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rth\OneDrive\Desktop\entri\"/>
    </mc:Choice>
  </mc:AlternateContent>
  <xr:revisionPtr revIDLastSave="0" documentId="8_{0586D744-C7FD-491F-8648-43B24B876ED6}" xr6:coauthVersionLast="47" xr6:coauthVersionMax="47" xr10:uidLastSave="{00000000-0000-0000-0000-000000000000}"/>
  <bookViews>
    <workbookView xWindow="-108" yWindow="-108" windowWidth="23256" windowHeight="12456" firstSheet="2" activeTab="2" xr2:uid="{7A21DAAD-61B5-426E-B23C-C880AD2DF0E3}"/>
  </bookViews>
  <sheets>
    <sheet name="Sheet3" sheetId="7" r:id="rId1"/>
    <sheet name="Sheet7" sheetId="11" r:id="rId2"/>
    <sheet name="Sheet8" sheetId="12" r:id="rId3"/>
    <sheet name="Customer_Dim (2)" sheetId="2" r:id="rId4"/>
    <sheet name="Sheet4" sheetId="8" r:id="rId5"/>
    <sheet name="Sheet6" sheetId="10" r:id="rId6"/>
    <sheet name="Product_Dim (2)" sheetId="3" r:id="rId7"/>
    <sheet name="Sheet2" sheetId="6" r:id="rId8"/>
    <sheet name="Sheet5" sheetId="9" r:id="rId9"/>
    <sheet name="Sales_Fact (2)" sheetId="4" r:id="rId10"/>
    <sheet name="Store_Dim (2)" sheetId="5" r:id="rId11"/>
    <sheet name="Sheet1" sheetId="1" r:id="rId12"/>
  </sheets>
  <definedNames>
    <definedName name="ExternalData_1" localSheetId="3" hidden="1">'Customer_Dim (2)'!$A$1:$K$501</definedName>
    <definedName name="ExternalData_1" localSheetId="6" hidden="1">'Product_Dim (2)'!$A$1:$O$101</definedName>
    <definedName name="ExternalData_1" localSheetId="9" hidden="1">'Sales_Fact (2)'!$B$1:$W$2001</definedName>
    <definedName name="ExternalData_1" localSheetId="10" hidden="1">'Store_Dim (2)'!$A$1:$E$22</definedName>
  </definedNames>
  <calcPr calcId="191029"/>
  <pivotCaches>
    <pivotCache cacheId="36" r:id="rId13"/>
    <pivotCache cacheId="35" r:id="rId14"/>
    <pivotCache cacheId="22" r:id="rId15"/>
    <pivotCache cacheId="17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Dim_0f1523de-0f65-4b30-a456-3eefbd422e45" name="Customer_Dim" connection="Query - Customer_Dim"/>
          <x15:modelTable id="Product_Dim_27a44a34-af14-498f-a1de-6024357c58e0" name="Product_Dim" connection="Query - Product_Dim"/>
          <x15:modelTable id="Sales_Fact_ee400f15-ab85-4401-af1e-0dfd5f567076" name="Sales_Fact" connection="Query - Sales_Fact"/>
          <x15:modelTable id="Store_Dim_95c81f8d-fcc6-4aea-8200-7ab71ec8f6eb" name="Store_Dim" connection="Query - Store_Dim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5" i="4" l="1"/>
  <c r="AA24" i="4"/>
  <c r="AA23" i="4"/>
  <c r="AA22" i="4"/>
  <c r="R20" i="3"/>
  <c r="R19" i="3"/>
  <c r="R18" i="3"/>
  <c r="R17" i="3"/>
  <c r="P4" i="2"/>
  <c r="P5" i="2"/>
  <c r="P6" i="2"/>
  <c r="P3" i="2"/>
  <c r="AA18" i="4"/>
  <c r="AA19" i="4"/>
  <c r="K8" i="5"/>
  <c r="K7" i="5"/>
  <c r="S14" i="3"/>
  <c r="N13" i="2"/>
  <c r="AA17" i="4"/>
  <c r="S10" i="3"/>
  <c r="N11" i="2"/>
  <c r="K6" i="5"/>
  <c r="K5" i="5"/>
  <c r="F22" i="5"/>
  <c r="AA16" i="4"/>
  <c r="S11" i="3"/>
  <c r="S3" i="3"/>
  <c r="N7" i="2"/>
  <c r="N3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V2" i="4"/>
  <c r="V3" i="4"/>
  <c r="V1114" i="4"/>
  <c r="V1225" i="4"/>
  <c r="V1336" i="4"/>
  <c r="V1447" i="4"/>
  <c r="V1558" i="4"/>
  <c r="V1669" i="4"/>
  <c r="V1780" i="4"/>
  <c r="V1891" i="4"/>
  <c r="V4" i="4"/>
  <c r="V115" i="4"/>
  <c r="V226" i="4"/>
  <c r="V337" i="4"/>
  <c r="V448" i="4"/>
  <c r="V559" i="4"/>
  <c r="V670" i="4"/>
  <c r="V781" i="4"/>
  <c r="V892" i="4"/>
  <c r="V1003" i="4"/>
  <c r="V1115" i="4"/>
  <c r="V1126" i="4"/>
  <c r="V1137" i="4"/>
  <c r="V1148" i="4"/>
  <c r="V1159" i="4"/>
  <c r="V1170" i="4"/>
  <c r="V1181" i="4"/>
  <c r="V1192" i="4"/>
  <c r="V1203" i="4"/>
  <c r="V1214" i="4"/>
  <c r="V1226" i="4"/>
  <c r="V1237" i="4"/>
  <c r="V1248" i="4"/>
  <c r="V1259" i="4"/>
  <c r="V1270" i="4"/>
  <c r="V1281" i="4"/>
  <c r="V1292" i="4"/>
  <c r="V1303" i="4"/>
  <c r="V1314" i="4"/>
  <c r="V1325" i="4"/>
  <c r="V1337" i="4"/>
  <c r="V1348" i="4"/>
  <c r="V1359" i="4"/>
  <c r="V1370" i="4"/>
  <c r="V1381" i="4"/>
  <c r="V1392" i="4"/>
  <c r="V1403" i="4"/>
  <c r="V1414" i="4"/>
  <c r="V1425" i="4"/>
  <c r="V1436" i="4"/>
  <c r="V1448" i="4"/>
  <c r="V1459" i="4"/>
  <c r="V1470" i="4"/>
  <c r="V1481" i="4"/>
  <c r="V1492" i="4"/>
  <c r="V1503" i="4"/>
  <c r="V1514" i="4"/>
  <c r="V1525" i="4"/>
  <c r="V1536" i="4"/>
  <c r="V1547" i="4"/>
  <c r="V1559" i="4"/>
  <c r="V1570" i="4"/>
  <c r="V1581" i="4"/>
  <c r="V1592" i="4"/>
  <c r="V1603" i="4"/>
  <c r="V1614" i="4"/>
  <c r="V1625" i="4"/>
  <c r="V1636" i="4"/>
  <c r="V1647" i="4"/>
  <c r="V1658" i="4"/>
  <c r="V1670" i="4"/>
  <c r="V1681" i="4"/>
  <c r="V1692" i="4"/>
  <c r="V1703" i="4"/>
  <c r="V1714" i="4"/>
  <c r="V1725" i="4"/>
  <c r="V1736" i="4"/>
  <c r="V1747" i="4"/>
  <c r="V1758" i="4"/>
  <c r="V1769" i="4"/>
  <c r="V1781" i="4"/>
  <c r="V1792" i="4"/>
  <c r="V1803" i="4"/>
  <c r="V1814" i="4"/>
  <c r="V1825" i="4"/>
  <c r="V1836" i="4"/>
  <c r="V1847" i="4"/>
  <c r="V1858" i="4"/>
  <c r="V1869" i="4"/>
  <c r="V1880" i="4"/>
  <c r="V1892" i="4"/>
  <c r="V1903" i="4"/>
  <c r="V1914" i="4"/>
  <c r="V1925" i="4"/>
  <c r="V1936" i="4"/>
  <c r="V1947" i="4"/>
  <c r="V1958" i="4"/>
  <c r="V1969" i="4"/>
  <c r="V1980" i="4"/>
  <c r="V1991" i="4"/>
  <c r="V5" i="4"/>
  <c r="V16" i="4"/>
  <c r="V27" i="4"/>
  <c r="V38" i="4"/>
  <c r="V49" i="4"/>
  <c r="V60" i="4"/>
  <c r="V71" i="4"/>
  <c r="V82" i="4"/>
  <c r="V93" i="4"/>
  <c r="V104" i="4"/>
  <c r="V116" i="4"/>
  <c r="V127" i="4"/>
  <c r="V138" i="4"/>
  <c r="V149" i="4"/>
  <c r="V160" i="4"/>
  <c r="V171" i="4"/>
  <c r="V182" i="4"/>
  <c r="V193" i="4"/>
  <c r="V204" i="4"/>
  <c r="V215" i="4"/>
  <c r="V227" i="4"/>
  <c r="V238" i="4"/>
  <c r="V249" i="4"/>
  <c r="V260" i="4"/>
  <c r="V271" i="4"/>
  <c r="V282" i="4"/>
  <c r="V293" i="4"/>
  <c r="V304" i="4"/>
  <c r="V315" i="4"/>
  <c r="V326" i="4"/>
  <c r="V338" i="4"/>
  <c r="V349" i="4"/>
  <c r="V360" i="4"/>
  <c r="V371" i="4"/>
  <c r="V382" i="4"/>
  <c r="V393" i="4"/>
  <c r="V404" i="4"/>
  <c r="V415" i="4"/>
  <c r="V426" i="4"/>
  <c r="V437" i="4"/>
  <c r="V449" i="4"/>
  <c r="V460" i="4"/>
  <c r="V471" i="4"/>
  <c r="V482" i="4"/>
  <c r="V493" i="4"/>
  <c r="V504" i="4"/>
  <c r="V515" i="4"/>
  <c r="V526" i="4"/>
  <c r="V537" i="4"/>
  <c r="V548" i="4"/>
  <c r="V560" i="4"/>
  <c r="V571" i="4"/>
  <c r="V582" i="4"/>
  <c r="V593" i="4"/>
  <c r="V604" i="4"/>
  <c r="V615" i="4"/>
  <c r="V626" i="4"/>
  <c r="V637" i="4"/>
  <c r="V648" i="4"/>
  <c r="V659" i="4"/>
  <c r="V671" i="4"/>
  <c r="V682" i="4"/>
  <c r="V693" i="4"/>
  <c r="V704" i="4"/>
  <c r="V715" i="4"/>
  <c r="V726" i="4"/>
  <c r="V737" i="4"/>
  <c r="V748" i="4"/>
  <c r="V759" i="4"/>
  <c r="V770" i="4"/>
  <c r="V782" i="4"/>
  <c r="V793" i="4"/>
  <c r="V804" i="4"/>
  <c r="V815" i="4"/>
  <c r="V826" i="4"/>
  <c r="V837" i="4"/>
  <c r="V848" i="4"/>
  <c r="V859" i="4"/>
  <c r="V870" i="4"/>
  <c r="V881" i="4"/>
  <c r="V893" i="4"/>
  <c r="V904" i="4"/>
  <c r="V915" i="4"/>
  <c r="V926" i="4"/>
  <c r="V937" i="4"/>
  <c r="V948" i="4"/>
  <c r="V959" i="4"/>
  <c r="V970" i="4"/>
  <c r="V981" i="4"/>
  <c r="V992" i="4"/>
  <c r="V1004" i="4"/>
  <c r="V1015" i="4"/>
  <c r="V1026" i="4"/>
  <c r="V1037" i="4"/>
  <c r="V1048" i="4"/>
  <c r="V1059" i="4"/>
  <c r="V1070" i="4"/>
  <c r="V1081" i="4"/>
  <c r="V1092" i="4"/>
  <c r="V1103" i="4"/>
  <c r="V1116" i="4"/>
  <c r="V1117" i="4"/>
  <c r="V1118" i="4"/>
  <c r="V1119" i="4"/>
  <c r="V1120" i="4"/>
  <c r="V1121" i="4"/>
  <c r="V1122" i="4"/>
  <c r="V1123" i="4"/>
  <c r="V1124" i="4"/>
  <c r="V1125" i="4"/>
  <c r="V1127" i="4"/>
  <c r="V1128" i="4"/>
  <c r="V1129" i="4"/>
  <c r="V1130" i="4"/>
  <c r="V1131" i="4"/>
  <c r="V1132" i="4"/>
  <c r="V1133" i="4"/>
  <c r="V1134" i="4"/>
  <c r="V1135" i="4"/>
  <c r="V1136" i="4"/>
  <c r="V1138" i="4"/>
  <c r="V1139" i="4"/>
  <c r="V1140" i="4"/>
  <c r="V1141" i="4"/>
  <c r="V1142" i="4"/>
  <c r="V1143" i="4"/>
  <c r="V1144" i="4"/>
  <c r="V1145" i="4"/>
  <c r="V1146" i="4"/>
  <c r="V1147" i="4"/>
  <c r="V1149" i="4"/>
  <c r="V1150" i="4"/>
  <c r="V1151" i="4"/>
  <c r="V1152" i="4"/>
  <c r="V1153" i="4"/>
  <c r="V1154" i="4"/>
  <c r="V1155" i="4"/>
  <c r="V1156" i="4"/>
  <c r="V1157" i="4"/>
  <c r="V1158" i="4"/>
  <c r="V1160" i="4"/>
  <c r="V1161" i="4"/>
  <c r="V1162" i="4"/>
  <c r="V1163" i="4"/>
  <c r="V1164" i="4"/>
  <c r="V1165" i="4"/>
  <c r="V1166" i="4"/>
  <c r="V1167" i="4"/>
  <c r="V1168" i="4"/>
  <c r="V1169" i="4"/>
  <c r="V1171" i="4"/>
  <c r="V1172" i="4"/>
  <c r="V1173" i="4"/>
  <c r="V1174" i="4"/>
  <c r="V1175" i="4"/>
  <c r="V1176" i="4"/>
  <c r="V1177" i="4"/>
  <c r="V1178" i="4"/>
  <c r="V1179" i="4"/>
  <c r="V1180" i="4"/>
  <c r="V1182" i="4"/>
  <c r="V1183" i="4"/>
  <c r="V1184" i="4"/>
  <c r="V1185" i="4"/>
  <c r="V1186" i="4"/>
  <c r="V1187" i="4"/>
  <c r="V1188" i="4"/>
  <c r="V1189" i="4"/>
  <c r="V1190" i="4"/>
  <c r="V1191" i="4"/>
  <c r="V1193" i="4"/>
  <c r="V1194" i="4"/>
  <c r="V1195" i="4"/>
  <c r="V1196" i="4"/>
  <c r="V1197" i="4"/>
  <c r="V1198" i="4"/>
  <c r="V1199" i="4"/>
  <c r="V1200" i="4"/>
  <c r="V1201" i="4"/>
  <c r="V1202" i="4"/>
  <c r="V1204" i="4"/>
  <c r="V1205" i="4"/>
  <c r="V1206" i="4"/>
  <c r="V1207" i="4"/>
  <c r="V1208" i="4"/>
  <c r="V1209" i="4"/>
  <c r="V1210" i="4"/>
  <c r="V1211" i="4"/>
  <c r="V1212" i="4"/>
  <c r="V1213" i="4"/>
  <c r="V1215" i="4"/>
  <c r="V1216" i="4"/>
  <c r="V1217" i="4"/>
  <c r="V1218" i="4"/>
  <c r="V1219" i="4"/>
  <c r="V1220" i="4"/>
  <c r="V1221" i="4"/>
  <c r="V1222" i="4"/>
  <c r="V1223" i="4"/>
  <c r="V1224" i="4"/>
  <c r="V1227" i="4"/>
  <c r="V1228" i="4"/>
  <c r="V1229" i="4"/>
  <c r="V1230" i="4"/>
  <c r="V1231" i="4"/>
  <c r="V1232" i="4"/>
  <c r="V1233" i="4"/>
  <c r="V1234" i="4"/>
  <c r="V1235" i="4"/>
  <c r="V1236" i="4"/>
  <c r="V1238" i="4"/>
  <c r="V1239" i="4"/>
  <c r="V1240" i="4"/>
  <c r="V1241" i="4"/>
  <c r="V1242" i="4"/>
  <c r="V1243" i="4"/>
  <c r="V1244" i="4"/>
  <c r="V1245" i="4"/>
  <c r="V1246" i="4"/>
  <c r="V1247" i="4"/>
  <c r="V1249" i="4"/>
  <c r="V1250" i="4"/>
  <c r="V1251" i="4"/>
  <c r="V1252" i="4"/>
  <c r="V1253" i="4"/>
  <c r="V1254" i="4"/>
  <c r="V1255" i="4"/>
  <c r="V1256" i="4"/>
  <c r="V1257" i="4"/>
  <c r="V1258" i="4"/>
  <c r="V1260" i="4"/>
  <c r="V1261" i="4"/>
  <c r="V1262" i="4"/>
  <c r="V1263" i="4"/>
  <c r="V1264" i="4"/>
  <c r="V1265" i="4"/>
  <c r="V1266" i="4"/>
  <c r="V1267" i="4"/>
  <c r="V1268" i="4"/>
  <c r="V1269" i="4"/>
  <c r="V1271" i="4"/>
  <c r="V1272" i="4"/>
  <c r="V1273" i="4"/>
  <c r="V1274" i="4"/>
  <c r="V1275" i="4"/>
  <c r="V1276" i="4"/>
  <c r="V1277" i="4"/>
  <c r="V1278" i="4"/>
  <c r="V1279" i="4"/>
  <c r="V1280" i="4"/>
  <c r="V1282" i="4"/>
  <c r="V1283" i="4"/>
  <c r="V1284" i="4"/>
  <c r="V1285" i="4"/>
  <c r="V1286" i="4"/>
  <c r="V1287" i="4"/>
  <c r="V1288" i="4"/>
  <c r="V1289" i="4"/>
  <c r="V1290" i="4"/>
  <c r="V1291" i="4"/>
  <c r="V1293" i="4"/>
  <c r="V1294" i="4"/>
  <c r="V1295" i="4"/>
  <c r="V1296" i="4"/>
  <c r="V1297" i="4"/>
  <c r="V1298" i="4"/>
  <c r="V1299" i="4"/>
  <c r="V1300" i="4"/>
  <c r="V1301" i="4"/>
  <c r="V1302" i="4"/>
  <c r="V1304" i="4"/>
  <c r="V1305" i="4"/>
  <c r="V1306" i="4"/>
  <c r="V1307" i="4"/>
  <c r="V1308" i="4"/>
  <c r="V1309" i="4"/>
  <c r="V1310" i="4"/>
  <c r="V1311" i="4"/>
  <c r="V1312" i="4"/>
  <c r="V1313" i="4"/>
  <c r="V1315" i="4"/>
  <c r="V1316" i="4"/>
  <c r="V1317" i="4"/>
  <c r="V1318" i="4"/>
  <c r="V1319" i="4"/>
  <c r="V1320" i="4"/>
  <c r="V1321" i="4"/>
  <c r="V1322" i="4"/>
  <c r="V1323" i="4"/>
  <c r="V1324" i="4"/>
  <c r="V1326" i="4"/>
  <c r="V1327" i="4"/>
  <c r="V1328" i="4"/>
  <c r="V1329" i="4"/>
  <c r="V1330" i="4"/>
  <c r="V1331" i="4"/>
  <c r="V1332" i="4"/>
  <c r="V1333" i="4"/>
  <c r="V1334" i="4"/>
  <c r="V1335" i="4"/>
  <c r="V1338" i="4"/>
  <c r="V1339" i="4"/>
  <c r="V1340" i="4"/>
  <c r="V1341" i="4"/>
  <c r="V1342" i="4"/>
  <c r="V1343" i="4"/>
  <c r="V1344" i="4"/>
  <c r="V1345" i="4"/>
  <c r="V1346" i="4"/>
  <c r="V1347" i="4"/>
  <c r="V1349" i="4"/>
  <c r="V1350" i="4"/>
  <c r="V1351" i="4"/>
  <c r="V1352" i="4"/>
  <c r="V1353" i="4"/>
  <c r="V1354" i="4"/>
  <c r="V1355" i="4"/>
  <c r="V1356" i="4"/>
  <c r="V1357" i="4"/>
  <c r="V1358" i="4"/>
  <c r="V1360" i="4"/>
  <c r="V1361" i="4"/>
  <c r="V1362" i="4"/>
  <c r="V1363" i="4"/>
  <c r="V1364" i="4"/>
  <c r="V1365" i="4"/>
  <c r="V1366" i="4"/>
  <c r="V1367" i="4"/>
  <c r="V1368" i="4"/>
  <c r="V1369" i="4"/>
  <c r="V1371" i="4"/>
  <c r="V1372" i="4"/>
  <c r="V1373" i="4"/>
  <c r="V1374" i="4"/>
  <c r="V1375" i="4"/>
  <c r="V1376" i="4"/>
  <c r="V1377" i="4"/>
  <c r="V1378" i="4"/>
  <c r="V1379" i="4"/>
  <c r="V1380" i="4"/>
  <c r="V1382" i="4"/>
  <c r="V1383" i="4"/>
  <c r="V1384" i="4"/>
  <c r="V1385" i="4"/>
  <c r="V1386" i="4"/>
  <c r="V1387" i="4"/>
  <c r="V1388" i="4"/>
  <c r="V1389" i="4"/>
  <c r="V1390" i="4"/>
  <c r="V1391" i="4"/>
  <c r="V1393" i="4"/>
  <c r="V1394" i="4"/>
  <c r="V1395" i="4"/>
  <c r="V1396" i="4"/>
  <c r="V1397" i="4"/>
  <c r="V1398" i="4"/>
  <c r="V1399" i="4"/>
  <c r="V1400" i="4"/>
  <c r="V1401" i="4"/>
  <c r="V1402" i="4"/>
  <c r="V1404" i="4"/>
  <c r="V1405" i="4"/>
  <c r="V1406" i="4"/>
  <c r="V1407" i="4"/>
  <c r="V1408" i="4"/>
  <c r="V1409" i="4"/>
  <c r="V1410" i="4"/>
  <c r="V1411" i="4"/>
  <c r="V1412" i="4"/>
  <c r="V1413" i="4"/>
  <c r="V1415" i="4"/>
  <c r="V1416" i="4"/>
  <c r="V1417" i="4"/>
  <c r="V1418" i="4"/>
  <c r="V1419" i="4"/>
  <c r="V1420" i="4"/>
  <c r="V1421" i="4"/>
  <c r="V1422" i="4"/>
  <c r="V1423" i="4"/>
  <c r="V1424" i="4"/>
  <c r="V1426" i="4"/>
  <c r="V1427" i="4"/>
  <c r="V1428" i="4"/>
  <c r="V1429" i="4"/>
  <c r="V1430" i="4"/>
  <c r="V1431" i="4"/>
  <c r="V1432" i="4"/>
  <c r="V1433" i="4"/>
  <c r="V1434" i="4"/>
  <c r="V1435" i="4"/>
  <c r="V1437" i="4"/>
  <c r="V1438" i="4"/>
  <c r="V1439" i="4"/>
  <c r="V1440" i="4"/>
  <c r="V1441" i="4"/>
  <c r="V1442" i="4"/>
  <c r="V1443" i="4"/>
  <c r="V1444" i="4"/>
  <c r="V1445" i="4"/>
  <c r="V1446" i="4"/>
  <c r="V1449" i="4"/>
  <c r="V1450" i="4"/>
  <c r="V1451" i="4"/>
  <c r="V1452" i="4"/>
  <c r="V1453" i="4"/>
  <c r="V1454" i="4"/>
  <c r="V1455" i="4"/>
  <c r="V1456" i="4"/>
  <c r="V1457" i="4"/>
  <c r="V1458" i="4"/>
  <c r="V1460" i="4"/>
  <c r="V1461" i="4"/>
  <c r="V1462" i="4"/>
  <c r="V1463" i="4"/>
  <c r="V1464" i="4"/>
  <c r="V1465" i="4"/>
  <c r="V1466" i="4"/>
  <c r="V1467" i="4"/>
  <c r="V1468" i="4"/>
  <c r="V1469" i="4"/>
  <c r="V1471" i="4"/>
  <c r="V1472" i="4"/>
  <c r="V1473" i="4"/>
  <c r="V1474" i="4"/>
  <c r="V1475" i="4"/>
  <c r="V1476" i="4"/>
  <c r="V1477" i="4"/>
  <c r="V1478" i="4"/>
  <c r="V1479" i="4"/>
  <c r="V1480" i="4"/>
  <c r="V1482" i="4"/>
  <c r="V1483" i="4"/>
  <c r="V1484" i="4"/>
  <c r="V1485" i="4"/>
  <c r="V1486" i="4"/>
  <c r="V1487" i="4"/>
  <c r="V1488" i="4"/>
  <c r="V1489" i="4"/>
  <c r="V1490" i="4"/>
  <c r="V1491" i="4"/>
  <c r="V1493" i="4"/>
  <c r="V1494" i="4"/>
  <c r="V1495" i="4"/>
  <c r="V1496" i="4"/>
  <c r="V1497" i="4"/>
  <c r="V1498" i="4"/>
  <c r="V1499" i="4"/>
  <c r="V1500" i="4"/>
  <c r="V1501" i="4"/>
  <c r="V1502" i="4"/>
  <c r="V1504" i="4"/>
  <c r="V1505" i="4"/>
  <c r="V1506" i="4"/>
  <c r="V1507" i="4"/>
  <c r="V1508" i="4"/>
  <c r="V1509" i="4"/>
  <c r="V1510" i="4"/>
  <c r="V1511" i="4"/>
  <c r="V1512" i="4"/>
  <c r="V1513" i="4"/>
  <c r="V1515" i="4"/>
  <c r="V1516" i="4"/>
  <c r="V1517" i="4"/>
  <c r="V1518" i="4"/>
  <c r="V1519" i="4"/>
  <c r="V1520" i="4"/>
  <c r="V1521" i="4"/>
  <c r="V1522" i="4"/>
  <c r="V1523" i="4"/>
  <c r="V1524" i="4"/>
  <c r="V1526" i="4"/>
  <c r="V1527" i="4"/>
  <c r="V1528" i="4"/>
  <c r="V1529" i="4"/>
  <c r="V1530" i="4"/>
  <c r="V1531" i="4"/>
  <c r="V1532" i="4"/>
  <c r="V1533" i="4"/>
  <c r="V1534" i="4"/>
  <c r="V1535" i="4"/>
  <c r="V1537" i="4"/>
  <c r="V1538" i="4"/>
  <c r="V1539" i="4"/>
  <c r="V1540" i="4"/>
  <c r="V1541" i="4"/>
  <c r="V1542" i="4"/>
  <c r="V1543" i="4"/>
  <c r="V1544" i="4"/>
  <c r="V1545" i="4"/>
  <c r="V1546" i="4"/>
  <c r="V1548" i="4"/>
  <c r="V1549" i="4"/>
  <c r="V1550" i="4"/>
  <c r="V1551" i="4"/>
  <c r="V1552" i="4"/>
  <c r="V1553" i="4"/>
  <c r="V1554" i="4"/>
  <c r="V1555" i="4"/>
  <c r="V1556" i="4"/>
  <c r="V1557" i="4"/>
  <c r="V1560" i="4"/>
  <c r="V1561" i="4"/>
  <c r="V1562" i="4"/>
  <c r="V1563" i="4"/>
  <c r="V1564" i="4"/>
  <c r="V1565" i="4"/>
  <c r="V1566" i="4"/>
  <c r="V1567" i="4"/>
  <c r="V1568" i="4"/>
  <c r="V1569" i="4"/>
  <c r="V1571" i="4"/>
  <c r="V1572" i="4"/>
  <c r="V1573" i="4"/>
  <c r="V1574" i="4"/>
  <c r="V1575" i="4"/>
  <c r="V1576" i="4"/>
  <c r="V1577" i="4"/>
  <c r="V1578" i="4"/>
  <c r="V1579" i="4"/>
  <c r="V1580" i="4"/>
  <c r="V1582" i="4"/>
  <c r="V1583" i="4"/>
  <c r="V1584" i="4"/>
  <c r="V1585" i="4"/>
  <c r="V1586" i="4"/>
  <c r="V1587" i="4"/>
  <c r="V1588" i="4"/>
  <c r="V1589" i="4"/>
  <c r="V1590" i="4"/>
  <c r="V1591" i="4"/>
  <c r="V1593" i="4"/>
  <c r="V1594" i="4"/>
  <c r="V1595" i="4"/>
  <c r="V1596" i="4"/>
  <c r="V1597" i="4"/>
  <c r="V1598" i="4"/>
  <c r="V1599" i="4"/>
  <c r="V1600" i="4"/>
  <c r="V1601" i="4"/>
  <c r="V1602" i="4"/>
  <c r="V1604" i="4"/>
  <c r="V1605" i="4"/>
  <c r="V1606" i="4"/>
  <c r="V1607" i="4"/>
  <c r="V1608" i="4"/>
  <c r="V1609" i="4"/>
  <c r="V1610" i="4"/>
  <c r="V1611" i="4"/>
  <c r="V1612" i="4"/>
  <c r="V1613" i="4"/>
  <c r="V1615" i="4"/>
  <c r="V1616" i="4"/>
  <c r="V1617" i="4"/>
  <c r="V1618" i="4"/>
  <c r="V1619" i="4"/>
  <c r="V1620" i="4"/>
  <c r="V1621" i="4"/>
  <c r="V1622" i="4"/>
  <c r="V1623" i="4"/>
  <c r="V1624" i="4"/>
  <c r="V1626" i="4"/>
  <c r="V1627" i="4"/>
  <c r="V1628" i="4"/>
  <c r="V1629" i="4"/>
  <c r="V1630" i="4"/>
  <c r="V1631" i="4"/>
  <c r="V1632" i="4"/>
  <c r="V1633" i="4"/>
  <c r="V1634" i="4"/>
  <c r="V1635" i="4"/>
  <c r="V1637" i="4"/>
  <c r="V1638" i="4"/>
  <c r="V1639" i="4"/>
  <c r="V1640" i="4"/>
  <c r="V1641" i="4"/>
  <c r="V1642" i="4"/>
  <c r="V1643" i="4"/>
  <c r="V1644" i="4"/>
  <c r="V1645" i="4"/>
  <c r="V1646" i="4"/>
  <c r="V1648" i="4"/>
  <c r="V1649" i="4"/>
  <c r="V1650" i="4"/>
  <c r="V1651" i="4"/>
  <c r="V1652" i="4"/>
  <c r="V1653" i="4"/>
  <c r="V1654" i="4"/>
  <c r="V1655" i="4"/>
  <c r="V1656" i="4"/>
  <c r="V1657" i="4"/>
  <c r="V1659" i="4"/>
  <c r="V1660" i="4"/>
  <c r="V1661" i="4"/>
  <c r="V1662" i="4"/>
  <c r="V1663" i="4"/>
  <c r="V1664" i="4"/>
  <c r="V1665" i="4"/>
  <c r="V1666" i="4"/>
  <c r="V1667" i="4"/>
  <c r="V1668" i="4"/>
  <c r="V1671" i="4"/>
  <c r="V1672" i="4"/>
  <c r="V1673" i="4"/>
  <c r="V1674" i="4"/>
  <c r="V1675" i="4"/>
  <c r="V1676" i="4"/>
  <c r="V1677" i="4"/>
  <c r="V1678" i="4"/>
  <c r="V1679" i="4"/>
  <c r="V1680" i="4"/>
  <c r="V1682" i="4"/>
  <c r="V1683" i="4"/>
  <c r="V1684" i="4"/>
  <c r="V1685" i="4"/>
  <c r="V1686" i="4"/>
  <c r="V1687" i="4"/>
  <c r="V1688" i="4"/>
  <c r="V1689" i="4"/>
  <c r="V1690" i="4"/>
  <c r="V1691" i="4"/>
  <c r="V1693" i="4"/>
  <c r="V1694" i="4"/>
  <c r="V1695" i="4"/>
  <c r="V1696" i="4"/>
  <c r="V1697" i="4"/>
  <c r="V1698" i="4"/>
  <c r="V1699" i="4"/>
  <c r="V1700" i="4"/>
  <c r="V1701" i="4"/>
  <c r="V1702" i="4"/>
  <c r="V1704" i="4"/>
  <c r="V1705" i="4"/>
  <c r="V1706" i="4"/>
  <c r="V1707" i="4"/>
  <c r="V1708" i="4"/>
  <c r="V1709" i="4"/>
  <c r="V1710" i="4"/>
  <c r="V1711" i="4"/>
  <c r="V1712" i="4"/>
  <c r="V1713" i="4"/>
  <c r="V1715" i="4"/>
  <c r="V1716" i="4"/>
  <c r="V1717" i="4"/>
  <c r="V1718" i="4"/>
  <c r="V1719" i="4"/>
  <c r="V1720" i="4"/>
  <c r="V1721" i="4"/>
  <c r="V1722" i="4"/>
  <c r="V1723" i="4"/>
  <c r="V1724" i="4"/>
  <c r="V1726" i="4"/>
  <c r="V1727" i="4"/>
  <c r="V1728" i="4"/>
  <c r="V1729" i="4"/>
  <c r="V1730" i="4"/>
  <c r="V1731" i="4"/>
  <c r="V1732" i="4"/>
  <c r="V1733" i="4"/>
  <c r="V1734" i="4"/>
  <c r="V1735" i="4"/>
  <c r="V1737" i="4"/>
  <c r="V1738" i="4"/>
  <c r="V1739" i="4"/>
  <c r="V1740" i="4"/>
  <c r="V1741" i="4"/>
  <c r="V1742" i="4"/>
  <c r="V1743" i="4"/>
  <c r="V1744" i="4"/>
  <c r="V1745" i="4"/>
  <c r="V1746" i="4"/>
  <c r="V1748" i="4"/>
  <c r="V1749" i="4"/>
  <c r="V1750" i="4"/>
  <c r="V1751" i="4"/>
  <c r="V1752" i="4"/>
  <c r="V1753" i="4"/>
  <c r="V1754" i="4"/>
  <c r="V1755" i="4"/>
  <c r="V1756" i="4"/>
  <c r="V1757" i="4"/>
  <c r="V1759" i="4"/>
  <c r="V1760" i="4"/>
  <c r="V1761" i="4"/>
  <c r="V1762" i="4"/>
  <c r="V1763" i="4"/>
  <c r="V1764" i="4"/>
  <c r="V1765" i="4"/>
  <c r="V1766" i="4"/>
  <c r="V1767" i="4"/>
  <c r="V1768" i="4"/>
  <c r="V1770" i="4"/>
  <c r="V1771" i="4"/>
  <c r="V1772" i="4"/>
  <c r="V1773" i="4"/>
  <c r="V1774" i="4"/>
  <c r="V1775" i="4"/>
  <c r="V1776" i="4"/>
  <c r="V1777" i="4"/>
  <c r="V1778" i="4"/>
  <c r="V1779" i="4"/>
  <c r="V1782" i="4"/>
  <c r="V1783" i="4"/>
  <c r="V1784" i="4"/>
  <c r="V1785" i="4"/>
  <c r="V1786" i="4"/>
  <c r="V1787" i="4"/>
  <c r="V1788" i="4"/>
  <c r="V1789" i="4"/>
  <c r="V1790" i="4"/>
  <c r="V1791" i="4"/>
  <c r="V1793" i="4"/>
  <c r="V1794" i="4"/>
  <c r="V1795" i="4"/>
  <c r="V1796" i="4"/>
  <c r="V1797" i="4"/>
  <c r="V1798" i="4"/>
  <c r="V1799" i="4"/>
  <c r="V1800" i="4"/>
  <c r="V1801" i="4"/>
  <c r="V1802" i="4"/>
  <c r="V1804" i="4"/>
  <c r="V1805" i="4"/>
  <c r="V1806" i="4"/>
  <c r="V1807" i="4"/>
  <c r="V1808" i="4"/>
  <c r="V1809" i="4"/>
  <c r="V1810" i="4"/>
  <c r="V1811" i="4"/>
  <c r="V1812" i="4"/>
  <c r="V1813" i="4"/>
  <c r="V1815" i="4"/>
  <c r="V1816" i="4"/>
  <c r="V1817" i="4"/>
  <c r="V1818" i="4"/>
  <c r="V1819" i="4"/>
  <c r="V1820" i="4"/>
  <c r="V1821" i="4"/>
  <c r="V1822" i="4"/>
  <c r="V1823" i="4"/>
  <c r="V1824" i="4"/>
  <c r="V1826" i="4"/>
  <c r="V1827" i="4"/>
  <c r="V1828" i="4"/>
  <c r="V1829" i="4"/>
  <c r="V1830" i="4"/>
  <c r="V1831" i="4"/>
  <c r="V1832" i="4"/>
  <c r="V1833" i="4"/>
  <c r="V1834" i="4"/>
  <c r="V1835" i="4"/>
  <c r="V1837" i="4"/>
  <c r="V1838" i="4"/>
  <c r="V1839" i="4"/>
  <c r="V1840" i="4"/>
  <c r="V1841" i="4"/>
  <c r="V1842" i="4"/>
  <c r="V1843" i="4"/>
  <c r="V1844" i="4"/>
  <c r="V1845" i="4"/>
  <c r="V1846" i="4"/>
  <c r="V1848" i="4"/>
  <c r="V1849" i="4"/>
  <c r="V1850" i="4"/>
  <c r="V1851" i="4"/>
  <c r="V1852" i="4"/>
  <c r="V1853" i="4"/>
  <c r="V1854" i="4"/>
  <c r="V1855" i="4"/>
  <c r="V1856" i="4"/>
  <c r="V1857" i="4"/>
  <c r="V1859" i="4"/>
  <c r="V1860" i="4"/>
  <c r="V1861" i="4"/>
  <c r="V1862" i="4"/>
  <c r="V1863" i="4"/>
  <c r="V1864" i="4"/>
  <c r="V1865" i="4"/>
  <c r="V1866" i="4"/>
  <c r="V1867" i="4"/>
  <c r="V1868" i="4"/>
  <c r="V1870" i="4"/>
  <c r="V1871" i="4"/>
  <c r="V1872" i="4"/>
  <c r="V1873" i="4"/>
  <c r="V1874" i="4"/>
  <c r="V1875" i="4"/>
  <c r="V1876" i="4"/>
  <c r="V1877" i="4"/>
  <c r="V1878" i="4"/>
  <c r="V1879" i="4"/>
  <c r="V1881" i="4"/>
  <c r="V1882" i="4"/>
  <c r="V1883" i="4"/>
  <c r="V1884" i="4"/>
  <c r="V1885" i="4"/>
  <c r="V1886" i="4"/>
  <c r="V1887" i="4"/>
  <c r="V1888" i="4"/>
  <c r="V1889" i="4"/>
  <c r="V1890" i="4"/>
  <c r="V1893" i="4"/>
  <c r="V1894" i="4"/>
  <c r="V1895" i="4"/>
  <c r="V1896" i="4"/>
  <c r="V1897" i="4"/>
  <c r="V1898" i="4"/>
  <c r="V1899" i="4"/>
  <c r="V1900" i="4"/>
  <c r="V1901" i="4"/>
  <c r="V1902" i="4"/>
  <c r="V1904" i="4"/>
  <c r="V1905" i="4"/>
  <c r="V1906" i="4"/>
  <c r="V1907" i="4"/>
  <c r="V1908" i="4"/>
  <c r="V1909" i="4"/>
  <c r="V1910" i="4"/>
  <c r="V1911" i="4"/>
  <c r="V1912" i="4"/>
  <c r="V1913" i="4"/>
  <c r="V1915" i="4"/>
  <c r="V1916" i="4"/>
  <c r="V1917" i="4"/>
  <c r="V1918" i="4"/>
  <c r="V1919" i="4"/>
  <c r="V1920" i="4"/>
  <c r="V1921" i="4"/>
  <c r="V1922" i="4"/>
  <c r="V1923" i="4"/>
  <c r="V1924" i="4"/>
  <c r="V1926" i="4"/>
  <c r="V1927" i="4"/>
  <c r="V1928" i="4"/>
  <c r="V1929" i="4"/>
  <c r="V1930" i="4"/>
  <c r="V1931" i="4"/>
  <c r="V1932" i="4"/>
  <c r="V1933" i="4"/>
  <c r="V1934" i="4"/>
  <c r="V1935" i="4"/>
  <c r="V1937" i="4"/>
  <c r="V1938" i="4"/>
  <c r="V1939" i="4"/>
  <c r="V1940" i="4"/>
  <c r="V1941" i="4"/>
  <c r="V1942" i="4"/>
  <c r="V1943" i="4"/>
  <c r="V1944" i="4"/>
  <c r="V1945" i="4"/>
  <c r="V1946" i="4"/>
  <c r="V1948" i="4"/>
  <c r="V1949" i="4"/>
  <c r="V1950" i="4"/>
  <c r="V1951" i="4"/>
  <c r="V1952" i="4"/>
  <c r="V1953" i="4"/>
  <c r="V1954" i="4"/>
  <c r="V1955" i="4"/>
  <c r="V1956" i="4"/>
  <c r="V1957" i="4"/>
  <c r="V1959" i="4"/>
  <c r="V1960" i="4"/>
  <c r="V1961" i="4"/>
  <c r="V1962" i="4"/>
  <c r="V1963" i="4"/>
  <c r="V1964" i="4"/>
  <c r="V1965" i="4"/>
  <c r="V1966" i="4"/>
  <c r="V1967" i="4"/>
  <c r="V1968" i="4"/>
  <c r="V1970" i="4"/>
  <c r="V1971" i="4"/>
  <c r="V1972" i="4"/>
  <c r="V1973" i="4"/>
  <c r="V1974" i="4"/>
  <c r="V1975" i="4"/>
  <c r="V1976" i="4"/>
  <c r="V1977" i="4"/>
  <c r="V1978" i="4"/>
  <c r="V1979" i="4"/>
  <c r="V1981" i="4"/>
  <c r="V1982" i="4"/>
  <c r="V1983" i="4"/>
  <c r="V1984" i="4"/>
  <c r="V1985" i="4"/>
  <c r="V1986" i="4"/>
  <c r="V1987" i="4"/>
  <c r="V1988" i="4"/>
  <c r="V1989" i="4"/>
  <c r="V1990" i="4"/>
  <c r="V1992" i="4"/>
  <c r="V1993" i="4"/>
  <c r="V1994" i="4"/>
  <c r="V1995" i="4"/>
  <c r="V1996" i="4"/>
  <c r="V1997" i="4"/>
  <c r="V1998" i="4"/>
  <c r="V1999" i="4"/>
  <c r="V2000" i="4"/>
  <c r="V2001" i="4"/>
  <c r="V6" i="4"/>
  <c r="V7" i="4"/>
  <c r="V8" i="4"/>
  <c r="V9" i="4"/>
  <c r="V10" i="4"/>
  <c r="V11" i="4"/>
  <c r="V12" i="4"/>
  <c r="V13" i="4"/>
  <c r="V14" i="4"/>
  <c r="V15" i="4"/>
  <c r="V17" i="4"/>
  <c r="V18" i="4"/>
  <c r="V19" i="4"/>
  <c r="V20" i="4"/>
  <c r="V21" i="4"/>
  <c r="V22" i="4"/>
  <c r="V23" i="4"/>
  <c r="V24" i="4"/>
  <c r="V25" i="4"/>
  <c r="V26" i="4"/>
  <c r="V28" i="4"/>
  <c r="V29" i="4"/>
  <c r="V30" i="4"/>
  <c r="V31" i="4"/>
  <c r="V32" i="4"/>
  <c r="V33" i="4"/>
  <c r="V34" i="4"/>
  <c r="V35" i="4"/>
  <c r="V36" i="4"/>
  <c r="V37" i="4"/>
  <c r="V39" i="4"/>
  <c r="V40" i="4"/>
  <c r="V41" i="4"/>
  <c r="V42" i="4"/>
  <c r="V43" i="4"/>
  <c r="V44" i="4"/>
  <c r="V45" i="4"/>
  <c r="V46" i="4"/>
  <c r="V47" i="4"/>
  <c r="V48" i="4"/>
  <c r="V50" i="4"/>
  <c r="V51" i="4"/>
  <c r="V52" i="4"/>
  <c r="V53" i="4"/>
  <c r="V54" i="4"/>
  <c r="V55" i="4"/>
  <c r="V56" i="4"/>
  <c r="V57" i="4"/>
  <c r="V58" i="4"/>
  <c r="V59" i="4"/>
  <c r="V61" i="4"/>
  <c r="V62" i="4"/>
  <c r="V63" i="4"/>
  <c r="V64" i="4"/>
  <c r="V65" i="4"/>
  <c r="V66" i="4"/>
  <c r="V67" i="4"/>
  <c r="V68" i="4"/>
  <c r="V69" i="4"/>
  <c r="V70" i="4"/>
  <c r="V72" i="4"/>
  <c r="V73" i="4"/>
  <c r="V74" i="4"/>
  <c r="V75" i="4"/>
  <c r="V76" i="4"/>
  <c r="V77" i="4"/>
  <c r="V78" i="4"/>
  <c r="V79" i="4"/>
  <c r="V80" i="4"/>
  <c r="V81" i="4"/>
  <c r="V83" i="4"/>
  <c r="V84" i="4"/>
  <c r="V85" i="4"/>
  <c r="V86" i="4"/>
  <c r="V87" i="4"/>
  <c r="V88" i="4"/>
  <c r="V89" i="4"/>
  <c r="V90" i="4"/>
  <c r="V91" i="4"/>
  <c r="V92" i="4"/>
  <c r="V94" i="4"/>
  <c r="V95" i="4"/>
  <c r="V96" i="4"/>
  <c r="V97" i="4"/>
  <c r="V98" i="4"/>
  <c r="V99" i="4"/>
  <c r="V100" i="4"/>
  <c r="V101" i="4"/>
  <c r="V102" i="4"/>
  <c r="V103" i="4"/>
  <c r="V105" i="4"/>
  <c r="V106" i="4"/>
  <c r="V107" i="4"/>
  <c r="V108" i="4"/>
  <c r="V109" i="4"/>
  <c r="V110" i="4"/>
  <c r="V111" i="4"/>
  <c r="V112" i="4"/>
  <c r="V113" i="4"/>
  <c r="V114" i="4"/>
  <c r="V117" i="4"/>
  <c r="V118" i="4"/>
  <c r="V119" i="4"/>
  <c r="V120" i="4"/>
  <c r="V121" i="4"/>
  <c r="V122" i="4"/>
  <c r="V123" i="4"/>
  <c r="V124" i="4"/>
  <c r="V125" i="4"/>
  <c r="V126" i="4"/>
  <c r="V128" i="4"/>
  <c r="V129" i="4"/>
  <c r="V130" i="4"/>
  <c r="V131" i="4"/>
  <c r="V132" i="4"/>
  <c r="V133" i="4"/>
  <c r="V134" i="4"/>
  <c r="V135" i="4"/>
  <c r="V136" i="4"/>
  <c r="V137" i="4"/>
  <c r="V139" i="4"/>
  <c r="V140" i="4"/>
  <c r="V141" i="4"/>
  <c r="V142" i="4"/>
  <c r="V143" i="4"/>
  <c r="V144" i="4"/>
  <c r="V145" i="4"/>
  <c r="V146" i="4"/>
  <c r="V147" i="4"/>
  <c r="V148" i="4"/>
  <c r="V150" i="4"/>
  <c r="V151" i="4"/>
  <c r="V152" i="4"/>
  <c r="V153" i="4"/>
  <c r="V154" i="4"/>
  <c r="V155" i="4"/>
  <c r="V156" i="4"/>
  <c r="V157" i="4"/>
  <c r="V158" i="4"/>
  <c r="V159" i="4"/>
  <c r="V161" i="4"/>
  <c r="V162" i="4"/>
  <c r="V163" i="4"/>
  <c r="V164" i="4"/>
  <c r="V165" i="4"/>
  <c r="V166" i="4"/>
  <c r="V167" i="4"/>
  <c r="V168" i="4"/>
  <c r="V169" i="4"/>
  <c r="V170" i="4"/>
  <c r="V172" i="4"/>
  <c r="V173" i="4"/>
  <c r="V174" i="4"/>
  <c r="V175" i="4"/>
  <c r="V176" i="4"/>
  <c r="V177" i="4"/>
  <c r="V178" i="4"/>
  <c r="V179" i="4"/>
  <c r="V180" i="4"/>
  <c r="V181" i="4"/>
  <c r="V183" i="4"/>
  <c r="V184" i="4"/>
  <c r="V185" i="4"/>
  <c r="V186" i="4"/>
  <c r="V187" i="4"/>
  <c r="V188" i="4"/>
  <c r="V189" i="4"/>
  <c r="V190" i="4"/>
  <c r="V191" i="4"/>
  <c r="V192" i="4"/>
  <c r="V194" i="4"/>
  <c r="V195" i="4"/>
  <c r="V196" i="4"/>
  <c r="V197" i="4"/>
  <c r="V198" i="4"/>
  <c r="V199" i="4"/>
  <c r="V200" i="4"/>
  <c r="V201" i="4"/>
  <c r="V202" i="4"/>
  <c r="V203" i="4"/>
  <c r="V205" i="4"/>
  <c r="V206" i="4"/>
  <c r="V207" i="4"/>
  <c r="V208" i="4"/>
  <c r="V209" i="4"/>
  <c r="V210" i="4"/>
  <c r="V211" i="4"/>
  <c r="V212" i="4"/>
  <c r="V213" i="4"/>
  <c r="V214" i="4"/>
  <c r="V216" i="4"/>
  <c r="V217" i="4"/>
  <c r="V218" i="4"/>
  <c r="V219" i="4"/>
  <c r="V220" i="4"/>
  <c r="V221" i="4"/>
  <c r="V222" i="4"/>
  <c r="V223" i="4"/>
  <c r="V224" i="4"/>
  <c r="V225" i="4"/>
  <c r="V228" i="4"/>
  <c r="V229" i="4"/>
  <c r="V230" i="4"/>
  <c r="V231" i="4"/>
  <c r="V232" i="4"/>
  <c r="V233" i="4"/>
  <c r="V234" i="4"/>
  <c r="V235" i="4"/>
  <c r="V236" i="4"/>
  <c r="V237" i="4"/>
  <c r="V239" i="4"/>
  <c r="V240" i="4"/>
  <c r="V241" i="4"/>
  <c r="V242" i="4"/>
  <c r="V243" i="4"/>
  <c r="V244" i="4"/>
  <c r="V245" i="4"/>
  <c r="V246" i="4"/>
  <c r="V247" i="4"/>
  <c r="V248" i="4"/>
  <c r="V250" i="4"/>
  <c r="V251" i="4"/>
  <c r="V252" i="4"/>
  <c r="V253" i="4"/>
  <c r="V254" i="4"/>
  <c r="V255" i="4"/>
  <c r="V256" i="4"/>
  <c r="V257" i="4"/>
  <c r="V258" i="4"/>
  <c r="V259" i="4"/>
  <c r="V261" i="4"/>
  <c r="V262" i="4"/>
  <c r="V263" i="4"/>
  <c r="V264" i="4"/>
  <c r="V265" i="4"/>
  <c r="V266" i="4"/>
  <c r="V267" i="4"/>
  <c r="V268" i="4"/>
  <c r="V269" i="4"/>
  <c r="V270" i="4"/>
  <c r="V272" i="4"/>
  <c r="V273" i="4"/>
  <c r="V274" i="4"/>
  <c r="V275" i="4"/>
  <c r="V276" i="4"/>
  <c r="V277" i="4"/>
  <c r="V278" i="4"/>
  <c r="V279" i="4"/>
  <c r="V280" i="4"/>
  <c r="V281" i="4"/>
  <c r="V283" i="4"/>
  <c r="V284" i="4"/>
  <c r="V285" i="4"/>
  <c r="V286" i="4"/>
  <c r="V287" i="4"/>
  <c r="V288" i="4"/>
  <c r="V289" i="4"/>
  <c r="V290" i="4"/>
  <c r="V291" i="4"/>
  <c r="V292" i="4"/>
  <c r="V294" i="4"/>
  <c r="V295" i="4"/>
  <c r="V296" i="4"/>
  <c r="V297" i="4"/>
  <c r="V298" i="4"/>
  <c r="V299" i="4"/>
  <c r="V300" i="4"/>
  <c r="V301" i="4"/>
  <c r="V302" i="4"/>
  <c r="V303" i="4"/>
  <c r="V305" i="4"/>
  <c r="V306" i="4"/>
  <c r="V307" i="4"/>
  <c r="V308" i="4"/>
  <c r="V309" i="4"/>
  <c r="V310" i="4"/>
  <c r="V311" i="4"/>
  <c r="V312" i="4"/>
  <c r="V313" i="4"/>
  <c r="V314" i="4"/>
  <c r="V316" i="4"/>
  <c r="V317" i="4"/>
  <c r="V318" i="4"/>
  <c r="V319" i="4"/>
  <c r="V320" i="4"/>
  <c r="V321" i="4"/>
  <c r="V322" i="4"/>
  <c r="V323" i="4"/>
  <c r="V324" i="4"/>
  <c r="V325" i="4"/>
  <c r="V327" i="4"/>
  <c r="V328" i="4"/>
  <c r="V329" i="4"/>
  <c r="V330" i="4"/>
  <c r="V331" i="4"/>
  <c r="V332" i="4"/>
  <c r="V333" i="4"/>
  <c r="V334" i="4"/>
  <c r="V335" i="4"/>
  <c r="V336" i="4"/>
  <c r="V339" i="4"/>
  <c r="V340" i="4"/>
  <c r="V341" i="4"/>
  <c r="V342" i="4"/>
  <c r="V343" i="4"/>
  <c r="V344" i="4"/>
  <c r="V345" i="4"/>
  <c r="V346" i="4"/>
  <c r="V347" i="4"/>
  <c r="V348" i="4"/>
  <c r="V350" i="4"/>
  <c r="V351" i="4"/>
  <c r="V352" i="4"/>
  <c r="V353" i="4"/>
  <c r="V354" i="4"/>
  <c r="V355" i="4"/>
  <c r="V356" i="4"/>
  <c r="V357" i="4"/>
  <c r="V358" i="4"/>
  <c r="V359" i="4"/>
  <c r="V361" i="4"/>
  <c r="V362" i="4"/>
  <c r="V363" i="4"/>
  <c r="V364" i="4"/>
  <c r="V365" i="4"/>
  <c r="V366" i="4"/>
  <c r="V367" i="4"/>
  <c r="V368" i="4"/>
  <c r="V369" i="4"/>
  <c r="V370" i="4"/>
  <c r="V372" i="4"/>
  <c r="V373" i="4"/>
  <c r="V374" i="4"/>
  <c r="V375" i="4"/>
  <c r="V376" i="4"/>
  <c r="V377" i="4"/>
  <c r="V378" i="4"/>
  <c r="V379" i="4"/>
  <c r="V380" i="4"/>
  <c r="V381" i="4"/>
  <c r="V383" i="4"/>
  <c r="V384" i="4"/>
  <c r="V385" i="4"/>
  <c r="V386" i="4"/>
  <c r="V387" i="4"/>
  <c r="V388" i="4"/>
  <c r="V389" i="4"/>
  <c r="V390" i="4"/>
  <c r="V391" i="4"/>
  <c r="V392" i="4"/>
  <c r="V394" i="4"/>
  <c r="V395" i="4"/>
  <c r="V396" i="4"/>
  <c r="V397" i="4"/>
  <c r="V398" i="4"/>
  <c r="V399" i="4"/>
  <c r="V400" i="4"/>
  <c r="V401" i="4"/>
  <c r="V402" i="4"/>
  <c r="V403" i="4"/>
  <c r="V405" i="4"/>
  <c r="V406" i="4"/>
  <c r="V407" i="4"/>
  <c r="V408" i="4"/>
  <c r="V409" i="4"/>
  <c r="V410" i="4"/>
  <c r="V411" i="4"/>
  <c r="V412" i="4"/>
  <c r="V413" i="4"/>
  <c r="V414" i="4"/>
  <c r="V416" i="4"/>
  <c r="V417" i="4"/>
  <c r="V418" i="4"/>
  <c r="V419" i="4"/>
  <c r="V420" i="4"/>
  <c r="V421" i="4"/>
  <c r="V422" i="4"/>
  <c r="V423" i="4"/>
  <c r="V424" i="4"/>
  <c r="V425" i="4"/>
  <c r="V427" i="4"/>
  <c r="V428" i="4"/>
  <c r="V429" i="4"/>
  <c r="V430" i="4"/>
  <c r="V431" i="4"/>
  <c r="V432" i="4"/>
  <c r="V433" i="4"/>
  <c r="V434" i="4"/>
  <c r="V435" i="4"/>
  <c r="V436" i="4"/>
  <c r="V438" i="4"/>
  <c r="V439" i="4"/>
  <c r="V440" i="4"/>
  <c r="V441" i="4"/>
  <c r="V442" i="4"/>
  <c r="V443" i="4"/>
  <c r="V444" i="4"/>
  <c r="V445" i="4"/>
  <c r="V446" i="4"/>
  <c r="V447" i="4"/>
  <c r="V450" i="4"/>
  <c r="V451" i="4"/>
  <c r="V452" i="4"/>
  <c r="V453" i="4"/>
  <c r="V454" i="4"/>
  <c r="V455" i="4"/>
  <c r="V456" i="4"/>
  <c r="V457" i="4"/>
  <c r="V458" i="4"/>
  <c r="V459" i="4"/>
  <c r="V461" i="4"/>
  <c r="V462" i="4"/>
  <c r="V463" i="4"/>
  <c r="V464" i="4"/>
  <c r="V465" i="4"/>
  <c r="V466" i="4"/>
  <c r="V467" i="4"/>
  <c r="V468" i="4"/>
  <c r="V469" i="4"/>
  <c r="V470" i="4"/>
  <c r="V472" i="4"/>
  <c r="V473" i="4"/>
  <c r="V474" i="4"/>
  <c r="V475" i="4"/>
  <c r="V476" i="4"/>
  <c r="V477" i="4"/>
  <c r="V478" i="4"/>
  <c r="V479" i="4"/>
  <c r="V480" i="4"/>
  <c r="V481" i="4"/>
  <c r="V483" i="4"/>
  <c r="V484" i="4"/>
  <c r="V485" i="4"/>
  <c r="V486" i="4"/>
  <c r="V487" i="4"/>
  <c r="V488" i="4"/>
  <c r="V489" i="4"/>
  <c r="V490" i="4"/>
  <c r="V491" i="4"/>
  <c r="V492" i="4"/>
  <c r="V494" i="4"/>
  <c r="V495" i="4"/>
  <c r="V496" i="4"/>
  <c r="V497" i="4"/>
  <c r="V498" i="4"/>
  <c r="V499" i="4"/>
  <c r="V500" i="4"/>
  <c r="V501" i="4"/>
  <c r="V502" i="4"/>
  <c r="V503" i="4"/>
  <c r="V505" i="4"/>
  <c r="V506" i="4"/>
  <c r="V507" i="4"/>
  <c r="V508" i="4"/>
  <c r="V509" i="4"/>
  <c r="V510" i="4"/>
  <c r="V511" i="4"/>
  <c r="V512" i="4"/>
  <c r="V513" i="4"/>
  <c r="V514" i="4"/>
  <c r="V516" i="4"/>
  <c r="V517" i="4"/>
  <c r="V518" i="4"/>
  <c r="V519" i="4"/>
  <c r="V520" i="4"/>
  <c r="V521" i="4"/>
  <c r="V522" i="4"/>
  <c r="V523" i="4"/>
  <c r="V524" i="4"/>
  <c r="V525" i="4"/>
  <c r="V527" i="4"/>
  <c r="V528" i="4"/>
  <c r="V529" i="4"/>
  <c r="V530" i="4"/>
  <c r="V531" i="4"/>
  <c r="V532" i="4"/>
  <c r="V533" i="4"/>
  <c r="V534" i="4"/>
  <c r="V535" i="4"/>
  <c r="V536" i="4"/>
  <c r="V538" i="4"/>
  <c r="V539" i="4"/>
  <c r="V540" i="4"/>
  <c r="V541" i="4"/>
  <c r="V542" i="4"/>
  <c r="V543" i="4"/>
  <c r="V544" i="4"/>
  <c r="V545" i="4"/>
  <c r="V546" i="4"/>
  <c r="V547" i="4"/>
  <c r="V549" i="4"/>
  <c r="V550" i="4"/>
  <c r="V551" i="4"/>
  <c r="V552" i="4"/>
  <c r="V553" i="4"/>
  <c r="V554" i="4"/>
  <c r="V555" i="4"/>
  <c r="V556" i="4"/>
  <c r="V557" i="4"/>
  <c r="V558" i="4"/>
  <c r="V561" i="4"/>
  <c r="V562" i="4"/>
  <c r="V563" i="4"/>
  <c r="V564" i="4"/>
  <c r="V565" i="4"/>
  <c r="V566" i="4"/>
  <c r="V567" i="4"/>
  <c r="V568" i="4"/>
  <c r="V569" i="4"/>
  <c r="V570" i="4"/>
  <c r="V572" i="4"/>
  <c r="V573" i="4"/>
  <c r="V574" i="4"/>
  <c r="V575" i="4"/>
  <c r="V576" i="4"/>
  <c r="V577" i="4"/>
  <c r="V578" i="4"/>
  <c r="V579" i="4"/>
  <c r="V580" i="4"/>
  <c r="V581" i="4"/>
  <c r="V583" i="4"/>
  <c r="V584" i="4"/>
  <c r="V585" i="4"/>
  <c r="V586" i="4"/>
  <c r="V587" i="4"/>
  <c r="V588" i="4"/>
  <c r="V589" i="4"/>
  <c r="V590" i="4"/>
  <c r="V591" i="4"/>
  <c r="V592" i="4"/>
  <c r="V594" i="4"/>
  <c r="V595" i="4"/>
  <c r="V596" i="4"/>
  <c r="V597" i="4"/>
  <c r="V598" i="4"/>
  <c r="V599" i="4"/>
  <c r="V600" i="4"/>
  <c r="V601" i="4"/>
  <c r="V602" i="4"/>
  <c r="V603" i="4"/>
  <c r="V605" i="4"/>
  <c r="V606" i="4"/>
  <c r="V607" i="4"/>
  <c r="V608" i="4"/>
  <c r="V609" i="4"/>
  <c r="V610" i="4"/>
  <c r="V611" i="4"/>
  <c r="V612" i="4"/>
  <c r="V613" i="4"/>
  <c r="V614" i="4"/>
  <c r="V616" i="4"/>
  <c r="V617" i="4"/>
  <c r="V618" i="4"/>
  <c r="V619" i="4"/>
  <c r="V620" i="4"/>
  <c r="V621" i="4"/>
  <c r="V622" i="4"/>
  <c r="V623" i="4"/>
  <c r="V624" i="4"/>
  <c r="V625" i="4"/>
  <c r="V627" i="4"/>
  <c r="V628" i="4"/>
  <c r="V629" i="4"/>
  <c r="V630" i="4"/>
  <c r="V631" i="4"/>
  <c r="V632" i="4"/>
  <c r="V633" i="4"/>
  <c r="V634" i="4"/>
  <c r="V635" i="4"/>
  <c r="V636" i="4"/>
  <c r="V638" i="4"/>
  <c r="V639" i="4"/>
  <c r="V640" i="4"/>
  <c r="V641" i="4"/>
  <c r="V642" i="4"/>
  <c r="V643" i="4"/>
  <c r="V644" i="4"/>
  <c r="V645" i="4"/>
  <c r="V646" i="4"/>
  <c r="V647" i="4"/>
  <c r="V649" i="4"/>
  <c r="V650" i="4"/>
  <c r="V651" i="4"/>
  <c r="V652" i="4"/>
  <c r="V653" i="4"/>
  <c r="V654" i="4"/>
  <c r="V655" i="4"/>
  <c r="V656" i="4"/>
  <c r="V657" i="4"/>
  <c r="V658" i="4"/>
  <c r="V660" i="4"/>
  <c r="V661" i="4"/>
  <c r="V662" i="4"/>
  <c r="V663" i="4"/>
  <c r="V664" i="4"/>
  <c r="V665" i="4"/>
  <c r="V666" i="4"/>
  <c r="V667" i="4"/>
  <c r="V668" i="4"/>
  <c r="V669" i="4"/>
  <c r="V672" i="4"/>
  <c r="V673" i="4"/>
  <c r="V674" i="4"/>
  <c r="V675" i="4"/>
  <c r="V676" i="4"/>
  <c r="V677" i="4"/>
  <c r="V678" i="4"/>
  <c r="V679" i="4"/>
  <c r="V680" i="4"/>
  <c r="V681" i="4"/>
  <c r="V683" i="4"/>
  <c r="V684" i="4"/>
  <c r="V685" i="4"/>
  <c r="V686" i="4"/>
  <c r="V687" i="4"/>
  <c r="V688" i="4"/>
  <c r="V689" i="4"/>
  <c r="V690" i="4"/>
  <c r="V691" i="4"/>
  <c r="V692" i="4"/>
  <c r="V694" i="4"/>
  <c r="V695" i="4"/>
  <c r="V696" i="4"/>
  <c r="V697" i="4"/>
  <c r="V698" i="4"/>
  <c r="V699" i="4"/>
  <c r="V700" i="4"/>
  <c r="V701" i="4"/>
  <c r="V702" i="4"/>
  <c r="V703" i="4"/>
  <c r="V705" i="4"/>
  <c r="V706" i="4"/>
  <c r="V707" i="4"/>
  <c r="V708" i="4"/>
  <c r="V709" i="4"/>
  <c r="V710" i="4"/>
  <c r="V711" i="4"/>
  <c r="V712" i="4"/>
  <c r="V713" i="4"/>
  <c r="V714" i="4"/>
  <c r="V716" i="4"/>
  <c r="V717" i="4"/>
  <c r="V718" i="4"/>
  <c r="V719" i="4"/>
  <c r="V720" i="4"/>
  <c r="V721" i="4"/>
  <c r="V722" i="4"/>
  <c r="V723" i="4"/>
  <c r="V724" i="4"/>
  <c r="V725" i="4"/>
  <c r="V727" i="4"/>
  <c r="V728" i="4"/>
  <c r="V729" i="4"/>
  <c r="V730" i="4"/>
  <c r="V731" i="4"/>
  <c r="V732" i="4"/>
  <c r="V733" i="4"/>
  <c r="V734" i="4"/>
  <c r="V735" i="4"/>
  <c r="V736" i="4"/>
  <c r="V738" i="4"/>
  <c r="V739" i="4"/>
  <c r="V740" i="4"/>
  <c r="V741" i="4"/>
  <c r="V742" i="4"/>
  <c r="V743" i="4"/>
  <c r="V744" i="4"/>
  <c r="V745" i="4"/>
  <c r="V746" i="4"/>
  <c r="V747" i="4"/>
  <c r="V749" i="4"/>
  <c r="V750" i="4"/>
  <c r="V751" i="4"/>
  <c r="V752" i="4"/>
  <c r="V753" i="4"/>
  <c r="V754" i="4"/>
  <c r="V755" i="4"/>
  <c r="V756" i="4"/>
  <c r="V757" i="4"/>
  <c r="V758" i="4"/>
  <c r="V760" i="4"/>
  <c r="V761" i="4"/>
  <c r="V762" i="4"/>
  <c r="V763" i="4"/>
  <c r="V764" i="4"/>
  <c r="V765" i="4"/>
  <c r="V766" i="4"/>
  <c r="V767" i="4"/>
  <c r="V768" i="4"/>
  <c r="V769" i="4"/>
  <c r="V771" i="4"/>
  <c r="V772" i="4"/>
  <c r="V773" i="4"/>
  <c r="V774" i="4"/>
  <c r="V775" i="4"/>
  <c r="V776" i="4"/>
  <c r="V777" i="4"/>
  <c r="V778" i="4"/>
  <c r="V779" i="4"/>
  <c r="V780" i="4"/>
  <c r="V783" i="4"/>
  <c r="V784" i="4"/>
  <c r="V785" i="4"/>
  <c r="V786" i="4"/>
  <c r="V787" i="4"/>
  <c r="V788" i="4"/>
  <c r="V789" i="4"/>
  <c r="V790" i="4"/>
  <c r="V791" i="4"/>
  <c r="V792" i="4"/>
  <c r="V794" i="4"/>
  <c r="V795" i="4"/>
  <c r="V796" i="4"/>
  <c r="V797" i="4"/>
  <c r="V798" i="4"/>
  <c r="V799" i="4"/>
  <c r="V800" i="4"/>
  <c r="V801" i="4"/>
  <c r="V802" i="4"/>
  <c r="V803" i="4"/>
  <c r="V805" i="4"/>
  <c r="V806" i="4"/>
  <c r="V807" i="4"/>
  <c r="V808" i="4"/>
  <c r="V809" i="4"/>
  <c r="V810" i="4"/>
  <c r="V811" i="4"/>
  <c r="V812" i="4"/>
  <c r="V813" i="4"/>
  <c r="V814" i="4"/>
  <c r="V816" i="4"/>
  <c r="V817" i="4"/>
  <c r="V818" i="4"/>
  <c r="V819" i="4"/>
  <c r="V820" i="4"/>
  <c r="V821" i="4"/>
  <c r="V822" i="4"/>
  <c r="V823" i="4"/>
  <c r="V824" i="4"/>
  <c r="V825" i="4"/>
  <c r="V827" i="4"/>
  <c r="V828" i="4"/>
  <c r="V829" i="4"/>
  <c r="V830" i="4"/>
  <c r="V831" i="4"/>
  <c r="V832" i="4"/>
  <c r="V833" i="4"/>
  <c r="V834" i="4"/>
  <c r="V835" i="4"/>
  <c r="V836" i="4"/>
  <c r="V838" i="4"/>
  <c r="V839" i="4"/>
  <c r="V840" i="4"/>
  <c r="V841" i="4"/>
  <c r="V842" i="4"/>
  <c r="V843" i="4"/>
  <c r="V844" i="4"/>
  <c r="V845" i="4"/>
  <c r="V846" i="4"/>
  <c r="V847" i="4"/>
  <c r="V849" i="4"/>
  <c r="V850" i="4"/>
  <c r="V851" i="4"/>
  <c r="V852" i="4"/>
  <c r="V853" i="4"/>
  <c r="V854" i="4"/>
  <c r="V855" i="4"/>
  <c r="V856" i="4"/>
  <c r="V857" i="4"/>
  <c r="V858" i="4"/>
  <c r="V860" i="4"/>
  <c r="V861" i="4"/>
  <c r="V862" i="4"/>
  <c r="V863" i="4"/>
  <c r="V864" i="4"/>
  <c r="V865" i="4"/>
  <c r="V866" i="4"/>
  <c r="V867" i="4"/>
  <c r="V868" i="4"/>
  <c r="V869" i="4"/>
  <c r="V871" i="4"/>
  <c r="V872" i="4"/>
  <c r="V873" i="4"/>
  <c r="V874" i="4"/>
  <c r="V875" i="4"/>
  <c r="V876" i="4"/>
  <c r="V877" i="4"/>
  <c r="V878" i="4"/>
  <c r="V879" i="4"/>
  <c r="V880" i="4"/>
  <c r="V882" i="4"/>
  <c r="V883" i="4"/>
  <c r="V884" i="4"/>
  <c r="V885" i="4"/>
  <c r="V886" i="4"/>
  <c r="V887" i="4"/>
  <c r="V888" i="4"/>
  <c r="V889" i="4"/>
  <c r="V890" i="4"/>
  <c r="V891" i="4"/>
  <c r="V894" i="4"/>
  <c r="V895" i="4"/>
  <c r="V896" i="4"/>
  <c r="V897" i="4"/>
  <c r="V898" i="4"/>
  <c r="V899" i="4"/>
  <c r="V900" i="4"/>
  <c r="V901" i="4"/>
  <c r="V902" i="4"/>
  <c r="V903" i="4"/>
  <c r="V905" i="4"/>
  <c r="V906" i="4"/>
  <c r="V907" i="4"/>
  <c r="V908" i="4"/>
  <c r="V909" i="4"/>
  <c r="V910" i="4"/>
  <c r="V911" i="4"/>
  <c r="V912" i="4"/>
  <c r="V913" i="4"/>
  <c r="V914" i="4"/>
  <c r="V916" i="4"/>
  <c r="V917" i="4"/>
  <c r="V918" i="4"/>
  <c r="V919" i="4"/>
  <c r="V920" i="4"/>
  <c r="V921" i="4"/>
  <c r="V922" i="4"/>
  <c r="V923" i="4"/>
  <c r="V924" i="4"/>
  <c r="V925" i="4"/>
  <c r="V927" i="4"/>
  <c r="V928" i="4"/>
  <c r="V929" i="4"/>
  <c r="V930" i="4"/>
  <c r="V931" i="4"/>
  <c r="V932" i="4"/>
  <c r="V933" i="4"/>
  <c r="V934" i="4"/>
  <c r="V935" i="4"/>
  <c r="V936" i="4"/>
  <c r="V938" i="4"/>
  <c r="V939" i="4"/>
  <c r="V940" i="4"/>
  <c r="V941" i="4"/>
  <c r="V942" i="4"/>
  <c r="V943" i="4"/>
  <c r="V944" i="4"/>
  <c r="V945" i="4"/>
  <c r="V946" i="4"/>
  <c r="V947" i="4"/>
  <c r="V949" i="4"/>
  <c r="V950" i="4"/>
  <c r="V951" i="4"/>
  <c r="V952" i="4"/>
  <c r="V953" i="4"/>
  <c r="V954" i="4"/>
  <c r="V955" i="4"/>
  <c r="V956" i="4"/>
  <c r="V957" i="4"/>
  <c r="V958" i="4"/>
  <c r="V960" i="4"/>
  <c r="V961" i="4"/>
  <c r="V962" i="4"/>
  <c r="V963" i="4"/>
  <c r="V964" i="4"/>
  <c r="V965" i="4"/>
  <c r="V966" i="4"/>
  <c r="V967" i="4"/>
  <c r="V968" i="4"/>
  <c r="V969" i="4"/>
  <c r="V971" i="4"/>
  <c r="V972" i="4"/>
  <c r="V973" i="4"/>
  <c r="V974" i="4"/>
  <c r="V975" i="4"/>
  <c r="V976" i="4"/>
  <c r="V977" i="4"/>
  <c r="V978" i="4"/>
  <c r="V979" i="4"/>
  <c r="V980" i="4"/>
  <c r="V982" i="4"/>
  <c r="V983" i="4"/>
  <c r="V984" i="4"/>
  <c r="V985" i="4"/>
  <c r="V986" i="4"/>
  <c r="V987" i="4"/>
  <c r="V988" i="4"/>
  <c r="V989" i="4"/>
  <c r="V990" i="4"/>
  <c r="V991" i="4"/>
  <c r="V993" i="4"/>
  <c r="V994" i="4"/>
  <c r="V995" i="4"/>
  <c r="V996" i="4"/>
  <c r="V997" i="4"/>
  <c r="V998" i="4"/>
  <c r="V999" i="4"/>
  <c r="V1000" i="4"/>
  <c r="V1001" i="4"/>
  <c r="V1002" i="4"/>
  <c r="V1005" i="4"/>
  <c r="V1006" i="4"/>
  <c r="V1007" i="4"/>
  <c r="V1008" i="4"/>
  <c r="V1009" i="4"/>
  <c r="V1010" i="4"/>
  <c r="V1011" i="4"/>
  <c r="V1012" i="4"/>
  <c r="V1013" i="4"/>
  <c r="V1014" i="4"/>
  <c r="V1016" i="4"/>
  <c r="V1017" i="4"/>
  <c r="V1018" i="4"/>
  <c r="V1019" i="4"/>
  <c r="V1020" i="4"/>
  <c r="V1021" i="4"/>
  <c r="V1022" i="4"/>
  <c r="V1023" i="4"/>
  <c r="V1024" i="4"/>
  <c r="V1025" i="4"/>
  <c r="V1027" i="4"/>
  <c r="V1028" i="4"/>
  <c r="V1029" i="4"/>
  <c r="V1030" i="4"/>
  <c r="V1031" i="4"/>
  <c r="V1032" i="4"/>
  <c r="V1033" i="4"/>
  <c r="V1034" i="4"/>
  <c r="V1035" i="4"/>
  <c r="V1036" i="4"/>
  <c r="V1038" i="4"/>
  <c r="V1039" i="4"/>
  <c r="V1040" i="4"/>
  <c r="V1041" i="4"/>
  <c r="V1042" i="4"/>
  <c r="V1043" i="4"/>
  <c r="V1044" i="4"/>
  <c r="V1045" i="4"/>
  <c r="V1046" i="4"/>
  <c r="V1047" i="4"/>
  <c r="V1049" i="4"/>
  <c r="V1050" i="4"/>
  <c r="V1051" i="4"/>
  <c r="V1052" i="4"/>
  <c r="V1053" i="4"/>
  <c r="V1054" i="4"/>
  <c r="V1055" i="4"/>
  <c r="V1056" i="4"/>
  <c r="V1057" i="4"/>
  <c r="V1058" i="4"/>
  <c r="V1060" i="4"/>
  <c r="V1061" i="4"/>
  <c r="V1062" i="4"/>
  <c r="V1063" i="4"/>
  <c r="V1064" i="4"/>
  <c r="V1065" i="4"/>
  <c r="V1066" i="4"/>
  <c r="V1067" i="4"/>
  <c r="V1068" i="4"/>
  <c r="V1069" i="4"/>
  <c r="V1071" i="4"/>
  <c r="V1072" i="4"/>
  <c r="V1073" i="4"/>
  <c r="V1074" i="4"/>
  <c r="V1075" i="4"/>
  <c r="V1076" i="4"/>
  <c r="V1077" i="4"/>
  <c r="V1078" i="4"/>
  <c r="V1079" i="4"/>
  <c r="V1080" i="4"/>
  <c r="V1082" i="4"/>
  <c r="V1083" i="4"/>
  <c r="V1084" i="4"/>
  <c r="V1085" i="4"/>
  <c r="V1086" i="4"/>
  <c r="V1087" i="4"/>
  <c r="V1088" i="4"/>
  <c r="V1089" i="4"/>
  <c r="V1090" i="4"/>
  <c r="V1091" i="4"/>
  <c r="V1093" i="4"/>
  <c r="V1094" i="4"/>
  <c r="V1095" i="4"/>
  <c r="V1096" i="4"/>
  <c r="V1097" i="4"/>
  <c r="V1098" i="4"/>
  <c r="V1099" i="4"/>
  <c r="V1100" i="4"/>
  <c r="V1101" i="4"/>
  <c r="V1102" i="4"/>
  <c r="V1104" i="4"/>
  <c r="V1105" i="4"/>
  <c r="V1106" i="4"/>
  <c r="V1107" i="4"/>
  <c r="V1108" i="4"/>
  <c r="V1109" i="4"/>
  <c r="V1110" i="4"/>
  <c r="V1111" i="4"/>
  <c r="V1112" i="4"/>
  <c r="V1113" i="4"/>
  <c r="R2" i="4"/>
  <c r="R3" i="4"/>
  <c r="R1114" i="4"/>
  <c r="R1225" i="4"/>
  <c r="R1336" i="4"/>
  <c r="R1447" i="4"/>
  <c r="R1558" i="4"/>
  <c r="R1669" i="4"/>
  <c r="R1780" i="4"/>
  <c r="R1891" i="4"/>
  <c r="R4" i="4"/>
  <c r="R115" i="4"/>
  <c r="R226" i="4"/>
  <c r="R337" i="4"/>
  <c r="R448" i="4"/>
  <c r="R559" i="4"/>
  <c r="R670" i="4"/>
  <c r="R781" i="4"/>
  <c r="R892" i="4"/>
  <c r="R1003" i="4"/>
  <c r="R1115" i="4"/>
  <c r="R1126" i="4"/>
  <c r="R1137" i="4"/>
  <c r="R1148" i="4"/>
  <c r="R1159" i="4"/>
  <c r="R1170" i="4"/>
  <c r="R1181" i="4"/>
  <c r="R1192" i="4"/>
  <c r="R1203" i="4"/>
  <c r="R1214" i="4"/>
  <c r="R1226" i="4"/>
  <c r="R1237" i="4"/>
  <c r="R1248" i="4"/>
  <c r="R1259" i="4"/>
  <c r="R1270" i="4"/>
  <c r="R1281" i="4"/>
  <c r="R1292" i="4"/>
  <c r="R1303" i="4"/>
  <c r="R1314" i="4"/>
  <c r="R1325" i="4"/>
  <c r="R1337" i="4"/>
  <c r="R1348" i="4"/>
  <c r="R1359" i="4"/>
  <c r="R1370" i="4"/>
  <c r="R1381" i="4"/>
  <c r="R1392" i="4"/>
  <c r="R1403" i="4"/>
  <c r="R1414" i="4"/>
  <c r="R1425" i="4"/>
  <c r="R1436" i="4"/>
  <c r="R1448" i="4"/>
  <c r="R1459" i="4"/>
  <c r="R1470" i="4"/>
  <c r="R1481" i="4"/>
  <c r="R1492" i="4"/>
  <c r="R1503" i="4"/>
  <c r="R1514" i="4"/>
  <c r="R1525" i="4"/>
  <c r="R1536" i="4"/>
  <c r="R1547" i="4"/>
  <c r="R1559" i="4"/>
  <c r="R1570" i="4"/>
  <c r="R1581" i="4"/>
  <c r="R1592" i="4"/>
  <c r="R1603" i="4"/>
  <c r="R1614" i="4"/>
  <c r="R1625" i="4"/>
  <c r="R1636" i="4"/>
  <c r="R1647" i="4"/>
  <c r="R1658" i="4"/>
  <c r="R1670" i="4"/>
  <c r="R1681" i="4"/>
  <c r="R1692" i="4"/>
  <c r="R1703" i="4"/>
  <c r="R1714" i="4"/>
  <c r="R1725" i="4"/>
  <c r="R1736" i="4"/>
  <c r="R1747" i="4"/>
  <c r="R1758" i="4"/>
  <c r="R1769" i="4"/>
  <c r="R1781" i="4"/>
  <c r="R1792" i="4"/>
  <c r="R1803" i="4"/>
  <c r="R1814" i="4"/>
  <c r="R1825" i="4"/>
  <c r="R1836" i="4"/>
  <c r="R1847" i="4"/>
  <c r="R1858" i="4"/>
  <c r="R1869" i="4"/>
  <c r="R1880" i="4"/>
  <c r="R1892" i="4"/>
  <c r="R1903" i="4"/>
  <c r="R1914" i="4"/>
  <c r="R1925" i="4"/>
  <c r="R1936" i="4"/>
  <c r="R1947" i="4"/>
  <c r="R1958" i="4"/>
  <c r="R1969" i="4"/>
  <c r="R1980" i="4"/>
  <c r="R1991" i="4"/>
  <c r="R5" i="4"/>
  <c r="R16" i="4"/>
  <c r="R27" i="4"/>
  <c r="R38" i="4"/>
  <c r="R49" i="4"/>
  <c r="R60" i="4"/>
  <c r="R71" i="4"/>
  <c r="R82" i="4"/>
  <c r="R93" i="4"/>
  <c r="R104" i="4"/>
  <c r="R116" i="4"/>
  <c r="R127" i="4"/>
  <c r="R138" i="4"/>
  <c r="R149" i="4"/>
  <c r="R160" i="4"/>
  <c r="R171" i="4"/>
  <c r="R182" i="4"/>
  <c r="R193" i="4"/>
  <c r="R204" i="4"/>
  <c r="R215" i="4"/>
  <c r="R227" i="4"/>
  <c r="R238" i="4"/>
  <c r="R249" i="4"/>
  <c r="R260" i="4"/>
  <c r="R271" i="4"/>
  <c r="R282" i="4"/>
  <c r="R293" i="4"/>
  <c r="R304" i="4"/>
  <c r="R315" i="4"/>
  <c r="R326" i="4"/>
  <c r="R338" i="4"/>
  <c r="R349" i="4"/>
  <c r="R360" i="4"/>
  <c r="R371" i="4"/>
  <c r="R382" i="4"/>
  <c r="R393" i="4"/>
  <c r="R404" i="4"/>
  <c r="R415" i="4"/>
  <c r="R426" i="4"/>
  <c r="R437" i="4"/>
  <c r="R449" i="4"/>
  <c r="R460" i="4"/>
  <c r="R471" i="4"/>
  <c r="R482" i="4"/>
  <c r="R493" i="4"/>
  <c r="R504" i="4"/>
  <c r="R515" i="4"/>
  <c r="R526" i="4"/>
  <c r="R537" i="4"/>
  <c r="R548" i="4"/>
  <c r="R560" i="4"/>
  <c r="R571" i="4"/>
  <c r="R582" i="4"/>
  <c r="R593" i="4"/>
  <c r="R604" i="4"/>
  <c r="R615" i="4"/>
  <c r="R626" i="4"/>
  <c r="R637" i="4"/>
  <c r="R648" i="4"/>
  <c r="R659" i="4"/>
  <c r="R671" i="4"/>
  <c r="R682" i="4"/>
  <c r="R693" i="4"/>
  <c r="R704" i="4"/>
  <c r="R715" i="4"/>
  <c r="R726" i="4"/>
  <c r="R737" i="4"/>
  <c r="R748" i="4"/>
  <c r="R759" i="4"/>
  <c r="R770" i="4"/>
  <c r="R782" i="4"/>
  <c r="R793" i="4"/>
  <c r="R804" i="4"/>
  <c r="R815" i="4"/>
  <c r="R826" i="4"/>
  <c r="R837" i="4"/>
  <c r="R848" i="4"/>
  <c r="R859" i="4"/>
  <c r="R870" i="4"/>
  <c r="R881" i="4"/>
  <c r="R893" i="4"/>
  <c r="R904" i="4"/>
  <c r="R915" i="4"/>
  <c r="R926" i="4"/>
  <c r="R937" i="4"/>
  <c r="R948" i="4"/>
  <c r="R959" i="4"/>
  <c r="R970" i="4"/>
  <c r="R981" i="4"/>
  <c r="R992" i="4"/>
  <c r="R1004" i="4"/>
  <c r="R1015" i="4"/>
  <c r="R1026" i="4"/>
  <c r="R1037" i="4"/>
  <c r="R1048" i="4"/>
  <c r="R1059" i="4"/>
  <c r="R1070" i="4"/>
  <c r="R1081" i="4"/>
  <c r="R1092" i="4"/>
  <c r="R1103" i="4"/>
  <c r="R1116" i="4"/>
  <c r="R1117" i="4"/>
  <c r="R1118" i="4"/>
  <c r="R1119" i="4"/>
  <c r="R1120" i="4"/>
  <c r="R1121" i="4"/>
  <c r="R1122" i="4"/>
  <c r="R1123" i="4"/>
  <c r="R1124" i="4"/>
  <c r="R1125" i="4"/>
  <c r="R1127" i="4"/>
  <c r="R1128" i="4"/>
  <c r="R1129" i="4"/>
  <c r="R1130" i="4"/>
  <c r="R1131" i="4"/>
  <c r="R1132" i="4"/>
  <c r="R1133" i="4"/>
  <c r="R1134" i="4"/>
  <c r="R1135" i="4"/>
  <c r="R1136" i="4"/>
  <c r="R1138" i="4"/>
  <c r="R1139" i="4"/>
  <c r="R1140" i="4"/>
  <c r="R1141" i="4"/>
  <c r="R1142" i="4"/>
  <c r="R1143" i="4"/>
  <c r="R1144" i="4"/>
  <c r="R1145" i="4"/>
  <c r="R1146" i="4"/>
  <c r="R1147" i="4"/>
  <c r="R1149" i="4"/>
  <c r="R1150" i="4"/>
  <c r="R1151" i="4"/>
  <c r="R1152" i="4"/>
  <c r="R1153" i="4"/>
  <c r="R1154" i="4"/>
  <c r="R1155" i="4"/>
  <c r="R1156" i="4"/>
  <c r="R1157" i="4"/>
  <c r="R1158" i="4"/>
  <c r="R1160" i="4"/>
  <c r="R1161" i="4"/>
  <c r="R1162" i="4"/>
  <c r="R1163" i="4"/>
  <c r="R1164" i="4"/>
  <c r="R1165" i="4"/>
  <c r="R1166" i="4"/>
  <c r="R1167" i="4"/>
  <c r="R1168" i="4"/>
  <c r="R1169" i="4"/>
  <c r="R1171" i="4"/>
  <c r="R1172" i="4"/>
  <c r="R1173" i="4"/>
  <c r="R1174" i="4"/>
  <c r="R1175" i="4"/>
  <c r="R1176" i="4"/>
  <c r="R1177" i="4"/>
  <c r="R1178" i="4"/>
  <c r="R1179" i="4"/>
  <c r="R1180" i="4"/>
  <c r="R1182" i="4"/>
  <c r="R1183" i="4"/>
  <c r="R1184" i="4"/>
  <c r="R1185" i="4"/>
  <c r="R1186" i="4"/>
  <c r="R1187" i="4"/>
  <c r="R1188" i="4"/>
  <c r="R1189" i="4"/>
  <c r="R1190" i="4"/>
  <c r="R1191" i="4"/>
  <c r="R1193" i="4"/>
  <c r="R1194" i="4"/>
  <c r="R1195" i="4"/>
  <c r="R1196" i="4"/>
  <c r="R1197" i="4"/>
  <c r="R1198" i="4"/>
  <c r="R1199" i="4"/>
  <c r="R1200" i="4"/>
  <c r="R1201" i="4"/>
  <c r="R1202" i="4"/>
  <c r="R1204" i="4"/>
  <c r="R1205" i="4"/>
  <c r="R1206" i="4"/>
  <c r="R1207" i="4"/>
  <c r="R1208" i="4"/>
  <c r="R1209" i="4"/>
  <c r="R1210" i="4"/>
  <c r="R1211" i="4"/>
  <c r="R1212" i="4"/>
  <c r="R1213" i="4"/>
  <c r="R1215" i="4"/>
  <c r="R1216" i="4"/>
  <c r="R1217" i="4"/>
  <c r="R1218" i="4"/>
  <c r="R1219" i="4"/>
  <c r="R1220" i="4"/>
  <c r="R1221" i="4"/>
  <c r="R1222" i="4"/>
  <c r="R1223" i="4"/>
  <c r="R1224" i="4"/>
  <c r="R1227" i="4"/>
  <c r="R1228" i="4"/>
  <c r="R1229" i="4"/>
  <c r="R1230" i="4"/>
  <c r="R1231" i="4"/>
  <c r="R1232" i="4"/>
  <c r="R1233" i="4"/>
  <c r="R1234" i="4"/>
  <c r="R1235" i="4"/>
  <c r="R1236" i="4"/>
  <c r="R1238" i="4"/>
  <c r="R1239" i="4"/>
  <c r="R1240" i="4"/>
  <c r="R1241" i="4"/>
  <c r="R1242" i="4"/>
  <c r="R1243" i="4"/>
  <c r="R1244" i="4"/>
  <c r="R1245" i="4"/>
  <c r="R1246" i="4"/>
  <c r="R1247" i="4"/>
  <c r="R1249" i="4"/>
  <c r="R1250" i="4"/>
  <c r="R1251" i="4"/>
  <c r="R1252" i="4"/>
  <c r="R1253" i="4"/>
  <c r="R1254" i="4"/>
  <c r="R1255" i="4"/>
  <c r="R1256" i="4"/>
  <c r="R1257" i="4"/>
  <c r="R1258" i="4"/>
  <c r="R1260" i="4"/>
  <c r="R1261" i="4"/>
  <c r="R1262" i="4"/>
  <c r="R1263" i="4"/>
  <c r="R1264" i="4"/>
  <c r="R1265" i="4"/>
  <c r="R1266" i="4"/>
  <c r="R1267" i="4"/>
  <c r="R1268" i="4"/>
  <c r="R1269" i="4"/>
  <c r="R1271" i="4"/>
  <c r="R1272" i="4"/>
  <c r="R1273" i="4"/>
  <c r="R1274" i="4"/>
  <c r="R1275" i="4"/>
  <c r="R1276" i="4"/>
  <c r="R1277" i="4"/>
  <c r="R1278" i="4"/>
  <c r="R1279" i="4"/>
  <c r="R1280" i="4"/>
  <c r="R1282" i="4"/>
  <c r="R1283" i="4"/>
  <c r="R1284" i="4"/>
  <c r="R1285" i="4"/>
  <c r="R1286" i="4"/>
  <c r="R1287" i="4"/>
  <c r="R1288" i="4"/>
  <c r="R1289" i="4"/>
  <c r="R1290" i="4"/>
  <c r="R1291" i="4"/>
  <c r="R1293" i="4"/>
  <c r="R1294" i="4"/>
  <c r="R1295" i="4"/>
  <c r="R1296" i="4"/>
  <c r="R1297" i="4"/>
  <c r="R1298" i="4"/>
  <c r="R1299" i="4"/>
  <c r="R1300" i="4"/>
  <c r="R1301" i="4"/>
  <c r="R1302" i="4"/>
  <c r="R1304" i="4"/>
  <c r="R1305" i="4"/>
  <c r="R1306" i="4"/>
  <c r="R1307" i="4"/>
  <c r="R1308" i="4"/>
  <c r="R1309" i="4"/>
  <c r="R1310" i="4"/>
  <c r="R1311" i="4"/>
  <c r="R1312" i="4"/>
  <c r="R1313" i="4"/>
  <c r="R1315" i="4"/>
  <c r="R1316" i="4"/>
  <c r="R1317" i="4"/>
  <c r="R1318" i="4"/>
  <c r="R1319" i="4"/>
  <c r="R1320" i="4"/>
  <c r="R1321" i="4"/>
  <c r="R1322" i="4"/>
  <c r="R1323" i="4"/>
  <c r="R1324" i="4"/>
  <c r="R1326" i="4"/>
  <c r="R1327" i="4"/>
  <c r="R1328" i="4"/>
  <c r="R1329" i="4"/>
  <c r="R1330" i="4"/>
  <c r="R1331" i="4"/>
  <c r="R1332" i="4"/>
  <c r="R1333" i="4"/>
  <c r="R1334" i="4"/>
  <c r="R1335" i="4"/>
  <c r="R1338" i="4"/>
  <c r="R1339" i="4"/>
  <c r="R1340" i="4"/>
  <c r="R1341" i="4"/>
  <c r="R1342" i="4"/>
  <c r="R1343" i="4"/>
  <c r="R1344" i="4"/>
  <c r="R1345" i="4"/>
  <c r="R1346" i="4"/>
  <c r="R1347" i="4"/>
  <c r="R1349" i="4"/>
  <c r="R1350" i="4"/>
  <c r="R1351" i="4"/>
  <c r="R1352" i="4"/>
  <c r="R1353" i="4"/>
  <c r="R1354" i="4"/>
  <c r="R1355" i="4"/>
  <c r="R1356" i="4"/>
  <c r="R1357" i="4"/>
  <c r="R1358" i="4"/>
  <c r="R1360" i="4"/>
  <c r="R1361" i="4"/>
  <c r="R1362" i="4"/>
  <c r="R1363" i="4"/>
  <c r="R1364" i="4"/>
  <c r="R1365" i="4"/>
  <c r="R1366" i="4"/>
  <c r="R1367" i="4"/>
  <c r="R1368" i="4"/>
  <c r="R1369" i="4"/>
  <c r="R1371" i="4"/>
  <c r="R1372" i="4"/>
  <c r="R1373" i="4"/>
  <c r="R1374" i="4"/>
  <c r="R1375" i="4"/>
  <c r="R1376" i="4"/>
  <c r="R1377" i="4"/>
  <c r="R1378" i="4"/>
  <c r="R1379" i="4"/>
  <c r="R1380" i="4"/>
  <c r="R1382" i="4"/>
  <c r="R1383" i="4"/>
  <c r="R1384" i="4"/>
  <c r="R1385" i="4"/>
  <c r="R1386" i="4"/>
  <c r="R1387" i="4"/>
  <c r="R1388" i="4"/>
  <c r="R1389" i="4"/>
  <c r="R1390" i="4"/>
  <c r="R1391" i="4"/>
  <c r="R1393" i="4"/>
  <c r="R1394" i="4"/>
  <c r="R1395" i="4"/>
  <c r="R1396" i="4"/>
  <c r="R1397" i="4"/>
  <c r="R1398" i="4"/>
  <c r="R1399" i="4"/>
  <c r="R1400" i="4"/>
  <c r="R1401" i="4"/>
  <c r="R1402" i="4"/>
  <c r="R1404" i="4"/>
  <c r="R1405" i="4"/>
  <c r="R1406" i="4"/>
  <c r="R1407" i="4"/>
  <c r="R1408" i="4"/>
  <c r="R1409" i="4"/>
  <c r="R1410" i="4"/>
  <c r="R1411" i="4"/>
  <c r="R1412" i="4"/>
  <c r="R1413" i="4"/>
  <c r="R1415" i="4"/>
  <c r="R1416" i="4"/>
  <c r="R1417" i="4"/>
  <c r="R1418" i="4"/>
  <c r="R1419" i="4"/>
  <c r="R1420" i="4"/>
  <c r="R1421" i="4"/>
  <c r="R1422" i="4"/>
  <c r="R1423" i="4"/>
  <c r="R1424" i="4"/>
  <c r="R1426" i="4"/>
  <c r="R1427" i="4"/>
  <c r="R1428" i="4"/>
  <c r="R1429" i="4"/>
  <c r="R1430" i="4"/>
  <c r="R1431" i="4"/>
  <c r="R1432" i="4"/>
  <c r="R1433" i="4"/>
  <c r="R1434" i="4"/>
  <c r="R1435" i="4"/>
  <c r="R1437" i="4"/>
  <c r="R1438" i="4"/>
  <c r="R1439" i="4"/>
  <c r="R1440" i="4"/>
  <c r="R1441" i="4"/>
  <c r="R1442" i="4"/>
  <c r="R1443" i="4"/>
  <c r="R1444" i="4"/>
  <c r="R1445" i="4"/>
  <c r="R1446" i="4"/>
  <c r="R1449" i="4"/>
  <c r="R1450" i="4"/>
  <c r="R1451" i="4"/>
  <c r="R1452" i="4"/>
  <c r="R1453" i="4"/>
  <c r="R1454" i="4"/>
  <c r="R1455" i="4"/>
  <c r="R1456" i="4"/>
  <c r="R1457" i="4"/>
  <c r="R1458" i="4"/>
  <c r="R1460" i="4"/>
  <c r="R1461" i="4"/>
  <c r="R1462" i="4"/>
  <c r="R1463" i="4"/>
  <c r="R1464" i="4"/>
  <c r="R1465" i="4"/>
  <c r="R1466" i="4"/>
  <c r="R1467" i="4"/>
  <c r="R1468" i="4"/>
  <c r="R1469" i="4"/>
  <c r="R1471" i="4"/>
  <c r="R1472" i="4"/>
  <c r="R1473" i="4"/>
  <c r="R1474" i="4"/>
  <c r="R1475" i="4"/>
  <c r="R1476" i="4"/>
  <c r="R1477" i="4"/>
  <c r="R1478" i="4"/>
  <c r="R1479" i="4"/>
  <c r="R1480" i="4"/>
  <c r="R1482" i="4"/>
  <c r="R1483" i="4"/>
  <c r="R1484" i="4"/>
  <c r="R1485" i="4"/>
  <c r="R1486" i="4"/>
  <c r="R1487" i="4"/>
  <c r="R1488" i="4"/>
  <c r="R1489" i="4"/>
  <c r="R1490" i="4"/>
  <c r="R1491" i="4"/>
  <c r="R1493" i="4"/>
  <c r="R1494" i="4"/>
  <c r="R1495" i="4"/>
  <c r="R1496" i="4"/>
  <c r="R1497" i="4"/>
  <c r="R1498" i="4"/>
  <c r="R1499" i="4"/>
  <c r="R1500" i="4"/>
  <c r="R1501" i="4"/>
  <c r="R1502" i="4"/>
  <c r="R1504" i="4"/>
  <c r="R1505" i="4"/>
  <c r="R1506" i="4"/>
  <c r="R1507" i="4"/>
  <c r="R1508" i="4"/>
  <c r="R1509" i="4"/>
  <c r="R1510" i="4"/>
  <c r="R1511" i="4"/>
  <c r="R1512" i="4"/>
  <c r="R1513" i="4"/>
  <c r="R1515" i="4"/>
  <c r="R1516" i="4"/>
  <c r="R1517" i="4"/>
  <c r="R1518" i="4"/>
  <c r="R1519" i="4"/>
  <c r="R1520" i="4"/>
  <c r="R1521" i="4"/>
  <c r="R1522" i="4"/>
  <c r="R1523" i="4"/>
  <c r="R1524" i="4"/>
  <c r="R1526" i="4"/>
  <c r="R1527" i="4"/>
  <c r="R1528" i="4"/>
  <c r="R1529" i="4"/>
  <c r="R1530" i="4"/>
  <c r="R1531" i="4"/>
  <c r="R1532" i="4"/>
  <c r="R1533" i="4"/>
  <c r="R1534" i="4"/>
  <c r="R1535" i="4"/>
  <c r="R1537" i="4"/>
  <c r="R1538" i="4"/>
  <c r="R1539" i="4"/>
  <c r="R1540" i="4"/>
  <c r="R1541" i="4"/>
  <c r="R1542" i="4"/>
  <c r="R1543" i="4"/>
  <c r="R1544" i="4"/>
  <c r="R1545" i="4"/>
  <c r="R1546" i="4"/>
  <c r="R1548" i="4"/>
  <c r="R1549" i="4"/>
  <c r="R1550" i="4"/>
  <c r="R1551" i="4"/>
  <c r="R1552" i="4"/>
  <c r="R1553" i="4"/>
  <c r="R1554" i="4"/>
  <c r="R1555" i="4"/>
  <c r="R1556" i="4"/>
  <c r="R1557" i="4"/>
  <c r="R1560" i="4"/>
  <c r="R1561" i="4"/>
  <c r="R1562" i="4"/>
  <c r="R1563" i="4"/>
  <c r="R1564" i="4"/>
  <c r="R1565" i="4"/>
  <c r="R1566" i="4"/>
  <c r="R1567" i="4"/>
  <c r="R1568" i="4"/>
  <c r="R1569" i="4"/>
  <c r="R1571" i="4"/>
  <c r="R1572" i="4"/>
  <c r="R1573" i="4"/>
  <c r="R1574" i="4"/>
  <c r="R1575" i="4"/>
  <c r="R1576" i="4"/>
  <c r="R1577" i="4"/>
  <c r="R1578" i="4"/>
  <c r="R1579" i="4"/>
  <c r="R1580" i="4"/>
  <c r="R1582" i="4"/>
  <c r="R1583" i="4"/>
  <c r="R1584" i="4"/>
  <c r="R1585" i="4"/>
  <c r="R1586" i="4"/>
  <c r="R1587" i="4"/>
  <c r="R1588" i="4"/>
  <c r="R1589" i="4"/>
  <c r="R1590" i="4"/>
  <c r="R1591" i="4"/>
  <c r="R1593" i="4"/>
  <c r="R1594" i="4"/>
  <c r="R1595" i="4"/>
  <c r="R1596" i="4"/>
  <c r="R1597" i="4"/>
  <c r="R1598" i="4"/>
  <c r="R1599" i="4"/>
  <c r="R1600" i="4"/>
  <c r="R1601" i="4"/>
  <c r="R1602" i="4"/>
  <c r="R1604" i="4"/>
  <c r="R1605" i="4"/>
  <c r="R1606" i="4"/>
  <c r="R1607" i="4"/>
  <c r="R1608" i="4"/>
  <c r="R1609" i="4"/>
  <c r="R1610" i="4"/>
  <c r="R1611" i="4"/>
  <c r="R1612" i="4"/>
  <c r="R1613" i="4"/>
  <c r="R1615" i="4"/>
  <c r="R1616" i="4"/>
  <c r="R1617" i="4"/>
  <c r="R1618" i="4"/>
  <c r="R1619" i="4"/>
  <c r="R1620" i="4"/>
  <c r="R1621" i="4"/>
  <c r="R1622" i="4"/>
  <c r="R1623" i="4"/>
  <c r="R1624" i="4"/>
  <c r="R1626" i="4"/>
  <c r="R1627" i="4"/>
  <c r="R1628" i="4"/>
  <c r="R1629" i="4"/>
  <c r="R1630" i="4"/>
  <c r="R1631" i="4"/>
  <c r="R1632" i="4"/>
  <c r="R1633" i="4"/>
  <c r="R1634" i="4"/>
  <c r="R1635" i="4"/>
  <c r="R1637" i="4"/>
  <c r="R1638" i="4"/>
  <c r="R1639" i="4"/>
  <c r="R1640" i="4"/>
  <c r="R1641" i="4"/>
  <c r="R1642" i="4"/>
  <c r="R1643" i="4"/>
  <c r="R1644" i="4"/>
  <c r="R1645" i="4"/>
  <c r="R1646" i="4"/>
  <c r="R1648" i="4"/>
  <c r="R1649" i="4"/>
  <c r="R1650" i="4"/>
  <c r="R1651" i="4"/>
  <c r="R1652" i="4"/>
  <c r="R1653" i="4"/>
  <c r="R1654" i="4"/>
  <c r="R1655" i="4"/>
  <c r="R1656" i="4"/>
  <c r="R1657" i="4"/>
  <c r="R1659" i="4"/>
  <c r="R1660" i="4"/>
  <c r="R1661" i="4"/>
  <c r="R1662" i="4"/>
  <c r="R1663" i="4"/>
  <c r="R1664" i="4"/>
  <c r="R1665" i="4"/>
  <c r="R1666" i="4"/>
  <c r="R1667" i="4"/>
  <c r="R1668" i="4"/>
  <c r="R1671" i="4"/>
  <c r="R1672" i="4"/>
  <c r="R1673" i="4"/>
  <c r="R1674" i="4"/>
  <c r="R1675" i="4"/>
  <c r="R1676" i="4"/>
  <c r="R1677" i="4"/>
  <c r="R1678" i="4"/>
  <c r="R1679" i="4"/>
  <c r="R1680" i="4"/>
  <c r="R1682" i="4"/>
  <c r="R1683" i="4"/>
  <c r="R1684" i="4"/>
  <c r="R1685" i="4"/>
  <c r="R1686" i="4"/>
  <c r="R1687" i="4"/>
  <c r="R1688" i="4"/>
  <c r="R1689" i="4"/>
  <c r="R1690" i="4"/>
  <c r="R1691" i="4"/>
  <c r="R1693" i="4"/>
  <c r="R1694" i="4"/>
  <c r="R1695" i="4"/>
  <c r="R1696" i="4"/>
  <c r="R1697" i="4"/>
  <c r="R1698" i="4"/>
  <c r="R1699" i="4"/>
  <c r="R1700" i="4"/>
  <c r="R1701" i="4"/>
  <c r="R1702" i="4"/>
  <c r="R1704" i="4"/>
  <c r="R1705" i="4"/>
  <c r="R1706" i="4"/>
  <c r="R1707" i="4"/>
  <c r="R1708" i="4"/>
  <c r="R1709" i="4"/>
  <c r="R1710" i="4"/>
  <c r="R1711" i="4"/>
  <c r="R1712" i="4"/>
  <c r="R1713" i="4"/>
  <c r="R1715" i="4"/>
  <c r="R1716" i="4"/>
  <c r="R1717" i="4"/>
  <c r="R1718" i="4"/>
  <c r="R1719" i="4"/>
  <c r="R1720" i="4"/>
  <c r="R1721" i="4"/>
  <c r="R1722" i="4"/>
  <c r="R1723" i="4"/>
  <c r="R1724" i="4"/>
  <c r="R1726" i="4"/>
  <c r="R1727" i="4"/>
  <c r="R1728" i="4"/>
  <c r="R1729" i="4"/>
  <c r="R1730" i="4"/>
  <c r="R1731" i="4"/>
  <c r="R1732" i="4"/>
  <c r="R1733" i="4"/>
  <c r="R1734" i="4"/>
  <c r="R1735" i="4"/>
  <c r="R1737" i="4"/>
  <c r="R1738" i="4"/>
  <c r="R1739" i="4"/>
  <c r="R1740" i="4"/>
  <c r="R1741" i="4"/>
  <c r="R1742" i="4"/>
  <c r="R1743" i="4"/>
  <c r="R1744" i="4"/>
  <c r="R1745" i="4"/>
  <c r="R1746" i="4"/>
  <c r="R1748" i="4"/>
  <c r="R1749" i="4"/>
  <c r="R1750" i="4"/>
  <c r="R1751" i="4"/>
  <c r="R1752" i="4"/>
  <c r="R1753" i="4"/>
  <c r="R1754" i="4"/>
  <c r="R1755" i="4"/>
  <c r="R1756" i="4"/>
  <c r="R1757" i="4"/>
  <c r="R1759" i="4"/>
  <c r="R1760" i="4"/>
  <c r="R1761" i="4"/>
  <c r="R1762" i="4"/>
  <c r="R1763" i="4"/>
  <c r="R1764" i="4"/>
  <c r="R1765" i="4"/>
  <c r="R1766" i="4"/>
  <c r="R1767" i="4"/>
  <c r="R1768" i="4"/>
  <c r="R1770" i="4"/>
  <c r="R1771" i="4"/>
  <c r="R1772" i="4"/>
  <c r="R1773" i="4"/>
  <c r="R1774" i="4"/>
  <c r="R1775" i="4"/>
  <c r="R1776" i="4"/>
  <c r="R1777" i="4"/>
  <c r="R1778" i="4"/>
  <c r="R1779" i="4"/>
  <c r="R1782" i="4"/>
  <c r="R1783" i="4"/>
  <c r="R1784" i="4"/>
  <c r="R1785" i="4"/>
  <c r="R1786" i="4"/>
  <c r="R1787" i="4"/>
  <c r="R1788" i="4"/>
  <c r="R1789" i="4"/>
  <c r="R1790" i="4"/>
  <c r="R1791" i="4"/>
  <c r="R1793" i="4"/>
  <c r="R1794" i="4"/>
  <c r="R1795" i="4"/>
  <c r="R1796" i="4"/>
  <c r="R1797" i="4"/>
  <c r="R1798" i="4"/>
  <c r="R1799" i="4"/>
  <c r="R1800" i="4"/>
  <c r="R1801" i="4"/>
  <c r="R1802" i="4"/>
  <c r="R1804" i="4"/>
  <c r="R1805" i="4"/>
  <c r="R1806" i="4"/>
  <c r="R1807" i="4"/>
  <c r="R1808" i="4"/>
  <c r="R1809" i="4"/>
  <c r="R1810" i="4"/>
  <c r="R1811" i="4"/>
  <c r="R1812" i="4"/>
  <c r="R1813" i="4"/>
  <c r="R1815" i="4"/>
  <c r="R1816" i="4"/>
  <c r="R1817" i="4"/>
  <c r="R1818" i="4"/>
  <c r="R1819" i="4"/>
  <c r="R1820" i="4"/>
  <c r="R1821" i="4"/>
  <c r="R1822" i="4"/>
  <c r="R1823" i="4"/>
  <c r="R1824" i="4"/>
  <c r="R1826" i="4"/>
  <c r="R1827" i="4"/>
  <c r="R1828" i="4"/>
  <c r="R1829" i="4"/>
  <c r="R1830" i="4"/>
  <c r="R1831" i="4"/>
  <c r="R1832" i="4"/>
  <c r="R1833" i="4"/>
  <c r="R1834" i="4"/>
  <c r="R1835" i="4"/>
  <c r="R1837" i="4"/>
  <c r="R1838" i="4"/>
  <c r="R1839" i="4"/>
  <c r="R1840" i="4"/>
  <c r="R1841" i="4"/>
  <c r="R1842" i="4"/>
  <c r="R1843" i="4"/>
  <c r="R1844" i="4"/>
  <c r="R1845" i="4"/>
  <c r="R1846" i="4"/>
  <c r="R1848" i="4"/>
  <c r="R1849" i="4"/>
  <c r="R1850" i="4"/>
  <c r="R1851" i="4"/>
  <c r="R1852" i="4"/>
  <c r="R1853" i="4"/>
  <c r="R1854" i="4"/>
  <c r="R1855" i="4"/>
  <c r="R1856" i="4"/>
  <c r="R1857" i="4"/>
  <c r="R1859" i="4"/>
  <c r="R1860" i="4"/>
  <c r="R1861" i="4"/>
  <c r="R1862" i="4"/>
  <c r="R1863" i="4"/>
  <c r="R1864" i="4"/>
  <c r="R1865" i="4"/>
  <c r="R1866" i="4"/>
  <c r="R1867" i="4"/>
  <c r="R1868" i="4"/>
  <c r="R1870" i="4"/>
  <c r="R1871" i="4"/>
  <c r="R1872" i="4"/>
  <c r="R1873" i="4"/>
  <c r="R1874" i="4"/>
  <c r="R1875" i="4"/>
  <c r="R1876" i="4"/>
  <c r="R1877" i="4"/>
  <c r="R1878" i="4"/>
  <c r="R1879" i="4"/>
  <c r="R1881" i="4"/>
  <c r="R1882" i="4"/>
  <c r="R1883" i="4"/>
  <c r="R1884" i="4"/>
  <c r="R1885" i="4"/>
  <c r="R1886" i="4"/>
  <c r="R1887" i="4"/>
  <c r="R1888" i="4"/>
  <c r="R1889" i="4"/>
  <c r="R1890" i="4"/>
  <c r="R1893" i="4"/>
  <c r="R1894" i="4"/>
  <c r="R1895" i="4"/>
  <c r="R1896" i="4"/>
  <c r="R1897" i="4"/>
  <c r="R1898" i="4"/>
  <c r="R1899" i="4"/>
  <c r="R1900" i="4"/>
  <c r="R1901" i="4"/>
  <c r="R1902" i="4"/>
  <c r="R1904" i="4"/>
  <c r="R1905" i="4"/>
  <c r="R1906" i="4"/>
  <c r="R1907" i="4"/>
  <c r="R1908" i="4"/>
  <c r="R1909" i="4"/>
  <c r="R1910" i="4"/>
  <c r="R1911" i="4"/>
  <c r="R1912" i="4"/>
  <c r="R1913" i="4"/>
  <c r="R1915" i="4"/>
  <c r="R1916" i="4"/>
  <c r="R1917" i="4"/>
  <c r="R1918" i="4"/>
  <c r="R1919" i="4"/>
  <c r="R1920" i="4"/>
  <c r="R1921" i="4"/>
  <c r="R1922" i="4"/>
  <c r="R1923" i="4"/>
  <c r="R1924" i="4"/>
  <c r="R1926" i="4"/>
  <c r="R1927" i="4"/>
  <c r="R1928" i="4"/>
  <c r="R1929" i="4"/>
  <c r="R1930" i="4"/>
  <c r="R1931" i="4"/>
  <c r="R1932" i="4"/>
  <c r="R1933" i="4"/>
  <c r="R1934" i="4"/>
  <c r="R1935" i="4"/>
  <c r="R1937" i="4"/>
  <c r="R1938" i="4"/>
  <c r="R1939" i="4"/>
  <c r="R1940" i="4"/>
  <c r="R1941" i="4"/>
  <c r="R1942" i="4"/>
  <c r="R1943" i="4"/>
  <c r="R1944" i="4"/>
  <c r="R1945" i="4"/>
  <c r="R1946" i="4"/>
  <c r="R1948" i="4"/>
  <c r="R1949" i="4"/>
  <c r="R1950" i="4"/>
  <c r="R1951" i="4"/>
  <c r="R1952" i="4"/>
  <c r="R1953" i="4"/>
  <c r="R1954" i="4"/>
  <c r="R1955" i="4"/>
  <c r="R1956" i="4"/>
  <c r="R1957" i="4"/>
  <c r="R1959" i="4"/>
  <c r="R1960" i="4"/>
  <c r="R1961" i="4"/>
  <c r="R1962" i="4"/>
  <c r="R1963" i="4"/>
  <c r="R1964" i="4"/>
  <c r="R1965" i="4"/>
  <c r="R1966" i="4"/>
  <c r="R1967" i="4"/>
  <c r="R1968" i="4"/>
  <c r="R1970" i="4"/>
  <c r="R1971" i="4"/>
  <c r="R1972" i="4"/>
  <c r="R1973" i="4"/>
  <c r="R1974" i="4"/>
  <c r="R1975" i="4"/>
  <c r="R1976" i="4"/>
  <c r="R1977" i="4"/>
  <c r="R1978" i="4"/>
  <c r="R1979" i="4"/>
  <c r="R1981" i="4"/>
  <c r="R1982" i="4"/>
  <c r="R1983" i="4"/>
  <c r="R1984" i="4"/>
  <c r="R1985" i="4"/>
  <c r="R1986" i="4"/>
  <c r="R1987" i="4"/>
  <c r="R1988" i="4"/>
  <c r="R1989" i="4"/>
  <c r="R1990" i="4"/>
  <c r="R1992" i="4"/>
  <c r="R1993" i="4"/>
  <c r="R1994" i="4"/>
  <c r="R1995" i="4"/>
  <c r="R1996" i="4"/>
  <c r="R1997" i="4"/>
  <c r="R1998" i="4"/>
  <c r="R1999" i="4"/>
  <c r="R2000" i="4"/>
  <c r="R2001" i="4"/>
  <c r="R6" i="4"/>
  <c r="R7" i="4"/>
  <c r="R8" i="4"/>
  <c r="R9" i="4"/>
  <c r="R10" i="4"/>
  <c r="R11" i="4"/>
  <c r="R12" i="4"/>
  <c r="R13" i="4"/>
  <c r="R14" i="4"/>
  <c r="R15" i="4"/>
  <c r="R17" i="4"/>
  <c r="R18" i="4"/>
  <c r="R19" i="4"/>
  <c r="R20" i="4"/>
  <c r="R21" i="4"/>
  <c r="R22" i="4"/>
  <c r="R23" i="4"/>
  <c r="R24" i="4"/>
  <c r="R25" i="4"/>
  <c r="R26" i="4"/>
  <c r="R28" i="4"/>
  <c r="R29" i="4"/>
  <c r="R30" i="4"/>
  <c r="R31" i="4"/>
  <c r="R32" i="4"/>
  <c r="R33" i="4"/>
  <c r="R34" i="4"/>
  <c r="R35" i="4"/>
  <c r="R36" i="4"/>
  <c r="R37" i="4"/>
  <c r="R39" i="4"/>
  <c r="R40" i="4"/>
  <c r="R41" i="4"/>
  <c r="R42" i="4"/>
  <c r="R43" i="4"/>
  <c r="R44" i="4"/>
  <c r="R45" i="4"/>
  <c r="R46" i="4"/>
  <c r="R47" i="4"/>
  <c r="R48" i="4"/>
  <c r="R50" i="4"/>
  <c r="R51" i="4"/>
  <c r="R52" i="4"/>
  <c r="R53" i="4"/>
  <c r="R54" i="4"/>
  <c r="R55" i="4"/>
  <c r="R56" i="4"/>
  <c r="R57" i="4"/>
  <c r="R58" i="4"/>
  <c r="R59" i="4"/>
  <c r="R61" i="4"/>
  <c r="R62" i="4"/>
  <c r="R63" i="4"/>
  <c r="R64" i="4"/>
  <c r="R65" i="4"/>
  <c r="R66" i="4"/>
  <c r="R67" i="4"/>
  <c r="R68" i="4"/>
  <c r="R69" i="4"/>
  <c r="R70" i="4"/>
  <c r="R72" i="4"/>
  <c r="R73" i="4"/>
  <c r="R74" i="4"/>
  <c r="R75" i="4"/>
  <c r="R76" i="4"/>
  <c r="R77" i="4"/>
  <c r="R78" i="4"/>
  <c r="R79" i="4"/>
  <c r="R80" i="4"/>
  <c r="R81" i="4"/>
  <c r="R83" i="4"/>
  <c r="R84" i="4"/>
  <c r="R85" i="4"/>
  <c r="R86" i="4"/>
  <c r="R87" i="4"/>
  <c r="R88" i="4"/>
  <c r="R89" i="4"/>
  <c r="R90" i="4"/>
  <c r="R91" i="4"/>
  <c r="R92" i="4"/>
  <c r="R94" i="4"/>
  <c r="R95" i="4"/>
  <c r="R96" i="4"/>
  <c r="R97" i="4"/>
  <c r="R98" i="4"/>
  <c r="R99" i="4"/>
  <c r="R100" i="4"/>
  <c r="R101" i="4"/>
  <c r="R102" i="4"/>
  <c r="R103" i="4"/>
  <c r="R105" i="4"/>
  <c r="R106" i="4"/>
  <c r="R107" i="4"/>
  <c r="R108" i="4"/>
  <c r="R109" i="4"/>
  <c r="R110" i="4"/>
  <c r="R111" i="4"/>
  <c r="R112" i="4"/>
  <c r="R113" i="4"/>
  <c r="R114" i="4"/>
  <c r="R117" i="4"/>
  <c r="R118" i="4"/>
  <c r="R119" i="4"/>
  <c r="R120" i="4"/>
  <c r="R121" i="4"/>
  <c r="R122" i="4"/>
  <c r="R123" i="4"/>
  <c r="R124" i="4"/>
  <c r="R125" i="4"/>
  <c r="R126" i="4"/>
  <c r="R128" i="4"/>
  <c r="R129" i="4"/>
  <c r="R130" i="4"/>
  <c r="R131" i="4"/>
  <c r="R132" i="4"/>
  <c r="R133" i="4"/>
  <c r="R134" i="4"/>
  <c r="R135" i="4"/>
  <c r="R136" i="4"/>
  <c r="R137" i="4"/>
  <c r="R139" i="4"/>
  <c r="R140" i="4"/>
  <c r="R141" i="4"/>
  <c r="R142" i="4"/>
  <c r="R143" i="4"/>
  <c r="R144" i="4"/>
  <c r="R145" i="4"/>
  <c r="R146" i="4"/>
  <c r="R147" i="4"/>
  <c r="R148" i="4"/>
  <c r="R150" i="4"/>
  <c r="R151" i="4"/>
  <c r="R152" i="4"/>
  <c r="R153" i="4"/>
  <c r="R154" i="4"/>
  <c r="R155" i="4"/>
  <c r="R156" i="4"/>
  <c r="R157" i="4"/>
  <c r="R158" i="4"/>
  <c r="R159" i="4"/>
  <c r="R161" i="4"/>
  <c r="R162" i="4"/>
  <c r="R163" i="4"/>
  <c r="R164" i="4"/>
  <c r="R165" i="4"/>
  <c r="R166" i="4"/>
  <c r="R167" i="4"/>
  <c r="R168" i="4"/>
  <c r="R169" i="4"/>
  <c r="R170" i="4"/>
  <c r="R172" i="4"/>
  <c r="R173" i="4"/>
  <c r="R174" i="4"/>
  <c r="R175" i="4"/>
  <c r="R176" i="4"/>
  <c r="R177" i="4"/>
  <c r="R178" i="4"/>
  <c r="R179" i="4"/>
  <c r="R180" i="4"/>
  <c r="R181" i="4"/>
  <c r="R183" i="4"/>
  <c r="R184" i="4"/>
  <c r="R185" i="4"/>
  <c r="R186" i="4"/>
  <c r="R187" i="4"/>
  <c r="R188" i="4"/>
  <c r="R189" i="4"/>
  <c r="R190" i="4"/>
  <c r="R191" i="4"/>
  <c r="R192" i="4"/>
  <c r="R194" i="4"/>
  <c r="R195" i="4"/>
  <c r="R196" i="4"/>
  <c r="R197" i="4"/>
  <c r="R198" i="4"/>
  <c r="R199" i="4"/>
  <c r="R200" i="4"/>
  <c r="R201" i="4"/>
  <c r="R202" i="4"/>
  <c r="R203" i="4"/>
  <c r="R205" i="4"/>
  <c r="R206" i="4"/>
  <c r="R207" i="4"/>
  <c r="R208" i="4"/>
  <c r="R209" i="4"/>
  <c r="R210" i="4"/>
  <c r="R211" i="4"/>
  <c r="R212" i="4"/>
  <c r="R213" i="4"/>
  <c r="R214" i="4"/>
  <c r="R216" i="4"/>
  <c r="R217" i="4"/>
  <c r="R218" i="4"/>
  <c r="R219" i="4"/>
  <c r="R220" i="4"/>
  <c r="R221" i="4"/>
  <c r="R222" i="4"/>
  <c r="R223" i="4"/>
  <c r="R224" i="4"/>
  <c r="R225" i="4"/>
  <c r="R228" i="4"/>
  <c r="R229" i="4"/>
  <c r="R230" i="4"/>
  <c r="R231" i="4"/>
  <c r="R232" i="4"/>
  <c r="R233" i="4"/>
  <c r="R234" i="4"/>
  <c r="R235" i="4"/>
  <c r="R236" i="4"/>
  <c r="R237" i="4"/>
  <c r="R239" i="4"/>
  <c r="R240" i="4"/>
  <c r="R241" i="4"/>
  <c r="R242" i="4"/>
  <c r="R243" i="4"/>
  <c r="R244" i="4"/>
  <c r="R245" i="4"/>
  <c r="R246" i="4"/>
  <c r="R247" i="4"/>
  <c r="R248" i="4"/>
  <c r="R250" i="4"/>
  <c r="R251" i="4"/>
  <c r="R252" i="4"/>
  <c r="R253" i="4"/>
  <c r="R254" i="4"/>
  <c r="R255" i="4"/>
  <c r="R256" i="4"/>
  <c r="R257" i="4"/>
  <c r="R258" i="4"/>
  <c r="R259" i="4"/>
  <c r="R261" i="4"/>
  <c r="R262" i="4"/>
  <c r="R263" i="4"/>
  <c r="R264" i="4"/>
  <c r="R265" i="4"/>
  <c r="R266" i="4"/>
  <c r="R267" i="4"/>
  <c r="R268" i="4"/>
  <c r="R269" i="4"/>
  <c r="R270" i="4"/>
  <c r="R272" i="4"/>
  <c r="R273" i="4"/>
  <c r="R274" i="4"/>
  <c r="R275" i="4"/>
  <c r="R276" i="4"/>
  <c r="R277" i="4"/>
  <c r="R278" i="4"/>
  <c r="R279" i="4"/>
  <c r="R280" i="4"/>
  <c r="R281" i="4"/>
  <c r="R283" i="4"/>
  <c r="R284" i="4"/>
  <c r="R285" i="4"/>
  <c r="R286" i="4"/>
  <c r="R287" i="4"/>
  <c r="R288" i="4"/>
  <c r="R289" i="4"/>
  <c r="R290" i="4"/>
  <c r="R291" i="4"/>
  <c r="R292" i="4"/>
  <c r="R294" i="4"/>
  <c r="R295" i="4"/>
  <c r="R296" i="4"/>
  <c r="R297" i="4"/>
  <c r="R298" i="4"/>
  <c r="R299" i="4"/>
  <c r="R300" i="4"/>
  <c r="R301" i="4"/>
  <c r="R302" i="4"/>
  <c r="R303" i="4"/>
  <c r="R305" i="4"/>
  <c r="R306" i="4"/>
  <c r="R307" i="4"/>
  <c r="R308" i="4"/>
  <c r="R309" i="4"/>
  <c r="R310" i="4"/>
  <c r="R311" i="4"/>
  <c r="R312" i="4"/>
  <c r="R313" i="4"/>
  <c r="R314" i="4"/>
  <c r="R316" i="4"/>
  <c r="R317" i="4"/>
  <c r="R318" i="4"/>
  <c r="R319" i="4"/>
  <c r="R320" i="4"/>
  <c r="R321" i="4"/>
  <c r="R322" i="4"/>
  <c r="R323" i="4"/>
  <c r="R324" i="4"/>
  <c r="R325" i="4"/>
  <c r="R327" i="4"/>
  <c r="R328" i="4"/>
  <c r="R329" i="4"/>
  <c r="R330" i="4"/>
  <c r="R331" i="4"/>
  <c r="R332" i="4"/>
  <c r="R333" i="4"/>
  <c r="R334" i="4"/>
  <c r="R335" i="4"/>
  <c r="R336" i="4"/>
  <c r="R339" i="4"/>
  <c r="R340" i="4"/>
  <c r="R341" i="4"/>
  <c r="R342" i="4"/>
  <c r="R343" i="4"/>
  <c r="R344" i="4"/>
  <c r="R345" i="4"/>
  <c r="R346" i="4"/>
  <c r="R347" i="4"/>
  <c r="R348" i="4"/>
  <c r="R350" i="4"/>
  <c r="R351" i="4"/>
  <c r="R352" i="4"/>
  <c r="R353" i="4"/>
  <c r="R354" i="4"/>
  <c r="R355" i="4"/>
  <c r="R356" i="4"/>
  <c r="R357" i="4"/>
  <c r="R358" i="4"/>
  <c r="R359" i="4"/>
  <c r="R361" i="4"/>
  <c r="R362" i="4"/>
  <c r="R363" i="4"/>
  <c r="R364" i="4"/>
  <c r="R365" i="4"/>
  <c r="R366" i="4"/>
  <c r="R367" i="4"/>
  <c r="R368" i="4"/>
  <c r="R369" i="4"/>
  <c r="R370" i="4"/>
  <c r="R372" i="4"/>
  <c r="R373" i="4"/>
  <c r="R374" i="4"/>
  <c r="R375" i="4"/>
  <c r="R376" i="4"/>
  <c r="R377" i="4"/>
  <c r="R378" i="4"/>
  <c r="R379" i="4"/>
  <c r="R380" i="4"/>
  <c r="R381" i="4"/>
  <c r="R383" i="4"/>
  <c r="R384" i="4"/>
  <c r="R385" i="4"/>
  <c r="R386" i="4"/>
  <c r="R387" i="4"/>
  <c r="R388" i="4"/>
  <c r="R389" i="4"/>
  <c r="R390" i="4"/>
  <c r="R391" i="4"/>
  <c r="R392" i="4"/>
  <c r="R394" i="4"/>
  <c r="R395" i="4"/>
  <c r="R396" i="4"/>
  <c r="R397" i="4"/>
  <c r="R398" i="4"/>
  <c r="R399" i="4"/>
  <c r="R400" i="4"/>
  <c r="R401" i="4"/>
  <c r="R402" i="4"/>
  <c r="R403" i="4"/>
  <c r="R405" i="4"/>
  <c r="R406" i="4"/>
  <c r="R407" i="4"/>
  <c r="R408" i="4"/>
  <c r="R409" i="4"/>
  <c r="R410" i="4"/>
  <c r="R411" i="4"/>
  <c r="R412" i="4"/>
  <c r="R413" i="4"/>
  <c r="R414" i="4"/>
  <c r="R416" i="4"/>
  <c r="R417" i="4"/>
  <c r="R418" i="4"/>
  <c r="R419" i="4"/>
  <c r="R420" i="4"/>
  <c r="R421" i="4"/>
  <c r="R422" i="4"/>
  <c r="R423" i="4"/>
  <c r="R424" i="4"/>
  <c r="R425" i="4"/>
  <c r="R427" i="4"/>
  <c r="R428" i="4"/>
  <c r="R429" i="4"/>
  <c r="R430" i="4"/>
  <c r="R431" i="4"/>
  <c r="R432" i="4"/>
  <c r="R433" i="4"/>
  <c r="R434" i="4"/>
  <c r="R435" i="4"/>
  <c r="R436" i="4"/>
  <c r="R438" i="4"/>
  <c r="R439" i="4"/>
  <c r="R440" i="4"/>
  <c r="R441" i="4"/>
  <c r="R442" i="4"/>
  <c r="R443" i="4"/>
  <c r="R444" i="4"/>
  <c r="R445" i="4"/>
  <c r="R446" i="4"/>
  <c r="R447" i="4"/>
  <c r="R450" i="4"/>
  <c r="R451" i="4"/>
  <c r="R452" i="4"/>
  <c r="R453" i="4"/>
  <c r="R454" i="4"/>
  <c r="R455" i="4"/>
  <c r="R456" i="4"/>
  <c r="R457" i="4"/>
  <c r="R458" i="4"/>
  <c r="R459" i="4"/>
  <c r="R461" i="4"/>
  <c r="R462" i="4"/>
  <c r="R463" i="4"/>
  <c r="R464" i="4"/>
  <c r="R465" i="4"/>
  <c r="R466" i="4"/>
  <c r="R467" i="4"/>
  <c r="R468" i="4"/>
  <c r="R469" i="4"/>
  <c r="R470" i="4"/>
  <c r="R472" i="4"/>
  <c r="R473" i="4"/>
  <c r="R474" i="4"/>
  <c r="R475" i="4"/>
  <c r="R476" i="4"/>
  <c r="R477" i="4"/>
  <c r="R478" i="4"/>
  <c r="R479" i="4"/>
  <c r="R480" i="4"/>
  <c r="R481" i="4"/>
  <c r="R483" i="4"/>
  <c r="R484" i="4"/>
  <c r="R485" i="4"/>
  <c r="R486" i="4"/>
  <c r="R487" i="4"/>
  <c r="R488" i="4"/>
  <c r="R489" i="4"/>
  <c r="R490" i="4"/>
  <c r="R491" i="4"/>
  <c r="R492" i="4"/>
  <c r="R494" i="4"/>
  <c r="R495" i="4"/>
  <c r="R496" i="4"/>
  <c r="R497" i="4"/>
  <c r="R498" i="4"/>
  <c r="R499" i="4"/>
  <c r="R500" i="4"/>
  <c r="R501" i="4"/>
  <c r="R502" i="4"/>
  <c r="R503" i="4"/>
  <c r="R505" i="4"/>
  <c r="R506" i="4"/>
  <c r="R507" i="4"/>
  <c r="R508" i="4"/>
  <c r="R509" i="4"/>
  <c r="R510" i="4"/>
  <c r="R511" i="4"/>
  <c r="R512" i="4"/>
  <c r="R513" i="4"/>
  <c r="R514" i="4"/>
  <c r="R516" i="4"/>
  <c r="R517" i="4"/>
  <c r="R518" i="4"/>
  <c r="R519" i="4"/>
  <c r="R520" i="4"/>
  <c r="R521" i="4"/>
  <c r="R522" i="4"/>
  <c r="R523" i="4"/>
  <c r="R524" i="4"/>
  <c r="R525" i="4"/>
  <c r="R527" i="4"/>
  <c r="R528" i="4"/>
  <c r="R529" i="4"/>
  <c r="R530" i="4"/>
  <c r="R531" i="4"/>
  <c r="R532" i="4"/>
  <c r="R533" i="4"/>
  <c r="R534" i="4"/>
  <c r="R535" i="4"/>
  <c r="R536" i="4"/>
  <c r="R538" i="4"/>
  <c r="R539" i="4"/>
  <c r="R540" i="4"/>
  <c r="R541" i="4"/>
  <c r="R542" i="4"/>
  <c r="R543" i="4"/>
  <c r="R544" i="4"/>
  <c r="R545" i="4"/>
  <c r="R546" i="4"/>
  <c r="R547" i="4"/>
  <c r="R549" i="4"/>
  <c r="R550" i="4"/>
  <c r="R551" i="4"/>
  <c r="R552" i="4"/>
  <c r="R553" i="4"/>
  <c r="R554" i="4"/>
  <c r="R555" i="4"/>
  <c r="R556" i="4"/>
  <c r="R557" i="4"/>
  <c r="R558" i="4"/>
  <c r="R561" i="4"/>
  <c r="R562" i="4"/>
  <c r="R563" i="4"/>
  <c r="R564" i="4"/>
  <c r="R565" i="4"/>
  <c r="R566" i="4"/>
  <c r="R567" i="4"/>
  <c r="R568" i="4"/>
  <c r="R569" i="4"/>
  <c r="R570" i="4"/>
  <c r="R572" i="4"/>
  <c r="R573" i="4"/>
  <c r="R574" i="4"/>
  <c r="R575" i="4"/>
  <c r="R576" i="4"/>
  <c r="R577" i="4"/>
  <c r="R578" i="4"/>
  <c r="R579" i="4"/>
  <c r="R580" i="4"/>
  <c r="R581" i="4"/>
  <c r="R583" i="4"/>
  <c r="R584" i="4"/>
  <c r="R585" i="4"/>
  <c r="R586" i="4"/>
  <c r="R587" i="4"/>
  <c r="R588" i="4"/>
  <c r="R589" i="4"/>
  <c r="R590" i="4"/>
  <c r="R591" i="4"/>
  <c r="R592" i="4"/>
  <c r="R594" i="4"/>
  <c r="R595" i="4"/>
  <c r="R596" i="4"/>
  <c r="R597" i="4"/>
  <c r="R598" i="4"/>
  <c r="R599" i="4"/>
  <c r="R600" i="4"/>
  <c r="R601" i="4"/>
  <c r="R602" i="4"/>
  <c r="R603" i="4"/>
  <c r="R605" i="4"/>
  <c r="R606" i="4"/>
  <c r="R607" i="4"/>
  <c r="R608" i="4"/>
  <c r="R609" i="4"/>
  <c r="R610" i="4"/>
  <c r="R611" i="4"/>
  <c r="R612" i="4"/>
  <c r="R613" i="4"/>
  <c r="R614" i="4"/>
  <c r="R616" i="4"/>
  <c r="R617" i="4"/>
  <c r="R618" i="4"/>
  <c r="R619" i="4"/>
  <c r="R620" i="4"/>
  <c r="R621" i="4"/>
  <c r="R622" i="4"/>
  <c r="R623" i="4"/>
  <c r="R624" i="4"/>
  <c r="R625" i="4"/>
  <c r="R627" i="4"/>
  <c r="R628" i="4"/>
  <c r="R629" i="4"/>
  <c r="R630" i="4"/>
  <c r="R631" i="4"/>
  <c r="R632" i="4"/>
  <c r="R633" i="4"/>
  <c r="R634" i="4"/>
  <c r="R635" i="4"/>
  <c r="R636" i="4"/>
  <c r="R638" i="4"/>
  <c r="R639" i="4"/>
  <c r="R640" i="4"/>
  <c r="R641" i="4"/>
  <c r="R642" i="4"/>
  <c r="R643" i="4"/>
  <c r="R644" i="4"/>
  <c r="R645" i="4"/>
  <c r="R646" i="4"/>
  <c r="R647" i="4"/>
  <c r="R649" i="4"/>
  <c r="R650" i="4"/>
  <c r="R651" i="4"/>
  <c r="R652" i="4"/>
  <c r="R653" i="4"/>
  <c r="R654" i="4"/>
  <c r="R655" i="4"/>
  <c r="R656" i="4"/>
  <c r="R657" i="4"/>
  <c r="R658" i="4"/>
  <c r="R660" i="4"/>
  <c r="R661" i="4"/>
  <c r="R662" i="4"/>
  <c r="R663" i="4"/>
  <c r="R664" i="4"/>
  <c r="R665" i="4"/>
  <c r="R666" i="4"/>
  <c r="R667" i="4"/>
  <c r="R668" i="4"/>
  <c r="R669" i="4"/>
  <c r="R672" i="4"/>
  <c r="R673" i="4"/>
  <c r="R674" i="4"/>
  <c r="R675" i="4"/>
  <c r="R676" i="4"/>
  <c r="R677" i="4"/>
  <c r="R678" i="4"/>
  <c r="R679" i="4"/>
  <c r="R680" i="4"/>
  <c r="R681" i="4"/>
  <c r="R683" i="4"/>
  <c r="R684" i="4"/>
  <c r="R685" i="4"/>
  <c r="R686" i="4"/>
  <c r="R687" i="4"/>
  <c r="R688" i="4"/>
  <c r="R689" i="4"/>
  <c r="R690" i="4"/>
  <c r="R691" i="4"/>
  <c r="R692" i="4"/>
  <c r="R694" i="4"/>
  <c r="R695" i="4"/>
  <c r="R696" i="4"/>
  <c r="R697" i="4"/>
  <c r="R698" i="4"/>
  <c r="R699" i="4"/>
  <c r="R700" i="4"/>
  <c r="R701" i="4"/>
  <c r="R702" i="4"/>
  <c r="R703" i="4"/>
  <c r="R705" i="4"/>
  <c r="R706" i="4"/>
  <c r="R707" i="4"/>
  <c r="R708" i="4"/>
  <c r="R709" i="4"/>
  <c r="R710" i="4"/>
  <c r="R711" i="4"/>
  <c r="R712" i="4"/>
  <c r="R713" i="4"/>
  <c r="R714" i="4"/>
  <c r="R716" i="4"/>
  <c r="R717" i="4"/>
  <c r="R718" i="4"/>
  <c r="R719" i="4"/>
  <c r="R720" i="4"/>
  <c r="R721" i="4"/>
  <c r="R722" i="4"/>
  <c r="R723" i="4"/>
  <c r="R724" i="4"/>
  <c r="R725" i="4"/>
  <c r="R727" i="4"/>
  <c r="R728" i="4"/>
  <c r="R729" i="4"/>
  <c r="R730" i="4"/>
  <c r="R731" i="4"/>
  <c r="R732" i="4"/>
  <c r="R733" i="4"/>
  <c r="R734" i="4"/>
  <c r="R735" i="4"/>
  <c r="R736" i="4"/>
  <c r="R738" i="4"/>
  <c r="R739" i="4"/>
  <c r="R740" i="4"/>
  <c r="R741" i="4"/>
  <c r="R742" i="4"/>
  <c r="R743" i="4"/>
  <c r="R744" i="4"/>
  <c r="R745" i="4"/>
  <c r="R746" i="4"/>
  <c r="R747" i="4"/>
  <c r="R749" i="4"/>
  <c r="R750" i="4"/>
  <c r="R751" i="4"/>
  <c r="R752" i="4"/>
  <c r="R753" i="4"/>
  <c r="R754" i="4"/>
  <c r="R755" i="4"/>
  <c r="R756" i="4"/>
  <c r="R757" i="4"/>
  <c r="R758" i="4"/>
  <c r="R760" i="4"/>
  <c r="R761" i="4"/>
  <c r="R762" i="4"/>
  <c r="R763" i="4"/>
  <c r="R764" i="4"/>
  <c r="R765" i="4"/>
  <c r="R766" i="4"/>
  <c r="R767" i="4"/>
  <c r="R768" i="4"/>
  <c r="R769" i="4"/>
  <c r="R771" i="4"/>
  <c r="R772" i="4"/>
  <c r="R773" i="4"/>
  <c r="R774" i="4"/>
  <c r="R775" i="4"/>
  <c r="R776" i="4"/>
  <c r="R777" i="4"/>
  <c r="R778" i="4"/>
  <c r="R779" i="4"/>
  <c r="R780" i="4"/>
  <c r="R783" i="4"/>
  <c r="R784" i="4"/>
  <c r="R785" i="4"/>
  <c r="R786" i="4"/>
  <c r="R787" i="4"/>
  <c r="R788" i="4"/>
  <c r="R789" i="4"/>
  <c r="R790" i="4"/>
  <c r="R791" i="4"/>
  <c r="R792" i="4"/>
  <c r="R794" i="4"/>
  <c r="R795" i="4"/>
  <c r="R796" i="4"/>
  <c r="R797" i="4"/>
  <c r="R798" i="4"/>
  <c r="R799" i="4"/>
  <c r="R800" i="4"/>
  <c r="R801" i="4"/>
  <c r="R802" i="4"/>
  <c r="R803" i="4"/>
  <c r="R805" i="4"/>
  <c r="R806" i="4"/>
  <c r="R807" i="4"/>
  <c r="R808" i="4"/>
  <c r="R809" i="4"/>
  <c r="R810" i="4"/>
  <c r="R811" i="4"/>
  <c r="R812" i="4"/>
  <c r="R813" i="4"/>
  <c r="R814" i="4"/>
  <c r="R816" i="4"/>
  <c r="R817" i="4"/>
  <c r="R818" i="4"/>
  <c r="R819" i="4"/>
  <c r="R820" i="4"/>
  <c r="R821" i="4"/>
  <c r="R822" i="4"/>
  <c r="R823" i="4"/>
  <c r="R824" i="4"/>
  <c r="R825" i="4"/>
  <c r="R827" i="4"/>
  <c r="R828" i="4"/>
  <c r="R829" i="4"/>
  <c r="R830" i="4"/>
  <c r="R831" i="4"/>
  <c r="R832" i="4"/>
  <c r="R833" i="4"/>
  <c r="R834" i="4"/>
  <c r="R835" i="4"/>
  <c r="R836" i="4"/>
  <c r="R838" i="4"/>
  <c r="R839" i="4"/>
  <c r="R840" i="4"/>
  <c r="R841" i="4"/>
  <c r="R842" i="4"/>
  <c r="R843" i="4"/>
  <c r="R844" i="4"/>
  <c r="R845" i="4"/>
  <c r="R846" i="4"/>
  <c r="R847" i="4"/>
  <c r="R849" i="4"/>
  <c r="R850" i="4"/>
  <c r="R851" i="4"/>
  <c r="R852" i="4"/>
  <c r="R853" i="4"/>
  <c r="R854" i="4"/>
  <c r="R855" i="4"/>
  <c r="R856" i="4"/>
  <c r="R857" i="4"/>
  <c r="R858" i="4"/>
  <c r="R860" i="4"/>
  <c r="R861" i="4"/>
  <c r="R862" i="4"/>
  <c r="R863" i="4"/>
  <c r="R864" i="4"/>
  <c r="R865" i="4"/>
  <c r="R866" i="4"/>
  <c r="R867" i="4"/>
  <c r="R868" i="4"/>
  <c r="R869" i="4"/>
  <c r="R871" i="4"/>
  <c r="R872" i="4"/>
  <c r="R873" i="4"/>
  <c r="R874" i="4"/>
  <c r="R875" i="4"/>
  <c r="R876" i="4"/>
  <c r="R877" i="4"/>
  <c r="R878" i="4"/>
  <c r="R879" i="4"/>
  <c r="R880" i="4"/>
  <c r="R882" i="4"/>
  <c r="R883" i="4"/>
  <c r="R884" i="4"/>
  <c r="R885" i="4"/>
  <c r="R886" i="4"/>
  <c r="R887" i="4"/>
  <c r="R888" i="4"/>
  <c r="R889" i="4"/>
  <c r="R890" i="4"/>
  <c r="R891" i="4"/>
  <c r="R894" i="4"/>
  <c r="R895" i="4"/>
  <c r="R896" i="4"/>
  <c r="R897" i="4"/>
  <c r="R898" i="4"/>
  <c r="R899" i="4"/>
  <c r="R900" i="4"/>
  <c r="R901" i="4"/>
  <c r="R902" i="4"/>
  <c r="R903" i="4"/>
  <c r="R905" i="4"/>
  <c r="R906" i="4"/>
  <c r="R907" i="4"/>
  <c r="R908" i="4"/>
  <c r="R909" i="4"/>
  <c r="R910" i="4"/>
  <c r="R911" i="4"/>
  <c r="R912" i="4"/>
  <c r="R913" i="4"/>
  <c r="R914" i="4"/>
  <c r="R916" i="4"/>
  <c r="R917" i="4"/>
  <c r="R918" i="4"/>
  <c r="R919" i="4"/>
  <c r="R920" i="4"/>
  <c r="R921" i="4"/>
  <c r="R922" i="4"/>
  <c r="R923" i="4"/>
  <c r="R924" i="4"/>
  <c r="R925" i="4"/>
  <c r="R927" i="4"/>
  <c r="R928" i="4"/>
  <c r="R929" i="4"/>
  <c r="R930" i="4"/>
  <c r="R931" i="4"/>
  <c r="R932" i="4"/>
  <c r="R933" i="4"/>
  <c r="R934" i="4"/>
  <c r="R935" i="4"/>
  <c r="R936" i="4"/>
  <c r="R938" i="4"/>
  <c r="R939" i="4"/>
  <c r="R940" i="4"/>
  <c r="R941" i="4"/>
  <c r="R942" i="4"/>
  <c r="R943" i="4"/>
  <c r="R944" i="4"/>
  <c r="R945" i="4"/>
  <c r="R946" i="4"/>
  <c r="R947" i="4"/>
  <c r="R949" i="4"/>
  <c r="R950" i="4"/>
  <c r="R951" i="4"/>
  <c r="R952" i="4"/>
  <c r="R953" i="4"/>
  <c r="R954" i="4"/>
  <c r="R955" i="4"/>
  <c r="R956" i="4"/>
  <c r="R957" i="4"/>
  <c r="R958" i="4"/>
  <c r="R960" i="4"/>
  <c r="R961" i="4"/>
  <c r="R962" i="4"/>
  <c r="R963" i="4"/>
  <c r="R964" i="4"/>
  <c r="R965" i="4"/>
  <c r="R966" i="4"/>
  <c r="R967" i="4"/>
  <c r="R968" i="4"/>
  <c r="R969" i="4"/>
  <c r="R971" i="4"/>
  <c r="R972" i="4"/>
  <c r="R973" i="4"/>
  <c r="R974" i="4"/>
  <c r="R975" i="4"/>
  <c r="R976" i="4"/>
  <c r="R977" i="4"/>
  <c r="R978" i="4"/>
  <c r="R979" i="4"/>
  <c r="R980" i="4"/>
  <c r="R982" i="4"/>
  <c r="R983" i="4"/>
  <c r="R984" i="4"/>
  <c r="R985" i="4"/>
  <c r="R986" i="4"/>
  <c r="R987" i="4"/>
  <c r="R988" i="4"/>
  <c r="R989" i="4"/>
  <c r="R990" i="4"/>
  <c r="R991" i="4"/>
  <c r="R993" i="4"/>
  <c r="R994" i="4"/>
  <c r="R995" i="4"/>
  <c r="R996" i="4"/>
  <c r="R997" i="4"/>
  <c r="R998" i="4"/>
  <c r="R999" i="4"/>
  <c r="R1000" i="4"/>
  <c r="R1001" i="4"/>
  <c r="R1002" i="4"/>
  <c r="R1005" i="4"/>
  <c r="R1006" i="4"/>
  <c r="R1007" i="4"/>
  <c r="R1008" i="4"/>
  <c r="R1009" i="4"/>
  <c r="R1010" i="4"/>
  <c r="R1011" i="4"/>
  <c r="R1012" i="4"/>
  <c r="R1013" i="4"/>
  <c r="R1014" i="4"/>
  <c r="R1016" i="4"/>
  <c r="R1017" i="4"/>
  <c r="R1018" i="4"/>
  <c r="R1019" i="4"/>
  <c r="R1020" i="4"/>
  <c r="R1021" i="4"/>
  <c r="R1022" i="4"/>
  <c r="R1023" i="4"/>
  <c r="R1024" i="4"/>
  <c r="R1025" i="4"/>
  <c r="R1027" i="4"/>
  <c r="R1028" i="4"/>
  <c r="R1029" i="4"/>
  <c r="R1030" i="4"/>
  <c r="R1031" i="4"/>
  <c r="R1032" i="4"/>
  <c r="R1033" i="4"/>
  <c r="R1034" i="4"/>
  <c r="R1035" i="4"/>
  <c r="R1036" i="4"/>
  <c r="R1038" i="4"/>
  <c r="R1039" i="4"/>
  <c r="R1040" i="4"/>
  <c r="R1041" i="4"/>
  <c r="R1042" i="4"/>
  <c r="R1043" i="4"/>
  <c r="R1044" i="4"/>
  <c r="R1045" i="4"/>
  <c r="R1046" i="4"/>
  <c r="R1047" i="4"/>
  <c r="R1049" i="4"/>
  <c r="R1050" i="4"/>
  <c r="R1051" i="4"/>
  <c r="R1052" i="4"/>
  <c r="R1053" i="4"/>
  <c r="R1054" i="4"/>
  <c r="R1055" i="4"/>
  <c r="R1056" i="4"/>
  <c r="R1057" i="4"/>
  <c r="R1058" i="4"/>
  <c r="R1060" i="4"/>
  <c r="R1061" i="4"/>
  <c r="R1062" i="4"/>
  <c r="R1063" i="4"/>
  <c r="R1064" i="4"/>
  <c r="R1065" i="4"/>
  <c r="R1066" i="4"/>
  <c r="R1067" i="4"/>
  <c r="R1068" i="4"/>
  <c r="R1069" i="4"/>
  <c r="R1071" i="4"/>
  <c r="R1072" i="4"/>
  <c r="R1073" i="4"/>
  <c r="R1074" i="4"/>
  <c r="R1075" i="4"/>
  <c r="R1076" i="4"/>
  <c r="R1077" i="4"/>
  <c r="R1078" i="4"/>
  <c r="R1079" i="4"/>
  <c r="R1080" i="4"/>
  <c r="R1082" i="4"/>
  <c r="R1083" i="4"/>
  <c r="R1084" i="4"/>
  <c r="R1085" i="4"/>
  <c r="R1086" i="4"/>
  <c r="R1087" i="4"/>
  <c r="R1088" i="4"/>
  <c r="R1089" i="4"/>
  <c r="R1090" i="4"/>
  <c r="R1091" i="4"/>
  <c r="R1093" i="4"/>
  <c r="R1094" i="4"/>
  <c r="R1095" i="4"/>
  <c r="R1096" i="4"/>
  <c r="R1097" i="4"/>
  <c r="R1098" i="4"/>
  <c r="R1099" i="4"/>
  <c r="R1100" i="4"/>
  <c r="R1101" i="4"/>
  <c r="R1102" i="4"/>
  <c r="R1104" i="4"/>
  <c r="R1105" i="4"/>
  <c r="R1106" i="4"/>
  <c r="R1107" i="4"/>
  <c r="R1108" i="4"/>
  <c r="R1109" i="4"/>
  <c r="R1110" i="4"/>
  <c r="R1111" i="4"/>
  <c r="R1112" i="4"/>
  <c r="R1113" i="4"/>
  <c r="O2" i="4"/>
  <c r="O3" i="4"/>
  <c r="O1114" i="4"/>
  <c r="O1225" i="4"/>
  <c r="O1336" i="4"/>
  <c r="O1447" i="4"/>
  <c r="O1558" i="4"/>
  <c r="O1669" i="4"/>
  <c r="O1780" i="4"/>
  <c r="O1891" i="4"/>
  <c r="O4" i="4"/>
  <c r="O115" i="4"/>
  <c r="O226" i="4"/>
  <c r="O337" i="4"/>
  <c r="O448" i="4"/>
  <c r="O559" i="4"/>
  <c r="O670" i="4"/>
  <c r="O781" i="4"/>
  <c r="O892" i="4"/>
  <c r="O1003" i="4"/>
  <c r="O1115" i="4"/>
  <c r="O1126" i="4"/>
  <c r="O1137" i="4"/>
  <c r="O1148" i="4"/>
  <c r="O1159" i="4"/>
  <c r="O1170" i="4"/>
  <c r="O1181" i="4"/>
  <c r="O1192" i="4"/>
  <c r="O1203" i="4"/>
  <c r="O1214" i="4"/>
  <c r="O1226" i="4"/>
  <c r="O1237" i="4"/>
  <c r="O1248" i="4"/>
  <c r="O1259" i="4"/>
  <c r="O1270" i="4"/>
  <c r="O1281" i="4"/>
  <c r="O1292" i="4"/>
  <c r="O1303" i="4"/>
  <c r="O1314" i="4"/>
  <c r="O1325" i="4"/>
  <c r="O1337" i="4"/>
  <c r="O1348" i="4"/>
  <c r="O1359" i="4"/>
  <c r="O1370" i="4"/>
  <c r="O1381" i="4"/>
  <c r="O1392" i="4"/>
  <c r="O1403" i="4"/>
  <c r="O1414" i="4"/>
  <c r="O1425" i="4"/>
  <c r="O1436" i="4"/>
  <c r="O1448" i="4"/>
  <c r="O1459" i="4"/>
  <c r="O1470" i="4"/>
  <c r="O1481" i="4"/>
  <c r="O1492" i="4"/>
  <c r="O1503" i="4"/>
  <c r="O1514" i="4"/>
  <c r="O1525" i="4"/>
  <c r="O1536" i="4"/>
  <c r="O1547" i="4"/>
  <c r="O1559" i="4"/>
  <c r="O1570" i="4"/>
  <c r="O1581" i="4"/>
  <c r="O1592" i="4"/>
  <c r="O1603" i="4"/>
  <c r="O1614" i="4"/>
  <c r="O1625" i="4"/>
  <c r="O1636" i="4"/>
  <c r="O1647" i="4"/>
  <c r="O1658" i="4"/>
  <c r="O1670" i="4"/>
  <c r="O1681" i="4"/>
  <c r="O1692" i="4"/>
  <c r="O1703" i="4"/>
  <c r="O1714" i="4"/>
  <c r="O1725" i="4"/>
  <c r="O1736" i="4"/>
  <c r="O1747" i="4"/>
  <c r="O1758" i="4"/>
  <c r="O1769" i="4"/>
  <c r="O1781" i="4"/>
  <c r="O1792" i="4"/>
  <c r="O1803" i="4"/>
  <c r="O1814" i="4"/>
  <c r="O1825" i="4"/>
  <c r="O1836" i="4"/>
  <c r="O1847" i="4"/>
  <c r="O1858" i="4"/>
  <c r="O1869" i="4"/>
  <c r="O1880" i="4"/>
  <c r="O1892" i="4"/>
  <c r="O1903" i="4"/>
  <c r="O1914" i="4"/>
  <c r="O1925" i="4"/>
  <c r="O1936" i="4"/>
  <c r="O1947" i="4"/>
  <c r="O1958" i="4"/>
  <c r="O1969" i="4"/>
  <c r="O1980" i="4"/>
  <c r="O1991" i="4"/>
  <c r="O5" i="4"/>
  <c r="O16" i="4"/>
  <c r="O27" i="4"/>
  <c r="O38" i="4"/>
  <c r="O49" i="4"/>
  <c r="O60" i="4"/>
  <c r="O71" i="4"/>
  <c r="O82" i="4"/>
  <c r="O93" i="4"/>
  <c r="O104" i="4"/>
  <c r="O116" i="4"/>
  <c r="O127" i="4"/>
  <c r="O138" i="4"/>
  <c r="O149" i="4"/>
  <c r="O160" i="4"/>
  <c r="O171" i="4"/>
  <c r="O182" i="4"/>
  <c r="O193" i="4"/>
  <c r="O204" i="4"/>
  <c r="O215" i="4"/>
  <c r="O227" i="4"/>
  <c r="O238" i="4"/>
  <c r="O249" i="4"/>
  <c r="O260" i="4"/>
  <c r="O271" i="4"/>
  <c r="O282" i="4"/>
  <c r="O293" i="4"/>
  <c r="O304" i="4"/>
  <c r="O315" i="4"/>
  <c r="O326" i="4"/>
  <c r="O338" i="4"/>
  <c r="O349" i="4"/>
  <c r="O360" i="4"/>
  <c r="O371" i="4"/>
  <c r="O382" i="4"/>
  <c r="O393" i="4"/>
  <c r="O404" i="4"/>
  <c r="O415" i="4"/>
  <c r="O426" i="4"/>
  <c r="O437" i="4"/>
  <c r="O449" i="4"/>
  <c r="O460" i="4"/>
  <c r="O471" i="4"/>
  <c r="O482" i="4"/>
  <c r="O493" i="4"/>
  <c r="O504" i="4"/>
  <c r="O515" i="4"/>
  <c r="O526" i="4"/>
  <c r="O537" i="4"/>
  <c r="O548" i="4"/>
  <c r="O560" i="4"/>
  <c r="O571" i="4"/>
  <c r="O582" i="4"/>
  <c r="O593" i="4"/>
  <c r="O604" i="4"/>
  <c r="O615" i="4"/>
  <c r="O626" i="4"/>
  <c r="O637" i="4"/>
  <c r="O648" i="4"/>
  <c r="O659" i="4"/>
  <c r="O671" i="4"/>
  <c r="O682" i="4"/>
  <c r="O693" i="4"/>
  <c r="O704" i="4"/>
  <c r="O715" i="4"/>
  <c r="O726" i="4"/>
  <c r="O737" i="4"/>
  <c r="O748" i="4"/>
  <c r="O759" i="4"/>
  <c r="O770" i="4"/>
  <c r="O782" i="4"/>
  <c r="O793" i="4"/>
  <c r="O804" i="4"/>
  <c r="O815" i="4"/>
  <c r="O826" i="4"/>
  <c r="O837" i="4"/>
  <c r="O848" i="4"/>
  <c r="O859" i="4"/>
  <c r="O870" i="4"/>
  <c r="O881" i="4"/>
  <c r="O893" i="4"/>
  <c r="O904" i="4"/>
  <c r="O915" i="4"/>
  <c r="O926" i="4"/>
  <c r="O937" i="4"/>
  <c r="O948" i="4"/>
  <c r="O959" i="4"/>
  <c r="O970" i="4"/>
  <c r="O981" i="4"/>
  <c r="O992" i="4"/>
  <c r="O1004" i="4"/>
  <c r="O1015" i="4"/>
  <c r="O1026" i="4"/>
  <c r="O1037" i="4"/>
  <c r="O1048" i="4"/>
  <c r="O1059" i="4"/>
  <c r="O1070" i="4"/>
  <c r="O1081" i="4"/>
  <c r="O1092" i="4"/>
  <c r="O1103" i="4"/>
  <c r="O1116" i="4"/>
  <c r="O1117" i="4"/>
  <c r="O1118" i="4"/>
  <c r="O1119" i="4"/>
  <c r="O1120" i="4"/>
  <c r="O1121" i="4"/>
  <c r="O1122" i="4"/>
  <c r="O1123" i="4"/>
  <c r="O1124" i="4"/>
  <c r="O1125" i="4"/>
  <c r="O1127" i="4"/>
  <c r="O1128" i="4"/>
  <c r="O1129" i="4"/>
  <c r="O1130" i="4"/>
  <c r="O1131" i="4"/>
  <c r="O1132" i="4"/>
  <c r="O1133" i="4"/>
  <c r="O1134" i="4"/>
  <c r="O1135" i="4"/>
  <c r="O1136" i="4"/>
  <c r="O1138" i="4"/>
  <c r="O1139" i="4"/>
  <c r="O1140" i="4"/>
  <c r="O1141" i="4"/>
  <c r="O1142" i="4"/>
  <c r="O1143" i="4"/>
  <c r="O1144" i="4"/>
  <c r="O1145" i="4"/>
  <c r="O1146" i="4"/>
  <c r="O1147" i="4"/>
  <c r="O1149" i="4"/>
  <c r="O1150" i="4"/>
  <c r="O1151" i="4"/>
  <c r="O1152" i="4"/>
  <c r="O1153" i="4"/>
  <c r="O1154" i="4"/>
  <c r="O1155" i="4"/>
  <c r="O1156" i="4"/>
  <c r="O1157" i="4"/>
  <c r="O1158" i="4"/>
  <c r="O1160" i="4"/>
  <c r="O1161" i="4"/>
  <c r="O1162" i="4"/>
  <c r="O1163" i="4"/>
  <c r="O1164" i="4"/>
  <c r="O1165" i="4"/>
  <c r="O1166" i="4"/>
  <c r="O1167" i="4"/>
  <c r="O1168" i="4"/>
  <c r="O1169" i="4"/>
  <c r="O1171" i="4"/>
  <c r="O1172" i="4"/>
  <c r="O1173" i="4"/>
  <c r="O1174" i="4"/>
  <c r="O1175" i="4"/>
  <c r="O1176" i="4"/>
  <c r="O1177" i="4"/>
  <c r="O1178" i="4"/>
  <c r="O1179" i="4"/>
  <c r="O1180" i="4"/>
  <c r="O1182" i="4"/>
  <c r="O1183" i="4"/>
  <c r="O1184" i="4"/>
  <c r="O1185" i="4"/>
  <c r="O1186" i="4"/>
  <c r="O1187" i="4"/>
  <c r="O1188" i="4"/>
  <c r="O1189" i="4"/>
  <c r="O1190" i="4"/>
  <c r="O1191" i="4"/>
  <c r="O1193" i="4"/>
  <c r="O1194" i="4"/>
  <c r="O1195" i="4"/>
  <c r="O1196" i="4"/>
  <c r="O1197" i="4"/>
  <c r="O1198" i="4"/>
  <c r="O1199" i="4"/>
  <c r="O1200" i="4"/>
  <c r="O1201" i="4"/>
  <c r="O1202" i="4"/>
  <c r="O1204" i="4"/>
  <c r="O1205" i="4"/>
  <c r="O1206" i="4"/>
  <c r="O1207" i="4"/>
  <c r="O1208" i="4"/>
  <c r="O1209" i="4"/>
  <c r="O1210" i="4"/>
  <c r="O1211" i="4"/>
  <c r="O1212" i="4"/>
  <c r="O1213" i="4"/>
  <c r="O1215" i="4"/>
  <c r="O1216" i="4"/>
  <c r="O1217" i="4"/>
  <c r="O1218" i="4"/>
  <c r="O1219" i="4"/>
  <c r="O1220" i="4"/>
  <c r="O1221" i="4"/>
  <c r="O1222" i="4"/>
  <c r="O1223" i="4"/>
  <c r="O1224" i="4"/>
  <c r="O1227" i="4"/>
  <c r="O1228" i="4"/>
  <c r="O1229" i="4"/>
  <c r="O1230" i="4"/>
  <c r="O1231" i="4"/>
  <c r="O1232" i="4"/>
  <c r="O1233" i="4"/>
  <c r="O1234" i="4"/>
  <c r="O1235" i="4"/>
  <c r="O1236" i="4"/>
  <c r="O1238" i="4"/>
  <c r="O1239" i="4"/>
  <c r="O1240" i="4"/>
  <c r="O1241" i="4"/>
  <c r="O1242" i="4"/>
  <c r="O1243" i="4"/>
  <c r="O1244" i="4"/>
  <c r="O1245" i="4"/>
  <c r="O1246" i="4"/>
  <c r="O1247" i="4"/>
  <c r="O1249" i="4"/>
  <c r="O1250" i="4"/>
  <c r="O1251" i="4"/>
  <c r="O1252" i="4"/>
  <c r="O1253" i="4"/>
  <c r="O1254" i="4"/>
  <c r="O1255" i="4"/>
  <c r="O1256" i="4"/>
  <c r="O1257" i="4"/>
  <c r="O1258" i="4"/>
  <c r="O1260" i="4"/>
  <c r="O1261" i="4"/>
  <c r="O1262" i="4"/>
  <c r="O1263" i="4"/>
  <c r="O1264" i="4"/>
  <c r="O1265" i="4"/>
  <c r="O1266" i="4"/>
  <c r="O1267" i="4"/>
  <c r="O1268" i="4"/>
  <c r="O1269" i="4"/>
  <c r="O1271" i="4"/>
  <c r="O1272" i="4"/>
  <c r="O1273" i="4"/>
  <c r="O1274" i="4"/>
  <c r="O1275" i="4"/>
  <c r="O1276" i="4"/>
  <c r="O1277" i="4"/>
  <c r="O1278" i="4"/>
  <c r="O1279" i="4"/>
  <c r="O1280" i="4"/>
  <c r="O1282" i="4"/>
  <c r="O1283" i="4"/>
  <c r="O1284" i="4"/>
  <c r="O1285" i="4"/>
  <c r="O1286" i="4"/>
  <c r="O1287" i="4"/>
  <c r="O1288" i="4"/>
  <c r="O1289" i="4"/>
  <c r="O1290" i="4"/>
  <c r="O1291" i="4"/>
  <c r="O1293" i="4"/>
  <c r="O1294" i="4"/>
  <c r="O1295" i="4"/>
  <c r="O1296" i="4"/>
  <c r="O1297" i="4"/>
  <c r="O1298" i="4"/>
  <c r="O1299" i="4"/>
  <c r="O1300" i="4"/>
  <c r="O1301" i="4"/>
  <c r="O1302" i="4"/>
  <c r="O1304" i="4"/>
  <c r="O1305" i="4"/>
  <c r="O1306" i="4"/>
  <c r="O1307" i="4"/>
  <c r="O1308" i="4"/>
  <c r="O1309" i="4"/>
  <c r="O1310" i="4"/>
  <c r="O1311" i="4"/>
  <c r="O1312" i="4"/>
  <c r="O1313" i="4"/>
  <c r="O1315" i="4"/>
  <c r="O1316" i="4"/>
  <c r="O1317" i="4"/>
  <c r="O1318" i="4"/>
  <c r="O1319" i="4"/>
  <c r="O1320" i="4"/>
  <c r="O1321" i="4"/>
  <c r="O1322" i="4"/>
  <c r="O1323" i="4"/>
  <c r="O1324" i="4"/>
  <c r="O1326" i="4"/>
  <c r="O1327" i="4"/>
  <c r="O1328" i="4"/>
  <c r="O1329" i="4"/>
  <c r="O1330" i="4"/>
  <c r="O1331" i="4"/>
  <c r="O1332" i="4"/>
  <c r="O1333" i="4"/>
  <c r="O1334" i="4"/>
  <c r="O1335" i="4"/>
  <c r="O1338" i="4"/>
  <c r="O1339" i="4"/>
  <c r="O1340" i="4"/>
  <c r="O1341" i="4"/>
  <c r="O1342" i="4"/>
  <c r="O1343" i="4"/>
  <c r="O1344" i="4"/>
  <c r="O1345" i="4"/>
  <c r="O1346" i="4"/>
  <c r="O1347" i="4"/>
  <c r="O1349" i="4"/>
  <c r="O1350" i="4"/>
  <c r="O1351" i="4"/>
  <c r="O1352" i="4"/>
  <c r="O1353" i="4"/>
  <c r="O1354" i="4"/>
  <c r="O1355" i="4"/>
  <c r="O1356" i="4"/>
  <c r="O1357" i="4"/>
  <c r="O1358" i="4"/>
  <c r="O1360" i="4"/>
  <c r="O1361" i="4"/>
  <c r="O1362" i="4"/>
  <c r="O1363" i="4"/>
  <c r="O1364" i="4"/>
  <c r="O1365" i="4"/>
  <c r="O1366" i="4"/>
  <c r="O1367" i="4"/>
  <c r="O1368" i="4"/>
  <c r="O1369" i="4"/>
  <c r="O1371" i="4"/>
  <c r="O1372" i="4"/>
  <c r="O1373" i="4"/>
  <c r="O1374" i="4"/>
  <c r="O1375" i="4"/>
  <c r="O1376" i="4"/>
  <c r="O1377" i="4"/>
  <c r="O1378" i="4"/>
  <c r="O1379" i="4"/>
  <c r="O1380" i="4"/>
  <c r="O1382" i="4"/>
  <c r="O1383" i="4"/>
  <c r="O1384" i="4"/>
  <c r="O1385" i="4"/>
  <c r="O1386" i="4"/>
  <c r="O1387" i="4"/>
  <c r="O1388" i="4"/>
  <c r="O1389" i="4"/>
  <c r="O1390" i="4"/>
  <c r="O1391" i="4"/>
  <c r="O1393" i="4"/>
  <c r="O1394" i="4"/>
  <c r="O1395" i="4"/>
  <c r="O1396" i="4"/>
  <c r="O1397" i="4"/>
  <c r="O1398" i="4"/>
  <c r="O1399" i="4"/>
  <c r="O1400" i="4"/>
  <c r="O1401" i="4"/>
  <c r="O1402" i="4"/>
  <c r="O1404" i="4"/>
  <c r="O1405" i="4"/>
  <c r="O1406" i="4"/>
  <c r="O1407" i="4"/>
  <c r="O1408" i="4"/>
  <c r="O1409" i="4"/>
  <c r="O1410" i="4"/>
  <c r="O1411" i="4"/>
  <c r="O1412" i="4"/>
  <c r="O1413" i="4"/>
  <c r="O1415" i="4"/>
  <c r="O1416" i="4"/>
  <c r="O1417" i="4"/>
  <c r="O1418" i="4"/>
  <c r="O1419" i="4"/>
  <c r="O1420" i="4"/>
  <c r="O1421" i="4"/>
  <c r="O1422" i="4"/>
  <c r="O1423" i="4"/>
  <c r="O1424" i="4"/>
  <c r="O1426" i="4"/>
  <c r="O1427" i="4"/>
  <c r="O1428" i="4"/>
  <c r="O1429" i="4"/>
  <c r="O1430" i="4"/>
  <c r="O1431" i="4"/>
  <c r="O1432" i="4"/>
  <c r="O1433" i="4"/>
  <c r="O1434" i="4"/>
  <c r="O1435" i="4"/>
  <c r="O1437" i="4"/>
  <c r="O1438" i="4"/>
  <c r="O1439" i="4"/>
  <c r="O1440" i="4"/>
  <c r="O1441" i="4"/>
  <c r="O1442" i="4"/>
  <c r="O1443" i="4"/>
  <c r="O1444" i="4"/>
  <c r="O1445" i="4"/>
  <c r="O1446" i="4"/>
  <c r="O1449" i="4"/>
  <c r="O1450" i="4"/>
  <c r="O1451" i="4"/>
  <c r="O1452" i="4"/>
  <c r="O1453" i="4"/>
  <c r="O1454" i="4"/>
  <c r="O1455" i="4"/>
  <c r="O1456" i="4"/>
  <c r="O1457" i="4"/>
  <c r="O1458" i="4"/>
  <c r="O1460" i="4"/>
  <c r="O1461" i="4"/>
  <c r="O1462" i="4"/>
  <c r="O1463" i="4"/>
  <c r="O1464" i="4"/>
  <c r="O1465" i="4"/>
  <c r="O1466" i="4"/>
  <c r="O1467" i="4"/>
  <c r="O1468" i="4"/>
  <c r="O1469" i="4"/>
  <c r="O1471" i="4"/>
  <c r="O1472" i="4"/>
  <c r="O1473" i="4"/>
  <c r="O1474" i="4"/>
  <c r="O1475" i="4"/>
  <c r="O1476" i="4"/>
  <c r="O1477" i="4"/>
  <c r="O1478" i="4"/>
  <c r="O1479" i="4"/>
  <c r="O1480" i="4"/>
  <c r="O1482" i="4"/>
  <c r="O1483" i="4"/>
  <c r="O1484" i="4"/>
  <c r="O1485" i="4"/>
  <c r="O1486" i="4"/>
  <c r="O1487" i="4"/>
  <c r="O1488" i="4"/>
  <c r="O1489" i="4"/>
  <c r="O1490" i="4"/>
  <c r="O1491" i="4"/>
  <c r="O1493" i="4"/>
  <c r="O1494" i="4"/>
  <c r="O1495" i="4"/>
  <c r="O1496" i="4"/>
  <c r="O1497" i="4"/>
  <c r="O1498" i="4"/>
  <c r="O1499" i="4"/>
  <c r="O1500" i="4"/>
  <c r="O1501" i="4"/>
  <c r="O1502" i="4"/>
  <c r="O1504" i="4"/>
  <c r="O1505" i="4"/>
  <c r="O1506" i="4"/>
  <c r="O1507" i="4"/>
  <c r="O1508" i="4"/>
  <c r="O1509" i="4"/>
  <c r="O1510" i="4"/>
  <c r="O1511" i="4"/>
  <c r="O1512" i="4"/>
  <c r="O1513" i="4"/>
  <c r="O1515" i="4"/>
  <c r="O1516" i="4"/>
  <c r="O1517" i="4"/>
  <c r="O1518" i="4"/>
  <c r="O1519" i="4"/>
  <c r="O1520" i="4"/>
  <c r="O1521" i="4"/>
  <c r="O1522" i="4"/>
  <c r="O1523" i="4"/>
  <c r="O1524" i="4"/>
  <c r="O1526" i="4"/>
  <c r="O1527" i="4"/>
  <c r="O1528" i="4"/>
  <c r="O1529" i="4"/>
  <c r="O1530" i="4"/>
  <c r="O1531" i="4"/>
  <c r="O1532" i="4"/>
  <c r="O1533" i="4"/>
  <c r="O1534" i="4"/>
  <c r="O1535" i="4"/>
  <c r="O1537" i="4"/>
  <c r="O1538" i="4"/>
  <c r="O1539" i="4"/>
  <c r="O1540" i="4"/>
  <c r="O1541" i="4"/>
  <c r="O1542" i="4"/>
  <c r="O1543" i="4"/>
  <c r="O1544" i="4"/>
  <c r="O1545" i="4"/>
  <c r="O1546" i="4"/>
  <c r="O1548" i="4"/>
  <c r="O1549" i="4"/>
  <c r="O1550" i="4"/>
  <c r="O1551" i="4"/>
  <c r="O1552" i="4"/>
  <c r="O1553" i="4"/>
  <c r="O1554" i="4"/>
  <c r="O1555" i="4"/>
  <c r="O1556" i="4"/>
  <c r="O1557" i="4"/>
  <c r="O1560" i="4"/>
  <c r="O1561" i="4"/>
  <c r="O1562" i="4"/>
  <c r="O1563" i="4"/>
  <c r="O1564" i="4"/>
  <c r="O1565" i="4"/>
  <c r="O1566" i="4"/>
  <c r="O1567" i="4"/>
  <c r="O1568" i="4"/>
  <c r="O1569" i="4"/>
  <c r="O1571" i="4"/>
  <c r="O1572" i="4"/>
  <c r="O1573" i="4"/>
  <c r="O1574" i="4"/>
  <c r="O1575" i="4"/>
  <c r="O1576" i="4"/>
  <c r="O1577" i="4"/>
  <c r="O1578" i="4"/>
  <c r="O1579" i="4"/>
  <c r="O1580" i="4"/>
  <c r="O1582" i="4"/>
  <c r="O1583" i="4"/>
  <c r="O1584" i="4"/>
  <c r="O1585" i="4"/>
  <c r="O1586" i="4"/>
  <c r="O1587" i="4"/>
  <c r="O1588" i="4"/>
  <c r="O1589" i="4"/>
  <c r="O1590" i="4"/>
  <c r="O1591" i="4"/>
  <c r="O1593" i="4"/>
  <c r="O1594" i="4"/>
  <c r="O1595" i="4"/>
  <c r="O1596" i="4"/>
  <c r="O1597" i="4"/>
  <c r="O1598" i="4"/>
  <c r="O1599" i="4"/>
  <c r="O1600" i="4"/>
  <c r="O1601" i="4"/>
  <c r="O1602" i="4"/>
  <c r="O1604" i="4"/>
  <c r="O1605" i="4"/>
  <c r="O1606" i="4"/>
  <c r="O1607" i="4"/>
  <c r="O1608" i="4"/>
  <c r="O1609" i="4"/>
  <c r="O1610" i="4"/>
  <c r="O1611" i="4"/>
  <c r="O1612" i="4"/>
  <c r="O1613" i="4"/>
  <c r="O1615" i="4"/>
  <c r="O1616" i="4"/>
  <c r="O1617" i="4"/>
  <c r="O1618" i="4"/>
  <c r="O1619" i="4"/>
  <c r="O1620" i="4"/>
  <c r="O1621" i="4"/>
  <c r="O1622" i="4"/>
  <c r="O1623" i="4"/>
  <c r="O1624" i="4"/>
  <c r="O1626" i="4"/>
  <c r="O1627" i="4"/>
  <c r="O1628" i="4"/>
  <c r="O1629" i="4"/>
  <c r="O1630" i="4"/>
  <c r="O1631" i="4"/>
  <c r="O1632" i="4"/>
  <c r="O1633" i="4"/>
  <c r="O1634" i="4"/>
  <c r="O1635" i="4"/>
  <c r="O1637" i="4"/>
  <c r="O1638" i="4"/>
  <c r="O1639" i="4"/>
  <c r="O1640" i="4"/>
  <c r="O1641" i="4"/>
  <c r="O1642" i="4"/>
  <c r="O1643" i="4"/>
  <c r="O1644" i="4"/>
  <c r="O1645" i="4"/>
  <c r="O1646" i="4"/>
  <c r="O1648" i="4"/>
  <c r="O1649" i="4"/>
  <c r="O1650" i="4"/>
  <c r="O1651" i="4"/>
  <c r="O1652" i="4"/>
  <c r="O1653" i="4"/>
  <c r="O1654" i="4"/>
  <c r="O1655" i="4"/>
  <c r="O1656" i="4"/>
  <c r="O1657" i="4"/>
  <c r="O1659" i="4"/>
  <c r="O1660" i="4"/>
  <c r="O1661" i="4"/>
  <c r="O1662" i="4"/>
  <c r="O1663" i="4"/>
  <c r="O1664" i="4"/>
  <c r="O1665" i="4"/>
  <c r="O1666" i="4"/>
  <c r="O1667" i="4"/>
  <c r="O1668" i="4"/>
  <c r="O1671" i="4"/>
  <c r="O1672" i="4"/>
  <c r="O1673" i="4"/>
  <c r="O1674" i="4"/>
  <c r="O1675" i="4"/>
  <c r="O1676" i="4"/>
  <c r="O1677" i="4"/>
  <c r="O1678" i="4"/>
  <c r="O1679" i="4"/>
  <c r="O1680" i="4"/>
  <c r="O1682" i="4"/>
  <c r="O1683" i="4"/>
  <c r="O1684" i="4"/>
  <c r="O1685" i="4"/>
  <c r="O1686" i="4"/>
  <c r="O1687" i="4"/>
  <c r="O1688" i="4"/>
  <c r="O1689" i="4"/>
  <c r="O1690" i="4"/>
  <c r="O1691" i="4"/>
  <c r="O1693" i="4"/>
  <c r="O1694" i="4"/>
  <c r="O1695" i="4"/>
  <c r="O1696" i="4"/>
  <c r="O1697" i="4"/>
  <c r="O1698" i="4"/>
  <c r="O1699" i="4"/>
  <c r="O1700" i="4"/>
  <c r="O1701" i="4"/>
  <c r="O1702" i="4"/>
  <c r="O1704" i="4"/>
  <c r="O1705" i="4"/>
  <c r="O1706" i="4"/>
  <c r="O1707" i="4"/>
  <c r="O1708" i="4"/>
  <c r="O1709" i="4"/>
  <c r="O1710" i="4"/>
  <c r="O1711" i="4"/>
  <c r="O1712" i="4"/>
  <c r="O1713" i="4"/>
  <c r="O1715" i="4"/>
  <c r="O1716" i="4"/>
  <c r="O1717" i="4"/>
  <c r="O1718" i="4"/>
  <c r="O1719" i="4"/>
  <c r="O1720" i="4"/>
  <c r="O1721" i="4"/>
  <c r="O1722" i="4"/>
  <c r="O1723" i="4"/>
  <c r="O1724" i="4"/>
  <c r="O1726" i="4"/>
  <c r="O1727" i="4"/>
  <c r="O1728" i="4"/>
  <c r="O1729" i="4"/>
  <c r="O1730" i="4"/>
  <c r="O1731" i="4"/>
  <c r="O1732" i="4"/>
  <c r="O1733" i="4"/>
  <c r="O1734" i="4"/>
  <c r="O1735" i="4"/>
  <c r="O1737" i="4"/>
  <c r="O1738" i="4"/>
  <c r="O1739" i="4"/>
  <c r="O1740" i="4"/>
  <c r="O1741" i="4"/>
  <c r="O1742" i="4"/>
  <c r="O1743" i="4"/>
  <c r="O1744" i="4"/>
  <c r="O1745" i="4"/>
  <c r="O1746" i="4"/>
  <c r="O1748" i="4"/>
  <c r="O1749" i="4"/>
  <c r="O1750" i="4"/>
  <c r="O1751" i="4"/>
  <c r="O1752" i="4"/>
  <c r="O1753" i="4"/>
  <c r="O1754" i="4"/>
  <c r="O1755" i="4"/>
  <c r="O1756" i="4"/>
  <c r="O1757" i="4"/>
  <c r="O1759" i="4"/>
  <c r="O1760" i="4"/>
  <c r="O1761" i="4"/>
  <c r="O1762" i="4"/>
  <c r="O1763" i="4"/>
  <c r="O1764" i="4"/>
  <c r="O1765" i="4"/>
  <c r="O1766" i="4"/>
  <c r="O1767" i="4"/>
  <c r="O1768" i="4"/>
  <c r="O1770" i="4"/>
  <c r="O1771" i="4"/>
  <c r="O1772" i="4"/>
  <c r="O1773" i="4"/>
  <c r="O1774" i="4"/>
  <c r="O1775" i="4"/>
  <c r="O1776" i="4"/>
  <c r="O1777" i="4"/>
  <c r="O1778" i="4"/>
  <c r="O1779" i="4"/>
  <c r="O1782" i="4"/>
  <c r="O1783" i="4"/>
  <c r="O1784" i="4"/>
  <c r="O1785" i="4"/>
  <c r="O1786" i="4"/>
  <c r="O1787" i="4"/>
  <c r="O1788" i="4"/>
  <c r="O1789" i="4"/>
  <c r="O1790" i="4"/>
  <c r="O1791" i="4"/>
  <c r="O1793" i="4"/>
  <c r="O1794" i="4"/>
  <c r="O1795" i="4"/>
  <c r="O1796" i="4"/>
  <c r="O1797" i="4"/>
  <c r="O1798" i="4"/>
  <c r="O1799" i="4"/>
  <c r="O1800" i="4"/>
  <c r="O1801" i="4"/>
  <c r="O1802" i="4"/>
  <c r="O1804" i="4"/>
  <c r="O1805" i="4"/>
  <c r="O1806" i="4"/>
  <c r="O1807" i="4"/>
  <c r="O1808" i="4"/>
  <c r="O1809" i="4"/>
  <c r="O1810" i="4"/>
  <c r="O1811" i="4"/>
  <c r="O1812" i="4"/>
  <c r="O1813" i="4"/>
  <c r="O1815" i="4"/>
  <c r="O1816" i="4"/>
  <c r="O1817" i="4"/>
  <c r="O1818" i="4"/>
  <c r="O1819" i="4"/>
  <c r="O1820" i="4"/>
  <c r="O1821" i="4"/>
  <c r="O1822" i="4"/>
  <c r="O1823" i="4"/>
  <c r="O1824" i="4"/>
  <c r="O1826" i="4"/>
  <c r="O1827" i="4"/>
  <c r="O1828" i="4"/>
  <c r="O1829" i="4"/>
  <c r="O1830" i="4"/>
  <c r="O1831" i="4"/>
  <c r="O1832" i="4"/>
  <c r="O1833" i="4"/>
  <c r="O1834" i="4"/>
  <c r="O1835" i="4"/>
  <c r="O1837" i="4"/>
  <c r="O1838" i="4"/>
  <c r="O1839" i="4"/>
  <c r="O1840" i="4"/>
  <c r="O1841" i="4"/>
  <c r="O1842" i="4"/>
  <c r="O1843" i="4"/>
  <c r="O1844" i="4"/>
  <c r="O1845" i="4"/>
  <c r="O1846" i="4"/>
  <c r="O1848" i="4"/>
  <c r="O1849" i="4"/>
  <c r="O1850" i="4"/>
  <c r="O1851" i="4"/>
  <c r="O1852" i="4"/>
  <c r="O1853" i="4"/>
  <c r="O1854" i="4"/>
  <c r="O1855" i="4"/>
  <c r="O1856" i="4"/>
  <c r="O1857" i="4"/>
  <c r="O1859" i="4"/>
  <c r="O1860" i="4"/>
  <c r="O1861" i="4"/>
  <c r="O1862" i="4"/>
  <c r="O1863" i="4"/>
  <c r="O1864" i="4"/>
  <c r="O1865" i="4"/>
  <c r="O1866" i="4"/>
  <c r="O1867" i="4"/>
  <c r="O1868" i="4"/>
  <c r="O1870" i="4"/>
  <c r="O1871" i="4"/>
  <c r="O1872" i="4"/>
  <c r="O1873" i="4"/>
  <c r="O1874" i="4"/>
  <c r="O1875" i="4"/>
  <c r="O1876" i="4"/>
  <c r="O1877" i="4"/>
  <c r="O1878" i="4"/>
  <c r="O1879" i="4"/>
  <c r="O1881" i="4"/>
  <c r="O1882" i="4"/>
  <c r="O1883" i="4"/>
  <c r="O1884" i="4"/>
  <c r="O1885" i="4"/>
  <c r="O1886" i="4"/>
  <c r="O1887" i="4"/>
  <c r="O1888" i="4"/>
  <c r="O1889" i="4"/>
  <c r="O1890" i="4"/>
  <c r="O1893" i="4"/>
  <c r="O1894" i="4"/>
  <c r="O1895" i="4"/>
  <c r="O1896" i="4"/>
  <c r="O1897" i="4"/>
  <c r="O1898" i="4"/>
  <c r="O1899" i="4"/>
  <c r="O1900" i="4"/>
  <c r="O1901" i="4"/>
  <c r="O1902" i="4"/>
  <c r="O1904" i="4"/>
  <c r="O1905" i="4"/>
  <c r="O1906" i="4"/>
  <c r="O1907" i="4"/>
  <c r="O1908" i="4"/>
  <c r="O1909" i="4"/>
  <c r="O1910" i="4"/>
  <c r="O1911" i="4"/>
  <c r="O1912" i="4"/>
  <c r="O1913" i="4"/>
  <c r="O1915" i="4"/>
  <c r="O1916" i="4"/>
  <c r="O1917" i="4"/>
  <c r="O1918" i="4"/>
  <c r="O1919" i="4"/>
  <c r="O1920" i="4"/>
  <c r="O1921" i="4"/>
  <c r="O1922" i="4"/>
  <c r="O1923" i="4"/>
  <c r="O1924" i="4"/>
  <c r="O1926" i="4"/>
  <c r="O1927" i="4"/>
  <c r="O1928" i="4"/>
  <c r="O1929" i="4"/>
  <c r="O1930" i="4"/>
  <c r="O1931" i="4"/>
  <c r="O1932" i="4"/>
  <c r="O1933" i="4"/>
  <c r="O1934" i="4"/>
  <c r="O1935" i="4"/>
  <c r="O1937" i="4"/>
  <c r="O1938" i="4"/>
  <c r="O1939" i="4"/>
  <c r="O1940" i="4"/>
  <c r="O1941" i="4"/>
  <c r="O1942" i="4"/>
  <c r="O1943" i="4"/>
  <c r="O1944" i="4"/>
  <c r="O1945" i="4"/>
  <c r="O1946" i="4"/>
  <c r="O1948" i="4"/>
  <c r="O1949" i="4"/>
  <c r="O1950" i="4"/>
  <c r="O1951" i="4"/>
  <c r="O1952" i="4"/>
  <c r="O1953" i="4"/>
  <c r="O1954" i="4"/>
  <c r="O1955" i="4"/>
  <c r="O1956" i="4"/>
  <c r="O1957" i="4"/>
  <c r="O1959" i="4"/>
  <c r="O1960" i="4"/>
  <c r="O1961" i="4"/>
  <c r="O1962" i="4"/>
  <c r="O1963" i="4"/>
  <c r="O1964" i="4"/>
  <c r="O1965" i="4"/>
  <c r="O1966" i="4"/>
  <c r="O1967" i="4"/>
  <c r="O1968" i="4"/>
  <c r="O1970" i="4"/>
  <c r="O1971" i="4"/>
  <c r="O1972" i="4"/>
  <c r="O1973" i="4"/>
  <c r="O1974" i="4"/>
  <c r="O1975" i="4"/>
  <c r="O1976" i="4"/>
  <c r="O1977" i="4"/>
  <c r="O1978" i="4"/>
  <c r="O1979" i="4"/>
  <c r="O1981" i="4"/>
  <c r="O1982" i="4"/>
  <c r="O1983" i="4"/>
  <c r="O1984" i="4"/>
  <c r="O1985" i="4"/>
  <c r="O1986" i="4"/>
  <c r="O1987" i="4"/>
  <c r="O1988" i="4"/>
  <c r="O1989" i="4"/>
  <c r="O1990" i="4"/>
  <c r="O1992" i="4"/>
  <c r="O1993" i="4"/>
  <c r="O1994" i="4"/>
  <c r="O1995" i="4"/>
  <c r="O1996" i="4"/>
  <c r="O1997" i="4"/>
  <c r="O1998" i="4"/>
  <c r="O1999" i="4"/>
  <c r="O2000" i="4"/>
  <c r="O2001" i="4"/>
  <c r="O6" i="4"/>
  <c r="O7" i="4"/>
  <c r="O8" i="4"/>
  <c r="O9" i="4"/>
  <c r="O10" i="4"/>
  <c r="O11" i="4"/>
  <c r="O12" i="4"/>
  <c r="O13" i="4"/>
  <c r="O14" i="4"/>
  <c r="O15" i="4"/>
  <c r="O17" i="4"/>
  <c r="O18" i="4"/>
  <c r="O19" i="4"/>
  <c r="O20" i="4"/>
  <c r="O21" i="4"/>
  <c r="O22" i="4"/>
  <c r="O23" i="4"/>
  <c r="O24" i="4"/>
  <c r="O25" i="4"/>
  <c r="O26" i="4"/>
  <c r="O28" i="4"/>
  <c r="O29" i="4"/>
  <c r="O30" i="4"/>
  <c r="O31" i="4"/>
  <c r="O32" i="4"/>
  <c r="O33" i="4"/>
  <c r="O34" i="4"/>
  <c r="O35" i="4"/>
  <c r="O36" i="4"/>
  <c r="O37" i="4"/>
  <c r="O39" i="4"/>
  <c r="O40" i="4"/>
  <c r="O41" i="4"/>
  <c r="O42" i="4"/>
  <c r="O43" i="4"/>
  <c r="O44" i="4"/>
  <c r="O45" i="4"/>
  <c r="O46" i="4"/>
  <c r="O47" i="4"/>
  <c r="O48" i="4"/>
  <c r="O50" i="4"/>
  <c r="O51" i="4"/>
  <c r="O52" i="4"/>
  <c r="O53" i="4"/>
  <c r="O54" i="4"/>
  <c r="O55" i="4"/>
  <c r="O56" i="4"/>
  <c r="O57" i="4"/>
  <c r="O58" i="4"/>
  <c r="O59" i="4"/>
  <c r="O61" i="4"/>
  <c r="O62" i="4"/>
  <c r="O63" i="4"/>
  <c r="O64" i="4"/>
  <c r="O65" i="4"/>
  <c r="O66" i="4"/>
  <c r="O67" i="4"/>
  <c r="O68" i="4"/>
  <c r="O69" i="4"/>
  <c r="O70" i="4"/>
  <c r="O72" i="4"/>
  <c r="O73" i="4"/>
  <c r="O74" i="4"/>
  <c r="O75" i="4"/>
  <c r="O76" i="4"/>
  <c r="O77" i="4"/>
  <c r="O78" i="4"/>
  <c r="O79" i="4"/>
  <c r="O80" i="4"/>
  <c r="O81" i="4"/>
  <c r="O83" i="4"/>
  <c r="O84" i="4"/>
  <c r="O85" i="4"/>
  <c r="O86" i="4"/>
  <c r="O87" i="4"/>
  <c r="O88" i="4"/>
  <c r="O89" i="4"/>
  <c r="O90" i="4"/>
  <c r="O91" i="4"/>
  <c r="O92" i="4"/>
  <c r="O94" i="4"/>
  <c r="O95" i="4"/>
  <c r="O96" i="4"/>
  <c r="O97" i="4"/>
  <c r="O98" i="4"/>
  <c r="O99" i="4"/>
  <c r="O100" i="4"/>
  <c r="O101" i="4"/>
  <c r="O102" i="4"/>
  <c r="O103" i="4"/>
  <c r="O105" i="4"/>
  <c r="O106" i="4"/>
  <c r="O107" i="4"/>
  <c r="O108" i="4"/>
  <c r="O109" i="4"/>
  <c r="O110" i="4"/>
  <c r="O111" i="4"/>
  <c r="O112" i="4"/>
  <c r="O113" i="4"/>
  <c r="O114" i="4"/>
  <c r="O117" i="4"/>
  <c r="O118" i="4"/>
  <c r="O119" i="4"/>
  <c r="O120" i="4"/>
  <c r="O121" i="4"/>
  <c r="O122" i="4"/>
  <c r="O123" i="4"/>
  <c r="O124" i="4"/>
  <c r="O125" i="4"/>
  <c r="O126" i="4"/>
  <c r="O128" i="4"/>
  <c r="O129" i="4"/>
  <c r="O130" i="4"/>
  <c r="O131" i="4"/>
  <c r="O132" i="4"/>
  <c r="O133" i="4"/>
  <c r="O134" i="4"/>
  <c r="O135" i="4"/>
  <c r="O136" i="4"/>
  <c r="O137" i="4"/>
  <c r="O139" i="4"/>
  <c r="O140" i="4"/>
  <c r="O141" i="4"/>
  <c r="O142" i="4"/>
  <c r="O143" i="4"/>
  <c r="O144" i="4"/>
  <c r="O145" i="4"/>
  <c r="O146" i="4"/>
  <c r="O147" i="4"/>
  <c r="O148" i="4"/>
  <c r="O150" i="4"/>
  <c r="O151" i="4"/>
  <c r="O152" i="4"/>
  <c r="O153" i="4"/>
  <c r="O154" i="4"/>
  <c r="O155" i="4"/>
  <c r="O156" i="4"/>
  <c r="O157" i="4"/>
  <c r="O158" i="4"/>
  <c r="O159" i="4"/>
  <c r="O161" i="4"/>
  <c r="O162" i="4"/>
  <c r="O163" i="4"/>
  <c r="O164" i="4"/>
  <c r="O165" i="4"/>
  <c r="O166" i="4"/>
  <c r="O167" i="4"/>
  <c r="O168" i="4"/>
  <c r="O169" i="4"/>
  <c r="O170" i="4"/>
  <c r="O172" i="4"/>
  <c r="O173" i="4"/>
  <c r="O174" i="4"/>
  <c r="O175" i="4"/>
  <c r="O176" i="4"/>
  <c r="O177" i="4"/>
  <c r="O178" i="4"/>
  <c r="O179" i="4"/>
  <c r="O180" i="4"/>
  <c r="O181" i="4"/>
  <c r="O183" i="4"/>
  <c r="O184" i="4"/>
  <c r="O185" i="4"/>
  <c r="O186" i="4"/>
  <c r="O187" i="4"/>
  <c r="O188" i="4"/>
  <c r="O189" i="4"/>
  <c r="O190" i="4"/>
  <c r="O191" i="4"/>
  <c r="O192" i="4"/>
  <c r="O194" i="4"/>
  <c r="O195" i="4"/>
  <c r="O196" i="4"/>
  <c r="O197" i="4"/>
  <c r="O198" i="4"/>
  <c r="O199" i="4"/>
  <c r="O200" i="4"/>
  <c r="O201" i="4"/>
  <c r="O202" i="4"/>
  <c r="O203" i="4"/>
  <c r="O205" i="4"/>
  <c r="O206" i="4"/>
  <c r="O207" i="4"/>
  <c r="O208" i="4"/>
  <c r="O209" i="4"/>
  <c r="O210" i="4"/>
  <c r="O211" i="4"/>
  <c r="O212" i="4"/>
  <c r="O213" i="4"/>
  <c r="O214" i="4"/>
  <c r="O216" i="4"/>
  <c r="O217" i="4"/>
  <c r="O218" i="4"/>
  <c r="O219" i="4"/>
  <c r="O220" i="4"/>
  <c r="O221" i="4"/>
  <c r="O222" i="4"/>
  <c r="O223" i="4"/>
  <c r="O224" i="4"/>
  <c r="O225" i="4"/>
  <c r="O228" i="4"/>
  <c r="O229" i="4"/>
  <c r="O230" i="4"/>
  <c r="O231" i="4"/>
  <c r="O232" i="4"/>
  <c r="O233" i="4"/>
  <c r="O234" i="4"/>
  <c r="O235" i="4"/>
  <c r="O236" i="4"/>
  <c r="O237" i="4"/>
  <c r="O239" i="4"/>
  <c r="O240" i="4"/>
  <c r="O241" i="4"/>
  <c r="O242" i="4"/>
  <c r="O243" i="4"/>
  <c r="O244" i="4"/>
  <c r="O245" i="4"/>
  <c r="O246" i="4"/>
  <c r="O247" i="4"/>
  <c r="O248" i="4"/>
  <c r="O250" i="4"/>
  <c r="O251" i="4"/>
  <c r="O252" i="4"/>
  <c r="O253" i="4"/>
  <c r="O254" i="4"/>
  <c r="O255" i="4"/>
  <c r="O256" i="4"/>
  <c r="O257" i="4"/>
  <c r="O258" i="4"/>
  <c r="O259" i="4"/>
  <c r="O261" i="4"/>
  <c r="O262" i="4"/>
  <c r="O263" i="4"/>
  <c r="O264" i="4"/>
  <c r="O265" i="4"/>
  <c r="O266" i="4"/>
  <c r="O267" i="4"/>
  <c r="O268" i="4"/>
  <c r="O269" i="4"/>
  <c r="O270" i="4"/>
  <c r="O272" i="4"/>
  <c r="O273" i="4"/>
  <c r="O274" i="4"/>
  <c r="O275" i="4"/>
  <c r="O276" i="4"/>
  <c r="O277" i="4"/>
  <c r="O278" i="4"/>
  <c r="O279" i="4"/>
  <c r="O280" i="4"/>
  <c r="O281" i="4"/>
  <c r="O283" i="4"/>
  <c r="O284" i="4"/>
  <c r="O285" i="4"/>
  <c r="O286" i="4"/>
  <c r="O287" i="4"/>
  <c r="O288" i="4"/>
  <c r="O289" i="4"/>
  <c r="O290" i="4"/>
  <c r="O291" i="4"/>
  <c r="O292" i="4"/>
  <c r="O294" i="4"/>
  <c r="O295" i="4"/>
  <c r="O296" i="4"/>
  <c r="O297" i="4"/>
  <c r="O298" i="4"/>
  <c r="O299" i="4"/>
  <c r="O300" i="4"/>
  <c r="O301" i="4"/>
  <c r="O302" i="4"/>
  <c r="O303" i="4"/>
  <c r="O305" i="4"/>
  <c r="O306" i="4"/>
  <c r="O307" i="4"/>
  <c r="O308" i="4"/>
  <c r="O309" i="4"/>
  <c r="O310" i="4"/>
  <c r="O311" i="4"/>
  <c r="O312" i="4"/>
  <c r="O313" i="4"/>
  <c r="O314" i="4"/>
  <c r="O316" i="4"/>
  <c r="O317" i="4"/>
  <c r="O318" i="4"/>
  <c r="O319" i="4"/>
  <c r="O320" i="4"/>
  <c r="O321" i="4"/>
  <c r="O322" i="4"/>
  <c r="O323" i="4"/>
  <c r="O324" i="4"/>
  <c r="O325" i="4"/>
  <c r="O327" i="4"/>
  <c r="O328" i="4"/>
  <c r="O329" i="4"/>
  <c r="O330" i="4"/>
  <c r="O331" i="4"/>
  <c r="O332" i="4"/>
  <c r="O333" i="4"/>
  <c r="O334" i="4"/>
  <c r="O335" i="4"/>
  <c r="O336" i="4"/>
  <c r="O339" i="4"/>
  <c r="O340" i="4"/>
  <c r="O341" i="4"/>
  <c r="O342" i="4"/>
  <c r="O343" i="4"/>
  <c r="O344" i="4"/>
  <c r="O345" i="4"/>
  <c r="O346" i="4"/>
  <c r="O347" i="4"/>
  <c r="O348" i="4"/>
  <c r="O350" i="4"/>
  <c r="O351" i="4"/>
  <c r="O352" i="4"/>
  <c r="O353" i="4"/>
  <c r="O354" i="4"/>
  <c r="O355" i="4"/>
  <c r="O356" i="4"/>
  <c r="O357" i="4"/>
  <c r="O358" i="4"/>
  <c r="O359" i="4"/>
  <c r="O361" i="4"/>
  <c r="O362" i="4"/>
  <c r="O363" i="4"/>
  <c r="O364" i="4"/>
  <c r="O365" i="4"/>
  <c r="O366" i="4"/>
  <c r="O367" i="4"/>
  <c r="O368" i="4"/>
  <c r="O369" i="4"/>
  <c r="O370" i="4"/>
  <c r="O372" i="4"/>
  <c r="O373" i="4"/>
  <c r="O374" i="4"/>
  <c r="O375" i="4"/>
  <c r="O376" i="4"/>
  <c r="O377" i="4"/>
  <c r="O378" i="4"/>
  <c r="O379" i="4"/>
  <c r="O380" i="4"/>
  <c r="O381" i="4"/>
  <c r="O383" i="4"/>
  <c r="O384" i="4"/>
  <c r="O385" i="4"/>
  <c r="O386" i="4"/>
  <c r="O387" i="4"/>
  <c r="O388" i="4"/>
  <c r="O389" i="4"/>
  <c r="O390" i="4"/>
  <c r="O391" i="4"/>
  <c r="O392" i="4"/>
  <c r="O394" i="4"/>
  <c r="O395" i="4"/>
  <c r="O396" i="4"/>
  <c r="O397" i="4"/>
  <c r="O398" i="4"/>
  <c r="O399" i="4"/>
  <c r="O400" i="4"/>
  <c r="O401" i="4"/>
  <c r="O402" i="4"/>
  <c r="O403" i="4"/>
  <c r="O405" i="4"/>
  <c r="O406" i="4"/>
  <c r="O407" i="4"/>
  <c r="O408" i="4"/>
  <c r="O409" i="4"/>
  <c r="O410" i="4"/>
  <c r="O411" i="4"/>
  <c r="O412" i="4"/>
  <c r="O413" i="4"/>
  <c r="O414" i="4"/>
  <c r="O416" i="4"/>
  <c r="O417" i="4"/>
  <c r="O418" i="4"/>
  <c r="O419" i="4"/>
  <c r="O420" i="4"/>
  <c r="O421" i="4"/>
  <c r="O422" i="4"/>
  <c r="O423" i="4"/>
  <c r="O424" i="4"/>
  <c r="O425" i="4"/>
  <c r="O427" i="4"/>
  <c r="O428" i="4"/>
  <c r="O429" i="4"/>
  <c r="O430" i="4"/>
  <c r="O431" i="4"/>
  <c r="O432" i="4"/>
  <c r="O433" i="4"/>
  <c r="O434" i="4"/>
  <c r="O435" i="4"/>
  <c r="O436" i="4"/>
  <c r="O438" i="4"/>
  <c r="O439" i="4"/>
  <c r="O440" i="4"/>
  <c r="O441" i="4"/>
  <c r="O442" i="4"/>
  <c r="O443" i="4"/>
  <c r="O444" i="4"/>
  <c r="O445" i="4"/>
  <c r="O446" i="4"/>
  <c r="O447" i="4"/>
  <c r="O450" i="4"/>
  <c r="O451" i="4"/>
  <c r="O452" i="4"/>
  <c r="O453" i="4"/>
  <c r="O454" i="4"/>
  <c r="O455" i="4"/>
  <c r="O456" i="4"/>
  <c r="O457" i="4"/>
  <c r="O458" i="4"/>
  <c r="O459" i="4"/>
  <c r="O461" i="4"/>
  <c r="O462" i="4"/>
  <c r="O463" i="4"/>
  <c r="O464" i="4"/>
  <c r="O465" i="4"/>
  <c r="O466" i="4"/>
  <c r="O467" i="4"/>
  <c r="O468" i="4"/>
  <c r="O469" i="4"/>
  <c r="O470" i="4"/>
  <c r="O472" i="4"/>
  <c r="O473" i="4"/>
  <c r="O474" i="4"/>
  <c r="O475" i="4"/>
  <c r="O476" i="4"/>
  <c r="O477" i="4"/>
  <c r="O478" i="4"/>
  <c r="O479" i="4"/>
  <c r="O480" i="4"/>
  <c r="O481" i="4"/>
  <c r="O483" i="4"/>
  <c r="O484" i="4"/>
  <c r="O485" i="4"/>
  <c r="O486" i="4"/>
  <c r="O487" i="4"/>
  <c r="O488" i="4"/>
  <c r="O489" i="4"/>
  <c r="O490" i="4"/>
  <c r="O491" i="4"/>
  <c r="O492" i="4"/>
  <c r="O494" i="4"/>
  <c r="O495" i="4"/>
  <c r="O496" i="4"/>
  <c r="O497" i="4"/>
  <c r="O498" i="4"/>
  <c r="O499" i="4"/>
  <c r="O500" i="4"/>
  <c r="O501" i="4"/>
  <c r="O502" i="4"/>
  <c r="O503" i="4"/>
  <c r="O505" i="4"/>
  <c r="O506" i="4"/>
  <c r="O507" i="4"/>
  <c r="O508" i="4"/>
  <c r="O509" i="4"/>
  <c r="O510" i="4"/>
  <c r="O511" i="4"/>
  <c r="O512" i="4"/>
  <c r="O513" i="4"/>
  <c r="O514" i="4"/>
  <c r="O516" i="4"/>
  <c r="O517" i="4"/>
  <c r="O518" i="4"/>
  <c r="O519" i="4"/>
  <c r="O520" i="4"/>
  <c r="O521" i="4"/>
  <c r="O522" i="4"/>
  <c r="O523" i="4"/>
  <c r="O524" i="4"/>
  <c r="O525" i="4"/>
  <c r="O527" i="4"/>
  <c r="O528" i="4"/>
  <c r="O529" i="4"/>
  <c r="O530" i="4"/>
  <c r="O531" i="4"/>
  <c r="O532" i="4"/>
  <c r="O533" i="4"/>
  <c r="O534" i="4"/>
  <c r="O535" i="4"/>
  <c r="O536" i="4"/>
  <c r="O538" i="4"/>
  <c r="O539" i="4"/>
  <c r="O540" i="4"/>
  <c r="O541" i="4"/>
  <c r="O542" i="4"/>
  <c r="O543" i="4"/>
  <c r="O544" i="4"/>
  <c r="O545" i="4"/>
  <c r="O546" i="4"/>
  <c r="O547" i="4"/>
  <c r="O549" i="4"/>
  <c r="O550" i="4"/>
  <c r="O551" i="4"/>
  <c r="O552" i="4"/>
  <c r="O553" i="4"/>
  <c r="O554" i="4"/>
  <c r="O555" i="4"/>
  <c r="O556" i="4"/>
  <c r="O557" i="4"/>
  <c r="O558" i="4"/>
  <c r="O561" i="4"/>
  <c r="O562" i="4"/>
  <c r="O563" i="4"/>
  <c r="O564" i="4"/>
  <c r="O565" i="4"/>
  <c r="O566" i="4"/>
  <c r="O567" i="4"/>
  <c r="O568" i="4"/>
  <c r="O569" i="4"/>
  <c r="O570" i="4"/>
  <c r="O572" i="4"/>
  <c r="O573" i="4"/>
  <c r="O574" i="4"/>
  <c r="O575" i="4"/>
  <c r="O576" i="4"/>
  <c r="O577" i="4"/>
  <c r="O578" i="4"/>
  <c r="O579" i="4"/>
  <c r="O580" i="4"/>
  <c r="O581" i="4"/>
  <c r="O583" i="4"/>
  <c r="O584" i="4"/>
  <c r="O585" i="4"/>
  <c r="O586" i="4"/>
  <c r="O587" i="4"/>
  <c r="O588" i="4"/>
  <c r="O589" i="4"/>
  <c r="O590" i="4"/>
  <c r="O591" i="4"/>
  <c r="O592" i="4"/>
  <c r="O594" i="4"/>
  <c r="O595" i="4"/>
  <c r="O596" i="4"/>
  <c r="O597" i="4"/>
  <c r="O598" i="4"/>
  <c r="O599" i="4"/>
  <c r="O600" i="4"/>
  <c r="O601" i="4"/>
  <c r="O602" i="4"/>
  <c r="O603" i="4"/>
  <c r="O605" i="4"/>
  <c r="O606" i="4"/>
  <c r="O607" i="4"/>
  <c r="O608" i="4"/>
  <c r="O609" i="4"/>
  <c r="O610" i="4"/>
  <c r="O611" i="4"/>
  <c r="O612" i="4"/>
  <c r="O613" i="4"/>
  <c r="O614" i="4"/>
  <c r="O616" i="4"/>
  <c r="O617" i="4"/>
  <c r="O618" i="4"/>
  <c r="O619" i="4"/>
  <c r="O620" i="4"/>
  <c r="O621" i="4"/>
  <c r="O622" i="4"/>
  <c r="O623" i="4"/>
  <c r="O624" i="4"/>
  <c r="O625" i="4"/>
  <c r="O627" i="4"/>
  <c r="O628" i="4"/>
  <c r="O629" i="4"/>
  <c r="O630" i="4"/>
  <c r="O631" i="4"/>
  <c r="O632" i="4"/>
  <c r="O633" i="4"/>
  <c r="O634" i="4"/>
  <c r="O635" i="4"/>
  <c r="O636" i="4"/>
  <c r="O638" i="4"/>
  <c r="O639" i="4"/>
  <c r="O640" i="4"/>
  <c r="O641" i="4"/>
  <c r="O642" i="4"/>
  <c r="O643" i="4"/>
  <c r="O644" i="4"/>
  <c r="O645" i="4"/>
  <c r="O646" i="4"/>
  <c r="O647" i="4"/>
  <c r="O649" i="4"/>
  <c r="O650" i="4"/>
  <c r="O651" i="4"/>
  <c r="O652" i="4"/>
  <c r="O653" i="4"/>
  <c r="O654" i="4"/>
  <c r="O655" i="4"/>
  <c r="O656" i="4"/>
  <c r="O657" i="4"/>
  <c r="O658" i="4"/>
  <c r="O660" i="4"/>
  <c r="O661" i="4"/>
  <c r="O662" i="4"/>
  <c r="O663" i="4"/>
  <c r="O664" i="4"/>
  <c r="O665" i="4"/>
  <c r="O666" i="4"/>
  <c r="O667" i="4"/>
  <c r="O668" i="4"/>
  <c r="O669" i="4"/>
  <c r="O672" i="4"/>
  <c r="O673" i="4"/>
  <c r="O674" i="4"/>
  <c r="O675" i="4"/>
  <c r="O676" i="4"/>
  <c r="O677" i="4"/>
  <c r="O678" i="4"/>
  <c r="O679" i="4"/>
  <c r="O680" i="4"/>
  <c r="O681" i="4"/>
  <c r="O683" i="4"/>
  <c r="O684" i="4"/>
  <c r="O685" i="4"/>
  <c r="O686" i="4"/>
  <c r="O687" i="4"/>
  <c r="O688" i="4"/>
  <c r="O689" i="4"/>
  <c r="O690" i="4"/>
  <c r="O691" i="4"/>
  <c r="O692" i="4"/>
  <c r="O694" i="4"/>
  <c r="O695" i="4"/>
  <c r="O696" i="4"/>
  <c r="O697" i="4"/>
  <c r="O698" i="4"/>
  <c r="O699" i="4"/>
  <c r="O700" i="4"/>
  <c r="O701" i="4"/>
  <c r="O702" i="4"/>
  <c r="O703" i="4"/>
  <c r="O705" i="4"/>
  <c r="O706" i="4"/>
  <c r="O707" i="4"/>
  <c r="O708" i="4"/>
  <c r="O709" i="4"/>
  <c r="O710" i="4"/>
  <c r="O711" i="4"/>
  <c r="O712" i="4"/>
  <c r="O713" i="4"/>
  <c r="O714" i="4"/>
  <c r="O716" i="4"/>
  <c r="O717" i="4"/>
  <c r="O718" i="4"/>
  <c r="O719" i="4"/>
  <c r="O720" i="4"/>
  <c r="O721" i="4"/>
  <c r="O722" i="4"/>
  <c r="O723" i="4"/>
  <c r="O724" i="4"/>
  <c r="O725" i="4"/>
  <c r="O727" i="4"/>
  <c r="O728" i="4"/>
  <c r="O729" i="4"/>
  <c r="O730" i="4"/>
  <c r="O731" i="4"/>
  <c r="O732" i="4"/>
  <c r="O733" i="4"/>
  <c r="O734" i="4"/>
  <c r="O735" i="4"/>
  <c r="O736" i="4"/>
  <c r="O738" i="4"/>
  <c r="O739" i="4"/>
  <c r="O740" i="4"/>
  <c r="O741" i="4"/>
  <c r="O742" i="4"/>
  <c r="O743" i="4"/>
  <c r="O744" i="4"/>
  <c r="O745" i="4"/>
  <c r="O746" i="4"/>
  <c r="O747" i="4"/>
  <c r="O749" i="4"/>
  <c r="O750" i="4"/>
  <c r="O751" i="4"/>
  <c r="O752" i="4"/>
  <c r="O753" i="4"/>
  <c r="O754" i="4"/>
  <c r="O755" i="4"/>
  <c r="O756" i="4"/>
  <c r="O757" i="4"/>
  <c r="O758" i="4"/>
  <c r="O760" i="4"/>
  <c r="O761" i="4"/>
  <c r="O762" i="4"/>
  <c r="O763" i="4"/>
  <c r="O764" i="4"/>
  <c r="O765" i="4"/>
  <c r="O766" i="4"/>
  <c r="O767" i="4"/>
  <c r="O768" i="4"/>
  <c r="O769" i="4"/>
  <c r="O771" i="4"/>
  <c r="O772" i="4"/>
  <c r="O773" i="4"/>
  <c r="O774" i="4"/>
  <c r="O775" i="4"/>
  <c r="O776" i="4"/>
  <c r="O777" i="4"/>
  <c r="O778" i="4"/>
  <c r="O779" i="4"/>
  <c r="O780" i="4"/>
  <c r="O783" i="4"/>
  <c r="O784" i="4"/>
  <c r="O785" i="4"/>
  <c r="O786" i="4"/>
  <c r="O787" i="4"/>
  <c r="O788" i="4"/>
  <c r="O789" i="4"/>
  <c r="O790" i="4"/>
  <c r="O791" i="4"/>
  <c r="O792" i="4"/>
  <c r="O794" i="4"/>
  <c r="O795" i="4"/>
  <c r="O796" i="4"/>
  <c r="O797" i="4"/>
  <c r="O798" i="4"/>
  <c r="O799" i="4"/>
  <c r="O800" i="4"/>
  <c r="O801" i="4"/>
  <c r="O802" i="4"/>
  <c r="O803" i="4"/>
  <c r="O805" i="4"/>
  <c r="O806" i="4"/>
  <c r="O807" i="4"/>
  <c r="O808" i="4"/>
  <c r="O809" i="4"/>
  <c r="O810" i="4"/>
  <c r="O811" i="4"/>
  <c r="O812" i="4"/>
  <c r="O813" i="4"/>
  <c r="O814" i="4"/>
  <c r="O816" i="4"/>
  <c r="O817" i="4"/>
  <c r="O818" i="4"/>
  <c r="O819" i="4"/>
  <c r="O820" i="4"/>
  <c r="O821" i="4"/>
  <c r="O822" i="4"/>
  <c r="O823" i="4"/>
  <c r="O824" i="4"/>
  <c r="O825" i="4"/>
  <c r="O827" i="4"/>
  <c r="O828" i="4"/>
  <c r="O829" i="4"/>
  <c r="O830" i="4"/>
  <c r="O831" i="4"/>
  <c r="O832" i="4"/>
  <c r="O833" i="4"/>
  <c r="O834" i="4"/>
  <c r="O835" i="4"/>
  <c r="O836" i="4"/>
  <c r="O838" i="4"/>
  <c r="O839" i="4"/>
  <c r="O840" i="4"/>
  <c r="O841" i="4"/>
  <c r="O842" i="4"/>
  <c r="O843" i="4"/>
  <c r="O844" i="4"/>
  <c r="O845" i="4"/>
  <c r="O846" i="4"/>
  <c r="O847" i="4"/>
  <c r="O849" i="4"/>
  <c r="O850" i="4"/>
  <c r="O851" i="4"/>
  <c r="O852" i="4"/>
  <c r="O853" i="4"/>
  <c r="O854" i="4"/>
  <c r="O855" i="4"/>
  <c r="O856" i="4"/>
  <c r="O857" i="4"/>
  <c r="O858" i="4"/>
  <c r="O860" i="4"/>
  <c r="O861" i="4"/>
  <c r="O862" i="4"/>
  <c r="O863" i="4"/>
  <c r="O864" i="4"/>
  <c r="O865" i="4"/>
  <c r="O866" i="4"/>
  <c r="O867" i="4"/>
  <c r="O868" i="4"/>
  <c r="O869" i="4"/>
  <c r="O871" i="4"/>
  <c r="O872" i="4"/>
  <c r="O873" i="4"/>
  <c r="O874" i="4"/>
  <c r="O875" i="4"/>
  <c r="O876" i="4"/>
  <c r="O877" i="4"/>
  <c r="O878" i="4"/>
  <c r="O879" i="4"/>
  <c r="O880" i="4"/>
  <c r="O882" i="4"/>
  <c r="O883" i="4"/>
  <c r="O884" i="4"/>
  <c r="O885" i="4"/>
  <c r="O886" i="4"/>
  <c r="O887" i="4"/>
  <c r="O888" i="4"/>
  <c r="O889" i="4"/>
  <c r="O890" i="4"/>
  <c r="O891" i="4"/>
  <c r="O894" i="4"/>
  <c r="O895" i="4"/>
  <c r="O896" i="4"/>
  <c r="O897" i="4"/>
  <c r="O898" i="4"/>
  <c r="O899" i="4"/>
  <c r="O900" i="4"/>
  <c r="O901" i="4"/>
  <c r="O902" i="4"/>
  <c r="O903" i="4"/>
  <c r="O905" i="4"/>
  <c r="O906" i="4"/>
  <c r="O907" i="4"/>
  <c r="O908" i="4"/>
  <c r="O909" i="4"/>
  <c r="O910" i="4"/>
  <c r="O911" i="4"/>
  <c r="O912" i="4"/>
  <c r="O913" i="4"/>
  <c r="O914" i="4"/>
  <c r="O916" i="4"/>
  <c r="O917" i="4"/>
  <c r="O918" i="4"/>
  <c r="O919" i="4"/>
  <c r="O920" i="4"/>
  <c r="O921" i="4"/>
  <c r="O922" i="4"/>
  <c r="O923" i="4"/>
  <c r="O924" i="4"/>
  <c r="O925" i="4"/>
  <c r="O927" i="4"/>
  <c r="O928" i="4"/>
  <c r="O929" i="4"/>
  <c r="O930" i="4"/>
  <c r="O931" i="4"/>
  <c r="O932" i="4"/>
  <c r="O933" i="4"/>
  <c r="O934" i="4"/>
  <c r="O935" i="4"/>
  <c r="O936" i="4"/>
  <c r="O938" i="4"/>
  <c r="O939" i="4"/>
  <c r="O940" i="4"/>
  <c r="O941" i="4"/>
  <c r="O942" i="4"/>
  <c r="O943" i="4"/>
  <c r="O944" i="4"/>
  <c r="O945" i="4"/>
  <c r="O946" i="4"/>
  <c r="O947" i="4"/>
  <c r="O949" i="4"/>
  <c r="O950" i="4"/>
  <c r="O951" i="4"/>
  <c r="O952" i="4"/>
  <c r="O953" i="4"/>
  <c r="O954" i="4"/>
  <c r="O955" i="4"/>
  <c r="O956" i="4"/>
  <c r="O957" i="4"/>
  <c r="O958" i="4"/>
  <c r="O960" i="4"/>
  <c r="O961" i="4"/>
  <c r="O962" i="4"/>
  <c r="O963" i="4"/>
  <c r="O964" i="4"/>
  <c r="O965" i="4"/>
  <c r="O966" i="4"/>
  <c r="O967" i="4"/>
  <c r="O968" i="4"/>
  <c r="O969" i="4"/>
  <c r="O971" i="4"/>
  <c r="O972" i="4"/>
  <c r="O973" i="4"/>
  <c r="O974" i="4"/>
  <c r="O975" i="4"/>
  <c r="O976" i="4"/>
  <c r="O977" i="4"/>
  <c r="O978" i="4"/>
  <c r="O979" i="4"/>
  <c r="O980" i="4"/>
  <c r="O982" i="4"/>
  <c r="O983" i="4"/>
  <c r="O984" i="4"/>
  <c r="O985" i="4"/>
  <c r="O986" i="4"/>
  <c r="O987" i="4"/>
  <c r="O988" i="4"/>
  <c r="O989" i="4"/>
  <c r="O990" i="4"/>
  <c r="O991" i="4"/>
  <c r="O993" i="4"/>
  <c r="O994" i="4"/>
  <c r="O995" i="4"/>
  <c r="O996" i="4"/>
  <c r="O997" i="4"/>
  <c r="O998" i="4"/>
  <c r="O999" i="4"/>
  <c r="O1000" i="4"/>
  <c r="O1001" i="4"/>
  <c r="O1002" i="4"/>
  <c r="O1005" i="4"/>
  <c r="O1006" i="4"/>
  <c r="O1007" i="4"/>
  <c r="O1008" i="4"/>
  <c r="O1009" i="4"/>
  <c r="O1010" i="4"/>
  <c r="O1011" i="4"/>
  <c r="O1012" i="4"/>
  <c r="O1013" i="4"/>
  <c r="O1014" i="4"/>
  <c r="O1016" i="4"/>
  <c r="O1017" i="4"/>
  <c r="O1018" i="4"/>
  <c r="O1019" i="4"/>
  <c r="O1020" i="4"/>
  <c r="O1021" i="4"/>
  <c r="O1022" i="4"/>
  <c r="O1023" i="4"/>
  <c r="O1024" i="4"/>
  <c r="O1025" i="4"/>
  <c r="O1027" i="4"/>
  <c r="O1028" i="4"/>
  <c r="O1029" i="4"/>
  <c r="O1030" i="4"/>
  <c r="O1031" i="4"/>
  <c r="O1032" i="4"/>
  <c r="O1033" i="4"/>
  <c r="O1034" i="4"/>
  <c r="O1035" i="4"/>
  <c r="O1036" i="4"/>
  <c r="O1038" i="4"/>
  <c r="O1039" i="4"/>
  <c r="O1040" i="4"/>
  <c r="O1041" i="4"/>
  <c r="O1042" i="4"/>
  <c r="O1043" i="4"/>
  <c r="O1044" i="4"/>
  <c r="O1045" i="4"/>
  <c r="O1046" i="4"/>
  <c r="O1047" i="4"/>
  <c r="O1049" i="4"/>
  <c r="O1050" i="4"/>
  <c r="O1051" i="4"/>
  <c r="O1052" i="4"/>
  <c r="O1053" i="4"/>
  <c r="O1054" i="4"/>
  <c r="O1055" i="4"/>
  <c r="O1056" i="4"/>
  <c r="O1057" i="4"/>
  <c r="O1058" i="4"/>
  <c r="O1060" i="4"/>
  <c r="O1061" i="4"/>
  <c r="O1062" i="4"/>
  <c r="O1063" i="4"/>
  <c r="O1064" i="4"/>
  <c r="O1065" i="4"/>
  <c r="O1066" i="4"/>
  <c r="O1067" i="4"/>
  <c r="O1068" i="4"/>
  <c r="O1069" i="4"/>
  <c r="O1071" i="4"/>
  <c r="O1072" i="4"/>
  <c r="O1073" i="4"/>
  <c r="O1074" i="4"/>
  <c r="O1075" i="4"/>
  <c r="O1076" i="4"/>
  <c r="O1077" i="4"/>
  <c r="O1078" i="4"/>
  <c r="O1079" i="4"/>
  <c r="O1080" i="4"/>
  <c r="O1082" i="4"/>
  <c r="O1083" i="4"/>
  <c r="O1084" i="4"/>
  <c r="O1085" i="4"/>
  <c r="O1086" i="4"/>
  <c r="O1087" i="4"/>
  <c r="O1088" i="4"/>
  <c r="O1089" i="4"/>
  <c r="O1090" i="4"/>
  <c r="O1091" i="4"/>
  <c r="O1093" i="4"/>
  <c r="O1094" i="4"/>
  <c r="O1095" i="4"/>
  <c r="O1096" i="4"/>
  <c r="O1097" i="4"/>
  <c r="O1098" i="4"/>
  <c r="O1099" i="4"/>
  <c r="O1100" i="4"/>
  <c r="O1101" i="4"/>
  <c r="O1102" i="4"/>
  <c r="O1104" i="4"/>
  <c r="O1105" i="4"/>
  <c r="O1106" i="4"/>
  <c r="O1107" i="4"/>
  <c r="O1108" i="4"/>
  <c r="O1109" i="4"/>
  <c r="O1110" i="4"/>
  <c r="O1111" i="4"/>
  <c r="O1112" i="4"/>
  <c r="O1113" i="4"/>
  <c r="L2" i="4"/>
  <c r="L3" i="4"/>
  <c r="L1114" i="4"/>
  <c r="L1225" i="4"/>
  <c r="L1336" i="4"/>
  <c r="L1447" i="4"/>
  <c r="L1558" i="4"/>
  <c r="L1669" i="4"/>
  <c r="L1780" i="4"/>
  <c r="L1891" i="4"/>
  <c r="L4" i="4"/>
  <c r="L115" i="4"/>
  <c r="L226" i="4"/>
  <c r="L337" i="4"/>
  <c r="L448" i="4"/>
  <c r="L559" i="4"/>
  <c r="L670" i="4"/>
  <c r="L781" i="4"/>
  <c r="L892" i="4"/>
  <c r="L1003" i="4"/>
  <c r="L1115" i="4"/>
  <c r="L1126" i="4"/>
  <c r="L1137" i="4"/>
  <c r="L1148" i="4"/>
  <c r="L1159" i="4"/>
  <c r="L1170" i="4"/>
  <c r="L1181" i="4"/>
  <c r="L1192" i="4"/>
  <c r="L1203" i="4"/>
  <c r="L1214" i="4"/>
  <c r="L1226" i="4"/>
  <c r="L1237" i="4"/>
  <c r="L1248" i="4"/>
  <c r="L1259" i="4"/>
  <c r="L1270" i="4"/>
  <c r="L1281" i="4"/>
  <c r="L1292" i="4"/>
  <c r="L1303" i="4"/>
  <c r="L1314" i="4"/>
  <c r="L1325" i="4"/>
  <c r="L1337" i="4"/>
  <c r="L1348" i="4"/>
  <c r="L1359" i="4"/>
  <c r="L1370" i="4"/>
  <c r="L1381" i="4"/>
  <c r="L1392" i="4"/>
  <c r="L1403" i="4"/>
  <c r="L1414" i="4"/>
  <c r="L1425" i="4"/>
  <c r="L1436" i="4"/>
  <c r="L1448" i="4"/>
  <c r="L1459" i="4"/>
  <c r="L1470" i="4"/>
  <c r="L1481" i="4"/>
  <c r="L1492" i="4"/>
  <c r="L1503" i="4"/>
  <c r="L1514" i="4"/>
  <c r="L1525" i="4"/>
  <c r="L1536" i="4"/>
  <c r="L1547" i="4"/>
  <c r="L1559" i="4"/>
  <c r="L1570" i="4"/>
  <c r="L1581" i="4"/>
  <c r="L1592" i="4"/>
  <c r="L1603" i="4"/>
  <c r="L1614" i="4"/>
  <c r="L1625" i="4"/>
  <c r="L1636" i="4"/>
  <c r="L1647" i="4"/>
  <c r="L1658" i="4"/>
  <c r="L1670" i="4"/>
  <c r="L1681" i="4"/>
  <c r="L1692" i="4"/>
  <c r="L1703" i="4"/>
  <c r="L1714" i="4"/>
  <c r="L1725" i="4"/>
  <c r="L1736" i="4"/>
  <c r="L1747" i="4"/>
  <c r="L1758" i="4"/>
  <c r="L1769" i="4"/>
  <c r="L1781" i="4"/>
  <c r="L1792" i="4"/>
  <c r="L1803" i="4"/>
  <c r="L1814" i="4"/>
  <c r="L1825" i="4"/>
  <c r="L1836" i="4"/>
  <c r="L1847" i="4"/>
  <c r="L1858" i="4"/>
  <c r="L1869" i="4"/>
  <c r="L1880" i="4"/>
  <c r="L1892" i="4"/>
  <c r="L1903" i="4"/>
  <c r="L1914" i="4"/>
  <c r="L1925" i="4"/>
  <c r="L1936" i="4"/>
  <c r="L1947" i="4"/>
  <c r="L1958" i="4"/>
  <c r="L1969" i="4"/>
  <c r="L1980" i="4"/>
  <c r="L1991" i="4"/>
  <c r="L5" i="4"/>
  <c r="L16" i="4"/>
  <c r="L27" i="4"/>
  <c r="L38" i="4"/>
  <c r="L49" i="4"/>
  <c r="L60" i="4"/>
  <c r="L71" i="4"/>
  <c r="L82" i="4"/>
  <c r="L93" i="4"/>
  <c r="L104" i="4"/>
  <c r="L116" i="4"/>
  <c r="L127" i="4"/>
  <c r="L138" i="4"/>
  <c r="L149" i="4"/>
  <c r="L160" i="4"/>
  <c r="L171" i="4"/>
  <c r="L182" i="4"/>
  <c r="L193" i="4"/>
  <c r="L204" i="4"/>
  <c r="L215" i="4"/>
  <c r="L227" i="4"/>
  <c r="L238" i="4"/>
  <c r="L249" i="4"/>
  <c r="L260" i="4"/>
  <c r="L271" i="4"/>
  <c r="L282" i="4"/>
  <c r="L293" i="4"/>
  <c r="L304" i="4"/>
  <c r="L315" i="4"/>
  <c r="L326" i="4"/>
  <c r="L338" i="4"/>
  <c r="L349" i="4"/>
  <c r="L360" i="4"/>
  <c r="L371" i="4"/>
  <c r="L382" i="4"/>
  <c r="L393" i="4"/>
  <c r="L404" i="4"/>
  <c r="L415" i="4"/>
  <c r="L426" i="4"/>
  <c r="L437" i="4"/>
  <c r="L449" i="4"/>
  <c r="L460" i="4"/>
  <c r="L471" i="4"/>
  <c r="L482" i="4"/>
  <c r="L493" i="4"/>
  <c r="L504" i="4"/>
  <c r="L515" i="4"/>
  <c r="L526" i="4"/>
  <c r="L537" i="4"/>
  <c r="L548" i="4"/>
  <c r="L560" i="4"/>
  <c r="L571" i="4"/>
  <c r="L582" i="4"/>
  <c r="L593" i="4"/>
  <c r="L604" i="4"/>
  <c r="L615" i="4"/>
  <c r="L626" i="4"/>
  <c r="L637" i="4"/>
  <c r="L648" i="4"/>
  <c r="L659" i="4"/>
  <c r="L671" i="4"/>
  <c r="L682" i="4"/>
  <c r="L693" i="4"/>
  <c r="L704" i="4"/>
  <c r="L715" i="4"/>
  <c r="L726" i="4"/>
  <c r="L737" i="4"/>
  <c r="L748" i="4"/>
  <c r="L759" i="4"/>
  <c r="L770" i="4"/>
  <c r="L782" i="4"/>
  <c r="L793" i="4"/>
  <c r="L804" i="4"/>
  <c r="L815" i="4"/>
  <c r="L826" i="4"/>
  <c r="L837" i="4"/>
  <c r="L848" i="4"/>
  <c r="L859" i="4"/>
  <c r="L870" i="4"/>
  <c r="L881" i="4"/>
  <c r="L893" i="4"/>
  <c r="L904" i="4"/>
  <c r="L915" i="4"/>
  <c r="L926" i="4"/>
  <c r="L937" i="4"/>
  <c r="L948" i="4"/>
  <c r="L959" i="4"/>
  <c r="L970" i="4"/>
  <c r="L981" i="4"/>
  <c r="L992" i="4"/>
  <c r="L1004" i="4"/>
  <c r="L1015" i="4"/>
  <c r="L1026" i="4"/>
  <c r="L1037" i="4"/>
  <c r="L1048" i="4"/>
  <c r="L1059" i="4"/>
  <c r="L1070" i="4"/>
  <c r="L1081" i="4"/>
  <c r="L1092" i="4"/>
  <c r="L1103" i="4"/>
  <c r="L1116" i="4"/>
  <c r="L1117" i="4"/>
  <c r="L1118" i="4"/>
  <c r="L1119" i="4"/>
  <c r="L1120" i="4"/>
  <c r="L1121" i="4"/>
  <c r="L1122" i="4"/>
  <c r="L1123" i="4"/>
  <c r="L1124" i="4"/>
  <c r="L1125" i="4"/>
  <c r="L1127" i="4"/>
  <c r="L1128" i="4"/>
  <c r="L1129" i="4"/>
  <c r="L1130" i="4"/>
  <c r="L1131" i="4"/>
  <c r="L1132" i="4"/>
  <c r="L1133" i="4"/>
  <c r="L1134" i="4"/>
  <c r="L1135" i="4"/>
  <c r="L1136" i="4"/>
  <c r="L1138" i="4"/>
  <c r="L1139" i="4"/>
  <c r="L1140" i="4"/>
  <c r="L1141" i="4"/>
  <c r="L1142" i="4"/>
  <c r="L1143" i="4"/>
  <c r="L1144" i="4"/>
  <c r="L1145" i="4"/>
  <c r="L1146" i="4"/>
  <c r="L1147" i="4"/>
  <c r="L1149" i="4"/>
  <c r="L1150" i="4"/>
  <c r="L1151" i="4"/>
  <c r="L1152" i="4"/>
  <c r="L1153" i="4"/>
  <c r="L1154" i="4"/>
  <c r="L1155" i="4"/>
  <c r="L1156" i="4"/>
  <c r="L1157" i="4"/>
  <c r="L1158" i="4"/>
  <c r="L1160" i="4"/>
  <c r="L1161" i="4"/>
  <c r="L1162" i="4"/>
  <c r="L1163" i="4"/>
  <c r="L1164" i="4"/>
  <c r="L1165" i="4"/>
  <c r="L1166" i="4"/>
  <c r="L1167" i="4"/>
  <c r="L1168" i="4"/>
  <c r="L1169" i="4"/>
  <c r="L1171" i="4"/>
  <c r="L1172" i="4"/>
  <c r="L1173" i="4"/>
  <c r="L1174" i="4"/>
  <c r="L1175" i="4"/>
  <c r="L1176" i="4"/>
  <c r="L1177" i="4"/>
  <c r="L1178" i="4"/>
  <c r="L1179" i="4"/>
  <c r="L1180" i="4"/>
  <c r="L1182" i="4"/>
  <c r="L1183" i="4"/>
  <c r="L1184" i="4"/>
  <c r="L1185" i="4"/>
  <c r="L1186" i="4"/>
  <c r="L1187" i="4"/>
  <c r="L1188" i="4"/>
  <c r="L1189" i="4"/>
  <c r="L1190" i="4"/>
  <c r="L1191" i="4"/>
  <c r="L1193" i="4"/>
  <c r="L1194" i="4"/>
  <c r="L1195" i="4"/>
  <c r="L1196" i="4"/>
  <c r="L1197" i="4"/>
  <c r="L1198" i="4"/>
  <c r="L1199" i="4"/>
  <c r="L1200" i="4"/>
  <c r="L1201" i="4"/>
  <c r="L1202" i="4"/>
  <c r="L1204" i="4"/>
  <c r="L1205" i="4"/>
  <c r="L1206" i="4"/>
  <c r="L1207" i="4"/>
  <c r="L1208" i="4"/>
  <c r="L1209" i="4"/>
  <c r="L1210" i="4"/>
  <c r="L1211" i="4"/>
  <c r="L1212" i="4"/>
  <c r="L1213" i="4"/>
  <c r="L1215" i="4"/>
  <c r="L1216" i="4"/>
  <c r="L1217" i="4"/>
  <c r="L1218" i="4"/>
  <c r="L1219" i="4"/>
  <c r="L1220" i="4"/>
  <c r="L1221" i="4"/>
  <c r="L1222" i="4"/>
  <c r="L1223" i="4"/>
  <c r="L1224" i="4"/>
  <c r="L1227" i="4"/>
  <c r="L1228" i="4"/>
  <c r="L1229" i="4"/>
  <c r="L1230" i="4"/>
  <c r="L1231" i="4"/>
  <c r="L1232" i="4"/>
  <c r="L1233" i="4"/>
  <c r="L1234" i="4"/>
  <c r="L1235" i="4"/>
  <c r="L1236" i="4"/>
  <c r="L1238" i="4"/>
  <c r="L1239" i="4"/>
  <c r="L1240" i="4"/>
  <c r="L1241" i="4"/>
  <c r="L1242" i="4"/>
  <c r="L1243" i="4"/>
  <c r="L1244" i="4"/>
  <c r="L1245" i="4"/>
  <c r="L1246" i="4"/>
  <c r="L1247" i="4"/>
  <c r="L1249" i="4"/>
  <c r="L1250" i="4"/>
  <c r="L1251" i="4"/>
  <c r="L1252" i="4"/>
  <c r="L1253" i="4"/>
  <c r="L1254" i="4"/>
  <c r="L1255" i="4"/>
  <c r="L1256" i="4"/>
  <c r="L1257" i="4"/>
  <c r="L1258" i="4"/>
  <c r="L1260" i="4"/>
  <c r="L1261" i="4"/>
  <c r="L1262" i="4"/>
  <c r="L1263" i="4"/>
  <c r="L1264" i="4"/>
  <c r="L1265" i="4"/>
  <c r="L1266" i="4"/>
  <c r="L1267" i="4"/>
  <c r="L1268" i="4"/>
  <c r="L1269" i="4"/>
  <c r="L1271" i="4"/>
  <c r="L1272" i="4"/>
  <c r="L1273" i="4"/>
  <c r="L1274" i="4"/>
  <c r="L1275" i="4"/>
  <c r="L1276" i="4"/>
  <c r="L1277" i="4"/>
  <c r="L1278" i="4"/>
  <c r="L1279" i="4"/>
  <c r="L1280" i="4"/>
  <c r="L1282" i="4"/>
  <c r="L1283" i="4"/>
  <c r="L1284" i="4"/>
  <c r="L1285" i="4"/>
  <c r="L1286" i="4"/>
  <c r="L1287" i="4"/>
  <c r="L1288" i="4"/>
  <c r="L1289" i="4"/>
  <c r="L1290" i="4"/>
  <c r="L1291" i="4"/>
  <c r="L1293" i="4"/>
  <c r="L1294" i="4"/>
  <c r="L1295" i="4"/>
  <c r="L1296" i="4"/>
  <c r="L1297" i="4"/>
  <c r="L1298" i="4"/>
  <c r="L1299" i="4"/>
  <c r="L1300" i="4"/>
  <c r="L1301" i="4"/>
  <c r="L1302" i="4"/>
  <c r="L1304" i="4"/>
  <c r="L1305" i="4"/>
  <c r="L1306" i="4"/>
  <c r="L1307" i="4"/>
  <c r="L1308" i="4"/>
  <c r="L1309" i="4"/>
  <c r="L1310" i="4"/>
  <c r="L1311" i="4"/>
  <c r="L1312" i="4"/>
  <c r="L1313" i="4"/>
  <c r="L1315" i="4"/>
  <c r="L1316" i="4"/>
  <c r="L1317" i="4"/>
  <c r="L1318" i="4"/>
  <c r="L1319" i="4"/>
  <c r="L1320" i="4"/>
  <c r="L1321" i="4"/>
  <c r="L1322" i="4"/>
  <c r="L1323" i="4"/>
  <c r="L1324" i="4"/>
  <c r="L1326" i="4"/>
  <c r="L1327" i="4"/>
  <c r="L1328" i="4"/>
  <c r="L1329" i="4"/>
  <c r="L1330" i="4"/>
  <c r="L1331" i="4"/>
  <c r="L1332" i="4"/>
  <c r="L1333" i="4"/>
  <c r="L1334" i="4"/>
  <c r="L1335" i="4"/>
  <c r="L1338" i="4"/>
  <c r="L1339" i="4"/>
  <c r="L1340" i="4"/>
  <c r="L1341" i="4"/>
  <c r="L1342" i="4"/>
  <c r="L1343" i="4"/>
  <c r="L1344" i="4"/>
  <c r="L1345" i="4"/>
  <c r="L1346" i="4"/>
  <c r="L1347" i="4"/>
  <c r="L1349" i="4"/>
  <c r="L1350" i="4"/>
  <c r="L1351" i="4"/>
  <c r="L1352" i="4"/>
  <c r="L1353" i="4"/>
  <c r="L1354" i="4"/>
  <c r="L1355" i="4"/>
  <c r="L1356" i="4"/>
  <c r="L1357" i="4"/>
  <c r="L1358" i="4"/>
  <c r="L1360" i="4"/>
  <c r="L1361" i="4"/>
  <c r="L1362" i="4"/>
  <c r="L1363" i="4"/>
  <c r="L1364" i="4"/>
  <c r="L1365" i="4"/>
  <c r="L1366" i="4"/>
  <c r="L1367" i="4"/>
  <c r="L1368" i="4"/>
  <c r="L1369" i="4"/>
  <c r="L1371" i="4"/>
  <c r="L1372" i="4"/>
  <c r="L1373" i="4"/>
  <c r="L1374" i="4"/>
  <c r="L1375" i="4"/>
  <c r="L1376" i="4"/>
  <c r="L1377" i="4"/>
  <c r="L1378" i="4"/>
  <c r="L1379" i="4"/>
  <c r="L1380" i="4"/>
  <c r="L1382" i="4"/>
  <c r="L1383" i="4"/>
  <c r="L1384" i="4"/>
  <c r="L1385" i="4"/>
  <c r="L1386" i="4"/>
  <c r="L1387" i="4"/>
  <c r="L1388" i="4"/>
  <c r="L1389" i="4"/>
  <c r="L1390" i="4"/>
  <c r="L1391" i="4"/>
  <c r="L1393" i="4"/>
  <c r="L1394" i="4"/>
  <c r="L1395" i="4"/>
  <c r="L1396" i="4"/>
  <c r="L1397" i="4"/>
  <c r="L1398" i="4"/>
  <c r="L1399" i="4"/>
  <c r="L1400" i="4"/>
  <c r="L1401" i="4"/>
  <c r="L1402" i="4"/>
  <c r="L1404" i="4"/>
  <c r="L1405" i="4"/>
  <c r="L1406" i="4"/>
  <c r="L1407" i="4"/>
  <c r="L1408" i="4"/>
  <c r="L1409" i="4"/>
  <c r="L1410" i="4"/>
  <c r="L1411" i="4"/>
  <c r="L1412" i="4"/>
  <c r="L1413" i="4"/>
  <c r="L1415" i="4"/>
  <c r="L1416" i="4"/>
  <c r="L1417" i="4"/>
  <c r="L1418" i="4"/>
  <c r="L1419" i="4"/>
  <c r="L1420" i="4"/>
  <c r="L1421" i="4"/>
  <c r="L1422" i="4"/>
  <c r="L1423" i="4"/>
  <c r="L1424" i="4"/>
  <c r="L1426" i="4"/>
  <c r="L1427" i="4"/>
  <c r="L1428" i="4"/>
  <c r="L1429" i="4"/>
  <c r="L1430" i="4"/>
  <c r="L1431" i="4"/>
  <c r="L1432" i="4"/>
  <c r="L1433" i="4"/>
  <c r="L1434" i="4"/>
  <c r="L1435" i="4"/>
  <c r="L1437" i="4"/>
  <c r="L1438" i="4"/>
  <c r="L1439" i="4"/>
  <c r="L1440" i="4"/>
  <c r="L1441" i="4"/>
  <c r="L1442" i="4"/>
  <c r="L1443" i="4"/>
  <c r="L1444" i="4"/>
  <c r="L1445" i="4"/>
  <c r="L1446" i="4"/>
  <c r="L1449" i="4"/>
  <c r="L1450" i="4"/>
  <c r="L1451" i="4"/>
  <c r="L1452" i="4"/>
  <c r="L1453" i="4"/>
  <c r="L1454" i="4"/>
  <c r="L1455" i="4"/>
  <c r="L1456" i="4"/>
  <c r="L1457" i="4"/>
  <c r="L1458" i="4"/>
  <c r="L1460" i="4"/>
  <c r="L1461" i="4"/>
  <c r="L1462" i="4"/>
  <c r="L1463" i="4"/>
  <c r="L1464" i="4"/>
  <c r="L1465" i="4"/>
  <c r="L1466" i="4"/>
  <c r="L1467" i="4"/>
  <c r="L1468" i="4"/>
  <c r="L1469" i="4"/>
  <c r="L1471" i="4"/>
  <c r="L1472" i="4"/>
  <c r="L1473" i="4"/>
  <c r="L1474" i="4"/>
  <c r="L1475" i="4"/>
  <c r="L1476" i="4"/>
  <c r="L1477" i="4"/>
  <c r="L1478" i="4"/>
  <c r="L1479" i="4"/>
  <c r="L1480" i="4"/>
  <c r="L1482" i="4"/>
  <c r="L1483" i="4"/>
  <c r="L1484" i="4"/>
  <c r="L1485" i="4"/>
  <c r="L1486" i="4"/>
  <c r="L1487" i="4"/>
  <c r="L1488" i="4"/>
  <c r="L1489" i="4"/>
  <c r="L1490" i="4"/>
  <c r="L1491" i="4"/>
  <c r="L1493" i="4"/>
  <c r="L1494" i="4"/>
  <c r="L1495" i="4"/>
  <c r="L1496" i="4"/>
  <c r="L1497" i="4"/>
  <c r="L1498" i="4"/>
  <c r="L1499" i="4"/>
  <c r="L1500" i="4"/>
  <c r="L1501" i="4"/>
  <c r="L1502" i="4"/>
  <c r="L1504" i="4"/>
  <c r="L1505" i="4"/>
  <c r="L1506" i="4"/>
  <c r="L1507" i="4"/>
  <c r="L1508" i="4"/>
  <c r="L1509" i="4"/>
  <c r="L1510" i="4"/>
  <c r="L1511" i="4"/>
  <c r="L1512" i="4"/>
  <c r="L1513" i="4"/>
  <c r="L1515" i="4"/>
  <c r="L1516" i="4"/>
  <c r="L1517" i="4"/>
  <c r="L1518" i="4"/>
  <c r="L1519" i="4"/>
  <c r="L1520" i="4"/>
  <c r="L1521" i="4"/>
  <c r="L1522" i="4"/>
  <c r="L1523" i="4"/>
  <c r="L1524" i="4"/>
  <c r="L1526" i="4"/>
  <c r="L1527" i="4"/>
  <c r="L1528" i="4"/>
  <c r="L1529" i="4"/>
  <c r="L1530" i="4"/>
  <c r="L1531" i="4"/>
  <c r="L1532" i="4"/>
  <c r="L1533" i="4"/>
  <c r="L1534" i="4"/>
  <c r="L1535" i="4"/>
  <c r="L1537" i="4"/>
  <c r="L1538" i="4"/>
  <c r="L1539" i="4"/>
  <c r="L1540" i="4"/>
  <c r="L1541" i="4"/>
  <c r="L1542" i="4"/>
  <c r="L1543" i="4"/>
  <c r="L1544" i="4"/>
  <c r="L1545" i="4"/>
  <c r="L1546" i="4"/>
  <c r="L1548" i="4"/>
  <c r="L1549" i="4"/>
  <c r="L1550" i="4"/>
  <c r="L1551" i="4"/>
  <c r="L1552" i="4"/>
  <c r="L1553" i="4"/>
  <c r="L1554" i="4"/>
  <c r="L1555" i="4"/>
  <c r="L1556" i="4"/>
  <c r="L1557" i="4"/>
  <c r="L1560" i="4"/>
  <c r="L1561" i="4"/>
  <c r="L1562" i="4"/>
  <c r="L1563" i="4"/>
  <c r="L1564" i="4"/>
  <c r="L1565" i="4"/>
  <c r="L1566" i="4"/>
  <c r="L1567" i="4"/>
  <c r="L1568" i="4"/>
  <c r="L1569" i="4"/>
  <c r="L1571" i="4"/>
  <c r="L1572" i="4"/>
  <c r="L1573" i="4"/>
  <c r="L1574" i="4"/>
  <c r="L1575" i="4"/>
  <c r="L1576" i="4"/>
  <c r="L1577" i="4"/>
  <c r="L1578" i="4"/>
  <c r="L1579" i="4"/>
  <c r="L1580" i="4"/>
  <c r="L1582" i="4"/>
  <c r="L1583" i="4"/>
  <c r="L1584" i="4"/>
  <c r="L1585" i="4"/>
  <c r="L1586" i="4"/>
  <c r="L1587" i="4"/>
  <c r="L1588" i="4"/>
  <c r="L1589" i="4"/>
  <c r="L1590" i="4"/>
  <c r="L1591" i="4"/>
  <c r="L1593" i="4"/>
  <c r="L1594" i="4"/>
  <c r="L1595" i="4"/>
  <c r="L1596" i="4"/>
  <c r="L1597" i="4"/>
  <c r="L1598" i="4"/>
  <c r="L1599" i="4"/>
  <c r="L1600" i="4"/>
  <c r="L1601" i="4"/>
  <c r="L1602" i="4"/>
  <c r="L1604" i="4"/>
  <c r="L1605" i="4"/>
  <c r="L1606" i="4"/>
  <c r="L1607" i="4"/>
  <c r="L1608" i="4"/>
  <c r="L1609" i="4"/>
  <c r="L1610" i="4"/>
  <c r="L1611" i="4"/>
  <c r="L1612" i="4"/>
  <c r="L1613" i="4"/>
  <c r="L1615" i="4"/>
  <c r="L1616" i="4"/>
  <c r="L1617" i="4"/>
  <c r="L1618" i="4"/>
  <c r="L1619" i="4"/>
  <c r="L1620" i="4"/>
  <c r="L1621" i="4"/>
  <c r="L1622" i="4"/>
  <c r="L1623" i="4"/>
  <c r="L1624" i="4"/>
  <c r="L1626" i="4"/>
  <c r="L1627" i="4"/>
  <c r="L1628" i="4"/>
  <c r="L1629" i="4"/>
  <c r="L1630" i="4"/>
  <c r="L1631" i="4"/>
  <c r="L1632" i="4"/>
  <c r="L1633" i="4"/>
  <c r="L1634" i="4"/>
  <c r="L1635" i="4"/>
  <c r="L1637" i="4"/>
  <c r="L1638" i="4"/>
  <c r="L1639" i="4"/>
  <c r="L1640" i="4"/>
  <c r="L1641" i="4"/>
  <c r="L1642" i="4"/>
  <c r="L1643" i="4"/>
  <c r="L1644" i="4"/>
  <c r="L1645" i="4"/>
  <c r="L1646" i="4"/>
  <c r="L1648" i="4"/>
  <c r="L1649" i="4"/>
  <c r="L1650" i="4"/>
  <c r="L1651" i="4"/>
  <c r="L1652" i="4"/>
  <c r="L1653" i="4"/>
  <c r="L1654" i="4"/>
  <c r="L1655" i="4"/>
  <c r="L1656" i="4"/>
  <c r="L1657" i="4"/>
  <c r="L1659" i="4"/>
  <c r="L1660" i="4"/>
  <c r="L1661" i="4"/>
  <c r="L1662" i="4"/>
  <c r="L1663" i="4"/>
  <c r="L1664" i="4"/>
  <c r="L1665" i="4"/>
  <c r="L1666" i="4"/>
  <c r="L1667" i="4"/>
  <c r="L1668" i="4"/>
  <c r="L1671" i="4"/>
  <c r="L1672" i="4"/>
  <c r="L1673" i="4"/>
  <c r="L1674" i="4"/>
  <c r="L1675" i="4"/>
  <c r="L1676" i="4"/>
  <c r="L1677" i="4"/>
  <c r="L1678" i="4"/>
  <c r="L1679" i="4"/>
  <c r="L1680" i="4"/>
  <c r="L1682" i="4"/>
  <c r="L1683" i="4"/>
  <c r="L1684" i="4"/>
  <c r="L1685" i="4"/>
  <c r="L1686" i="4"/>
  <c r="L1687" i="4"/>
  <c r="L1688" i="4"/>
  <c r="L1689" i="4"/>
  <c r="L1690" i="4"/>
  <c r="L1691" i="4"/>
  <c r="L1693" i="4"/>
  <c r="L1694" i="4"/>
  <c r="L1695" i="4"/>
  <c r="L1696" i="4"/>
  <c r="L1697" i="4"/>
  <c r="L1698" i="4"/>
  <c r="L1699" i="4"/>
  <c r="L1700" i="4"/>
  <c r="L1701" i="4"/>
  <c r="L1702" i="4"/>
  <c r="L1704" i="4"/>
  <c r="L1705" i="4"/>
  <c r="L1706" i="4"/>
  <c r="L1707" i="4"/>
  <c r="L1708" i="4"/>
  <c r="L1709" i="4"/>
  <c r="L1710" i="4"/>
  <c r="L1711" i="4"/>
  <c r="L1712" i="4"/>
  <c r="L1713" i="4"/>
  <c r="L1715" i="4"/>
  <c r="L1716" i="4"/>
  <c r="L1717" i="4"/>
  <c r="L1718" i="4"/>
  <c r="L1719" i="4"/>
  <c r="L1720" i="4"/>
  <c r="L1721" i="4"/>
  <c r="L1722" i="4"/>
  <c r="L1723" i="4"/>
  <c r="L1724" i="4"/>
  <c r="L1726" i="4"/>
  <c r="L1727" i="4"/>
  <c r="L1728" i="4"/>
  <c r="L1729" i="4"/>
  <c r="L1730" i="4"/>
  <c r="L1731" i="4"/>
  <c r="L1732" i="4"/>
  <c r="L1733" i="4"/>
  <c r="L1734" i="4"/>
  <c r="L1735" i="4"/>
  <c r="L1737" i="4"/>
  <c r="L1738" i="4"/>
  <c r="L1739" i="4"/>
  <c r="L1740" i="4"/>
  <c r="L1741" i="4"/>
  <c r="L1742" i="4"/>
  <c r="L1743" i="4"/>
  <c r="L1744" i="4"/>
  <c r="L1745" i="4"/>
  <c r="L1746" i="4"/>
  <c r="L1748" i="4"/>
  <c r="L1749" i="4"/>
  <c r="L1750" i="4"/>
  <c r="L1751" i="4"/>
  <c r="L1752" i="4"/>
  <c r="L1753" i="4"/>
  <c r="L1754" i="4"/>
  <c r="L1755" i="4"/>
  <c r="L1756" i="4"/>
  <c r="L1757" i="4"/>
  <c r="L1759" i="4"/>
  <c r="L1760" i="4"/>
  <c r="L1761" i="4"/>
  <c r="L1762" i="4"/>
  <c r="L1763" i="4"/>
  <c r="L1764" i="4"/>
  <c r="L1765" i="4"/>
  <c r="L1766" i="4"/>
  <c r="L1767" i="4"/>
  <c r="L1768" i="4"/>
  <c r="L1770" i="4"/>
  <c r="L1771" i="4"/>
  <c r="L1772" i="4"/>
  <c r="L1773" i="4"/>
  <c r="L1774" i="4"/>
  <c r="L1775" i="4"/>
  <c r="L1776" i="4"/>
  <c r="L1777" i="4"/>
  <c r="L1778" i="4"/>
  <c r="L1779" i="4"/>
  <c r="L1782" i="4"/>
  <c r="L1783" i="4"/>
  <c r="L1784" i="4"/>
  <c r="L1785" i="4"/>
  <c r="L1786" i="4"/>
  <c r="L1787" i="4"/>
  <c r="L1788" i="4"/>
  <c r="L1789" i="4"/>
  <c r="L1790" i="4"/>
  <c r="L1791" i="4"/>
  <c r="L1793" i="4"/>
  <c r="L1794" i="4"/>
  <c r="L1795" i="4"/>
  <c r="L1796" i="4"/>
  <c r="L1797" i="4"/>
  <c r="L1798" i="4"/>
  <c r="L1799" i="4"/>
  <c r="L1800" i="4"/>
  <c r="L1801" i="4"/>
  <c r="L1802" i="4"/>
  <c r="L1804" i="4"/>
  <c r="L1805" i="4"/>
  <c r="L1806" i="4"/>
  <c r="L1807" i="4"/>
  <c r="L1808" i="4"/>
  <c r="L1809" i="4"/>
  <c r="L1810" i="4"/>
  <c r="L1811" i="4"/>
  <c r="L1812" i="4"/>
  <c r="L1813" i="4"/>
  <c r="L1815" i="4"/>
  <c r="L1816" i="4"/>
  <c r="L1817" i="4"/>
  <c r="L1818" i="4"/>
  <c r="L1819" i="4"/>
  <c r="L1820" i="4"/>
  <c r="L1821" i="4"/>
  <c r="L1822" i="4"/>
  <c r="L1823" i="4"/>
  <c r="L1824" i="4"/>
  <c r="L1826" i="4"/>
  <c r="L1827" i="4"/>
  <c r="L1828" i="4"/>
  <c r="L1829" i="4"/>
  <c r="L1830" i="4"/>
  <c r="L1831" i="4"/>
  <c r="L1832" i="4"/>
  <c r="L1833" i="4"/>
  <c r="L1834" i="4"/>
  <c r="L1835" i="4"/>
  <c r="L1837" i="4"/>
  <c r="L1838" i="4"/>
  <c r="L1839" i="4"/>
  <c r="L1840" i="4"/>
  <c r="L1841" i="4"/>
  <c r="L1842" i="4"/>
  <c r="L1843" i="4"/>
  <c r="L1844" i="4"/>
  <c r="L1845" i="4"/>
  <c r="L1846" i="4"/>
  <c r="L1848" i="4"/>
  <c r="L1849" i="4"/>
  <c r="L1850" i="4"/>
  <c r="L1851" i="4"/>
  <c r="L1852" i="4"/>
  <c r="L1853" i="4"/>
  <c r="L1854" i="4"/>
  <c r="L1855" i="4"/>
  <c r="L1856" i="4"/>
  <c r="L1857" i="4"/>
  <c r="L1859" i="4"/>
  <c r="L1860" i="4"/>
  <c r="L1861" i="4"/>
  <c r="L1862" i="4"/>
  <c r="L1863" i="4"/>
  <c r="L1864" i="4"/>
  <c r="L1865" i="4"/>
  <c r="L1866" i="4"/>
  <c r="L1867" i="4"/>
  <c r="L1868" i="4"/>
  <c r="L1870" i="4"/>
  <c r="L1871" i="4"/>
  <c r="L1872" i="4"/>
  <c r="L1873" i="4"/>
  <c r="L1874" i="4"/>
  <c r="L1875" i="4"/>
  <c r="L1876" i="4"/>
  <c r="L1877" i="4"/>
  <c r="L1878" i="4"/>
  <c r="L1879" i="4"/>
  <c r="L1881" i="4"/>
  <c r="L1882" i="4"/>
  <c r="L1883" i="4"/>
  <c r="L1884" i="4"/>
  <c r="L1885" i="4"/>
  <c r="L1886" i="4"/>
  <c r="L1887" i="4"/>
  <c r="L1888" i="4"/>
  <c r="L1889" i="4"/>
  <c r="L1890" i="4"/>
  <c r="L1893" i="4"/>
  <c r="L1894" i="4"/>
  <c r="L1895" i="4"/>
  <c r="L1896" i="4"/>
  <c r="L1897" i="4"/>
  <c r="L1898" i="4"/>
  <c r="L1899" i="4"/>
  <c r="L1900" i="4"/>
  <c r="L1901" i="4"/>
  <c r="L1902" i="4"/>
  <c r="L1904" i="4"/>
  <c r="L1905" i="4"/>
  <c r="L1906" i="4"/>
  <c r="L1907" i="4"/>
  <c r="L1908" i="4"/>
  <c r="L1909" i="4"/>
  <c r="L1910" i="4"/>
  <c r="L1911" i="4"/>
  <c r="L1912" i="4"/>
  <c r="L1913" i="4"/>
  <c r="L1915" i="4"/>
  <c r="L1916" i="4"/>
  <c r="L1917" i="4"/>
  <c r="L1918" i="4"/>
  <c r="L1919" i="4"/>
  <c r="L1920" i="4"/>
  <c r="L1921" i="4"/>
  <c r="L1922" i="4"/>
  <c r="L1923" i="4"/>
  <c r="L1924" i="4"/>
  <c r="L1926" i="4"/>
  <c r="L1927" i="4"/>
  <c r="L1928" i="4"/>
  <c r="L1929" i="4"/>
  <c r="L1930" i="4"/>
  <c r="L1931" i="4"/>
  <c r="L1932" i="4"/>
  <c r="L1933" i="4"/>
  <c r="L1934" i="4"/>
  <c r="L1935" i="4"/>
  <c r="L1937" i="4"/>
  <c r="L1938" i="4"/>
  <c r="L1939" i="4"/>
  <c r="L1940" i="4"/>
  <c r="L1941" i="4"/>
  <c r="L1942" i="4"/>
  <c r="L1943" i="4"/>
  <c r="L1944" i="4"/>
  <c r="L1945" i="4"/>
  <c r="L1946" i="4"/>
  <c r="L1948" i="4"/>
  <c r="L1949" i="4"/>
  <c r="L1950" i="4"/>
  <c r="L1951" i="4"/>
  <c r="L1952" i="4"/>
  <c r="L1953" i="4"/>
  <c r="L1954" i="4"/>
  <c r="L1955" i="4"/>
  <c r="L1956" i="4"/>
  <c r="L1957" i="4"/>
  <c r="L1959" i="4"/>
  <c r="L1960" i="4"/>
  <c r="L1961" i="4"/>
  <c r="L1962" i="4"/>
  <c r="L1963" i="4"/>
  <c r="L1964" i="4"/>
  <c r="L1965" i="4"/>
  <c r="L1966" i="4"/>
  <c r="L1967" i="4"/>
  <c r="L1968" i="4"/>
  <c r="L1970" i="4"/>
  <c r="L1971" i="4"/>
  <c r="L1972" i="4"/>
  <c r="L1973" i="4"/>
  <c r="L1974" i="4"/>
  <c r="L1975" i="4"/>
  <c r="L1976" i="4"/>
  <c r="L1977" i="4"/>
  <c r="L1978" i="4"/>
  <c r="L1979" i="4"/>
  <c r="L1981" i="4"/>
  <c r="L1982" i="4"/>
  <c r="L1983" i="4"/>
  <c r="L1984" i="4"/>
  <c r="L1985" i="4"/>
  <c r="L1986" i="4"/>
  <c r="L1987" i="4"/>
  <c r="L1988" i="4"/>
  <c r="L1989" i="4"/>
  <c r="L1990" i="4"/>
  <c r="L1992" i="4"/>
  <c r="L1993" i="4"/>
  <c r="L1994" i="4"/>
  <c r="L1995" i="4"/>
  <c r="L1996" i="4"/>
  <c r="L1997" i="4"/>
  <c r="L1998" i="4"/>
  <c r="L1999" i="4"/>
  <c r="L2000" i="4"/>
  <c r="L2001" i="4"/>
  <c r="L6" i="4"/>
  <c r="L7" i="4"/>
  <c r="L8" i="4"/>
  <c r="L9" i="4"/>
  <c r="L10" i="4"/>
  <c r="L11" i="4"/>
  <c r="L12" i="4"/>
  <c r="L13" i="4"/>
  <c r="L14" i="4"/>
  <c r="L15" i="4"/>
  <c r="L17" i="4"/>
  <c r="L18" i="4"/>
  <c r="L19" i="4"/>
  <c r="L20" i="4"/>
  <c r="L21" i="4"/>
  <c r="L22" i="4"/>
  <c r="L23" i="4"/>
  <c r="L24" i="4"/>
  <c r="L25" i="4"/>
  <c r="L26" i="4"/>
  <c r="L28" i="4"/>
  <c r="L29" i="4"/>
  <c r="L30" i="4"/>
  <c r="L31" i="4"/>
  <c r="L32" i="4"/>
  <c r="L33" i="4"/>
  <c r="L34" i="4"/>
  <c r="L35" i="4"/>
  <c r="L36" i="4"/>
  <c r="L37" i="4"/>
  <c r="L39" i="4"/>
  <c r="L40" i="4"/>
  <c r="L41" i="4"/>
  <c r="L42" i="4"/>
  <c r="L43" i="4"/>
  <c r="L44" i="4"/>
  <c r="L45" i="4"/>
  <c r="L46" i="4"/>
  <c r="L47" i="4"/>
  <c r="L48" i="4"/>
  <c r="L50" i="4"/>
  <c r="L51" i="4"/>
  <c r="L52" i="4"/>
  <c r="L53" i="4"/>
  <c r="L54" i="4"/>
  <c r="L55" i="4"/>
  <c r="L56" i="4"/>
  <c r="L57" i="4"/>
  <c r="L58" i="4"/>
  <c r="L59" i="4"/>
  <c r="L61" i="4"/>
  <c r="L62" i="4"/>
  <c r="L63" i="4"/>
  <c r="L64" i="4"/>
  <c r="L65" i="4"/>
  <c r="L66" i="4"/>
  <c r="L67" i="4"/>
  <c r="L68" i="4"/>
  <c r="L69" i="4"/>
  <c r="L70" i="4"/>
  <c r="L72" i="4"/>
  <c r="L73" i="4"/>
  <c r="L74" i="4"/>
  <c r="L75" i="4"/>
  <c r="L76" i="4"/>
  <c r="L77" i="4"/>
  <c r="L78" i="4"/>
  <c r="L79" i="4"/>
  <c r="L80" i="4"/>
  <c r="L81" i="4"/>
  <c r="L83" i="4"/>
  <c r="L84" i="4"/>
  <c r="L85" i="4"/>
  <c r="L86" i="4"/>
  <c r="L87" i="4"/>
  <c r="L88" i="4"/>
  <c r="L89" i="4"/>
  <c r="L90" i="4"/>
  <c r="L91" i="4"/>
  <c r="L92" i="4"/>
  <c r="L94" i="4"/>
  <c r="L95" i="4"/>
  <c r="L96" i="4"/>
  <c r="L97" i="4"/>
  <c r="L98" i="4"/>
  <c r="L99" i="4"/>
  <c r="L100" i="4"/>
  <c r="L101" i="4"/>
  <c r="L102" i="4"/>
  <c r="L103" i="4"/>
  <c r="L105" i="4"/>
  <c r="L106" i="4"/>
  <c r="L107" i="4"/>
  <c r="L108" i="4"/>
  <c r="L109" i="4"/>
  <c r="L110" i="4"/>
  <c r="L111" i="4"/>
  <c r="L112" i="4"/>
  <c r="L113" i="4"/>
  <c r="L114" i="4"/>
  <c r="L117" i="4"/>
  <c r="L118" i="4"/>
  <c r="L119" i="4"/>
  <c r="L120" i="4"/>
  <c r="L121" i="4"/>
  <c r="L122" i="4"/>
  <c r="L123" i="4"/>
  <c r="L124" i="4"/>
  <c r="L125" i="4"/>
  <c r="L126" i="4"/>
  <c r="L128" i="4"/>
  <c r="L129" i="4"/>
  <c r="L130" i="4"/>
  <c r="L131" i="4"/>
  <c r="L132" i="4"/>
  <c r="L133" i="4"/>
  <c r="L134" i="4"/>
  <c r="L135" i="4"/>
  <c r="L136" i="4"/>
  <c r="L137" i="4"/>
  <c r="L139" i="4"/>
  <c r="L140" i="4"/>
  <c r="L141" i="4"/>
  <c r="L142" i="4"/>
  <c r="L143" i="4"/>
  <c r="L144" i="4"/>
  <c r="L145" i="4"/>
  <c r="L146" i="4"/>
  <c r="L147" i="4"/>
  <c r="L148" i="4"/>
  <c r="L150" i="4"/>
  <c r="L151" i="4"/>
  <c r="L152" i="4"/>
  <c r="L153" i="4"/>
  <c r="L154" i="4"/>
  <c r="L155" i="4"/>
  <c r="L156" i="4"/>
  <c r="L157" i="4"/>
  <c r="L158" i="4"/>
  <c r="L159" i="4"/>
  <c r="L161" i="4"/>
  <c r="L162" i="4"/>
  <c r="L163" i="4"/>
  <c r="L164" i="4"/>
  <c r="L165" i="4"/>
  <c r="L166" i="4"/>
  <c r="L167" i="4"/>
  <c r="L168" i="4"/>
  <c r="L169" i="4"/>
  <c r="L170" i="4"/>
  <c r="L172" i="4"/>
  <c r="L173" i="4"/>
  <c r="L174" i="4"/>
  <c r="L175" i="4"/>
  <c r="L176" i="4"/>
  <c r="L177" i="4"/>
  <c r="L178" i="4"/>
  <c r="L179" i="4"/>
  <c r="L180" i="4"/>
  <c r="L181" i="4"/>
  <c r="L183" i="4"/>
  <c r="L184" i="4"/>
  <c r="L185" i="4"/>
  <c r="L186" i="4"/>
  <c r="L187" i="4"/>
  <c r="L188" i="4"/>
  <c r="L189" i="4"/>
  <c r="L190" i="4"/>
  <c r="L191" i="4"/>
  <c r="L192" i="4"/>
  <c r="L194" i="4"/>
  <c r="L195" i="4"/>
  <c r="L196" i="4"/>
  <c r="L197" i="4"/>
  <c r="L198" i="4"/>
  <c r="L199" i="4"/>
  <c r="L200" i="4"/>
  <c r="L201" i="4"/>
  <c r="L202" i="4"/>
  <c r="L203" i="4"/>
  <c r="L205" i="4"/>
  <c r="L206" i="4"/>
  <c r="L207" i="4"/>
  <c r="L208" i="4"/>
  <c r="L209" i="4"/>
  <c r="L210" i="4"/>
  <c r="L211" i="4"/>
  <c r="L212" i="4"/>
  <c r="L213" i="4"/>
  <c r="L214" i="4"/>
  <c r="L216" i="4"/>
  <c r="L217" i="4"/>
  <c r="L218" i="4"/>
  <c r="L219" i="4"/>
  <c r="L220" i="4"/>
  <c r="L221" i="4"/>
  <c r="L222" i="4"/>
  <c r="L223" i="4"/>
  <c r="L224" i="4"/>
  <c r="L225" i="4"/>
  <c r="L228" i="4"/>
  <c r="L229" i="4"/>
  <c r="L230" i="4"/>
  <c r="L231" i="4"/>
  <c r="L232" i="4"/>
  <c r="L233" i="4"/>
  <c r="L234" i="4"/>
  <c r="L235" i="4"/>
  <c r="L236" i="4"/>
  <c r="L237" i="4"/>
  <c r="L239" i="4"/>
  <c r="L240" i="4"/>
  <c r="L241" i="4"/>
  <c r="L242" i="4"/>
  <c r="L243" i="4"/>
  <c r="L244" i="4"/>
  <c r="L245" i="4"/>
  <c r="L246" i="4"/>
  <c r="L247" i="4"/>
  <c r="L248" i="4"/>
  <c r="L250" i="4"/>
  <c r="L251" i="4"/>
  <c r="L252" i="4"/>
  <c r="L253" i="4"/>
  <c r="L254" i="4"/>
  <c r="L255" i="4"/>
  <c r="L256" i="4"/>
  <c r="L257" i="4"/>
  <c r="L258" i="4"/>
  <c r="L259" i="4"/>
  <c r="L261" i="4"/>
  <c r="L262" i="4"/>
  <c r="L263" i="4"/>
  <c r="L264" i="4"/>
  <c r="L265" i="4"/>
  <c r="L266" i="4"/>
  <c r="L267" i="4"/>
  <c r="L268" i="4"/>
  <c r="L269" i="4"/>
  <c r="L270" i="4"/>
  <c r="L272" i="4"/>
  <c r="L273" i="4"/>
  <c r="L274" i="4"/>
  <c r="L275" i="4"/>
  <c r="L276" i="4"/>
  <c r="L277" i="4"/>
  <c r="L278" i="4"/>
  <c r="L279" i="4"/>
  <c r="L280" i="4"/>
  <c r="L281" i="4"/>
  <c r="L283" i="4"/>
  <c r="L284" i="4"/>
  <c r="L285" i="4"/>
  <c r="L286" i="4"/>
  <c r="L287" i="4"/>
  <c r="L288" i="4"/>
  <c r="L289" i="4"/>
  <c r="L290" i="4"/>
  <c r="L291" i="4"/>
  <c r="L292" i="4"/>
  <c r="L294" i="4"/>
  <c r="L295" i="4"/>
  <c r="L296" i="4"/>
  <c r="L297" i="4"/>
  <c r="L298" i="4"/>
  <c r="L299" i="4"/>
  <c r="L300" i="4"/>
  <c r="L301" i="4"/>
  <c r="L302" i="4"/>
  <c r="L303" i="4"/>
  <c r="L305" i="4"/>
  <c r="L306" i="4"/>
  <c r="L307" i="4"/>
  <c r="L308" i="4"/>
  <c r="L309" i="4"/>
  <c r="L310" i="4"/>
  <c r="L311" i="4"/>
  <c r="L312" i="4"/>
  <c r="L313" i="4"/>
  <c r="L314" i="4"/>
  <c r="L316" i="4"/>
  <c r="L317" i="4"/>
  <c r="L318" i="4"/>
  <c r="L319" i="4"/>
  <c r="L320" i="4"/>
  <c r="L321" i="4"/>
  <c r="L322" i="4"/>
  <c r="L323" i="4"/>
  <c r="L324" i="4"/>
  <c r="L325" i="4"/>
  <c r="L327" i="4"/>
  <c r="L328" i="4"/>
  <c r="L329" i="4"/>
  <c r="L330" i="4"/>
  <c r="L331" i="4"/>
  <c r="L332" i="4"/>
  <c r="L333" i="4"/>
  <c r="L334" i="4"/>
  <c r="L335" i="4"/>
  <c r="L336" i="4"/>
  <c r="L339" i="4"/>
  <c r="L340" i="4"/>
  <c r="L341" i="4"/>
  <c r="L342" i="4"/>
  <c r="L343" i="4"/>
  <c r="L344" i="4"/>
  <c r="L345" i="4"/>
  <c r="L346" i="4"/>
  <c r="L347" i="4"/>
  <c r="L348" i="4"/>
  <c r="L350" i="4"/>
  <c r="L351" i="4"/>
  <c r="L352" i="4"/>
  <c r="L353" i="4"/>
  <c r="L354" i="4"/>
  <c r="L355" i="4"/>
  <c r="L356" i="4"/>
  <c r="L357" i="4"/>
  <c r="L358" i="4"/>
  <c r="L359" i="4"/>
  <c r="L361" i="4"/>
  <c r="L362" i="4"/>
  <c r="L363" i="4"/>
  <c r="L364" i="4"/>
  <c r="L365" i="4"/>
  <c r="L366" i="4"/>
  <c r="L367" i="4"/>
  <c r="L368" i="4"/>
  <c r="L369" i="4"/>
  <c r="L370" i="4"/>
  <c r="L372" i="4"/>
  <c r="L373" i="4"/>
  <c r="L374" i="4"/>
  <c r="L375" i="4"/>
  <c r="L376" i="4"/>
  <c r="L377" i="4"/>
  <c r="L378" i="4"/>
  <c r="L379" i="4"/>
  <c r="L380" i="4"/>
  <c r="L381" i="4"/>
  <c r="L383" i="4"/>
  <c r="L384" i="4"/>
  <c r="L385" i="4"/>
  <c r="L386" i="4"/>
  <c r="L387" i="4"/>
  <c r="L388" i="4"/>
  <c r="L389" i="4"/>
  <c r="L390" i="4"/>
  <c r="L391" i="4"/>
  <c r="L392" i="4"/>
  <c r="L394" i="4"/>
  <c r="L395" i="4"/>
  <c r="L396" i="4"/>
  <c r="L397" i="4"/>
  <c r="L398" i="4"/>
  <c r="L399" i="4"/>
  <c r="L400" i="4"/>
  <c r="L401" i="4"/>
  <c r="L402" i="4"/>
  <c r="L403" i="4"/>
  <c r="L405" i="4"/>
  <c r="L406" i="4"/>
  <c r="L407" i="4"/>
  <c r="L408" i="4"/>
  <c r="L409" i="4"/>
  <c r="L410" i="4"/>
  <c r="L411" i="4"/>
  <c r="L412" i="4"/>
  <c r="L413" i="4"/>
  <c r="L414" i="4"/>
  <c r="L416" i="4"/>
  <c r="L417" i="4"/>
  <c r="L418" i="4"/>
  <c r="L419" i="4"/>
  <c r="L420" i="4"/>
  <c r="L421" i="4"/>
  <c r="L422" i="4"/>
  <c r="L423" i="4"/>
  <c r="L424" i="4"/>
  <c r="L425" i="4"/>
  <c r="L427" i="4"/>
  <c r="L428" i="4"/>
  <c r="L429" i="4"/>
  <c r="L430" i="4"/>
  <c r="L431" i="4"/>
  <c r="L432" i="4"/>
  <c r="L433" i="4"/>
  <c r="L434" i="4"/>
  <c r="L435" i="4"/>
  <c r="L436" i="4"/>
  <c r="L438" i="4"/>
  <c r="L439" i="4"/>
  <c r="L440" i="4"/>
  <c r="L441" i="4"/>
  <c r="L442" i="4"/>
  <c r="L443" i="4"/>
  <c r="L444" i="4"/>
  <c r="L445" i="4"/>
  <c r="L446" i="4"/>
  <c r="L447" i="4"/>
  <c r="L450" i="4"/>
  <c r="L451" i="4"/>
  <c r="L452" i="4"/>
  <c r="L453" i="4"/>
  <c r="L454" i="4"/>
  <c r="L455" i="4"/>
  <c r="L456" i="4"/>
  <c r="L457" i="4"/>
  <c r="L458" i="4"/>
  <c r="L459" i="4"/>
  <c r="L461" i="4"/>
  <c r="L462" i="4"/>
  <c r="L463" i="4"/>
  <c r="L464" i="4"/>
  <c r="L465" i="4"/>
  <c r="L466" i="4"/>
  <c r="L467" i="4"/>
  <c r="L468" i="4"/>
  <c r="L469" i="4"/>
  <c r="L470" i="4"/>
  <c r="L472" i="4"/>
  <c r="L473" i="4"/>
  <c r="L474" i="4"/>
  <c r="L475" i="4"/>
  <c r="L476" i="4"/>
  <c r="L477" i="4"/>
  <c r="L478" i="4"/>
  <c r="L479" i="4"/>
  <c r="L480" i="4"/>
  <c r="L481" i="4"/>
  <c r="L483" i="4"/>
  <c r="L484" i="4"/>
  <c r="L485" i="4"/>
  <c r="L486" i="4"/>
  <c r="L487" i="4"/>
  <c r="L488" i="4"/>
  <c r="L489" i="4"/>
  <c r="L490" i="4"/>
  <c r="L491" i="4"/>
  <c r="L492" i="4"/>
  <c r="L494" i="4"/>
  <c r="L495" i="4"/>
  <c r="L496" i="4"/>
  <c r="L497" i="4"/>
  <c r="L498" i="4"/>
  <c r="L499" i="4"/>
  <c r="L500" i="4"/>
  <c r="L501" i="4"/>
  <c r="L502" i="4"/>
  <c r="L503" i="4"/>
  <c r="L505" i="4"/>
  <c r="L506" i="4"/>
  <c r="L507" i="4"/>
  <c r="L508" i="4"/>
  <c r="L509" i="4"/>
  <c r="L510" i="4"/>
  <c r="L511" i="4"/>
  <c r="L512" i="4"/>
  <c r="L513" i="4"/>
  <c r="L514" i="4"/>
  <c r="L516" i="4"/>
  <c r="L517" i="4"/>
  <c r="L518" i="4"/>
  <c r="L519" i="4"/>
  <c r="L520" i="4"/>
  <c r="L521" i="4"/>
  <c r="L522" i="4"/>
  <c r="L523" i="4"/>
  <c r="L524" i="4"/>
  <c r="L525" i="4"/>
  <c r="L527" i="4"/>
  <c r="L528" i="4"/>
  <c r="L529" i="4"/>
  <c r="L530" i="4"/>
  <c r="L531" i="4"/>
  <c r="L532" i="4"/>
  <c r="L533" i="4"/>
  <c r="L534" i="4"/>
  <c r="L535" i="4"/>
  <c r="L536" i="4"/>
  <c r="L538" i="4"/>
  <c r="L539" i="4"/>
  <c r="L540" i="4"/>
  <c r="L541" i="4"/>
  <c r="L542" i="4"/>
  <c r="L543" i="4"/>
  <c r="L544" i="4"/>
  <c r="L545" i="4"/>
  <c r="L546" i="4"/>
  <c r="L547" i="4"/>
  <c r="L549" i="4"/>
  <c r="L550" i="4"/>
  <c r="L551" i="4"/>
  <c r="L552" i="4"/>
  <c r="L553" i="4"/>
  <c r="L554" i="4"/>
  <c r="L555" i="4"/>
  <c r="L556" i="4"/>
  <c r="L557" i="4"/>
  <c r="L558" i="4"/>
  <c r="L561" i="4"/>
  <c r="L562" i="4"/>
  <c r="L563" i="4"/>
  <c r="L564" i="4"/>
  <c r="L565" i="4"/>
  <c r="L566" i="4"/>
  <c r="L567" i="4"/>
  <c r="L568" i="4"/>
  <c r="L569" i="4"/>
  <c r="L570" i="4"/>
  <c r="L572" i="4"/>
  <c r="L573" i="4"/>
  <c r="L574" i="4"/>
  <c r="L575" i="4"/>
  <c r="L576" i="4"/>
  <c r="L577" i="4"/>
  <c r="L578" i="4"/>
  <c r="L579" i="4"/>
  <c r="L580" i="4"/>
  <c r="L581" i="4"/>
  <c r="L583" i="4"/>
  <c r="L584" i="4"/>
  <c r="L585" i="4"/>
  <c r="L586" i="4"/>
  <c r="L587" i="4"/>
  <c r="L588" i="4"/>
  <c r="L589" i="4"/>
  <c r="L590" i="4"/>
  <c r="L591" i="4"/>
  <c r="L592" i="4"/>
  <c r="L594" i="4"/>
  <c r="L595" i="4"/>
  <c r="L596" i="4"/>
  <c r="L597" i="4"/>
  <c r="L598" i="4"/>
  <c r="L599" i="4"/>
  <c r="L600" i="4"/>
  <c r="L601" i="4"/>
  <c r="L602" i="4"/>
  <c r="L603" i="4"/>
  <c r="L605" i="4"/>
  <c r="L606" i="4"/>
  <c r="L607" i="4"/>
  <c r="L608" i="4"/>
  <c r="L609" i="4"/>
  <c r="L610" i="4"/>
  <c r="L611" i="4"/>
  <c r="L612" i="4"/>
  <c r="L613" i="4"/>
  <c r="L614" i="4"/>
  <c r="L616" i="4"/>
  <c r="L617" i="4"/>
  <c r="L618" i="4"/>
  <c r="L619" i="4"/>
  <c r="L620" i="4"/>
  <c r="L621" i="4"/>
  <c r="L622" i="4"/>
  <c r="L623" i="4"/>
  <c r="L624" i="4"/>
  <c r="L625" i="4"/>
  <c r="L627" i="4"/>
  <c r="L628" i="4"/>
  <c r="L629" i="4"/>
  <c r="L630" i="4"/>
  <c r="L631" i="4"/>
  <c r="L632" i="4"/>
  <c r="L633" i="4"/>
  <c r="L634" i="4"/>
  <c r="L635" i="4"/>
  <c r="L636" i="4"/>
  <c r="L638" i="4"/>
  <c r="L639" i="4"/>
  <c r="L640" i="4"/>
  <c r="L641" i="4"/>
  <c r="L642" i="4"/>
  <c r="L643" i="4"/>
  <c r="L644" i="4"/>
  <c r="L645" i="4"/>
  <c r="L646" i="4"/>
  <c r="L647" i="4"/>
  <c r="L649" i="4"/>
  <c r="L650" i="4"/>
  <c r="L651" i="4"/>
  <c r="L652" i="4"/>
  <c r="L653" i="4"/>
  <c r="L654" i="4"/>
  <c r="L655" i="4"/>
  <c r="L656" i="4"/>
  <c r="L657" i="4"/>
  <c r="L658" i="4"/>
  <c r="L660" i="4"/>
  <c r="L661" i="4"/>
  <c r="L662" i="4"/>
  <c r="L663" i="4"/>
  <c r="L664" i="4"/>
  <c r="L665" i="4"/>
  <c r="L666" i="4"/>
  <c r="L667" i="4"/>
  <c r="L668" i="4"/>
  <c r="L669" i="4"/>
  <c r="L672" i="4"/>
  <c r="L673" i="4"/>
  <c r="L674" i="4"/>
  <c r="L675" i="4"/>
  <c r="L676" i="4"/>
  <c r="L677" i="4"/>
  <c r="L678" i="4"/>
  <c r="L679" i="4"/>
  <c r="L680" i="4"/>
  <c r="L681" i="4"/>
  <c r="L683" i="4"/>
  <c r="L684" i="4"/>
  <c r="L685" i="4"/>
  <c r="L686" i="4"/>
  <c r="L687" i="4"/>
  <c r="L688" i="4"/>
  <c r="L689" i="4"/>
  <c r="L690" i="4"/>
  <c r="L691" i="4"/>
  <c r="L692" i="4"/>
  <c r="L694" i="4"/>
  <c r="L695" i="4"/>
  <c r="L696" i="4"/>
  <c r="L697" i="4"/>
  <c r="L698" i="4"/>
  <c r="L699" i="4"/>
  <c r="L700" i="4"/>
  <c r="L701" i="4"/>
  <c r="L702" i="4"/>
  <c r="L703" i="4"/>
  <c r="L705" i="4"/>
  <c r="L706" i="4"/>
  <c r="L707" i="4"/>
  <c r="L708" i="4"/>
  <c r="L709" i="4"/>
  <c r="L710" i="4"/>
  <c r="L711" i="4"/>
  <c r="L712" i="4"/>
  <c r="L713" i="4"/>
  <c r="L714" i="4"/>
  <c r="L716" i="4"/>
  <c r="L717" i="4"/>
  <c r="L718" i="4"/>
  <c r="L719" i="4"/>
  <c r="L720" i="4"/>
  <c r="L721" i="4"/>
  <c r="L722" i="4"/>
  <c r="L723" i="4"/>
  <c r="L724" i="4"/>
  <c r="L725" i="4"/>
  <c r="L727" i="4"/>
  <c r="L728" i="4"/>
  <c r="L729" i="4"/>
  <c r="L730" i="4"/>
  <c r="L731" i="4"/>
  <c r="L732" i="4"/>
  <c r="L733" i="4"/>
  <c r="L734" i="4"/>
  <c r="L735" i="4"/>
  <c r="L736" i="4"/>
  <c r="L738" i="4"/>
  <c r="L739" i="4"/>
  <c r="L740" i="4"/>
  <c r="L741" i="4"/>
  <c r="L742" i="4"/>
  <c r="L743" i="4"/>
  <c r="L744" i="4"/>
  <c r="L745" i="4"/>
  <c r="L746" i="4"/>
  <c r="L747" i="4"/>
  <c r="L749" i="4"/>
  <c r="L750" i="4"/>
  <c r="L751" i="4"/>
  <c r="L752" i="4"/>
  <c r="L753" i="4"/>
  <c r="L754" i="4"/>
  <c r="L755" i="4"/>
  <c r="L756" i="4"/>
  <c r="L757" i="4"/>
  <c r="L758" i="4"/>
  <c r="L760" i="4"/>
  <c r="L761" i="4"/>
  <c r="L762" i="4"/>
  <c r="L763" i="4"/>
  <c r="L764" i="4"/>
  <c r="L765" i="4"/>
  <c r="L766" i="4"/>
  <c r="L767" i="4"/>
  <c r="L768" i="4"/>
  <c r="L769" i="4"/>
  <c r="L771" i="4"/>
  <c r="L772" i="4"/>
  <c r="L773" i="4"/>
  <c r="L774" i="4"/>
  <c r="L775" i="4"/>
  <c r="L776" i="4"/>
  <c r="L777" i="4"/>
  <c r="L778" i="4"/>
  <c r="L779" i="4"/>
  <c r="L780" i="4"/>
  <c r="L783" i="4"/>
  <c r="L784" i="4"/>
  <c r="L785" i="4"/>
  <c r="L786" i="4"/>
  <c r="L787" i="4"/>
  <c r="L788" i="4"/>
  <c r="L789" i="4"/>
  <c r="L790" i="4"/>
  <c r="L791" i="4"/>
  <c r="L792" i="4"/>
  <c r="L794" i="4"/>
  <c r="L795" i="4"/>
  <c r="L796" i="4"/>
  <c r="L797" i="4"/>
  <c r="L798" i="4"/>
  <c r="L799" i="4"/>
  <c r="L800" i="4"/>
  <c r="L801" i="4"/>
  <c r="L802" i="4"/>
  <c r="L803" i="4"/>
  <c r="L805" i="4"/>
  <c r="L806" i="4"/>
  <c r="L807" i="4"/>
  <c r="L808" i="4"/>
  <c r="L809" i="4"/>
  <c r="L810" i="4"/>
  <c r="L811" i="4"/>
  <c r="L812" i="4"/>
  <c r="L813" i="4"/>
  <c r="L814" i="4"/>
  <c r="L816" i="4"/>
  <c r="L817" i="4"/>
  <c r="L818" i="4"/>
  <c r="L819" i="4"/>
  <c r="L820" i="4"/>
  <c r="L821" i="4"/>
  <c r="L822" i="4"/>
  <c r="L823" i="4"/>
  <c r="L824" i="4"/>
  <c r="L825" i="4"/>
  <c r="L827" i="4"/>
  <c r="L828" i="4"/>
  <c r="L829" i="4"/>
  <c r="L830" i="4"/>
  <c r="L831" i="4"/>
  <c r="L832" i="4"/>
  <c r="L833" i="4"/>
  <c r="L834" i="4"/>
  <c r="L835" i="4"/>
  <c r="L836" i="4"/>
  <c r="L838" i="4"/>
  <c r="L839" i="4"/>
  <c r="L840" i="4"/>
  <c r="L841" i="4"/>
  <c r="L842" i="4"/>
  <c r="L843" i="4"/>
  <c r="L844" i="4"/>
  <c r="L845" i="4"/>
  <c r="L846" i="4"/>
  <c r="L847" i="4"/>
  <c r="L849" i="4"/>
  <c r="L850" i="4"/>
  <c r="L851" i="4"/>
  <c r="L852" i="4"/>
  <c r="L853" i="4"/>
  <c r="L854" i="4"/>
  <c r="L855" i="4"/>
  <c r="L856" i="4"/>
  <c r="L857" i="4"/>
  <c r="L858" i="4"/>
  <c r="L860" i="4"/>
  <c r="L861" i="4"/>
  <c r="L862" i="4"/>
  <c r="L863" i="4"/>
  <c r="L864" i="4"/>
  <c r="L865" i="4"/>
  <c r="L866" i="4"/>
  <c r="L867" i="4"/>
  <c r="L868" i="4"/>
  <c r="L869" i="4"/>
  <c r="L871" i="4"/>
  <c r="L872" i="4"/>
  <c r="L873" i="4"/>
  <c r="L874" i="4"/>
  <c r="L875" i="4"/>
  <c r="L876" i="4"/>
  <c r="L877" i="4"/>
  <c r="L878" i="4"/>
  <c r="L879" i="4"/>
  <c r="L880" i="4"/>
  <c r="L882" i="4"/>
  <c r="L883" i="4"/>
  <c r="L884" i="4"/>
  <c r="L885" i="4"/>
  <c r="L886" i="4"/>
  <c r="L887" i="4"/>
  <c r="L888" i="4"/>
  <c r="L889" i="4"/>
  <c r="L890" i="4"/>
  <c r="L891" i="4"/>
  <c r="L894" i="4"/>
  <c r="L895" i="4"/>
  <c r="L896" i="4"/>
  <c r="L897" i="4"/>
  <c r="L898" i="4"/>
  <c r="L899" i="4"/>
  <c r="L900" i="4"/>
  <c r="L901" i="4"/>
  <c r="L902" i="4"/>
  <c r="L903" i="4"/>
  <c r="L905" i="4"/>
  <c r="L906" i="4"/>
  <c r="L907" i="4"/>
  <c r="L908" i="4"/>
  <c r="L909" i="4"/>
  <c r="L910" i="4"/>
  <c r="L911" i="4"/>
  <c r="L912" i="4"/>
  <c r="L913" i="4"/>
  <c r="L914" i="4"/>
  <c r="L916" i="4"/>
  <c r="L917" i="4"/>
  <c r="L918" i="4"/>
  <c r="L919" i="4"/>
  <c r="L920" i="4"/>
  <c r="L921" i="4"/>
  <c r="L922" i="4"/>
  <c r="L923" i="4"/>
  <c r="L924" i="4"/>
  <c r="L925" i="4"/>
  <c r="L927" i="4"/>
  <c r="L928" i="4"/>
  <c r="L929" i="4"/>
  <c r="L930" i="4"/>
  <c r="L931" i="4"/>
  <c r="L932" i="4"/>
  <c r="L933" i="4"/>
  <c r="L934" i="4"/>
  <c r="L935" i="4"/>
  <c r="L936" i="4"/>
  <c r="L938" i="4"/>
  <c r="L939" i="4"/>
  <c r="L940" i="4"/>
  <c r="L941" i="4"/>
  <c r="L942" i="4"/>
  <c r="L943" i="4"/>
  <c r="L944" i="4"/>
  <c r="L945" i="4"/>
  <c r="L946" i="4"/>
  <c r="L947" i="4"/>
  <c r="L949" i="4"/>
  <c r="L950" i="4"/>
  <c r="L951" i="4"/>
  <c r="L952" i="4"/>
  <c r="L953" i="4"/>
  <c r="L954" i="4"/>
  <c r="L955" i="4"/>
  <c r="L956" i="4"/>
  <c r="L957" i="4"/>
  <c r="L958" i="4"/>
  <c r="L960" i="4"/>
  <c r="L961" i="4"/>
  <c r="L962" i="4"/>
  <c r="L963" i="4"/>
  <c r="L964" i="4"/>
  <c r="L965" i="4"/>
  <c r="L966" i="4"/>
  <c r="L967" i="4"/>
  <c r="L968" i="4"/>
  <c r="L969" i="4"/>
  <c r="L971" i="4"/>
  <c r="L972" i="4"/>
  <c r="L973" i="4"/>
  <c r="L974" i="4"/>
  <c r="L975" i="4"/>
  <c r="L976" i="4"/>
  <c r="L977" i="4"/>
  <c r="L978" i="4"/>
  <c r="L979" i="4"/>
  <c r="L980" i="4"/>
  <c r="L982" i="4"/>
  <c r="L983" i="4"/>
  <c r="L984" i="4"/>
  <c r="L985" i="4"/>
  <c r="L986" i="4"/>
  <c r="L987" i="4"/>
  <c r="L988" i="4"/>
  <c r="L989" i="4"/>
  <c r="L990" i="4"/>
  <c r="L991" i="4"/>
  <c r="L993" i="4"/>
  <c r="L994" i="4"/>
  <c r="L995" i="4"/>
  <c r="L996" i="4"/>
  <c r="L997" i="4"/>
  <c r="L998" i="4"/>
  <c r="L999" i="4"/>
  <c r="L1000" i="4"/>
  <c r="L1001" i="4"/>
  <c r="L1002" i="4"/>
  <c r="L1005" i="4"/>
  <c r="L1006" i="4"/>
  <c r="L1007" i="4"/>
  <c r="L1008" i="4"/>
  <c r="L1009" i="4"/>
  <c r="L1010" i="4"/>
  <c r="L1011" i="4"/>
  <c r="L1012" i="4"/>
  <c r="L1013" i="4"/>
  <c r="L1014" i="4"/>
  <c r="L1016" i="4"/>
  <c r="L1017" i="4"/>
  <c r="L1018" i="4"/>
  <c r="L1019" i="4"/>
  <c r="L1020" i="4"/>
  <c r="L1021" i="4"/>
  <c r="L1022" i="4"/>
  <c r="L1023" i="4"/>
  <c r="L1024" i="4"/>
  <c r="L1025" i="4"/>
  <c r="L1027" i="4"/>
  <c r="L1028" i="4"/>
  <c r="L1029" i="4"/>
  <c r="L1030" i="4"/>
  <c r="L1031" i="4"/>
  <c r="L1032" i="4"/>
  <c r="L1033" i="4"/>
  <c r="L1034" i="4"/>
  <c r="L1035" i="4"/>
  <c r="L1036" i="4"/>
  <c r="L1038" i="4"/>
  <c r="L1039" i="4"/>
  <c r="L1040" i="4"/>
  <c r="L1041" i="4"/>
  <c r="L1042" i="4"/>
  <c r="L1043" i="4"/>
  <c r="L1044" i="4"/>
  <c r="L1045" i="4"/>
  <c r="L1046" i="4"/>
  <c r="L1047" i="4"/>
  <c r="L1049" i="4"/>
  <c r="L1050" i="4"/>
  <c r="L1051" i="4"/>
  <c r="L1052" i="4"/>
  <c r="L1053" i="4"/>
  <c r="L1054" i="4"/>
  <c r="L1055" i="4"/>
  <c r="L1056" i="4"/>
  <c r="L1057" i="4"/>
  <c r="L1058" i="4"/>
  <c r="L1060" i="4"/>
  <c r="L1061" i="4"/>
  <c r="L1062" i="4"/>
  <c r="L1063" i="4"/>
  <c r="L1064" i="4"/>
  <c r="L1065" i="4"/>
  <c r="L1066" i="4"/>
  <c r="L1067" i="4"/>
  <c r="L1068" i="4"/>
  <c r="L1069" i="4"/>
  <c r="L1071" i="4"/>
  <c r="L1072" i="4"/>
  <c r="L1073" i="4"/>
  <c r="L1074" i="4"/>
  <c r="L1075" i="4"/>
  <c r="L1076" i="4"/>
  <c r="L1077" i="4"/>
  <c r="L1078" i="4"/>
  <c r="L1079" i="4"/>
  <c r="L1080" i="4"/>
  <c r="L1082" i="4"/>
  <c r="L1083" i="4"/>
  <c r="L1084" i="4"/>
  <c r="L1085" i="4"/>
  <c r="L1086" i="4"/>
  <c r="L1087" i="4"/>
  <c r="L1088" i="4"/>
  <c r="L1089" i="4"/>
  <c r="L1090" i="4"/>
  <c r="L1091" i="4"/>
  <c r="L1093" i="4"/>
  <c r="L1094" i="4"/>
  <c r="L1095" i="4"/>
  <c r="L1096" i="4"/>
  <c r="L1097" i="4"/>
  <c r="L1098" i="4"/>
  <c r="L1099" i="4"/>
  <c r="L1100" i="4"/>
  <c r="L1101" i="4"/>
  <c r="L1102" i="4"/>
  <c r="L1104" i="4"/>
  <c r="L1105" i="4"/>
  <c r="L1106" i="4"/>
  <c r="L1107" i="4"/>
  <c r="L1108" i="4"/>
  <c r="L1109" i="4"/>
  <c r="L1110" i="4"/>
  <c r="L1111" i="4"/>
  <c r="L1112" i="4"/>
  <c r="L1113" i="4"/>
  <c r="AA13" i="4"/>
  <c r="AA12" i="4"/>
  <c r="AA11" i="4"/>
  <c r="AA10" i="4"/>
  <c r="AA9" i="4"/>
  <c r="AA8" i="4"/>
  <c r="AA7" i="4"/>
  <c r="AA6" i="4"/>
  <c r="AA5" i="4"/>
  <c r="AA4" i="4"/>
  <c r="N4" i="3"/>
  <c r="N5" i="3"/>
  <c r="N15" i="3"/>
  <c r="N3" i="3"/>
  <c r="N36" i="3"/>
  <c r="N47" i="3"/>
  <c r="N58" i="3"/>
  <c r="N69" i="3"/>
  <c r="N80" i="3"/>
  <c r="N91" i="3"/>
  <c r="N6" i="3"/>
  <c r="N7" i="3"/>
  <c r="N8" i="3"/>
  <c r="N9" i="3"/>
  <c r="N10" i="3"/>
  <c r="N11" i="3"/>
  <c r="N2" i="3"/>
  <c r="N12" i="3"/>
  <c r="N13" i="3"/>
  <c r="N14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7" i="3"/>
  <c r="N38" i="3"/>
  <c r="N39" i="3"/>
  <c r="N40" i="3"/>
  <c r="N41" i="3"/>
  <c r="N42" i="3"/>
  <c r="N43" i="3"/>
  <c r="N44" i="3"/>
  <c r="N45" i="3"/>
  <c r="N46" i="3"/>
  <c r="N48" i="3"/>
  <c r="N49" i="3"/>
  <c r="N50" i="3"/>
  <c r="N51" i="3"/>
  <c r="N52" i="3"/>
  <c r="N53" i="3"/>
  <c r="N54" i="3"/>
  <c r="N55" i="3"/>
  <c r="N56" i="3"/>
  <c r="N57" i="3"/>
  <c r="N59" i="3"/>
  <c r="N60" i="3"/>
  <c r="N61" i="3"/>
  <c r="N62" i="3"/>
  <c r="N63" i="3"/>
  <c r="N64" i="3"/>
  <c r="N65" i="3"/>
  <c r="N66" i="3"/>
  <c r="N67" i="3"/>
  <c r="N68" i="3"/>
  <c r="N70" i="3"/>
  <c r="N71" i="3"/>
  <c r="N72" i="3"/>
  <c r="N73" i="3"/>
  <c r="N74" i="3"/>
  <c r="N75" i="3"/>
  <c r="N76" i="3"/>
  <c r="N77" i="3"/>
  <c r="N78" i="3"/>
  <c r="N79" i="3"/>
  <c r="N81" i="3"/>
  <c r="N82" i="3"/>
  <c r="N83" i="3"/>
  <c r="N84" i="3"/>
  <c r="N85" i="3"/>
  <c r="N86" i="3"/>
  <c r="N87" i="3"/>
  <c r="N88" i="3"/>
  <c r="N89" i="3"/>
  <c r="N90" i="3"/>
  <c r="N92" i="3"/>
  <c r="N93" i="3"/>
  <c r="N94" i="3"/>
  <c r="N95" i="3"/>
  <c r="N96" i="3"/>
  <c r="N97" i="3"/>
  <c r="N98" i="3"/>
  <c r="N99" i="3"/>
  <c r="N100" i="3"/>
  <c r="N101" i="3"/>
  <c r="L15" i="3"/>
  <c r="L4" i="3"/>
  <c r="L3" i="3"/>
  <c r="L36" i="3"/>
  <c r="L47" i="3"/>
  <c r="L58" i="3"/>
  <c r="L69" i="3"/>
  <c r="L80" i="3"/>
  <c r="L91" i="3"/>
  <c r="L6" i="3"/>
  <c r="L7" i="3"/>
  <c r="L8" i="3"/>
  <c r="L9" i="3"/>
  <c r="L10" i="3"/>
  <c r="L11" i="3"/>
  <c r="L2" i="3"/>
  <c r="L12" i="3"/>
  <c r="L13" i="3"/>
  <c r="L14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7" i="3"/>
  <c r="L38" i="3"/>
  <c r="L39" i="3"/>
  <c r="L40" i="3"/>
  <c r="L41" i="3"/>
  <c r="L42" i="3"/>
  <c r="L43" i="3"/>
  <c r="L44" i="3"/>
  <c r="L45" i="3"/>
  <c r="L46" i="3"/>
  <c r="L48" i="3"/>
  <c r="L49" i="3"/>
  <c r="L50" i="3"/>
  <c r="L51" i="3"/>
  <c r="L52" i="3"/>
  <c r="L53" i="3"/>
  <c r="L54" i="3"/>
  <c r="L55" i="3"/>
  <c r="L56" i="3"/>
  <c r="L57" i="3"/>
  <c r="L59" i="3"/>
  <c r="L60" i="3"/>
  <c r="L61" i="3"/>
  <c r="L62" i="3"/>
  <c r="L63" i="3"/>
  <c r="L64" i="3"/>
  <c r="L65" i="3"/>
  <c r="L66" i="3"/>
  <c r="L67" i="3"/>
  <c r="L68" i="3"/>
  <c r="L70" i="3"/>
  <c r="L71" i="3"/>
  <c r="L72" i="3"/>
  <c r="L73" i="3"/>
  <c r="L74" i="3"/>
  <c r="L75" i="3"/>
  <c r="L76" i="3"/>
  <c r="L77" i="3"/>
  <c r="L78" i="3"/>
  <c r="L79" i="3"/>
  <c r="L81" i="3"/>
  <c r="L82" i="3"/>
  <c r="L83" i="3"/>
  <c r="L84" i="3"/>
  <c r="L85" i="3"/>
  <c r="L86" i="3"/>
  <c r="L87" i="3"/>
  <c r="L88" i="3"/>
  <c r="L89" i="3"/>
  <c r="L90" i="3"/>
  <c r="L92" i="3"/>
  <c r="L93" i="3"/>
  <c r="L94" i="3"/>
  <c r="L95" i="3"/>
  <c r="L96" i="3"/>
  <c r="L97" i="3"/>
  <c r="L98" i="3"/>
  <c r="L99" i="3"/>
  <c r="L100" i="3"/>
  <c r="L101" i="3"/>
  <c r="S7" i="3"/>
  <c r="S8" i="3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2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3" i="2"/>
  <c r="J491" i="2"/>
  <c r="J492" i="2"/>
  <c r="J493" i="2"/>
  <c r="J494" i="2"/>
  <c r="J4" i="2"/>
  <c r="J495" i="2"/>
  <c r="J496" i="2"/>
  <c r="J497" i="2"/>
  <c r="J498" i="2"/>
  <c r="J499" i="2"/>
  <c r="J500" i="2"/>
  <c r="J501" i="2"/>
  <c r="J5" i="2"/>
  <c r="S6" i="3"/>
  <c r="S5" i="3"/>
  <c r="S4" i="3"/>
  <c r="S2" i="3"/>
  <c r="N2" i="2"/>
  <c r="X2" i="4"/>
  <c r="X3" i="4"/>
  <c r="X1114" i="4"/>
  <c r="X1225" i="4"/>
  <c r="X1336" i="4"/>
  <c r="X1447" i="4"/>
  <c r="X1558" i="4"/>
  <c r="X1669" i="4"/>
  <c r="X1780" i="4"/>
  <c r="X1891" i="4"/>
  <c r="X4" i="4"/>
  <c r="X115" i="4"/>
  <c r="X226" i="4"/>
  <c r="X337" i="4"/>
  <c r="X448" i="4"/>
  <c r="X559" i="4"/>
  <c r="X670" i="4"/>
  <c r="X781" i="4"/>
  <c r="X892" i="4"/>
  <c r="X1003" i="4"/>
  <c r="X1115" i="4"/>
  <c r="X1126" i="4"/>
  <c r="X1137" i="4"/>
  <c r="X1148" i="4"/>
  <c r="X1159" i="4"/>
  <c r="X1170" i="4"/>
  <c r="X1181" i="4"/>
  <c r="X1192" i="4"/>
  <c r="X1203" i="4"/>
  <c r="X1214" i="4"/>
  <c r="X1226" i="4"/>
  <c r="X1237" i="4"/>
  <c r="X1248" i="4"/>
  <c r="X1259" i="4"/>
  <c r="X1270" i="4"/>
  <c r="X1281" i="4"/>
  <c r="X1292" i="4"/>
  <c r="X1303" i="4"/>
  <c r="X1314" i="4"/>
  <c r="X1325" i="4"/>
  <c r="X1337" i="4"/>
  <c r="X1348" i="4"/>
  <c r="X1359" i="4"/>
  <c r="X1370" i="4"/>
  <c r="X1381" i="4"/>
  <c r="X1392" i="4"/>
  <c r="X1403" i="4"/>
  <c r="X1414" i="4"/>
  <c r="X1425" i="4"/>
  <c r="X1436" i="4"/>
  <c r="X1448" i="4"/>
  <c r="X1459" i="4"/>
  <c r="X1470" i="4"/>
  <c r="X1481" i="4"/>
  <c r="X1492" i="4"/>
  <c r="X1503" i="4"/>
  <c r="X1514" i="4"/>
  <c r="X1525" i="4"/>
  <c r="X1536" i="4"/>
  <c r="X1547" i="4"/>
  <c r="X1559" i="4"/>
  <c r="X1570" i="4"/>
  <c r="X1581" i="4"/>
  <c r="X1592" i="4"/>
  <c r="X1603" i="4"/>
  <c r="X1614" i="4"/>
  <c r="X1625" i="4"/>
  <c r="X1636" i="4"/>
  <c r="X1647" i="4"/>
  <c r="X1658" i="4"/>
  <c r="X1670" i="4"/>
  <c r="X1681" i="4"/>
  <c r="X1692" i="4"/>
  <c r="X1703" i="4"/>
  <c r="X1714" i="4"/>
  <c r="X1725" i="4"/>
  <c r="X1736" i="4"/>
  <c r="X1747" i="4"/>
  <c r="X1758" i="4"/>
  <c r="X1769" i="4"/>
  <c r="X1781" i="4"/>
  <c r="X1792" i="4"/>
  <c r="X1803" i="4"/>
  <c r="X1814" i="4"/>
  <c r="X1825" i="4"/>
  <c r="X1836" i="4"/>
  <c r="X1847" i="4"/>
  <c r="X1858" i="4"/>
  <c r="X1869" i="4"/>
  <c r="X1880" i="4"/>
  <c r="X1892" i="4"/>
  <c r="X1903" i="4"/>
  <c r="X1914" i="4"/>
  <c r="X1925" i="4"/>
  <c r="X1936" i="4"/>
  <c r="X1947" i="4"/>
  <c r="X1958" i="4"/>
  <c r="X1969" i="4"/>
  <c r="X1980" i="4"/>
  <c r="X1991" i="4"/>
  <c r="X5" i="4"/>
  <c r="X16" i="4"/>
  <c r="X27" i="4"/>
  <c r="X38" i="4"/>
  <c r="X49" i="4"/>
  <c r="X60" i="4"/>
  <c r="X71" i="4"/>
  <c r="X82" i="4"/>
  <c r="X93" i="4"/>
  <c r="X104" i="4"/>
  <c r="X116" i="4"/>
  <c r="X127" i="4"/>
  <c r="X138" i="4"/>
  <c r="X149" i="4"/>
  <c r="X160" i="4"/>
  <c r="X171" i="4"/>
  <c r="X182" i="4"/>
  <c r="X193" i="4"/>
  <c r="X204" i="4"/>
  <c r="X215" i="4"/>
  <c r="X227" i="4"/>
  <c r="X238" i="4"/>
  <c r="X249" i="4"/>
  <c r="X260" i="4"/>
  <c r="X271" i="4"/>
  <c r="X282" i="4"/>
  <c r="X293" i="4"/>
  <c r="X304" i="4"/>
  <c r="X315" i="4"/>
  <c r="X326" i="4"/>
  <c r="X338" i="4"/>
  <c r="X349" i="4"/>
  <c r="X360" i="4"/>
  <c r="X371" i="4"/>
  <c r="X382" i="4"/>
  <c r="X393" i="4"/>
  <c r="X404" i="4"/>
  <c r="X415" i="4"/>
  <c r="X426" i="4"/>
  <c r="X437" i="4"/>
  <c r="X449" i="4"/>
  <c r="X460" i="4"/>
  <c r="X471" i="4"/>
  <c r="X482" i="4"/>
  <c r="X493" i="4"/>
  <c r="X504" i="4"/>
  <c r="X515" i="4"/>
  <c r="X526" i="4"/>
  <c r="X537" i="4"/>
  <c r="X548" i="4"/>
  <c r="X560" i="4"/>
  <c r="X571" i="4"/>
  <c r="X582" i="4"/>
  <c r="X593" i="4"/>
  <c r="X604" i="4"/>
  <c r="X615" i="4"/>
  <c r="X626" i="4"/>
  <c r="X637" i="4"/>
  <c r="X648" i="4"/>
  <c r="X659" i="4"/>
  <c r="X671" i="4"/>
  <c r="X682" i="4"/>
  <c r="X693" i="4"/>
  <c r="X704" i="4"/>
  <c r="X715" i="4"/>
  <c r="X726" i="4"/>
  <c r="X737" i="4"/>
  <c r="X748" i="4"/>
  <c r="X759" i="4"/>
  <c r="X770" i="4"/>
  <c r="X782" i="4"/>
  <c r="X793" i="4"/>
  <c r="X804" i="4"/>
  <c r="X815" i="4"/>
  <c r="X826" i="4"/>
  <c r="X837" i="4"/>
  <c r="X848" i="4"/>
  <c r="X859" i="4"/>
  <c r="X870" i="4"/>
  <c r="X881" i="4"/>
  <c r="X893" i="4"/>
  <c r="X904" i="4"/>
  <c r="X915" i="4"/>
  <c r="X926" i="4"/>
  <c r="X937" i="4"/>
  <c r="X948" i="4"/>
  <c r="X959" i="4"/>
  <c r="X970" i="4"/>
  <c r="X981" i="4"/>
  <c r="X992" i="4"/>
  <c r="X1004" i="4"/>
  <c r="X1015" i="4"/>
  <c r="X1026" i="4"/>
  <c r="X1037" i="4"/>
  <c r="X1048" i="4"/>
  <c r="X1059" i="4"/>
  <c r="X1070" i="4"/>
  <c r="X1081" i="4"/>
  <c r="X1092" i="4"/>
  <c r="X1103" i="4"/>
  <c r="X1116" i="4"/>
  <c r="X1117" i="4"/>
  <c r="X1118" i="4"/>
  <c r="X1119" i="4"/>
  <c r="X1120" i="4"/>
  <c r="X1121" i="4"/>
  <c r="X1122" i="4"/>
  <c r="X1123" i="4"/>
  <c r="X1124" i="4"/>
  <c r="X1125" i="4"/>
  <c r="X1127" i="4"/>
  <c r="X1128" i="4"/>
  <c r="X1129" i="4"/>
  <c r="X1130" i="4"/>
  <c r="X1131" i="4"/>
  <c r="X1132" i="4"/>
  <c r="X1133" i="4"/>
  <c r="X1134" i="4"/>
  <c r="X1135" i="4"/>
  <c r="X1136" i="4"/>
  <c r="X1138" i="4"/>
  <c r="X1139" i="4"/>
  <c r="X1140" i="4"/>
  <c r="X1141" i="4"/>
  <c r="X1142" i="4"/>
  <c r="X1143" i="4"/>
  <c r="X1144" i="4"/>
  <c r="X1145" i="4"/>
  <c r="X1146" i="4"/>
  <c r="X1147" i="4"/>
  <c r="X1149" i="4"/>
  <c r="X1150" i="4"/>
  <c r="X1151" i="4"/>
  <c r="X1152" i="4"/>
  <c r="X1153" i="4"/>
  <c r="X1154" i="4"/>
  <c r="X1155" i="4"/>
  <c r="X1156" i="4"/>
  <c r="X1157" i="4"/>
  <c r="X1158" i="4"/>
  <c r="X1160" i="4"/>
  <c r="X1161" i="4"/>
  <c r="X1162" i="4"/>
  <c r="X1163" i="4"/>
  <c r="X1164" i="4"/>
  <c r="X1165" i="4"/>
  <c r="X1166" i="4"/>
  <c r="X1167" i="4"/>
  <c r="X1168" i="4"/>
  <c r="X1169" i="4"/>
  <c r="X1171" i="4"/>
  <c r="X1172" i="4"/>
  <c r="X1173" i="4"/>
  <c r="X1174" i="4"/>
  <c r="X1175" i="4"/>
  <c r="X1176" i="4"/>
  <c r="X1177" i="4"/>
  <c r="X1178" i="4"/>
  <c r="X1179" i="4"/>
  <c r="X1180" i="4"/>
  <c r="X1182" i="4"/>
  <c r="X1183" i="4"/>
  <c r="X1184" i="4"/>
  <c r="X1185" i="4"/>
  <c r="X1186" i="4"/>
  <c r="X1187" i="4"/>
  <c r="X1188" i="4"/>
  <c r="X1189" i="4"/>
  <c r="X1190" i="4"/>
  <c r="X1191" i="4"/>
  <c r="X1193" i="4"/>
  <c r="X1194" i="4"/>
  <c r="X1195" i="4"/>
  <c r="X1196" i="4"/>
  <c r="X1197" i="4"/>
  <c r="X1198" i="4"/>
  <c r="X1199" i="4"/>
  <c r="X1200" i="4"/>
  <c r="X1201" i="4"/>
  <c r="X1202" i="4"/>
  <c r="X1204" i="4"/>
  <c r="X1205" i="4"/>
  <c r="X1206" i="4"/>
  <c r="X1207" i="4"/>
  <c r="X1208" i="4"/>
  <c r="X1209" i="4"/>
  <c r="X1210" i="4"/>
  <c r="X1211" i="4"/>
  <c r="X1212" i="4"/>
  <c r="X1213" i="4"/>
  <c r="X1215" i="4"/>
  <c r="X1216" i="4"/>
  <c r="X1217" i="4"/>
  <c r="X1218" i="4"/>
  <c r="X1219" i="4"/>
  <c r="X1220" i="4"/>
  <c r="X1221" i="4"/>
  <c r="X1222" i="4"/>
  <c r="X1223" i="4"/>
  <c r="X1224" i="4"/>
  <c r="X1227" i="4"/>
  <c r="X1228" i="4"/>
  <c r="X1229" i="4"/>
  <c r="X1230" i="4"/>
  <c r="X1231" i="4"/>
  <c r="X1232" i="4"/>
  <c r="X1233" i="4"/>
  <c r="X1234" i="4"/>
  <c r="X1235" i="4"/>
  <c r="X1236" i="4"/>
  <c r="X1238" i="4"/>
  <c r="X1239" i="4"/>
  <c r="X1240" i="4"/>
  <c r="X1241" i="4"/>
  <c r="X1242" i="4"/>
  <c r="X1243" i="4"/>
  <c r="X1244" i="4"/>
  <c r="X1245" i="4"/>
  <c r="X1246" i="4"/>
  <c r="X1247" i="4"/>
  <c r="X1249" i="4"/>
  <c r="X1250" i="4"/>
  <c r="X1251" i="4"/>
  <c r="X1252" i="4"/>
  <c r="X1253" i="4"/>
  <c r="X1254" i="4"/>
  <c r="X1255" i="4"/>
  <c r="X1256" i="4"/>
  <c r="X1257" i="4"/>
  <c r="X1258" i="4"/>
  <c r="X1260" i="4"/>
  <c r="X1261" i="4"/>
  <c r="X1262" i="4"/>
  <c r="X1263" i="4"/>
  <c r="X1264" i="4"/>
  <c r="X1265" i="4"/>
  <c r="X1266" i="4"/>
  <c r="X1267" i="4"/>
  <c r="X1268" i="4"/>
  <c r="X1269" i="4"/>
  <c r="X1271" i="4"/>
  <c r="X1272" i="4"/>
  <c r="X1273" i="4"/>
  <c r="X1274" i="4"/>
  <c r="X1275" i="4"/>
  <c r="X1276" i="4"/>
  <c r="X1277" i="4"/>
  <c r="X1278" i="4"/>
  <c r="X1279" i="4"/>
  <c r="X1280" i="4"/>
  <c r="X1282" i="4"/>
  <c r="X1283" i="4"/>
  <c r="X1284" i="4"/>
  <c r="X1285" i="4"/>
  <c r="X1286" i="4"/>
  <c r="X1287" i="4"/>
  <c r="X1288" i="4"/>
  <c r="X1289" i="4"/>
  <c r="X1290" i="4"/>
  <c r="X1291" i="4"/>
  <c r="X1293" i="4"/>
  <c r="X1294" i="4"/>
  <c r="X1295" i="4"/>
  <c r="X1296" i="4"/>
  <c r="X1297" i="4"/>
  <c r="X1298" i="4"/>
  <c r="X1299" i="4"/>
  <c r="X1300" i="4"/>
  <c r="X1301" i="4"/>
  <c r="X1302" i="4"/>
  <c r="X1304" i="4"/>
  <c r="X1305" i="4"/>
  <c r="X1306" i="4"/>
  <c r="X1307" i="4"/>
  <c r="X1308" i="4"/>
  <c r="X1309" i="4"/>
  <c r="X1310" i="4"/>
  <c r="X1311" i="4"/>
  <c r="X1312" i="4"/>
  <c r="X1313" i="4"/>
  <c r="X1315" i="4"/>
  <c r="X1316" i="4"/>
  <c r="X1317" i="4"/>
  <c r="X1318" i="4"/>
  <c r="X1319" i="4"/>
  <c r="X1320" i="4"/>
  <c r="X1321" i="4"/>
  <c r="X1322" i="4"/>
  <c r="X1323" i="4"/>
  <c r="X1324" i="4"/>
  <c r="X1326" i="4"/>
  <c r="X1327" i="4"/>
  <c r="X1328" i="4"/>
  <c r="X1329" i="4"/>
  <c r="X1330" i="4"/>
  <c r="X1331" i="4"/>
  <c r="X1332" i="4"/>
  <c r="X1333" i="4"/>
  <c r="X1334" i="4"/>
  <c r="X1335" i="4"/>
  <c r="X1338" i="4"/>
  <c r="X1339" i="4"/>
  <c r="X1340" i="4"/>
  <c r="X1341" i="4"/>
  <c r="X1342" i="4"/>
  <c r="X1343" i="4"/>
  <c r="X1344" i="4"/>
  <c r="X1345" i="4"/>
  <c r="X1346" i="4"/>
  <c r="X1347" i="4"/>
  <c r="X1349" i="4"/>
  <c r="X1350" i="4"/>
  <c r="X1351" i="4"/>
  <c r="X1352" i="4"/>
  <c r="X1353" i="4"/>
  <c r="X1354" i="4"/>
  <c r="X1355" i="4"/>
  <c r="X1356" i="4"/>
  <c r="X1357" i="4"/>
  <c r="X1358" i="4"/>
  <c r="X1360" i="4"/>
  <c r="X1361" i="4"/>
  <c r="X1362" i="4"/>
  <c r="X1363" i="4"/>
  <c r="X1364" i="4"/>
  <c r="X1365" i="4"/>
  <c r="X1366" i="4"/>
  <c r="X1367" i="4"/>
  <c r="X1368" i="4"/>
  <c r="X1369" i="4"/>
  <c r="X1371" i="4"/>
  <c r="X1372" i="4"/>
  <c r="X1373" i="4"/>
  <c r="X1374" i="4"/>
  <c r="X1375" i="4"/>
  <c r="X1376" i="4"/>
  <c r="X1377" i="4"/>
  <c r="X1378" i="4"/>
  <c r="X1379" i="4"/>
  <c r="X1380" i="4"/>
  <c r="X1382" i="4"/>
  <c r="X1383" i="4"/>
  <c r="X1384" i="4"/>
  <c r="X1385" i="4"/>
  <c r="X1386" i="4"/>
  <c r="X1387" i="4"/>
  <c r="X1388" i="4"/>
  <c r="X1389" i="4"/>
  <c r="X1390" i="4"/>
  <c r="X1391" i="4"/>
  <c r="X1393" i="4"/>
  <c r="X1394" i="4"/>
  <c r="X1395" i="4"/>
  <c r="X1396" i="4"/>
  <c r="X1397" i="4"/>
  <c r="X1398" i="4"/>
  <c r="X1399" i="4"/>
  <c r="X1400" i="4"/>
  <c r="X1401" i="4"/>
  <c r="X1402" i="4"/>
  <c r="X1404" i="4"/>
  <c r="X1405" i="4"/>
  <c r="X1406" i="4"/>
  <c r="X1407" i="4"/>
  <c r="X1408" i="4"/>
  <c r="X1409" i="4"/>
  <c r="X1410" i="4"/>
  <c r="X1411" i="4"/>
  <c r="X1412" i="4"/>
  <c r="X1413" i="4"/>
  <c r="X1415" i="4"/>
  <c r="X1416" i="4"/>
  <c r="X1417" i="4"/>
  <c r="X1418" i="4"/>
  <c r="X1419" i="4"/>
  <c r="X1420" i="4"/>
  <c r="X1421" i="4"/>
  <c r="X1422" i="4"/>
  <c r="X1423" i="4"/>
  <c r="X1424" i="4"/>
  <c r="X1426" i="4"/>
  <c r="X1427" i="4"/>
  <c r="X1428" i="4"/>
  <c r="X1429" i="4"/>
  <c r="X1430" i="4"/>
  <c r="X1431" i="4"/>
  <c r="X1432" i="4"/>
  <c r="X1433" i="4"/>
  <c r="X1434" i="4"/>
  <c r="X1435" i="4"/>
  <c r="X1437" i="4"/>
  <c r="X1438" i="4"/>
  <c r="X1439" i="4"/>
  <c r="X1440" i="4"/>
  <c r="X1441" i="4"/>
  <c r="X1442" i="4"/>
  <c r="X1443" i="4"/>
  <c r="X1444" i="4"/>
  <c r="X1445" i="4"/>
  <c r="X1446" i="4"/>
  <c r="X1449" i="4"/>
  <c r="X1450" i="4"/>
  <c r="X1451" i="4"/>
  <c r="X1452" i="4"/>
  <c r="X1453" i="4"/>
  <c r="X1454" i="4"/>
  <c r="X1455" i="4"/>
  <c r="X1456" i="4"/>
  <c r="X1457" i="4"/>
  <c r="X1458" i="4"/>
  <c r="X1460" i="4"/>
  <c r="X1461" i="4"/>
  <c r="X1462" i="4"/>
  <c r="X1463" i="4"/>
  <c r="X1464" i="4"/>
  <c r="X1465" i="4"/>
  <c r="X1466" i="4"/>
  <c r="X1467" i="4"/>
  <c r="X1468" i="4"/>
  <c r="X1469" i="4"/>
  <c r="X1471" i="4"/>
  <c r="X1472" i="4"/>
  <c r="X1473" i="4"/>
  <c r="X1474" i="4"/>
  <c r="X1475" i="4"/>
  <c r="X1476" i="4"/>
  <c r="X1477" i="4"/>
  <c r="X1478" i="4"/>
  <c r="X1479" i="4"/>
  <c r="X1480" i="4"/>
  <c r="X1482" i="4"/>
  <c r="X1483" i="4"/>
  <c r="X1484" i="4"/>
  <c r="X1485" i="4"/>
  <c r="X1486" i="4"/>
  <c r="X1487" i="4"/>
  <c r="X1488" i="4"/>
  <c r="X1489" i="4"/>
  <c r="X1490" i="4"/>
  <c r="X1491" i="4"/>
  <c r="X1493" i="4"/>
  <c r="X1494" i="4"/>
  <c r="X1495" i="4"/>
  <c r="X1496" i="4"/>
  <c r="X1497" i="4"/>
  <c r="X1498" i="4"/>
  <c r="X1499" i="4"/>
  <c r="X1500" i="4"/>
  <c r="X1501" i="4"/>
  <c r="X1502" i="4"/>
  <c r="X1504" i="4"/>
  <c r="X1505" i="4"/>
  <c r="X1506" i="4"/>
  <c r="X1507" i="4"/>
  <c r="X1508" i="4"/>
  <c r="X1509" i="4"/>
  <c r="X1510" i="4"/>
  <c r="X1511" i="4"/>
  <c r="X1512" i="4"/>
  <c r="X1513" i="4"/>
  <c r="X1515" i="4"/>
  <c r="X1516" i="4"/>
  <c r="X1517" i="4"/>
  <c r="X1518" i="4"/>
  <c r="X1519" i="4"/>
  <c r="X1520" i="4"/>
  <c r="X1521" i="4"/>
  <c r="X1522" i="4"/>
  <c r="X1523" i="4"/>
  <c r="X1524" i="4"/>
  <c r="X1526" i="4"/>
  <c r="X1527" i="4"/>
  <c r="X1528" i="4"/>
  <c r="X1529" i="4"/>
  <c r="X1530" i="4"/>
  <c r="X1531" i="4"/>
  <c r="X1532" i="4"/>
  <c r="X1533" i="4"/>
  <c r="X1534" i="4"/>
  <c r="X1535" i="4"/>
  <c r="X1537" i="4"/>
  <c r="X1538" i="4"/>
  <c r="X1539" i="4"/>
  <c r="X1540" i="4"/>
  <c r="X1541" i="4"/>
  <c r="X1542" i="4"/>
  <c r="X1543" i="4"/>
  <c r="X1544" i="4"/>
  <c r="X1545" i="4"/>
  <c r="X1546" i="4"/>
  <c r="X1548" i="4"/>
  <c r="X1549" i="4"/>
  <c r="X1550" i="4"/>
  <c r="X1551" i="4"/>
  <c r="X1552" i="4"/>
  <c r="X1553" i="4"/>
  <c r="X1554" i="4"/>
  <c r="X1555" i="4"/>
  <c r="X1556" i="4"/>
  <c r="X1557" i="4"/>
  <c r="X1560" i="4"/>
  <c r="X1561" i="4"/>
  <c r="X1562" i="4"/>
  <c r="X1563" i="4"/>
  <c r="X1564" i="4"/>
  <c r="X1565" i="4"/>
  <c r="X1566" i="4"/>
  <c r="X1567" i="4"/>
  <c r="X1568" i="4"/>
  <c r="X1569" i="4"/>
  <c r="X1571" i="4"/>
  <c r="X1572" i="4"/>
  <c r="X1573" i="4"/>
  <c r="X1574" i="4"/>
  <c r="X1575" i="4"/>
  <c r="X1576" i="4"/>
  <c r="X1577" i="4"/>
  <c r="X1578" i="4"/>
  <c r="X1579" i="4"/>
  <c r="X1580" i="4"/>
  <c r="X1582" i="4"/>
  <c r="X1583" i="4"/>
  <c r="X1584" i="4"/>
  <c r="X1585" i="4"/>
  <c r="X1586" i="4"/>
  <c r="X1587" i="4"/>
  <c r="X1588" i="4"/>
  <c r="X1589" i="4"/>
  <c r="X1590" i="4"/>
  <c r="X1591" i="4"/>
  <c r="X1593" i="4"/>
  <c r="X1594" i="4"/>
  <c r="X1595" i="4"/>
  <c r="X1596" i="4"/>
  <c r="X1597" i="4"/>
  <c r="X1598" i="4"/>
  <c r="X1599" i="4"/>
  <c r="X1600" i="4"/>
  <c r="X1601" i="4"/>
  <c r="X1602" i="4"/>
  <c r="X1604" i="4"/>
  <c r="X1605" i="4"/>
  <c r="X1606" i="4"/>
  <c r="X1607" i="4"/>
  <c r="X1608" i="4"/>
  <c r="X1609" i="4"/>
  <c r="X1610" i="4"/>
  <c r="X1611" i="4"/>
  <c r="X1612" i="4"/>
  <c r="X1613" i="4"/>
  <c r="X1615" i="4"/>
  <c r="X1616" i="4"/>
  <c r="X1617" i="4"/>
  <c r="X1618" i="4"/>
  <c r="X1619" i="4"/>
  <c r="X1620" i="4"/>
  <c r="X1621" i="4"/>
  <c r="X1622" i="4"/>
  <c r="X1623" i="4"/>
  <c r="X1624" i="4"/>
  <c r="X1626" i="4"/>
  <c r="X1627" i="4"/>
  <c r="X1628" i="4"/>
  <c r="X1629" i="4"/>
  <c r="X1630" i="4"/>
  <c r="X1631" i="4"/>
  <c r="X1632" i="4"/>
  <c r="X1633" i="4"/>
  <c r="X1634" i="4"/>
  <c r="X1635" i="4"/>
  <c r="X1637" i="4"/>
  <c r="X1638" i="4"/>
  <c r="X1639" i="4"/>
  <c r="X1640" i="4"/>
  <c r="X1641" i="4"/>
  <c r="X1642" i="4"/>
  <c r="X1643" i="4"/>
  <c r="X1644" i="4"/>
  <c r="X1645" i="4"/>
  <c r="X1646" i="4"/>
  <c r="X1648" i="4"/>
  <c r="X1649" i="4"/>
  <c r="X1650" i="4"/>
  <c r="X1651" i="4"/>
  <c r="X1652" i="4"/>
  <c r="X1653" i="4"/>
  <c r="X1654" i="4"/>
  <c r="X1655" i="4"/>
  <c r="X1656" i="4"/>
  <c r="X1657" i="4"/>
  <c r="X1659" i="4"/>
  <c r="X1660" i="4"/>
  <c r="X1661" i="4"/>
  <c r="X1662" i="4"/>
  <c r="X1663" i="4"/>
  <c r="X1664" i="4"/>
  <c r="X1665" i="4"/>
  <c r="X1666" i="4"/>
  <c r="X1667" i="4"/>
  <c r="X1668" i="4"/>
  <c r="X1671" i="4"/>
  <c r="X1672" i="4"/>
  <c r="X1673" i="4"/>
  <c r="X1674" i="4"/>
  <c r="X1675" i="4"/>
  <c r="X1676" i="4"/>
  <c r="X1677" i="4"/>
  <c r="X1678" i="4"/>
  <c r="X1679" i="4"/>
  <c r="X1680" i="4"/>
  <c r="X1682" i="4"/>
  <c r="X1683" i="4"/>
  <c r="X1684" i="4"/>
  <c r="X1685" i="4"/>
  <c r="X1686" i="4"/>
  <c r="X1687" i="4"/>
  <c r="X1688" i="4"/>
  <c r="X1689" i="4"/>
  <c r="X1690" i="4"/>
  <c r="X1691" i="4"/>
  <c r="X1693" i="4"/>
  <c r="X1694" i="4"/>
  <c r="X1695" i="4"/>
  <c r="X1696" i="4"/>
  <c r="X1697" i="4"/>
  <c r="X1698" i="4"/>
  <c r="X1699" i="4"/>
  <c r="X1700" i="4"/>
  <c r="X1701" i="4"/>
  <c r="X1702" i="4"/>
  <c r="X1704" i="4"/>
  <c r="X1705" i="4"/>
  <c r="X1706" i="4"/>
  <c r="X1707" i="4"/>
  <c r="X1708" i="4"/>
  <c r="X1709" i="4"/>
  <c r="X1710" i="4"/>
  <c r="X1711" i="4"/>
  <c r="X1712" i="4"/>
  <c r="X1713" i="4"/>
  <c r="X1715" i="4"/>
  <c r="X1716" i="4"/>
  <c r="X1717" i="4"/>
  <c r="X1718" i="4"/>
  <c r="X1719" i="4"/>
  <c r="X1720" i="4"/>
  <c r="X1721" i="4"/>
  <c r="X1722" i="4"/>
  <c r="X1723" i="4"/>
  <c r="X1724" i="4"/>
  <c r="X1726" i="4"/>
  <c r="X1727" i="4"/>
  <c r="X1728" i="4"/>
  <c r="X1729" i="4"/>
  <c r="X1730" i="4"/>
  <c r="X1731" i="4"/>
  <c r="X1732" i="4"/>
  <c r="X1733" i="4"/>
  <c r="X1734" i="4"/>
  <c r="X1735" i="4"/>
  <c r="X1737" i="4"/>
  <c r="X1738" i="4"/>
  <c r="X1739" i="4"/>
  <c r="X1740" i="4"/>
  <c r="X1741" i="4"/>
  <c r="X1742" i="4"/>
  <c r="X1743" i="4"/>
  <c r="X1744" i="4"/>
  <c r="X1745" i="4"/>
  <c r="X1746" i="4"/>
  <c r="X1748" i="4"/>
  <c r="X1749" i="4"/>
  <c r="X1750" i="4"/>
  <c r="X1751" i="4"/>
  <c r="X1752" i="4"/>
  <c r="X1753" i="4"/>
  <c r="X1754" i="4"/>
  <c r="X1755" i="4"/>
  <c r="X1756" i="4"/>
  <c r="X1757" i="4"/>
  <c r="X1759" i="4"/>
  <c r="X1760" i="4"/>
  <c r="X1761" i="4"/>
  <c r="X1762" i="4"/>
  <c r="X1763" i="4"/>
  <c r="X1764" i="4"/>
  <c r="X1765" i="4"/>
  <c r="X1766" i="4"/>
  <c r="X1767" i="4"/>
  <c r="X1768" i="4"/>
  <c r="X1770" i="4"/>
  <c r="X1771" i="4"/>
  <c r="X1772" i="4"/>
  <c r="X1773" i="4"/>
  <c r="X1774" i="4"/>
  <c r="X1775" i="4"/>
  <c r="X1776" i="4"/>
  <c r="X1777" i="4"/>
  <c r="X1778" i="4"/>
  <c r="X1779" i="4"/>
  <c r="X1782" i="4"/>
  <c r="X1783" i="4"/>
  <c r="X1784" i="4"/>
  <c r="X1785" i="4"/>
  <c r="X1786" i="4"/>
  <c r="X1787" i="4"/>
  <c r="X1788" i="4"/>
  <c r="X1789" i="4"/>
  <c r="X1790" i="4"/>
  <c r="X1791" i="4"/>
  <c r="X1793" i="4"/>
  <c r="X1794" i="4"/>
  <c r="X1795" i="4"/>
  <c r="X1796" i="4"/>
  <c r="X1797" i="4"/>
  <c r="X1798" i="4"/>
  <c r="X1799" i="4"/>
  <c r="X1800" i="4"/>
  <c r="X1801" i="4"/>
  <c r="X1802" i="4"/>
  <c r="X1804" i="4"/>
  <c r="X1805" i="4"/>
  <c r="X1806" i="4"/>
  <c r="X1807" i="4"/>
  <c r="X1808" i="4"/>
  <c r="X1809" i="4"/>
  <c r="X1810" i="4"/>
  <c r="X1811" i="4"/>
  <c r="X1812" i="4"/>
  <c r="X1813" i="4"/>
  <c r="X1815" i="4"/>
  <c r="X1816" i="4"/>
  <c r="X1817" i="4"/>
  <c r="X1818" i="4"/>
  <c r="X1819" i="4"/>
  <c r="X1820" i="4"/>
  <c r="X1821" i="4"/>
  <c r="X1822" i="4"/>
  <c r="X1823" i="4"/>
  <c r="X1824" i="4"/>
  <c r="X1826" i="4"/>
  <c r="X1827" i="4"/>
  <c r="X1828" i="4"/>
  <c r="X1829" i="4"/>
  <c r="X1830" i="4"/>
  <c r="X1831" i="4"/>
  <c r="X1832" i="4"/>
  <c r="X1833" i="4"/>
  <c r="X1834" i="4"/>
  <c r="X1835" i="4"/>
  <c r="X1837" i="4"/>
  <c r="X1838" i="4"/>
  <c r="X1839" i="4"/>
  <c r="X1840" i="4"/>
  <c r="X1841" i="4"/>
  <c r="X1842" i="4"/>
  <c r="X1843" i="4"/>
  <c r="X1844" i="4"/>
  <c r="X1845" i="4"/>
  <c r="X1846" i="4"/>
  <c r="X1848" i="4"/>
  <c r="X1849" i="4"/>
  <c r="X1850" i="4"/>
  <c r="X1851" i="4"/>
  <c r="X1852" i="4"/>
  <c r="X1853" i="4"/>
  <c r="X1854" i="4"/>
  <c r="X1855" i="4"/>
  <c r="X1856" i="4"/>
  <c r="X1857" i="4"/>
  <c r="X1859" i="4"/>
  <c r="X1860" i="4"/>
  <c r="X1861" i="4"/>
  <c r="X1862" i="4"/>
  <c r="X1863" i="4"/>
  <c r="X1864" i="4"/>
  <c r="X1865" i="4"/>
  <c r="X1866" i="4"/>
  <c r="X1867" i="4"/>
  <c r="X1868" i="4"/>
  <c r="X1870" i="4"/>
  <c r="X1871" i="4"/>
  <c r="X1872" i="4"/>
  <c r="X1873" i="4"/>
  <c r="X1874" i="4"/>
  <c r="X1875" i="4"/>
  <c r="X1876" i="4"/>
  <c r="X1877" i="4"/>
  <c r="X1878" i="4"/>
  <c r="X1879" i="4"/>
  <c r="X1881" i="4"/>
  <c r="X1882" i="4"/>
  <c r="X1883" i="4"/>
  <c r="X1884" i="4"/>
  <c r="X1885" i="4"/>
  <c r="X1886" i="4"/>
  <c r="X1887" i="4"/>
  <c r="X1888" i="4"/>
  <c r="X1889" i="4"/>
  <c r="X1890" i="4"/>
  <c r="X1893" i="4"/>
  <c r="X1894" i="4"/>
  <c r="X1895" i="4"/>
  <c r="X1896" i="4"/>
  <c r="X1897" i="4"/>
  <c r="X1898" i="4"/>
  <c r="X1899" i="4"/>
  <c r="X1900" i="4"/>
  <c r="X1901" i="4"/>
  <c r="X1902" i="4"/>
  <c r="X1904" i="4"/>
  <c r="X1905" i="4"/>
  <c r="X1906" i="4"/>
  <c r="X1907" i="4"/>
  <c r="X1908" i="4"/>
  <c r="X1909" i="4"/>
  <c r="X1910" i="4"/>
  <c r="X1911" i="4"/>
  <c r="X1912" i="4"/>
  <c r="X1913" i="4"/>
  <c r="X1915" i="4"/>
  <c r="X1916" i="4"/>
  <c r="X1917" i="4"/>
  <c r="X1918" i="4"/>
  <c r="X1919" i="4"/>
  <c r="X1920" i="4"/>
  <c r="X1921" i="4"/>
  <c r="X1922" i="4"/>
  <c r="X1923" i="4"/>
  <c r="X1924" i="4"/>
  <c r="X1926" i="4"/>
  <c r="X1927" i="4"/>
  <c r="X1928" i="4"/>
  <c r="X1929" i="4"/>
  <c r="X1930" i="4"/>
  <c r="X1931" i="4"/>
  <c r="X1932" i="4"/>
  <c r="X1933" i="4"/>
  <c r="X1934" i="4"/>
  <c r="X1935" i="4"/>
  <c r="X1937" i="4"/>
  <c r="X1938" i="4"/>
  <c r="X1939" i="4"/>
  <c r="X1940" i="4"/>
  <c r="X1941" i="4"/>
  <c r="X1942" i="4"/>
  <c r="X1943" i="4"/>
  <c r="X1944" i="4"/>
  <c r="X1945" i="4"/>
  <c r="X1946" i="4"/>
  <c r="X1948" i="4"/>
  <c r="X1949" i="4"/>
  <c r="X1950" i="4"/>
  <c r="X1951" i="4"/>
  <c r="X1952" i="4"/>
  <c r="X1953" i="4"/>
  <c r="X1954" i="4"/>
  <c r="X1955" i="4"/>
  <c r="X1956" i="4"/>
  <c r="X1957" i="4"/>
  <c r="X1959" i="4"/>
  <c r="X1960" i="4"/>
  <c r="X1961" i="4"/>
  <c r="X1962" i="4"/>
  <c r="X1963" i="4"/>
  <c r="X1964" i="4"/>
  <c r="X1965" i="4"/>
  <c r="X1966" i="4"/>
  <c r="X1967" i="4"/>
  <c r="X1968" i="4"/>
  <c r="X1970" i="4"/>
  <c r="X1971" i="4"/>
  <c r="X1972" i="4"/>
  <c r="X1973" i="4"/>
  <c r="X1974" i="4"/>
  <c r="X1975" i="4"/>
  <c r="X1976" i="4"/>
  <c r="X1977" i="4"/>
  <c r="X1978" i="4"/>
  <c r="X1979" i="4"/>
  <c r="X1981" i="4"/>
  <c r="X1982" i="4"/>
  <c r="X1983" i="4"/>
  <c r="X1984" i="4"/>
  <c r="X1985" i="4"/>
  <c r="X1986" i="4"/>
  <c r="X1987" i="4"/>
  <c r="X1988" i="4"/>
  <c r="X1989" i="4"/>
  <c r="X1990" i="4"/>
  <c r="X1992" i="4"/>
  <c r="X1993" i="4"/>
  <c r="X1994" i="4"/>
  <c r="X1995" i="4"/>
  <c r="X1996" i="4"/>
  <c r="X1997" i="4"/>
  <c r="X1998" i="4"/>
  <c r="X1999" i="4"/>
  <c r="X2000" i="4"/>
  <c r="X2001" i="4"/>
  <c r="X6" i="4"/>
  <c r="X7" i="4"/>
  <c r="X8" i="4"/>
  <c r="X9" i="4"/>
  <c r="X10" i="4"/>
  <c r="X11" i="4"/>
  <c r="X12" i="4"/>
  <c r="X13" i="4"/>
  <c r="X14" i="4"/>
  <c r="X15" i="4"/>
  <c r="X17" i="4"/>
  <c r="X18" i="4"/>
  <c r="X19" i="4"/>
  <c r="X20" i="4"/>
  <c r="X21" i="4"/>
  <c r="X22" i="4"/>
  <c r="X23" i="4"/>
  <c r="X24" i="4"/>
  <c r="X25" i="4"/>
  <c r="X26" i="4"/>
  <c r="X28" i="4"/>
  <c r="X29" i="4"/>
  <c r="X30" i="4"/>
  <c r="X31" i="4"/>
  <c r="X32" i="4"/>
  <c r="X33" i="4"/>
  <c r="X34" i="4"/>
  <c r="X35" i="4"/>
  <c r="X36" i="4"/>
  <c r="X37" i="4"/>
  <c r="X39" i="4"/>
  <c r="X40" i="4"/>
  <c r="X41" i="4"/>
  <c r="X42" i="4"/>
  <c r="X43" i="4"/>
  <c r="X44" i="4"/>
  <c r="X45" i="4"/>
  <c r="X46" i="4"/>
  <c r="X47" i="4"/>
  <c r="X48" i="4"/>
  <c r="X50" i="4"/>
  <c r="X51" i="4"/>
  <c r="X52" i="4"/>
  <c r="X53" i="4"/>
  <c r="X54" i="4"/>
  <c r="X55" i="4"/>
  <c r="X56" i="4"/>
  <c r="X57" i="4"/>
  <c r="X58" i="4"/>
  <c r="X59" i="4"/>
  <c r="X61" i="4"/>
  <c r="X62" i="4"/>
  <c r="X63" i="4"/>
  <c r="X64" i="4"/>
  <c r="X65" i="4"/>
  <c r="X66" i="4"/>
  <c r="X67" i="4"/>
  <c r="X68" i="4"/>
  <c r="X69" i="4"/>
  <c r="X70" i="4"/>
  <c r="X72" i="4"/>
  <c r="X73" i="4"/>
  <c r="X74" i="4"/>
  <c r="X75" i="4"/>
  <c r="X76" i="4"/>
  <c r="X77" i="4"/>
  <c r="X78" i="4"/>
  <c r="X79" i="4"/>
  <c r="X80" i="4"/>
  <c r="X81" i="4"/>
  <c r="X83" i="4"/>
  <c r="X84" i="4"/>
  <c r="X85" i="4"/>
  <c r="X86" i="4"/>
  <c r="X87" i="4"/>
  <c r="X88" i="4"/>
  <c r="X89" i="4"/>
  <c r="X90" i="4"/>
  <c r="X91" i="4"/>
  <c r="X92" i="4"/>
  <c r="X94" i="4"/>
  <c r="X95" i="4"/>
  <c r="X96" i="4"/>
  <c r="X97" i="4"/>
  <c r="X98" i="4"/>
  <c r="X99" i="4"/>
  <c r="X100" i="4"/>
  <c r="X101" i="4"/>
  <c r="X102" i="4"/>
  <c r="X103" i="4"/>
  <c r="X105" i="4"/>
  <c r="X106" i="4"/>
  <c r="X107" i="4"/>
  <c r="X108" i="4"/>
  <c r="X109" i="4"/>
  <c r="X110" i="4"/>
  <c r="X111" i="4"/>
  <c r="X112" i="4"/>
  <c r="X113" i="4"/>
  <c r="X114" i="4"/>
  <c r="X117" i="4"/>
  <c r="X118" i="4"/>
  <c r="X119" i="4"/>
  <c r="X120" i="4"/>
  <c r="X121" i="4"/>
  <c r="X122" i="4"/>
  <c r="X123" i="4"/>
  <c r="X124" i="4"/>
  <c r="X125" i="4"/>
  <c r="X126" i="4"/>
  <c r="X128" i="4"/>
  <c r="X129" i="4"/>
  <c r="X130" i="4"/>
  <c r="X131" i="4"/>
  <c r="X132" i="4"/>
  <c r="X133" i="4"/>
  <c r="X134" i="4"/>
  <c r="X135" i="4"/>
  <c r="X136" i="4"/>
  <c r="X137" i="4"/>
  <c r="X139" i="4"/>
  <c r="X140" i="4"/>
  <c r="X141" i="4"/>
  <c r="X142" i="4"/>
  <c r="X143" i="4"/>
  <c r="X144" i="4"/>
  <c r="X145" i="4"/>
  <c r="X146" i="4"/>
  <c r="X147" i="4"/>
  <c r="X148" i="4"/>
  <c r="X150" i="4"/>
  <c r="X151" i="4"/>
  <c r="X152" i="4"/>
  <c r="X153" i="4"/>
  <c r="X154" i="4"/>
  <c r="X155" i="4"/>
  <c r="X156" i="4"/>
  <c r="X157" i="4"/>
  <c r="X158" i="4"/>
  <c r="X159" i="4"/>
  <c r="X161" i="4"/>
  <c r="X162" i="4"/>
  <c r="X163" i="4"/>
  <c r="X164" i="4"/>
  <c r="X165" i="4"/>
  <c r="X166" i="4"/>
  <c r="X167" i="4"/>
  <c r="X168" i="4"/>
  <c r="X169" i="4"/>
  <c r="X170" i="4"/>
  <c r="X172" i="4"/>
  <c r="X173" i="4"/>
  <c r="X174" i="4"/>
  <c r="X175" i="4"/>
  <c r="X176" i="4"/>
  <c r="X177" i="4"/>
  <c r="X178" i="4"/>
  <c r="X179" i="4"/>
  <c r="X180" i="4"/>
  <c r="X181" i="4"/>
  <c r="X183" i="4"/>
  <c r="X184" i="4"/>
  <c r="X185" i="4"/>
  <c r="X186" i="4"/>
  <c r="X187" i="4"/>
  <c r="X188" i="4"/>
  <c r="X189" i="4"/>
  <c r="X190" i="4"/>
  <c r="X191" i="4"/>
  <c r="X192" i="4"/>
  <c r="X194" i="4"/>
  <c r="X195" i="4"/>
  <c r="X196" i="4"/>
  <c r="X197" i="4"/>
  <c r="X198" i="4"/>
  <c r="X199" i="4"/>
  <c r="X200" i="4"/>
  <c r="X201" i="4"/>
  <c r="X202" i="4"/>
  <c r="X203" i="4"/>
  <c r="X205" i="4"/>
  <c r="X206" i="4"/>
  <c r="X207" i="4"/>
  <c r="X208" i="4"/>
  <c r="X209" i="4"/>
  <c r="X210" i="4"/>
  <c r="X211" i="4"/>
  <c r="X212" i="4"/>
  <c r="X213" i="4"/>
  <c r="X214" i="4"/>
  <c r="X216" i="4"/>
  <c r="X217" i="4"/>
  <c r="X218" i="4"/>
  <c r="X219" i="4"/>
  <c r="X220" i="4"/>
  <c r="X221" i="4"/>
  <c r="X222" i="4"/>
  <c r="X223" i="4"/>
  <c r="X224" i="4"/>
  <c r="X225" i="4"/>
  <c r="X228" i="4"/>
  <c r="X229" i="4"/>
  <c r="X230" i="4"/>
  <c r="X231" i="4"/>
  <c r="X232" i="4"/>
  <c r="X233" i="4"/>
  <c r="X234" i="4"/>
  <c r="X235" i="4"/>
  <c r="X236" i="4"/>
  <c r="X237" i="4"/>
  <c r="X239" i="4"/>
  <c r="X240" i="4"/>
  <c r="X241" i="4"/>
  <c r="X242" i="4"/>
  <c r="X243" i="4"/>
  <c r="X244" i="4"/>
  <c r="X245" i="4"/>
  <c r="X246" i="4"/>
  <c r="X247" i="4"/>
  <c r="X248" i="4"/>
  <c r="X250" i="4"/>
  <c r="X251" i="4"/>
  <c r="X252" i="4"/>
  <c r="X253" i="4"/>
  <c r="X254" i="4"/>
  <c r="X255" i="4"/>
  <c r="X256" i="4"/>
  <c r="X257" i="4"/>
  <c r="X258" i="4"/>
  <c r="X259" i="4"/>
  <c r="X261" i="4"/>
  <c r="X262" i="4"/>
  <c r="X263" i="4"/>
  <c r="X264" i="4"/>
  <c r="X265" i="4"/>
  <c r="X266" i="4"/>
  <c r="X267" i="4"/>
  <c r="X268" i="4"/>
  <c r="X269" i="4"/>
  <c r="X270" i="4"/>
  <c r="X272" i="4"/>
  <c r="X273" i="4"/>
  <c r="X274" i="4"/>
  <c r="X275" i="4"/>
  <c r="X276" i="4"/>
  <c r="X277" i="4"/>
  <c r="X278" i="4"/>
  <c r="X279" i="4"/>
  <c r="X280" i="4"/>
  <c r="X281" i="4"/>
  <c r="X283" i="4"/>
  <c r="X284" i="4"/>
  <c r="X285" i="4"/>
  <c r="X286" i="4"/>
  <c r="X287" i="4"/>
  <c r="X288" i="4"/>
  <c r="X289" i="4"/>
  <c r="X290" i="4"/>
  <c r="X291" i="4"/>
  <c r="X292" i="4"/>
  <c r="X294" i="4"/>
  <c r="X295" i="4"/>
  <c r="X296" i="4"/>
  <c r="X297" i="4"/>
  <c r="X298" i="4"/>
  <c r="X299" i="4"/>
  <c r="X300" i="4"/>
  <c r="X301" i="4"/>
  <c r="X302" i="4"/>
  <c r="X303" i="4"/>
  <c r="X305" i="4"/>
  <c r="X306" i="4"/>
  <c r="X307" i="4"/>
  <c r="X308" i="4"/>
  <c r="X309" i="4"/>
  <c r="X310" i="4"/>
  <c r="X311" i="4"/>
  <c r="X312" i="4"/>
  <c r="X313" i="4"/>
  <c r="X314" i="4"/>
  <c r="X316" i="4"/>
  <c r="X317" i="4"/>
  <c r="X318" i="4"/>
  <c r="X319" i="4"/>
  <c r="X320" i="4"/>
  <c r="X321" i="4"/>
  <c r="X322" i="4"/>
  <c r="X323" i="4"/>
  <c r="X324" i="4"/>
  <c r="X325" i="4"/>
  <c r="X327" i="4"/>
  <c r="X328" i="4"/>
  <c r="X329" i="4"/>
  <c r="X330" i="4"/>
  <c r="X331" i="4"/>
  <c r="X332" i="4"/>
  <c r="X333" i="4"/>
  <c r="X334" i="4"/>
  <c r="X335" i="4"/>
  <c r="X336" i="4"/>
  <c r="X339" i="4"/>
  <c r="X340" i="4"/>
  <c r="X341" i="4"/>
  <c r="X342" i="4"/>
  <c r="X343" i="4"/>
  <c r="X344" i="4"/>
  <c r="X345" i="4"/>
  <c r="X346" i="4"/>
  <c r="X347" i="4"/>
  <c r="X348" i="4"/>
  <c r="X350" i="4"/>
  <c r="X351" i="4"/>
  <c r="X352" i="4"/>
  <c r="X353" i="4"/>
  <c r="X354" i="4"/>
  <c r="X355" i="4"/>
  <c r="X356" i="4"/>
  <c r="X357" i="4"/>
  <c r="X358" i="4"/>
  <c r="X359" i="4"/>
  <c r="X361" i="4"/>
  <c r="X362" i="4"/>
  <c r="X363" i="4"/>
  <c r="X364" i="4"/>
  <c r="X365" i="4"/>
  <c r="X366" i="4"/>
  <c r="X367" i="4"/>
  <c r="X368" i="4"/>
  <c r="X369" i="4"/>
  <c r="X370" i="4"/>
  <c r="X372" i="4"/>
  <c r="X373" i="4"/>
  <c r="X374" i="4"/>
  <c r="X375" i="4"/>
  <c r="X376" i="4"/>
  <c r="X377" i="4"/>
  <c r="X378" i="4"/>
  <c r="X379" i="4"/>
  <c r="X380" i="4"/>
  <c r="X381" i="4"/>
  <c r="X383" i="4"/>
  <c r="X384" i="4"/>
  <c r="X385" i="4"/>
  <c r="X386" i="4"/>
  <c r="X387" i="4"/>
  <c r="X388" i="4"/>
  <c r="X389" i="4"/>
  <c r="X390" i="4"/>
  <c r="X391" i="4"/>
  <c r="X392" i="4"/>
  <c r="X394" i="4"/>
  <c r="X395" i="4"/>
  <c r="X396" i="4"/>
  <c r="X397" i="4"/>
  <c r="X398" i="4"/>
  <c r="X399" i="4"/>
  <c r="X400" i="4"/>
  <c r="X401" i="4"/>
  <c r="X402" i="4"/>
  <c r="X403" i="4"/>
  <c r="X405" i="4"/>
  <c r="X406" i="4"/>
  <c r="X407" i="4"/>
  <c r="X408" i="4"/>
  <c r="X409" i="4"/>
  <c r="X410" i="4"/>
  <c r="X411" i="4"/>
  <c r="X412" i="4"/>
  <c r="X413" i="4"/>
  <c r="X414" i="4"/>
  <c r="X416" i="4"/>
  <c r="X417" i="4"/>
  <c r="X418" i="4"/>
  <c r="X419" i="4"/>
  <c r="X420" i="4"/>
  <c r="X421" i="4"/>
  <c r="X422" i="4"/>
  <c r="X423" i="4"/>
  <c r="X424" i="4"/>
  <c r="X425" i="4"/>
  <c r="X427" i="4"/>
  <c r="X428" i="4"/>
  <c r="X429" i="4"/>
  <c r="X430" i="4"/>
  <c r="X431" i="4"/>
  <c r="X432" i="4"/>
  <c r="X433" i="4"/>
  <c r="X434" i="4"/>
  <c r="X435" i="4"/>
  <c r="X436" i="4"/>
  <c r="X438" i="4"/>
  <c r="X439" i="4"/>
  <c r="X440" i="4"/>
  <c r="X441" i="4"/>
  <c r="X442" i="4"/>
  <c r="X443" i="4"/>
  <c r="X444" i="4"/>
  <c r="X445" i="4"/>
  <c r="X446" i="4"/>
  <c r="X447" i="4"/>
  <c r="X450" i="4"/>
  <c r="X451" i="4"/>
  <c r="X452" i="4"/>
  <c r="X453" i="4"/>
  <c r="X454" i="4"/>
  <c r="X455" i="4"/>
  <c r="X456" i="4"/>
  <c r="X457" i="4"/>
  <c r="X458" i="4"/>
  <c r="X459" i="4"/>
  <c r="X461" i="4"/>
  <c r="X462" i="4"/>
  <c r="X463" i="4"/>
  <c r="X464" i="4"/>
  <c r="X465" i="4"/>
  <c r="X466" i="4"/>
  <c r="X467" i="4"/>
  <c r="X468" i="4"/>
  <c r="X469" i="4"/>
  <c r="X470" i="4"/>
  <c r="X472" i="4"/>
  <c r="X473" i="4"/>
  <c r="X474" i="4"/>
  <c r="X475" i="4"/>
  <c r="X476" i="4"/>
  <c r="X477" i="4"/>
  <c r="X478" i="4"/>
  <c r="X479" i="4"/>
  <c r="X480" i="4"/>
  <c r="X481" i="4"/>
  <c r="X483" i="4"/>
  <c r="X484" i="4"/>
  <c r="X485" i="4"/>
  <c r="X486" i="4"/>
  <c r="X487" i="4"/>
  <c r="X488" i="4"/>
  <c r="X489" i="4"/>
  <c r="X490" i="4"/>
  <c r="X491" i="4"/>
  <c r="X492" i="4"/>
  <c r="X494" i="4"/>
  <c r="X495" i="4"/>
  <c r="X496" i="4"/>
  <c r="X497" i="4"/>
  <c r="X498" i="4"/>
  <c r="X499" i="4"/>
  <c r="X500" i="4"/>
  <c r="X501" i="4"/>
  <c r="X502" i="4"/>
  <c r="X503" i="4"/>
  <c r="X505" i="4"/>
  <c r="X506" i="4"/>
  <c r="X507" i="4"/>
  <c r="X508" i="4"/>
  <c r="X509" i="4"/>
  <c r="X510" i="4"/>
  <c r="X511" i="4"/>
  <c r="X512" i="4"/>
  <c r="X513" i="4"/>
  <c r="X514" i="4"/>
  <c r="X516" i="4"/>
  <c r="X517" i="4"/>
  <c r="X518" i="4"/>
  <c r="X519" i="4"/>
  <c r="X520" i="4"/>
  <c r="X521" i="4"/>
  <c r="X522" i="4"/>
  <c r="X523" i="4"/>
  <c r="X524" i="4"/>
  <c r="X525" i="4"/>
  <c r="X527" i="4"/>
  <c r="X528" i="4"/>
  <c r="X529" i="4"/>
  <c r="X530" i="4"/>
  <c r="X531" i="4"/>
  <c r="X532" i="4"/>
  <c r="X533" i="4"/>
  <c r="X534" i="4"/>
  <c r="X535" i="4"/>
  <c r="X536" i="4"/>
  <c r="X538" i="4"/>
  <c r="X539" i="4"/>
  <c r="X540" i="4"/>
  <c r="X541" i="4"/>
  <c r="X542" i="4"/>
  <c r="X543" i="4"/>
  <c r="X544" i="4"/>
  <c r="X545" i="4"/>
  <c r="X546" i="4"/>
  <c r="X547" i="4"/>
  <c r="X549" i="4"/>
  <c r="X550" i="4"/>
  <c r="X551" i="4"/>
  <c r="X552" i="4"/>
  <c r="X553" i="4"/>
  <c r="X554" i="4"/>
  <c r="X555" i="4"/>
  <c r="X556" i="4"/>
  <c r="X557" i="4"/>
  <c r="X558" i="4"/>
  <c r="X561" i="4"/>
  <c r="X562" i="4"/>
  <c r="X563" i="4"/>
  <c r="X564" i="4"/>
  <c r="X565" i="4"/>
  <c r="X566" i="4"/>
  <c r="X567" i="4"/>
  <c r="X568" i="4"/>
  <c r="X569" i="4"/>
  <c r="X570" i="4"/>
  <c r="X572" i="4"/>
  <c r="X573" i="4"/>
  <c r="X574" i="4"/>
  <c r="X575" i="4"/>
  <c r="X576" i="4"/>
  <c r="X577" i="4"/>
  <c r="X578" i="4"/>
  <c r="X579" i="4"/>
  <c r="X580" i="4"/>
  <c r="X581" i="4"/>
  <c r="X583" i="4"/>
  <c r="X584" i="4"/>
  <c r="X585" i="4"/>
  <c r="X586" i="4"/>
  <c r="X587" i="4"/>
  <c r="X588" i="4"/>
  <c r="X589" i="4"/>
  <c r="X590" i="4"/>
  <c r="X591" i="4"/>
  <c r="X592" i="4"/>
  <c r="X594" i="4"/>
  <c r="X595" i="4"/>
  <c r="X596" i="4"/>
  <c r="X597" i="4"/>
  <c r="X598" i="4"/>
  <c r="X599" i="4"/>
  <c r="X600" i="4"/>
  <c r="X601" i="4"/>
  <c r="X602" i="4"/>
  <c r="X603" i="4"/>
  <c r="X605" i="4"/>
  <c r="X606" i="4"/>
  <c r="X607" i="4"/>
  <c r="X608" i="4"/>
  <c r="X609" i="4"/>
  <c r="X610" i="4"/>
  <c r="X611" i="4"/>
  <c r="X612" i="4"/>
  <c r="X613" i="4"/>
  <c r="X614" i="4"/>
  <c r="X616" i="4"/>
  <c r="X617" i="4"/>
  <c r="X618" i="4"/>
  <c r="X619" i="4"/>
  <c r="X620" i="4"/>
  <c r="X621" i="4"/>
  <c r="X622" i="4"/>
  <c r="X623" i="4"/>
  <c r="X624" i="4"/>
  <c r="X625" i="4"/>
  <c r="X627" i="4"/>
  <c r="X628" i="4"/>
  <c r="X629" i="4"/>
  <c r="X630" i="4"/>
  <c r="X631" i="4"/>
  <c r="X632" i="4"/>
  <c r="X633" i="4"/>
  <c r="X634" i="4"/>
  <c r="X635" i="4"/>
  <c r="X636" i="4"/>
  <c r="X638" i="4"/>
  <c r="X639" i="4"/>
  <c r="X640" i="4"/>
  <c r="X641" i="4"/>
  <c r="X642" i="4"/>
  <c r="X643" i="4"/>
  <c r="X644" i="4"/>
  <c r="X645" i="4"/>
  <c r="X646" i="4"/>
  <c r="X647" i="4"/>
  <c r="X649" i="4"/>
  <c r="X650" i="4"/>
  <c r="X651" i="4"/>
  <c r="X652" i="4"/>
  <c r="X653" i="4"/>
  <c r="X654" i="4"/>
  <c r="X655" i="4"/>
  <c r="X656" i="4"/>
  <c r="X657" i="4"/>
  <c r="X658" i="4"/>
  <c r="X660" i="4"/>
  <c r="X661" i="4"/>
  <c r="X662" i="4"/>
  <c r="X663" i="4"/>
  <c r="X664" i="4"/>
  <c r="X665" i="4"/>
  <c r="X666" i="4"/>
  <c r="X667" i="4"/>
  <c r="X668" i="4"/>
  <c r="X669" i="4"/>
  <c r="X672" i="4"/>
  <c r="X673" i="4"/>
  <c r="X674" i="4"/>
  <c r="X675" i="4"/>
  <c r="X676" i="4"/>
  <c r="X677" i="4"/>
  <c r="X678" i="4"/>
  <c r="X679" i="4"/>
  <c r="X680" i="4"/>
  <c r="X681" i="4"/>
  <c r="X683" i="4"/>
  <c r="X684" i="4"/>
  <c r="X685" i="4"/>
  <c r="X686" i="4"/>
  <c r="X687" i="4"/>
  <c r="X688" i="4"/>
  <c r="X689" i="4"/>
  <c r="X690" i="4"/>
  <c r="X691" i="4"/>
  <c r="X692" i="4"/>
  <c r="X694" i="4"/>
  <c r="X695" i="4"/>
  <c r="X696" i="4"/>
  <c r="X697" i="4"/>
  <c r="X698" i="4"/>
  <c r="X699" i="4"/>
  <c r="X700" i="4"/>
  <c r="X701" i="4"/>
  <c r="X702" i="4"/>
  <c r="X703" i="4"/>
  <c r="X705" i="4"/>
  <c r="X706" i="4"/>
  <c r="X707" i="4"/>
  <c r="X708" i="4"/>
  <c r="X709" i="4"/>
  <c r="X710" i="4"/>
  <c r="X711" i="4"/>
  <c r="X712" i="4"/>
  <c r="X713" i="4"/>
  <c r="X714" i="4"/>
  <c r="X716" i="4"/>
  <c r="X717" i="4"/>
  <c r="X718" i="4"/>
  <c r="X719" i="4"/>
  <c r="X720" i="4"/>
  <c r="X721" i="4"/>
  <c r="X722" i="4"/>
  <c r="X723" i="4"/>
  <c r="X724" i="4"/>
  <c r="X725" i="4"/>
  <c r="X727" i="4"/>
  <c r="X728" i="4"/>
  <c r="X729" i="4"/>
  <c r="X730" i="4"/>
  <c r="X731" i="4"/>
  <c r="X732" i="4"/>
  <c r="X733" i="4"/>
  <c r="X734" i="4"/>
  <c r="X735" i="4"/>
  <c r="X736" i="4"/>
  <c r="X738" i="4"/>
  <c r="X739" i="4"/>
  <c r="X740" i="4"/>
  <c r="X741" i="4"/>
  <c r="X742" i="4"/>
  <c r="X743" i="4"/>
  <c r="X744" i="4"/>
  <c r="X745" i="4"/>
  <c r="X746" i="4"/>
  <c r="X747" i="4"/>
  <c r="X749" i="4"/>
  <c r="X750" i="4"/>
  <c r="X751" i="4"/>
  <c r="X752" i="4"/>
  <c r="X753" i="4"/>
  <c r="X754" i="4"/>
  <c r="X755" i="4"/>
  <c r="X756" i="4"/>
  <c r="X757" i="4"/>
  <c r="X758" i="4"/>
  <c r="X760" i="4"/>
  <c r="X761" i="4"/>
  <c r="X762" i="4"/>
  <c r="X763" i="4"/>
  <c r="X764" i="4"/>
  <c r="X765" i="4"/>
  <c r="X766" i="4"/>
  <c r="X767" i="4"/>
  <c r="X768" i="4"/>
  <c r="X769" i="4"/>
  <c r="X771" i="4"/>
  <c r="X772" i="4"/>
  <c r="X773" i="4"/>
  <c r="X774" i="4"/>
  <c r="X775" i="4"/>
  <c r="X776" i="4"/>
  <c r="X777" i="4"/>
  <c r="X778" i="4"/>
  <c r="X779" i="4"/>
  <c r="X780" i="4"/>
  <c r="X783" i="4"/>
  <c r="X784" i="4"/>
  <c r="X785" i="4"/>
  <c r="X786" i="4"/>
  <c r="X787" i="4"/>
  <c r="X788" i="4"/>
  <c r="X789" i="4"/>
  <c r="X790" i="4"/>
  <c r="X791" i="4"/>
  <c r="X792" i="4"/>
  <c r="X794" i="4"/>
  <c r="X795" i="4"/>
  <c r="X796" i="4"/>
  <c r="X797" i="4"/>
  <c r="X798" i="4"/>
  <c r="X799" i="4"/>
  <c r="X800" i="4"/>
  <c r="X801" i="4"/>
  <c r="X802" i="4"/>
  <c r="X803" i="4"/>
  <c r="X805" i="4"/>
  <c r="X806" i="4"/>
  <c r="X807" i="4"/>
  <c r="X808" i="4"/>
  <c r="X809" i="4"/>
  <c r="X810" i="4"/>
  <c r="X811" i="4"/>
  <c r="X812" i="4"/>
  <c r="X813" i="4"/>
  <c r="X814" i="4"/>
  <c r="X816" i="4"/>
  <c r="X817" i="4"/>
  <c r="X818" i="4"/>
  <c r="X819" i="4"/>
  <c r="X820" i="4"/>
  <c r="X821" i="4"/>
  <c r="X822" i="4"/>
  <c r="X823" i="4"/>
  <c r="X824" i="4"/>
  <c r="X825" i="4"/>
  <c r="X827" i="4"/>
  <c r="X828" i="4"/>
  <c r="X829" i="4"/>
  <c r="X830" i="4"/>
  <c r="X831" i="4"/>
  <c r="X832" i="4"/>
  <c r="X833" i="4"/>
  <c r="X834" i="4"/>
  <c r="X835" i="4"/>
  <c r="X836" i="4"/>
  <c r="X838" i="4"/>
  <c r="X839" i="4"/>
  <c r="X840" i="4"/>
  <c r="X841" i="4"/>
  <c r="X842" i="4"/>
  <c r="X843" i="4"/>
  <c r="X844" i="4"/>
  <c r="X845" i="4"/>
  <c r="X846" i="4"/>
  <c r="X847" i="4"/>
  <c r="X849" i="4"/>
  <c r="X850" i="4"/>
  <c r="X851" i="4"/>
  <c r="X852" i="4"/>
  <c r="X853" i="4"/>
  <c r="X854" i="4"/>
  <c r="X855" i="4"/>
  <c r="X856" i="4"/>
  <c r="X857" i="4"/>
  <c r="X858" i="4"/>
  <c r="X860" i="4"/>
  <c r="X861" i="4"/>
  <c r="X862" i="4"/>
  <c r="X863" i="4"/>
  <c r="X864" i="4"/>
  <c r="X865" i="4"/>
  <c r="X866" i="4"/>
  <c r="X867" i="4"/>
  <c r="X868" i="4"/>
  <c r="X869" i="4"/>
  <c r="X871" i="4"/>
  <c r="X872" i="4"/>
  <c r="X873" i="4"/>
  <c r="X874" i="4"/>
  <c r="X875" i="4"/>
  <c r="X876" i="4"/>
  <c r="X877" i="4"/>
  <c r="X878" i="4"/>
  <c r="X879" i="4"/>
  <c r="X880" i="4"/>
  <c r="X882" i="4"/>
  <c r="X883" i="4"/>
  <c r="X884" i="4"/>
  <c r="X885" i="4"/>
  <c r="X886" i="4"/>
  <c r="X887" i="4"/>
  <c r="X888" i="4"/>
  <c r="X889" i="4"/>
  <c r="X890" i="4"/>
  <c r="X891" i="4"/>
  <c r="X894" i="4"/>
  <c r="X895" i="4"/>
  <c r="X896" i="4"/>
  <c r="X897" i="4"/>
  <c r="X898" i="4"/>
  <c r="X899" i="4"/>
  <c r="X900" i="4"/>
  <c r="X901" i="4"/>
  <c r="X902" i="4"/>
  <c r="X903" i="4"/>
  <c r="X905" i="4"/>
  <c r="X906" i="4"/>
  <c r="X907" i="4"/>
  <c r="X908" i="4"/>
  <c r="X909" i="4"/>
  <c r="X910" i="4"/>
  <c r="X911" i="4"/>
  <c r="X912" i="4"/>
  <c r="X913" i="4"/>
  <c r="X914" i="4"/>
  <c r="X916" i="4"/>
  <c r="X917" i="4"/>
  <c r="X918" i="4"/>
  <c r="X919" i="4"/>
  <c r="X920" i="4"/>
  <c r="X921" i="4"/>
  <c r="X922" i="4"/>
  <c r="X923" i="4"/>
  <c r="X924" i="4"/>
  <c r="X925" i="4"/>
  <c r="X927" i="4"/>
  <c r="X928" i="4"/>
  <c r="X929" i="4"/>
  <c r="X930" i="4"/>
  <c r="X931" i="4"/>
  <c r="X932" i="4"/>
  <c r="X933" i="4"/>
  <c r="X934" i="4"/>
  <c r="X935" i="4"/>
  <c r="X936" i="4"/>
  <c r="X938" i="4"/>
  <c r="X939" i="4"/>
  <c r="X940" i="4"/>
  <c r="X941" i="4"/>
  <c r="X942" i="4"/>
  <c r="X943" i="4"/>
  <c r="X944" i="4"/>
  <c r="X945" i="4"/>
  <c r="X946" i="4"/>
  <c r="X947" i="4"/>
  <c r="X949" i="4"/>
  <c r="X950" i="4"/>
  <c r="X951" i="4"/>
  <c r="X952" i="4"/>
  <c r="X953" i="4"/>
  <c r="X954" i="4"/>
  <c r="X955" i="4"/>
  <c r="X956" i="4"/>
  <c r="X957" i="4"/>
  <c r="X958" i="4"/>
  <c r="X960" i="4"/>
  <c r="X961" i="4"/>
  <c r="X962" i="4"/>
  <c r="X963" i="4"/>
  <c r="X964" i="4"/>
  <c r="X965" i="4"/>
  <c r="X966" i="4"/>
  <c r="X967" i="4"/>
  <c r="X968" i="4"/>
  <c r="X969" i="4"/>
  <c r="X971" i="4"/>
  <c r="X972" i="4"/>
  <c r="X973" i="4"/>
  <c r="X974" i="4"/>
  <c r="X975" i="4"/>
  <c r="X976" i="4"/>
  <c r="X977" i="4"/>
  <c r="X978" i="4"/>
  <c r="X979" i="4"/>
  <c r="X980" i="4"/>
  <c r="X982" i="4"/>
  <c r="X983" i="4"/>
  <c r="X984" i="4"/>
  <c r="X985" i="4"/>
  <c r="X986" i="4"/>
  <c r="X987" i="4"/>
  <c r="X988" i="4"/>
  <c r="X989" i="4"/>
  <c r="X990" i="4"/>
  <c r="X991" i="4"/>
  <c r="X993" i="4"/>
  <c r="X994" i="4"/>
  <c r="X995" i="4"/>
  <c r="X996" i="4"/>
  <c r="X997" i="4"/>
  <c r="X998" i="4"/>
  <c r="X999" i="4"/>
  <c r="X1000" i="4"/>
  <c r="X1001" i="4"/>
  <c r="X1002" i="4"/>
  <c r="X1005" i="4"/>
  <c r="X1006" i="4"/>
  <c r="X1007" i="4"/>
  <c r="X1008" i="4"/>
  <c r="X1009" i="4"/>
  <c r="X1010" i="4"/>
  <c r="X1011" i="4"/>
  <c r="X1012" i="4"/>
  <c r="X1013" i="4"/>
  <c r="X1014" i="4"/>
  <c r="X1016" i="4"/>
  <c r="X1017" i="4"/>
  <c r="X1018" i="4"/>
  <c r="X1019" i="4"/>
  <c r="X1020" i="4"/>
  <c r="X1021" i="4"/>
  <c r="X1022" i="4"/>
  <c r="X1023" i="4"/>
  <c r="X1024" i="4"/>
  <c r="X1025" i="4"/>
  <c r="X1027" i="4"/>
  <c r="X1028" i="4"/>
  <c r="X1029" i="4"/>
  <c r="X1030" i="4"/>
  <c r="X1031" i="4"/>
  <c r="X1032" i="4"/>
  <c r="X1033" i="4"/>
  <c r="X1034" i="4"/>
  <c r="X1035" i="4"/>
  <c r="X1036" i="4"/>
  <c r="X1038" i="4"/>
  <c r="X1039" i="4"/>
  <c r="X1040" i="4"/>
  <c r="X1041" i="4"/>
  <c r="X1042" i="4"/>
  <c r="X1043" i="4"/>
  <c r="X1044" i="4"/>
  <c r="X1045" i="4"/>
  <c r="X1046" i="4"/>
  <c r="X1047" i="4"/>
  <c r="X1049" i="4"/>
  <c r="X1050" i="4"/>
  <c r="X1051" i="4"/>
  <c r="X1052" i="4"/>
  <c r="X1053" i="4"/>
  <c r="X1054" i="4"/>
  <c r="X1055" i="4"/>
  <c r="X1056" i="4"/>
  <c r="X1057" i="4"/>
  <c r="X1058" i="4"/>
  <c r="X1060" i="4"/>
  <c r="X1061" i="4"/>
  <c r="X1062" i="4"/>
  <c r="X1063" i="4"/>
  <c r="X1064" i="4"/>
  <c r="X1065" i="4"/>
  <c r="X1066" i="4"/>
  <c r="X1067" i="4"/>
  <c r="X1068" i="4"/>
  <c r="X1069" i="4"/>
  <c r="X1071" i="4"/>
  <c r="X1072" i="4"/>
  <c r="X1073" i="4"/>
  <c r="X1074" i="4"/>
  <c r="X1075" i="4"/>
  <c r="X1076" i="4"/>
  <c r="X1077" i="4"/>
  <c r="X1078" i="4"/>
  <c r="X1079" i="4"/>
  <c r="X1080" i="4"/>
  <c r="X1082" i="4"/>
  <c r="X1083" i="4"/>
  <c r="X1084" i="4"/>
  <c r="X1085" i="4"/>
  <c r="X1086" i="4"/>
  <c r="X1087" i="4"/>
  <c r="X1088" i="4"/>
  <c r="X1089" i="4"/>
  <c r="X1090" i="4"/>
  <c r="X1091" i="4"/>
  <c r="X1093" i="4"/>
  <c r="X1094" i="4"/>
  <c r="X1095" i="4"/>
  <c r="X1096" i="4"/>
  <c r="X1097" i="4"/>
  <c r="X1098" i="4"/>
  <c r="X1099" i="4"/>
  <c r="X1100" i="4"/>
  <c r="X1101" i="4"/>
  <c r="X1102" i="4"/>
  <c r="X1104" i="4"/>
  <c r="X1105" i="4"/>
  <c r="X1106" i="4"/>
  <c r="X1107" i="4"/>
  <c r="X1108" i="4"/>
  <c r="X1109" i="4"/>
  <c r="X1110" i="4"/>
  <c r="X1111" i="4"/>
  <c r="X1112" i="4"/>
  <c r="X1113" i="4"/>
  <c r="T2" i="4"/>
  <c r="T3" i="4"/>
  <c r="T1114" i="4"/>
  <c r="T1225" i="4"/>
  <c r="T1336" i="4"/>
  <c r="T1447" i="4"/>
  <c r="T1558" i="4"/>
  <c r="T1669" i="4"/>
  <c r="T1780" i="4"/>
  <c r="T1891" i="4"/>
  <c r="T4" i="4"/>
  <c r="T115" i="4"/>
  <c r="T226" i="4"/>
  <c r="T337" i="4"/>
  <c r="T448" i="4"/>
  <c r="T559" i="4"/>
  <c r="T670" i="4"/>
  <c r="T781" i="4"/>
  <c r="T892" i="4"/>
  <c r="T1003" i="4"/>
  <c r="T1115" i="4"/>
  <c r="T1126" i="4"/>
  <c r="T1137" i="4"/>
  <c r="T1148" i="4"/>
  <c r="T1159" i="4"/>
  <c r="T1170" i="4"/>
  <c r="T1181" i="4"/>
  <c r="T1192" i="4"/>
  <c r="T1203" i="4"/>
  <c r="T1214" i="4"/>
  <c r="T1226" i="4"/>
  <c r="T1237" i="4"/>
  <c r="T1248" i="4"/>
  <c r="T1259" i="4"/>
  <c r="T1270" i="4"/>
  <c r="T1281" i="4"/>
  <c r="T1292" i="4"/>
  <c r="T1303" i="4"/>
  <c r="T1314" i="4"/>
  <c r="T1325" i="4"/>
  <c r="T1337" i="4"/>
  <c r="T1348" i="4"/>
  <c r="T1359" i="4"/>
  <c r="T1370" i="4"/>
  <c r="T1381" i="4"/>
  <c r="T1392" i="4"/>
  <c r="T1403" i="4"/>
  <c r="T1414" i="4"/>
  <c r="T1425" i="4"/>
  <c r="T1436" i="4"/>
  <c r="T1448" i="4"/>
  <c r="T1459" i="4"/>
  <c r="T1470" i="4"/>
  <c r="T1481" i="4"/>
  <c r="T1492" i="4"/>
  <c r="T1503" i="4"/>
  <c r="T1514" i="4"/>
  <c r="T1525" i="4"/>
  <c r="T1536" i="4"/>
  <c r="T1547" i="4"/>
  <c r="T1559" i="4"/>
  <c r="T1570" i="4"/>
  <c r="T1581" i="4"/>
  <c r="T1592" i="4"/>
  <c r="T1603" i="4"/>
  <c r="T1614" i="4"/>
  <c r="T1625" i="4"/>
  <c r="T1636" i="4"/>
  <c r="T1647" i="4"/>
  <c r="T1658" i="4"/>
  <c r="T1670" i="4"/>
  <c r="T1681" i="4"/>
  <c r="T1692" i="4"/>
  <c r="T1703" i="4"/>
  <c r="T1714" i="4"/>
  <c r="T1725" i="4"/>
  <c r="T1736" i="4"/>
  <c r="T1747" i="4"/>
  <c r="T1758" i="4"/>
  <c r="T1769" i="4"/>
  <c r="T1781" i="4"/>
  <c r="T1792" i="4"/>
  <c r="T1803" i="4"/>
  <c r="T1814" i="4"/>
  <c r="T1825" i="4"/>
  <c r="T1836" i="4"/>
  <c r="T1847" i="4"/>
  <c r="T1858" i="4"/>
  <c r="T1869" i="4"/>
  <c r="T1880" i="4"/>
  <c r="T1892" i="4"/>
  <c r="T1903" i="4"/>
  <c r="T1914" i="4"/>
  <c r="T1925" i="4"/>
  <c r="T1936" i="4"/>
  <c r="T1947" i="4"/>
  <c r="T1958" i="4"/>
  <c r="T1969" i="4"/>
  <c r="T1980" i="4"/>
  <c r="T1991" i="4"/>
  <c r="T5" i="4"/>
  <c r="T16" i="4"/>
  <c r="T27" i="4"/>
  <c r="T38" i="4"/>
  <c r="T49" i="4"/>
  <c r="T60" i="4"/>
  <c r="T71" i="4"/>
  <c r="T82" i="4"/>
  <c r="T93" i="4"/>
  <c r="T104" i="4"/>
  <c r="T116" i="4"/>
  <c r="T127" i="4"/>
  <c r="T138" i="4"/>
  <c r="T149" i="4"/>
  <c r="T160" i="4"/>
  <c r="T171" i="4"/>
  <c r="T182" i="4"/>
  <c r="T193" i="4"/>
  <c r="T204" i="4"/>
  <c r="T215" i="4"/>
  <c r="T227" i="4"/>
  <c r="T238" i="4"/>
  <c r="T249" i="4"/>
  <c r="T260" i="4"/>
  <c r="T271" i="4"/>
  <c r="T282" i="4"/>
  <c r="T293" i="4"/>
  <c r="T304" i="4"/>
  <c r="T315" i="4"/>
  <c r="T326" i="4"/>
  <c r="T338" i="4"/>
  <c r="T349" i="4"/>
  <c r="T360" i="4"/>
  <c r="T371" i="4"/>
  <c r="T382" i="4"/>
  <c r="T393" i="4"/>
  <c r="T404" i="4"/>
  <c r="T415" i="4"/>
  <c r="T426" i="4"/>
  <c r="T437" i="4"/>
  <c r="T449" i="4"/>
  <c r="T460" i="4"/>
  <c r="T471" i="4"/>
  <c r="T482" i="4"/>
  <c r="T493" i="4"/>
  <c r="T504" i="4"/>
  <c r="T515" i="4"/>
  <c r="T526" i="4"/>
  <c r="T537" i="4"/>
  <c r="T548" i="4"/>
  <c r="T560" i="4"/>
  <c r="T571" i="4"/>
  <c r="T582" i="4"/>
  <c r="T593" i="4"/>
  <c r="T604" i="4"/>
  <c r="T615" i="4"/>
  <c r="T626" i="4"/>
  <c r="T637" i="4"/>
  <c r="T648" i="4"/>
  <c r="T659" i="4"/>
  <c r="T671" i="4"/>
  <c r="T682" i="4"/>
  <c r="T693" i="4"/>
  <c r="T704" i="4"/>
  <c r="T715" i="4"/>
  <c r="T726" i="4"/>
  <c r="T737" i="4"/>
  <c r="T748" i="4"/>
  <c r="T759" i="4"/>
  <c r="T770" i="4"/>
  <c r="T782" i="4"/>
  <c r="T793" i="4"/>
  <c r="T804" i="4"/>
  <c r="T815" i="4"/>
  <c r="T826" i="4"/>
  <c r="T837" i="4"/>
  <c r="T848" i="4"/>
  <c r="T859" i="4"/>
  <c r="T870" i="4"/>
  <c r="T881" i="4"/>
  <c r="T893" i="4"/>
  <c r="T904" i="4"/>
  <c r="T915" i="4"/>
  <c r="T926" i="4"/>
  <c r="T937" i="4"/>
  <c r="T948" i="4"/>
  <c r="T959" i="4"/>
  <c r="T970" i="4"/>
  <c r="T981" i="4"/>
  <c r="T992" i="4"/>
  <c r="T1004" i="4"/>
  <c r="T1015" i="4"/>
  <c r="T1026" i="4"/>
  <c r="T1037" i="4"/>
  <c r="T1048" i="4"/>
  <c r="T1059" i="4"/>
  <c r="T1070" i="4"/>
  <c r="T1081" i="4"/>
  <c r="T1092" i="4"/>
  <c r="T1103" i="4"/>
  <c r="T1116" i="4"/>
  <c r="T1117" i="4"/>
  <c r="T1118" i="4"/>
  <c r="T1119" i="4"/>
  <c r="T1120" i="4"/>
  <c r="T1121" i="4"/>
  <c r="T1122" i="4"/>
  <c r="T1123" i="4"/>
  <c r="T1124" i="4"/>
  <c r="T1125" i="4"/>
  <c r="T1127" i="4"/>
  <c r="T1128" i="4"/>
  <c r="T1129" i="4"/>
  <c r="T1130" i="4"/>
  <c r="T1131" i="4"/>
  <c r="T1132" i="4"/>
  <c r="T1133" i="4"/>
  <c r="T1134" i="4"/>
  <c r="T1135" i="4"/>
  <c r="T1136" i="4"/>
  <c r="T1138" i="4"/>
  <c r="T1139" i="4"/>
  <c r="T1140" i="4"/>
  <c r="T1141" i="4"/>
  <c r="T1142" i="4"/>
  <c r="T1143" i="4"/>
  <c r="T1144" i="4"/>
  <c r="T1145" i="4"/>
  <c r="T1146" i="4"/>
  <c r="T1147" i="4"/>
  <c r="T1149" i="4"/>
  <c r="T1150" i="4"/>
  <c r="T1151" i="4"/>
  <c r="T1152" i="4"/>
  <c r="T1153" i="4"/>
  <c r="T1154" i="4"/>
  <c r="T1155" i="4"/>
  <c r="T1156" i="4"/>
  <c r="T1157" i="4"/>
  <c r="T1158" i="4"/>
  <c r="T1160" i="4"/>
  <c r="T1161" i="4"/>
  <c r="T1162" i="4"/>
  <c r="T1163" i="4"/>
  <c r="T1164" i="4"/>
  <c r="T1165" i="4"/>
  <c r="T1166" i="4"/>
  <c r="T1167" i="4"/>
  <c r="T1168" i="4"/>
  <c r="T1169" i="4"/>
  <c r="T1171" i="4"/>
  <c r="T1172" i="4"/>
  <c r="T1173" i="4"/>
  <c r="T1174" i="4"/>
  <c r="T1175" i="4"/>
  <c r="T1176" i="4"/>
  <c r="T1177" i="4"/>
  <c r="T1178" i="4"/>
  <c r="T1179" i="4"/>
  <c r="T1180" i="4"/>
  <c r="T1182" i="4"/>
  <c r="T1183" i="4"/>
  <c r="T1184" i="4"/>
  <c r="T1185" i="4"/>
  <c r="T1186" i="4"/>
  <c r="T1187" i="4"/>
  <c r="T1188" i="4"/>
  <c r="T1189" i="4"/>
  <c r="T1190" i="4"/>
  <c r="T1191" i="4"/>
  <c r="T1193" i="4"/>
  <c r="T1194" i="4"/>
  <c r="T1195" i="4"/>
  <c r="T1196" i="4"/>
  <c r="T1197" i="4"/>
  <c r="T1198" i="4"/>
  <c r="T1199" i="4"/>
  <c r="T1200" i="4"/>
  <c r="T1201" i="4"/>
  <c r="T1202" i="4"/>
  <c r="T1204" i="4"/>
  <c r="T1205" i="4"/>
  <c r="T1206" i="4"/>
  <c r="T1207" i="4"/>
  <c r="T1208" i="4"/>
  <c r="T1209" i="4"/>
  <c r="T1210" i="4"/>
  <c r="T1211" i="4"/>
  <c r="T1212" i="4"/>
  <c r="T1213" i="4"/>
  <c r="T1215" i="4"/>
  <c r="T1216" i="4"/>
  <c r="T1217" i="4"/>
  <c r="T1218" i="4"/>
  <c r="T1219" i="4"/>
  <c r="T1220" i="4"/>
  <c r="T1221" i="4"/>
  <c r="T1222" i="4"/>
  <c r="T1223" i="4"/>
  <c r="T1224" i="4"/>
  <c r="T1227" i="4"/>
  <c r="T1228" i="4"/>
  <c r="T1229" i="4"/>
  <c r="T1230" i="4"/>
  <c r="T1231" i="4"/>
  <c r="T1232" i="4"/>
  <c r="T1233" i="4"/>
  <c r="T1234" i="4"/>
  <c r="T1235" i="4"/>
  <c r="T1236" i="4"/>
  <c r="T1238" i="4"/>
  <c r="T1239" i="4"/>
  <c r="T1240" i="4"/>
  <c r="T1241" i="4"/>
  <c r="T1242" i="4"/>
  <c r="T1243" i="4"/>
  <c r="T1244" i="4"/>
  <c r="T1245" i="4"/>
  <c r="T1246" i="4"/>
  <c r="T1247" i="4"/>
  <c r="T1249" i="4"/>
  <c r="T1250" i="4"/>
  <c r="T1251" i="4"/>
  <c r="T1252" i="4"/>
  <c r="T1253" i="4"/>
  <c r="T1254" i="4"/>
  <c r="T1255" i="4"/>
  <c r="T1256" i="4"/>
  <c r="T1257" i="4"/>
  <c r="T1258" i="4"/>
  <c r="T1260" i="4"/>
  <c r="T1261" i="4"/>
  <c r="T1262" i="4"/>
  <c r="T1263" i="4"/>
  <c r="T1264" i="4"/>
  <c r="T1265" i="4"/>
  <c r="T1266" i="4"/>
  <c r="T1267" i="4"/>
  <c r="T1268" i="4"/>
  <c r="T1269" i="4"/>
  <c r="T1271" i="4"/>
  <c r="T1272" i="4"/>
  <c r="T1273" i="4"/>
  <c r="T1274" i="4"/>
  <c r="T1275" i="4"/>
  <c r="T1276" i="4"/>
  <c r="T1277" i="4"/>
  <c r="T1278" i="4"/>
  <c r="T1279" i="4"/>
  <c r="T1280" i="4"/>
  <c r="T1282" i="4"/>
  <c r="T1283" i="4"/>
  <c r="T1284" i="4"/>
  <c r="T1285" i="4"/>
  <c r="T1286" i="4"/>
  <c r="T1287" i="4"/>
  <c r="T1288" i="4"/>
  <c r="T1289" i="4"/>
  <c r="T1290" i="4"/>
  <c r="T1291" i="4"/>
  <c r="T1293" i="4"/>
  <c r="T1294" i="4"/>
  <c r="T1295" i="4"/>
  <c r="T1296" i="4"/>
  <c r="T1297" i="4"/>
  <c r="T1298" i="4"/>
  <c r="T1299" i="4"/>
  <c r="T1300" i="4"/>
  <c r="T1301" i="4"/>
  <c r="T1302" i="4"/>
  <c r="T1304" i="4"/>
  <c r="T1305" i="4"/>
  <c r="T1306" i="4"/>
  <c r="T1307" i="4"/>
  <c r="T1308" i="4"/>
  <c r="T1309" i="4"/>
  <c r="T1310" i="4"/>
  <c r="T1311" i="4"/>
  <c r="T1312" i="4"/>
  <c r="T1313" i="4"/>
  <c r="T1315" i="4"/>
  <c r="T1316" i="4"/>
  <c r="T1317" i="4"/>
  <c r="T1318" i="4"/>
  <c r="T1319" i="4"/>
  <c r="T1320" i="4"/>
  <c r="T1321" i="4"/>
  <c r="T1322" i="4"/>
  <c r="T1323" i="4"/>
  <c r="T1324" i="4"/>
  <c r="T1326" i="4"/>
  <c r="T1327" i="4"/>
  <c r="T1328" i="4"/>
  <c r="T1329" i="4"/>
  <c r="T1330" i="4"/>
  <c r="T1331" i="4"/>
  <c r="T1332" i="4"/>
  <c r="T1333" i="4"/>
  <c r="T1334" i="4"/>
  <c r="T1335" i="4"/>
  <c r="T1338" i="4"/>
  <c r="T1339" i="4"/>
  <c r="T1340" i="4"/>
  <c r="T1341" i="4"/>
  <c r="T1342" i="4"/>
  <c r="T1343" i="4"/>
  <c r="T1344" i="4"/>
  <c r="T1345" i="4"/>
  <c r="T1346" i="4"/>
  <c r="T1347" i="4"/>
  <c r="T1349" i="4"/>
  <c r="T1350" i="4"/>
  <c r="T1351" i="4"/>
  <c r="T1352" i="4"/>
  <c r="T1353" i="4"/>
  <c r="T1354" i="4"/>
  <c r="T1355" i="4"/>
  <c r="T1356" i="4"/>
  <c r="T1357" i="4"/>
  <c r="T1358" i="4"/>
  <c r="T1360" i="4"/>
  <c r="T1361" i="4"/>
  <c r="T1362" i="4"/>
  <c r="T1363" i="4"/>
  <c r="T1364" i="4"/>
  <c r="T1365" i="4"/>
  <c r="T1366" i="4"/>
  <c r="T1367" i="4"/>
  <c r="T1368" i="4"/>
  <c r="T1369" i="4"/>
  <c r="T1371" i="4"/>
  <c r="T1372" i="4"/>
  <c r="T1373" i="4"/>
  <c r="T1374" i="4"/>
  <c r="T1375" i="4"/>
  <c r="T1376" i="4"/>
  <c r="T1377" i="4"/>
  <c r="T1378" i="4"/>
  <c r="T1379" i="4"/>
  <c r="T1380" i="4"/>
  <c r="T1382" i="4"/>
  <c r="T1383" i="4"/>
  <c r="T1384" i="4"/>
  <c r="T1385" i="4"/>
  <c r="T1386" i="4"/>
  <c r="T1387" i="4"/>
  <c r="T1388" i="4"/>
  <c r="T1389" i="4"/>
  <c r="T1390" i="4"/>
  <c r="T1391" i="4"/>
  <c r="T1393" i="4"/>
  <c r="T1394" i="4"/>
  <c r="T1395" i="4"/>
  <c r="T1396" i="4"/>
  <c r="T1397" i="4"/>
  <c r="T1398" i="4"/>
  <c r="T1399" i="4"/>
  <c r="T1400" i="4"/>
  <c r="T1401" i="4"/>
  <c r="T1402" i="4"/>
  <c r="T1404" i="4"/>
  <c r="T1405" i="4"/>
  <c r="T1406" i="4"/>
  <c r="T1407" i="4"/>
  <c r="T1408" i="4"/>
  <c r="T1409" i="4"/>
  <c r="T1410" i="4"/>
  <c r="T1411" i="4"/>
  <c r="T1412" i="4"/>
  <c r="T1413" i="4"/>
  <c r="T1415" i="4"/>
  <c r="T1416" i="4"/>
  <c r="T1417" i="4"/>
  <c r="T1418" i="4"/>
  <c r="T1419" i="4"/>
  <c r="T1420" i="4"/>
  <c r="T1421" i="4"/>
  <c r="T1422" i="4"/>
  <c r="T1423" i="4"/>
  <c r="T1424" i="4"/>
  <c r="T1426" i="4"/>
  <c r="T1427" i="4"/>
  <c r="T1428" i="4"/>
  <c r="T1429" i="4"/>
  <c r="T1430" i="4"/>
  <c r="T1431" i="4"/>
  <c r="T1432" i="4"/>
  <c r="T1433" i="4"/>
  <c r="T1434" i="4"/>
  <c r="T1435" i="4"/>
  <c r="T1437" i="4"/>
  <c r="T1438" i="4"/>
  <c r="T1439" i="4"/>
  <c r="T1440" i="4"/>
  <c r="T1441" i="4"/>
  <c r="T1442" i="4"/>
  <c r="T1443" i="4"/>
  <c r="T1444" i="4"/>
  <c r="T1445" i="4"/>
  <c r="T1446" i="4"/>
  <c r="T1449" i="4"/>
  <c r="T1450" i="4"/>
  <c r="T1451" i="4"/>
  <c r="T1452" i="4"/>
  <c r="T1453" i="4"/>
  <c r="T1454" i="4"/>
  <c r="T1455" i="4"/>
  <c r="T1456" i="4"/>
  <c r="T1457" i="4"/>
  <c r="T1458" i="4"/>
  <c r="T1460" i="4"/>
  <c r="T1461" i="4"/>
  <c r="T1462" i="4"/>
  <c r="T1463" i="4"/>
  <c r="T1464" i="4"/>
  <c r="T1465" i="4"/>
  <c r="T1466" i="4"/>
  <c r="T1467" i="4"/>
  <c r="T1468" i="4"/>
  <c r="T1469" i="4"/>
  <c r="T1471" i="4"/>
  <c r="T1472" i="4"/>
  <c r="T1473" i="4"/>
  <c r="T1474" i="4"/>
  <c r="T1475" i="4"/>
  <c r="T1476" i="4"/>
  <c r="T1477" i="4"/>
  <c r="T1478" i="4"/>
  <c r="T1479" i="4"/>
  <c r="T1480" i="4"/>
  <c r="T1482" i="4"/>
  <c r="T1483" i="4"/>
  <c r="T1484" i="4"/>
  <c r="T1485" i="4"/>
  <c r="T1486" i="4"/>
  <c r="T1487" i="4"/>
  <c r="T1488" i="4"/>
  <c r="T1489" i="4"/>
  <c r="T1490" i="4"/>
  <c r="T1491" i="4"/>
  <c r="T1493" i="4"/>
  <c r="T1494" i="4"/>
  <c r="T1495" i="4"/>
  <c r="T1496" i="4"/>
  <c r="T1497" i="4"/>
  <c r="T1498" i="4"/>
  <c r="T1499" i="4"/>
  <c r="T1500" i="4"/>
  <c r="T1501" i="4"/>
  <c r="T1502" i="4"/>
  <c r="T1504" i="4"/>
  <c r="T1505" i="4"/>
  <c r="T1506" i="4"/>
  <c r="T1507" i="4"/>
  <c r="T1508" i="4"/>
  <c r="T1509" i="4"/>
  <c r="T1510" i="4"/>
  <c r="T1511" i="4"/>
  <c r="T1512" i="4"/>
  <c r="T1513" i="4"/>
  <c r="T1515" i="4"/>
  <c r="T1516" i="4"/>
  <c r="T1517" i="4"/>
  <c r="T1518" i="4"/>
  <c r="T1519" i="4"/>
  <c r="T1520" i="4"/>
  <c r="T1521" i="4"/>
  <c r="T1522" i="4"/>
  <c r="T1523" i="4"/>
  <c r="T1524" i="4"/>
  <c r="T1526" i="4"/>
  <c r="T1527" i="4"/>
  <c r="T1528" i="4"/>
  <c r="T1529" i="4"/>
  <c r="T1530" i="4"/>
  <c r="T1531" i="4"/>
  <c r="T1532" i="4"/>
  <c r="T1533" i="4"/>
  <c r="T1534" i="4"/>
  <c r="T1535" i="4"/>
  <c r="T1537" i="4"/>
  <c r="T1538" i="4"/>
  <c r="T1539" i="4"/>
  <c r="T1540" i="4"/>
  <c r="T1541" i="4"/>
  <c r="T1542" i="4"/>
  <c r="T1543" i="4"/>
  <c r="T1544" i="4"/>
  <c r="T1545" i="4"/>
  <c r="T1546" i="4"/>
  <c r="T1548" i="4"/>
  <c r="T1549" i="4"/>
  <c r="T1550" i="4"/>
  <c r="T1551" i="4"/>
  <c r="T1552" i="4"/>
  <c r="T1553" i="4"/>
  <c r="T1554" i="4"/>
  <c r="T1555" i="4"/>
  <c r="T1556" i="4"/>
  <c r="T1557" i="4"/>
  <c r="T1560" i="4"/>
  <c r="T1561" i="4"/>
  <c r="T1562" i="4"/>
  <c r="T1563" i="4"/>
  <c r="T1564" i="4"/>
  <c r="T1565" i="4"/>
  <c r="T1566" i="4"/>
  <c r="T1567" i="4"/>
  <c r="T1568" i="4"/>
  <c r="T1569" i="4"/>
  <c r="T1571" i="4"/>
  <c r="T1572" i="4"/>
  <c r="T1573" i="4"/>
  <c r="T1574" i="4"/>
  <c r="T1575" i="4"/>
  <c r="T1576" i="4"/>
  <c r="T1577" i="4"/>
  <c r="T1578" i="4"/>
  <c r="T1579" i="4"/>
  <c r="T1580" i="4"/>
  <c r="T1582" i="4"/>
  <c r="T1583" i="4"/>
  <c r="T1584" i="4"/>
  <c r="T1585" i="4"/>
  <c r="T1586" i="4"/>
  <c r="T1587" i="4"/>
  <c r="T1588" i="4"/>
  <c r="T1589" i="4"/>
  <c r="T1590" i="4"/>
  <c r="T1591" i="4"/>
  <c r="T1593" i="4"/>
  <c r="T1594" i="4"/>
  <c r="T1595" i="4"/>
  <c r="T1596" i="4"/>
  <c r="T1597" i="4"/>
  <c r="T1598" i="4"/>
  <c r="T1599" i="4"/>
  <c r="T1600" i="4"/>
  <c r="T1601" i="4"/>
  <c r="T1602" i="4"/>
  <c r="T1604" i="4"/>
  <c r="T1605" i="4"/>
  <c r="T1606" i="4"/>
  <c r="T1607" i="4"/>
  <c r="T1608" i="4"/>
  <c r="T1609" i="4"/>
  <c r="T1610" i="4"/>
  <c r="T1611" i="4"/>
  <c r="T1612" i="4"/>
  <c r="T1613" i="4"/>
  <c r="T1615" i="4"/>
  <c r="T1616" i="4"/>
  <c r="T1617" i="4"/>
  <c r="T1618" i="4"/>
  <c r="T1619" i="4"/>
  <c r="T1620" i="4"/>
  <c r="T1621" i="4"/>
  <c r="T1622" i="4"/>
  <c r="T1623" i="4"/>
  <c r="T1624" i="4"/>
  <c r="T1626" i="4"/>
  <c r="T1627" i="4"/>
  <c r="T1628" i="4"/>
  <c r="T1629" i="4"/>
  <c r="T1630" i="4"/>
  <c r="T1631" i="4"/>
  <c r="T1632" i="4"/>
  <c r="T1633" i="4"/>
  <c r="T1634" i="4"/>
  <c r="T1635" i="4"/>
  <c r="T1637" i="4"/>
  <c r="T1638" i="4"/>
  <c r="T1639" i="4"/>
  <c r="T1640" i="4"/>
  <c r="T1641" i="4"/>
  <c r="T1642" i="4"/>
  <c r="T1643" i="4"/>
  <c r="T1644" i="4"/>
  <c r="T1645" i="4"/>
  <c r="T1646" i="4"/>
  <c r="T1648" i="4"/>
  <c r="T1649" i="4"/>
  <c r="T1650" i="4"/>
  <c r="T1651" i="4"/>
  <c r="T1652" i="4"/>
  <c r="T1653" i="4"/>
  <c r="T1654" i="4"/>
  <c r="T1655" i="4"/>
  <c r="T1656" i="4"/>
  <c r="T1657" i="4"/>
  <c r="T1659" i="4"/>
  <c r="T1660" i="4"/>
  <c r="T1661" i="4"/>
  <c r="T1662" i="4"/>
  <c r="T1663" i="4"/>
  <c r="T1664" i="4"/>
  <c r="T1665" i="4"/>
  <c r="T1666" i="4"/>
  <c r="T1667" i="4"/>
  <c r="T1668" i="4"/>
  <c r="T1671" i="4"/>
  <c r="T1672" i="4"/>
  <c r="T1673" i="4"/>
  <c r="T1674" i="4"/>
  <c r="T1675" i="4"/>
  <c r="T1676" i="4"/>
  <c r="T1677" i="4"/>
  <c r="T1678" i="4"/>
  <c r="T1679" i="4"/>
  <c r="T1680" i="4"/>
  <c r="T1682" i="4"/>
  <c r="T1683" i="4"/>
  <c r="T1684" i="4"/>
  <c r="T1685" i="4"/>
  <c r="T1686" i="4"/>
  <c r="T1687" i="4"/>
  <c r="T1688" i="4"/>
  <c r="T1689" i="4"/>
  <c r="T1690" i="4"/>
  <c r="T1691" i="4"/>
  <c r="T1693" i="4"/>
  <c r="T1694" i="4"/>
  <c r="T1695" i="4"/>
  <c r="T1696" i="4"/>
  <c r="T1697" i="4"/>
  <c r="T1698" i="4"/>
  <c r="T1699" i="4"/>
  <c r="T1700" i="4"/>
  <c r="T1701" i="4"/>
  <c r="T1702" i="4"/>
  <c r="T1704" i="4"/>
  <c r="T1705" i="4"/>
  <c r="T1706" i="4"/>
  <c r="T1707" i="4"/>
  <c r="T1708" i="4"/>
  <c r="T1709" i="4"/>
  <c r="T1710" i="4"/>
  <c r="T1711" i="4"/>
  <c r="T1712" i="4"/>
  <c r="T1713" i="4"/>
  <c r="T1715" i="4"/>
  <c r="T1716" i="4"/>
  <c r="T1717" i="4"/>
  <c r="T1718" i="4"/>
  <c r="T1719" i="4"/>
  <c r="T1720" i="4"/>
  <c r="T1721" i="4"/>
  <c r="T1722" i="4"/>
  <c r="T1723" i="4"/>
  <c r="T1724" i="4"/>
  <c r="T1726" i="4"/>
  <c r="T1727" i="4"/>
  <c r="T1728" i="4"/>
  <c r="T1729" i="4"/>
  <c r="T1730" i="4"/>
  <c r="T1731" i="4"/>
  <c r="T1732" i="4"/>
  <c r="T1733" i="4"/>
  <c r="T1734" i="4"/>
  <c r="T1735" i="4"/>
  <c r="T1737" i="4"/>
  <c r="T1738" i="4"/>
  <c r="T1739" i="4"/>
  <c r="T1740" i="4"/>
  <c r="T1741" i="4"/>
  <c r="T1742" i="4"/>
  <c r="T1743" i="4"/>
  <c r="T1744" i="4"/>
  <c r="T1745" i="4"/>
  <c r="T1746" i="4"/>
  <c r="T1748" i="4"/>
  <c r="T1749" i="4"/>
  <c r="T1750" i="4"/>
  <c r="T1751" i="4"/>
  <c r="T1752" i="4"/>
  <c r="T1753" i="4"/>
  <c r="T1754" i="4"/>
  <c r="T1755" i="4"/>
  <c r="T1756" i="4"/>
  <c r="T1757" i="4"/>
  <c r="T1759" i="4"/>
  <c r="T1760" i="4"/>
  <c r="T1761" i="4"/>
  <c r="T1762" i="4"/>
  <c r="T1763" i="4"/>
  <c r="T1764" i="4"/>
  <c r="T1765" i="4"/>
  <c r="T1766" i="4"/>
  <c r="T1767" i="4"/>
  <c r="T1768" i="4"/>
  <c r="T1770" i="4"/>
  <c r="T1771" i="4"/>
  <c r="T1772" i="4"/>
  <c r="T1773" i="4"/>
  <c r="T1774" i="4"/>
  <c r="T1775" i="4"/>
  <c r="T1776" i="4"/>
  <c r="T1777" i="4"/>
  <c r="T1778" i="4"/>
  <c r="T1779" i="4"/>
  <c r="T1782" i="4"/>
  <c r="T1783" i="4"/>
  <c r="T1784" i="4"/>
  <c r="T1785" i="4"/>
  <c r="T1786" i="4"/>
  <c r="T1787" i="4"/>
  <c r="T1788" i="4"/>
  <c r="T1789" i="4"/>
  <c r="T1790" i="4"/>
  <c r="T1791" i="4"/>
  <c r="T1793" i="4"/>
  <c r="T1794" i="4"/>
  <c r="T1795" i="4"/>
  <c r="T1796" i="4"/>
  <c r="T1797" i="4"/>
  <c r="T1798" i="4"/>
  <c r="T1799" i="4"/>
  <c r="T1800" i="4"/>
  <c r="T1801" i="4"/>
  <c r="T1802" i="4"/>
  <c r="T1804" i="4"/>
  <c r="T1805" i="4"/>
  <c r="T1806" i="4"/>
  <c r="T1807" i="4"/>
  <c r="T1808" i="4"/>
  <c r="T1809" i="4"/>
  <c r="T1810" i="4"/>
  <c r="T1811" i="4"/>
  <c r="T1812" i="4"/>
  <c r="T1813" i="4"/>
  <c r="T1815" i="4"/>
  <c r="T1816" i="4"/>
  <c r="T1817" i="4"/>
  <c r="T1818" i="4"/>
  <c r="T1819" i="4"/>
  <c r="T1820" i="4"/>
  <c r="T1821" i="4"/>
  <c r="T1822" i="4"/>
  <c r="T1823" i="4"/>
  <c r="T1824" i="4"/>
  <c r="T1826" i="4"/>
  <c r="T1827" i="4"/>
  <c r="T1828" i="4"/>
  <c r="T1829" i="4"/>
  <c r="T1830" i="4"/>
  <c r="T1831" i="4"/>
  <c r="T1832" i="4"/>
  <c r="T1833" i="4"/>
  <c r="T1834" i="4"/>
  <c r="T1835" i="4"/>
  <c r="T1837" i="4"/>
  <c r="T1838" i="4"/>
  <c r="T1839" i="4"/>
  <c r="T1840" i="4"/>
  <c r="T1841" i="4"/>
  <c r="T1842" i="4"/>
  <c r="T1843" i="4"/>
  <c r="T1844" i="4"/>
  <c r="T1845" i="4"/>
  <c r="T1846" i="4"/>
  <c r="T1848" i="4"/>
  <c r="T1849" i="4"/>
  <c r="T1850" i="4"/>
  <c r="T1851" i="4"/>
  <c r="T1852" i="4"/>
  <c r="T1853" i="4"/>
  <c r="T1854" i="4"/>
  <c r="T1855" i="4"/>
  <c r="T1856" i="4"/>
  <c r="T1857" i="4"/>
  <c r="T1859" i="4"/>
  <c r="T1860" i="4"/>
  <c r="T1861" i="4"/>
  <c r="T1862" i="4"/>
  <c r="T1863" i="4"/>
  <c r="T1864" i="4"/>
  <c r="T1865" i="4"/>
  <c r="T1866" i="4"/>
  <c r="T1867" i="4"/>
  <c r="T1868" i="4"/>
  <c r="T1870" i="4"/>
  <c r="T1871" i="4"/>
  <c r="T1872" i="4"/>
  <c r="T1873" i="4"/>
  <c r="T1874" i="4"/>
  <c r="T1875" i="4"/>
  <c r="T1876" i="4"/>
  <c r="T1877" i="4"/>
  <c r="T1878" i="4"/>
  <c r="T1879" i="4"/>
  <c r="T1881" i="4"/>
  <c r="T1882" i="4"/>
  <c r="T1883" i="4"/>
  <c r="T1884" i="4"/>
  <c r="T1885" i="4"/>
  <c r="T1886" i="4"/>
  <c r="T1887" i="4"/>
  <c r="T1888" i="4"/>
  <c r="T1889" i="4"/>
  <c r="T1890" i="4"/>
  <c r="T1893" i="4"/>
  <c r="T1894" i="4"/>
  <c r="T1895" i="4"/>
  <c r="T1896" i="4"/>
  <c r="T1897" i="4"/>
  <c r="T1898" i="4"/>
  <c r="T1899" i="4"/>
  <c r="T1900" i="4"/>
  <c r="T1901" i="4"/>
  <c r="T1902" i="4"/>
  <c r="T1904" i="4"/>
  <c r="T1905" i="4"/>
  <c r="T1906" i="4"/>
  <c r="T1907" i="4"/>
  <c r="T1908" i="4"/>
  <c r="T1909" i="4"/>
  <c r="T1910" i="4"/>
  <c r="T1911" i="4"/>
  <c r="T1912" i="4"/>
  <c r="T1913" i="4"/>
  <c r="T1915" i="4"/>
  <c r="T1916" i="4"/>
  <c r="T1917" i="4"/>
  <c r="T1918" i="4"/>
  <c r="T1919" i="4"/>
  <c r="T1920" i="4"/>
  <c r="T1921" i="4"/>
  <c r="T1922" i="4"/>
  <c r="T1923" i="4"/>
  <c r="T1924" i="4"/>
  <c r="T1926" i="4"/>
  <c r="T1927" i="4"/>
  <c r="T1928" i="4"/>
  <c r="T1929" i="4"/>
  <c r="T1930" i="4"/>
  <c r="T1931" i="4"/>
  <c r="T1932" i="4"/>
  <c r="T1933" i="4"/>
  <c r="T1934" i="4"/>
  <c r="T1935" i="4"/>
  <c r="T1937" i="4"/>
  <c r="T1938" i="4"/>
  <c r="T1939" i="4"/>
  <c r="T1940" i="4"/>
  <c r="T1941" i="4"/>
  <c r="T1942" i="4"/>
  <c r="T1943" i="4"/>
  <c r="T1944" i="4"/>
  <c r="T1945" i="4"/>
  <c r="T1946" i="4"/>
  <c r="T1948" i="4"/>
  <c r="T1949" i="4"/>
  <c r="T1950" i="4"/>
  <c r="T1951" i="4"/>
  <c r="T1952" i="4"/>
  <c r="T1953" i="4"/>
  <c r="T1954" i="4"/>
  <c r="T1955" i="4"/>
  <c r="T1956" i="4"/>
  <c r="T1957" i="4"/>
  <c r="T1959" i="4"/>
  <c r="T1960" i="4"/>
  <c r="T1961" i="4"/>
  <c r="T1962" i="4"/>
  <c r="T1963" i="4"/>
  <c r="T1964" i="4"/>
  <c r="T1965" i="4"/>
  <c r="T1966" i="4"/>
  <c r="T1967" i="4"/>
  <c r="T1968" i="4"/>
  <c r="T1970" i="4"/>
  <c r="T1971" i="4"/>
  <c r="T1972" i="4"/>
  <c r="T1973" i="4"/>
  <c r="T1974" i="4"/>
  <c r="T1975" i="4"/>
  <c r="T1976" i="4"/>
  <c r="T1977" i="4"/>
  <c r="T1978" i="4"/>
  <c r="T1979" i="4"/>
  <c r="T1981" i="4"/>
  <c r="T1982" i="4"/>
  <c r="T1983" i="4"/>
  <c r="T1984" i="4"/>
  <c r="T1985" i="4"/>
  <c r="T1986" i="4"/>
  <c r="T1987" i="4"/>
  <c r="T1988" i="4"/>
  <c r="T1989" i="4"/>
  <c r="T1990" i="4"/>
  <c r="T1992" i="4"/>
  <c r="T1993" i="4"/>
  <c r="T1994" i="4"/>
  <c r="T1995" i="4"/>
  <c r="T1996" i="4"/>
  <c r="T1997" i="4"/>
  <c r="T1998" i="4"/>
  <c r="T1999" i="4"/>
  <c r="T2000" i="4"/>
  <c r="T2001" i="4"/>
  <c r="T6" i="4"/>
  <c r="T7" i="4"/>
  <c r="T8" i="4"/>
  <c r="T9" i="4"/>
  <c r="T10" i="4"/>
  <c r="T11" i="4"/>
  <c r="T12" i="4"/>
  <c r="T13" i="4"/>
  <c r="T14" i="4"/>
  <c r="T15" i="4"/>
  <c r="T17" i="4"/>
  <c r="T18" i="4"/>
  <c r="T19" i="4"/>
  <c r="T20" i="4"/>
  <c r="T21" i="4"/>
  <c r="T22" i="4"/>
  <c r="T23" i="4"/>
  <c r="T24" i="4"/>
  <c r="T25" i="4"/>
  <c r="T26" i="4"/>
  <c r="T28" i="4"/>
  <c r="T29" i="4"/>
  <c r="T30" i="4"/>
  <c r="T31" i="4"/>
  <c r="T32" i="4"/>
  <c r="T33" i="4"/>
  <c r="T34" i="4"/>
  <c r="T35" i="4"/>
  <c r="T36" i="4"/>
  <c r="T37" i="4"/>
  <c r="T39" i="4"/>
  <c r="T40" i="4"/>
  <c r="T41" i="4"/>
  <c r="T42" i="4"/>
  <c r="T43" i="4"/>
  <c r="T44" i="4"/>
  <c r="T45" i="4"/>
  <c r="T46" i="4"/>
  <c r="T47" i="4"/>
  <c r="T48" i="4"/>
  <c r="T50" i="4"/>
  <c r="T51" i="4"/>
  <c r="T52" i="4"/>
  <c r="T53" i="4"/>
  <c r="T54" i="4"/>
  <c r="T55" i="4"/>
  <c r="T56" i="4"/>
  <c r="T57" i="4"/>
  <c r="T58" i="4"/>
  <c r="T59" i="4"/>
  <c r="T61" i="4"/>
  <c r="T62" i="4"/>
  <c r="T63" i="4"/>
  <c r="T64" i="4"/>
  <c r="T65" i="4"/>
  <c r="T66" i="4"/>
  <c r="T67" i="4"/>
  <c r="T68" i="4"/>
  <c r="T69" i="4"/>
  <c r="T70" i="4"/>
  <c r="T72" i="4"/>
  <c r="T73" i="4"/>
  <c r="T74" i="4"/>
  <c r="T75" i="4"/>
  <c r="T76" i="4"/>
  <c r="T77" i="4"/>
  <c r="T78" i="4"/>
  <c r="T79" i="4"/>
  <c r="T80" i="4"/>
  <c r="T81" i="4"/>
  <c r="T83" i="4"/>
  <c r="T84" i="4"/>
  <c r="T85" i="4"/>
  <c r="T86" i="4"/>
  <c r="T87" i="4"/>
  <c r="T88" i="4"/>
  <c r="T89" i="4"/>
  <c r="T90" i="4"/>
  <c r="T91" i="4"/>
  <c r="T92" i="4"/>
  <c r="T94" i="4"/>
  <c r="T95" i="4"/>
  <c r="T96" i="4"/>
  <c r="T97" i="4"/>
  <c r="T98" i="4"/>
  <c r="T99" i="4"/>
  <c r="T100" i="4"/>
  <c r="T101" i="4"/>
  <c r="T102" i="4"/>
  <c r="T103" i="4"/>
  <c r="T105" i="4"/>
  <c r="T106" i="4"/>
  <c r="T107" i="4"/>
  <c r="T108" i="4"/>
  <c r="T109" i="4"/>
  <c r="T110" i="4"/>
  <c r="T111" i="4"/>
  <c r="T112" i="4"/>
  <c r="T113" i="4"/>
  <c r="T114" i="4"/>
  <c r="T117" i="4"/>
  <c r="T118" i="4"/>
  <c r="T119" i="4"/>
  <c r="T120" i="4"/>
  <c r="T121" i="4"/>
  <c r="T122" i="4"/>
  <c r="T123" i="4"/>
  <c r="T124" i="4"/>
  <c r="T125" i="4"/>
  <c r="T126" i="4"/>
  <c r="T128" i="4"/>
  <c r="T129" i="4"/>
  <c r="T130" i="4"/>
  <c r="T131" i="4"/>
  <c r="T132" i="4"/>
  <c r="T133" i="4"/>
  <c r="T134" i="4"/>
  <c r="T135" i="4"/>
  <c r="T136" i="4"/>
  <c r="T137" i="4"/>
  <c r="T139" i="4"/>
  <c r="T140" i="4"/>
  <c r="T141" i="4"/>
  <c r="T142" i="4"/>
  <c r="T143" i="4"/>
  <c r="T144" i="4"/>
  <c r="T145" i="4"/>
  <c r="T146" i="4"/>
  <c r="T147" i="4"/>
  <c r="T148" i="4"/>
  <c r="T150" i="4"/>
  <c r="T151" i="4"/>
  <c r="T152" i="4"/>
  <c r="T153" i="4"/>
  <c r="T154" i="4"/>
  <c r="T155" i="4"/>
  <c r="T156" i="4"/>
  <c r="T157" i="4"/>
  <c r="T158" i="4"/>
  <c r="T159" i="4"/>
  <c r="T161" i="4"/>
  <c r="T162" i="4"/>
  <c r="T163" i="4"/>
  <c r="T164" i="4"/>
  <c r="T165" i="4"/>
  <c r="T166" i="4"/>
  <c r="T167" i="4"/>
  <c r="T168" i="4"/>
  <c r="T169" i="4"/>
  <c r="T170" i="4"/>
  <c r="T172" i="4"/>
  <c r="T173" i="4"/>
  <c r="T174" i="4"/>
  <c r="T175" i="4"/>
  <c r="T176" i="4"/>
  <c r="T177" i="4"/>
  <c r="T178" i="4"/>
  <c r="T179" i="4"/>
  <c r="T180" i="4"/>
  <c r="T181" i="4"/>
  <c r="T183" i="4"/>
  <c r="T184" i="4"/>
  <c r="T185" i="4"/>
  <c r="T186" i="4"/>
  <c r="T187" i="4"/>
  <c r="T188" i="4"/>
  <c r="T189" i="4"/>
  <c r="T190" i="4"/>
  <c r="T191" i="4"/>
  <c r="T192" i="4"/>
  <c r="T194" i="4"/>
  <c r="T195" i="4"/>
  <c r="T196" i="4"/>
  <c r="T197" i="4"/>
  <c r="T198" i="4"/>
  <c r="T199" i="4"/>
  <c r="T200" i="4"/>
  <c r="T201" i="4"/>
  <c r="T202" i="4"/>
  <c r="T203" i="4"/>
  <c r="T205" i="4"/>
  <c r="T206" i="4"/>
  <c r="T207" i="4"/>
  <c r="T208" i="4"/>
  <c r="T209" i="4"/>
  <c r="T210" i="4"/>
  <c r="T211" i="4"/>
  <c r="T212" i="4"/>
  <c r="T213" i="4"/>
  <c r="T214" i="4"/>
  <c r="T216" i="4"/>
  <c r="T217" i="4"/>
  <c r="T218" i="4"/>
  <c r="T219" i="4"/>
  <c r="T220" i="4"/>
  <c r="T221" i="4"/>
  <c r="T222" i="4"/>
  <c r="T223" i="4"/>
  <c r="T224" i="4"/>
  <c r="T225" i="4"/>
  <c r="T228" i="4"/>
  <c r="T229" i="4"/>
  <c r="T230" i="4"/>
  <c r="T231" i="4"/>
  <c r="T232" i="4"/>
  <c r="T233" i="4"/>
  <c r="T234" i="4"/>
  <c r="T235" i="4"/>
  <c r="T236" i="4"/>
  <c r="T237" i="4"/>
  <c r="T239" i="4"/>
  <c r="T240" i="4"/>
  <c r="T241" i="4"/>
  <c r="T242" i="4"/>
  <c r="T243" i="4"/>
  <c r="T244" i="4"/>
  <c r="T245" i="4"/>
  <c r="T246" i="4"/>
  <c r="T247" i="4"/>
  <c r="T248" i="4"/>
  <c r="T250" i="4"/>
  <c r="T251" i="4"/>
  <c r="T252" i="4"/>
  <c r="T253" i="4"/>
  <c r="T254" i="4"/>
  <c r="T255" i="4"/>
  <c r="T256" i="4"/>
  <c r="T257" i="4"/>
  <c r="T258" i="4"/>
  <c r="T259" i="4"/>
  <c r="T261" i="4"/>
  <c r="T262" i="4"/>
  <c r="T263" i="4"/>
  <c r="T264" i="4"/>
  <c r="T265" i="4"/>
  <c r="T266" i="4"/>
  <c r="T267" i="4"/>
  <c r="T268" i="4"/>
  <c r="T269" i="4"/>
  <c r="T270" i="4"/>
  <c r="T272" i="4"/>
  <c r="T273" i="4"/>
  <c r="T274" i="4"/>
  <c r="T275" i="4"/>
  <c r="T276" i="4"/>
  <c r="T277" i="4"/>
  <c r="T278" i="4"/>
  <c r="T279" i="4"/>
  <c r="T280" i="4"/>
  <c r="T281" i="4"/>
  <c r="T283" i="4"/>
  <c r="T284" i="4"/>
  <c r="T285" i="4"/>
  <c r="T286" i="4"/>
  <c r="T287" i="4"/>
  <c r="T288" i="4"/>
  <c r="T289" i="4"/>
  <c r="T290" i="4"/>
  <c r="T291" i="4"/>
  <c r="T292" i="4"/>
  <c r="T294" i="4"/>
  <c r="T295" i="4"/>
  <c r="T296" i="4"/>
  <c r="T297" i="4"/>
  <c r="T298" i="4"/>
  <c r="T299" i="4"/>
  <c r="T300" i="4"/>
  <c r="T301" i="4"/>
  <c r="T302" i="4"/>
  <c r="T303" i="4"/>
  <c r="T305" i="4"/>
  <c r="T306" i="4"/>
  <c r="T307" i="4"/>
  <c r="T308" i="4"/>
  <c r="T309" i="4"/>
  <c r="T310" i="4"/>
  <c r="T311" i="4"/>
  <c r="T312" i="4"/>
  <c r="T313" i="4"/>
  <c r="T314" i="4"/>
  <c r="T316" i="4"/>
  <c r="T317" i="4"/>
  <c r="T318" i="4"/>
  <c r="T319" i="4"/>
  <c r="T320" i="4"/>
  <c r="T321" i="4"/>
  <c r="T322" i="4"/>
  <c r="T323" i="4"/>
  <c r="T324" i="4"/>
  <c r="T325" i="4"/>
  <c r="T327" i="4"/>
  <c r="T328" i="4"/>
  <c r="T329" i="4"/>
  <c r="T330" i="4"/>
  <c r="T331" i="4"/>
  <c r="T332" i="4"/>
  <c r="T333" i="4"/>
  <c r="T334" i="4"/>
  <c r="T335" i="4"/>
  <c r="T336" i="4"/>
  <c r="T339" i="4"/>
  <c r="T340" i="4"/>
  <c r="T341" i="4"/>
  <c r="T342" i="4"/>
  <c r="T343" i="4"/>
  <c r="T344" i="4"/>
  <c r="T345" i="4"/>
  <c r="T346" i="4"/>
  <c r="T347" i="4"/>
  <c r="T348" i="4"/>
  <c r="T350" i="4"/>
  <c r="T351" i="4"/>
  <c r="T352" i="4"/>
  <c r="T353" i="4"/>
  <c r="T354" i="4"/>
  <c r="T355" i="4"/>
  <c r="T356" i="4"/>
  <c r="T357" i="4"/>
  <c r="T358" i="4"/>
  <c r="T359" i="4"/>
  <c r="T361" i="4"/>
  <c r="T362" i="4"/>
  <c r="T363" i="4"/>
  <c r="T364" i="4"/>
  <c r="T365" i="4"/>
  <c r="T366" i="4"/>
  <c r="T367" i="4"/>
  <c r="T368" i="4"/>
  <c r="T369" i="4"/>
  <c r="T370" i="4"/>
  <c r="T372" i="4"/>
  <c r="T373" i="4"/>
  <c r="T374" i="4"/>
  <c r="T375" i="4"/>
  <c r="T376" i="4"/>
  <c r="T377" i="4"/>
  <c r="T378" i="4"/>
  <c r="T379" i="4"/>
  <c r="T380" i="4"/>
  <c r="T381" i="4"/>
  <c r="T383" i="4"/>
  <c r="T384" i="4"/>
  <c r="T385" i="4"/>
  <c r="T386" i="4"/>
  <c r="T387" i="4"/>
  <c r="T388" i="4"/>
  <c r="T389" i="4"/>
  <c r="T390" i="4"/>
  <c r="T391" i="4"/>
  <c r="T392" i="4"/>
  <c r="T394" i="4"/>
  <c r="T395" i="4"/>
  <c r="T396" i="4"/>
  <c r="T397" i="4"/>
  <c r="T398" i="4"/>
  <c r="T399" i="4"/>
  <c r="T400" i="4"/>
  <c r="T401" i="4"/>
  <c r="T402" i="4"/>
  <c r="T403" i="4"/>
  <c r="T405" i="4"/>
  <c r="T406" i="4"/>
  <c r="T407" i="4"/>
  <c r="T408" i="4"/>
  <c r="T409" i="4"/>
  <c r="T410" i="4"/>
  <c r="T411" i="4"/>
  <c r="T412" i="4"/>
  <c r="T413" i="4"/>
  <c r="T414" i="4"/>
  <c r="T416" i="4"/>
  <c r="T417" i="4"/>
  <c r="T418" i="4"/>
  <c r="T419" i="4"/>
  <c r="T420" i="4"/>
  <c r="T421" i="4"/>
  <c r="T422" i="4"/>
  <c r="T423" i="4"/>
  <c r="T424" i="4"/>
  <c r="T425" i="4"/>
  <c r="T427" i="4"/>
  <c r="T428" i="4"/>
  <c r="T429" i="4"/>
  <c r="T430" i="4"/>
  <c r="T431" i="4"/>
  <c r="T432" i="4"/>
  <c r="T433" i="4"/>
  <c r="T434" i="4"/>
  <c r="T435" i="4"/>
  <c r="T436" i="4"/>
  <c r="T438" i="4"/>
  <c r="T439" i="4"/>
  <c r="T440" i="4"/>
  <c r="T441" i="4"/>
  <c r="T442" i="4"/>
  <c r="T443" i="4"/>
  <c r="T444" i="4"/>
  <c r="T445" i="4"/>
  <c r="T446" i="4"/>
  <c r="T447" i="4"/>
  <c r="T450" i="4"/>
  <c r="T451" i="4"/>
  <c r="T452" i="4"/>
  <c r="T453" i="4"/>
  <c r="T454" i="4"/>
  <c r="T455" i="4"/>
  <c r="T456" i="4"/>
  <c r="T457" i="4"/>
  <c r="T458" i="4"/>
  <c r="T459" i="4"/>
  <c r="T461" i="4"/>
  <c r="T462" i="4"/>
  <c r="T463" i="4"/>
  <c r="T464" i="4"/>
  <c r="T465" i="4"/>
  <c r="T466" i="4"/>
  <c r="T467" i="4"/>
  <c r="T468" i="4"/>
  <c r="T469" i="4"/>
  <c r="T470" i="4"/>
  <c r="T472" i="4"/>
  <c r="T473" i="4"/>
  <c r="T474" i="4"/>
  <c r="T475" i="4"/>
  <c r="T476" i="4"/>
  <c r="T477" i="4"/>
  <c r="T478" i="4"/>
  <c r="T479" i="4"/>
  <c r="T480" i="4"/>
  <c r="T481" i="4"/>
  <c r="T483" i="4"/>
  <c r="T484" i="4"/>
  <c r="T485" i="4"/>
  <c r="T486" i="4"/>
  <c r="T487" i="4"/>
  <c r="T488" i="4"/>
  <c r="T489" i="4"/>
  <c r="T490" i="4"/>
  <c r="T491" i="4"/>
  <c r="T492" i="4"/>
  <c r="T494" i="4"/>
  <c r="T495" i="4"/>
  <c r="T496" i="4"/>
  <c r="T497" i="4"/>
  <c r="T498" i="4"/>
  <c r="T499" i="4"/>
  <c r="T500" i="4"/>
  <c r="T501" i="4"/>
  <c r="T502" i="4"/>
  <c r="T503" i="4"/>
  <c r="T505" i="4"/>
  <c r="T506" i="4"/>
  <c r="T507" i="4"/>
  <c r="T508" i="4"/>
  <c r="T509" i="4"/>
  <c r="T510" i="4"/>
  <c r="T511" i="4"/>
  <c r="T512" i="4"/>
  <c r="T513" i="4"/>
  <c r="T514" i="4"/>
  <c r="T516" i="4"/>
  <c r="T517" i="4"/>
  <c r="T518" i="4"/>
  <c r="T519" i="4"/>
  <c r="T520" i="4"/>
  <c r="T521" i="4"/>
  <c r="T522" i="4"/>
  <c r="T523" i="4"/>
  <c r="T524" i="4"/>
  <c r="T525" i="4"/>
  <c r="T527" i="4"/>
  <c r="T528" i="4"/>
  <c r="T529" i="4"/>
  <c r="T530" i="4"/>
  <c r="T531" i="4"/>
  <c r="T532" i="4"/>
  <c r="T533" i="4"/>
  <c r="T534" i="4"/>
  <c r="T535" i="4"/>
  <c r="T536" i="4"/>
  <c r="T538" i="4"/>
  <c r="T539" i="4"/>
  <c r="T540" i="4"/>
  <c r="T541" i="4"/>
  <c r="T542" i="4"/>
  <c r="T543" i="4"/>
  <c r="T544" i="4"/>
  <c r="T545" i="4"/>
  <c r="T546" i="4"/>
  <c r="T547" i="4"/>
  <c r="T549" i="4"/>
  <c r="T550" i="4"/>
  <c r="T551" i="4"/>
  <c r="T552" i="4"/>
  <c r="T553" i="4"/>
  <c r="T554" i="4"/>
  <c r="T555" i="4"/>
  <c r="T556" i="4"/>
  <c r="T557" i="4"/>
  <c r="T558" i="4"/>
  <c r="T561" i="4"/>
  <c r="T562" i="4"/>
  <c r="T563" i="4"/>
  <c r="T564" i="4"/>
  <c r="T565" i="4"/>
  <c r="T566" i="4"/>
  <c r="T567" i="4"/>
  <c r="T568" i="4"/>
  <c r="T569" i="4"/>
  <c r="T570" i="4"/>
  <c r="T572" i="4"/>
  <c r="T573" i="4"/>
  <c r="T574" i="4"/>
  <c r="T575" i="4"/>
  <c r="T576" i="4"/>
  <c r="T577" i="4"/>
  <c r="T578" i="4"/>
  <c r="T579" i="4"/>
  <c r="T580" i="4"/>
  <c r="T581" i="4"/>
  <c r="T583" i="4"/>
  <c r="T584" i="4"/>
  <c r="T585" i="4"/>
  <c r="T586" i="4"/>
  <c r="T587" i="4"/>
  <c r="T588" i="4"/>
  <c r="T589" i="4"/>
  <c r="T590" i="4"/>
  <c r="T591" i="4"/>
  <c r="T592" i="4"/>
  <c r="T594" i="4"/>
  <c r="T595" i="4"/>
  <c r="T596" i="4"/>
  <c r="T597" i="4"/>
  <c r="T598" i="4"/>
  <c r="T599" i="4"/>
  <c r="T600" i="4"/>
  <c r="T601" i="4"/>
  <c r="T602" i="4"/>
  <c r="T603" i="4"/>
  <c r="T605" i="4"/>
  <c r="T606" i="4"/>
  <c r="T607" i="4"/>
  <c r="T608" i="4"/>
  <c r="T609" i="4"/>
  <c r="T610" i="4"/>
  <c r="T611" i="4"/>
  <c r="T612" i="4"/>
  <c r="T613" i="4"/>
  <c r="T614" i="4"/>
  <c r="T616" i="4"/>
  <c r="T617" i="4"/>
  <c r="T618" i="4"/>
  <c r="T619" i="4"/>
  <c r="T620" i="4"/>
  <c r="T621" i="4"/>
  <c r="T622" i="4"/>
  <c r="T623" i="4"/>
  <c r="T624" i="4"/>
  <c r="T625" i="4"/>
  <c r="T627" i="4"/>
  <c r="T628" i="4"/>
  <c r="T629" i="4"/>
  <c r="T630" i="4"/>
  <c r="T631" i="4"/>
  <c r="T632" i="4"/>
  <c r="T633" i="4"/>
  <c r="T634" i="4"/>
  <c r="T635" i="4"/>
  <c r="T636" i="4"/>
  <c r="T638" i="4"/>
  <c r="T639" i="4"/>
  <c r="T640" i="4"/>
  <c r="T641" i="4"/>
  <c r="T642" i="4"/>
  <c r="T643" i="4"/>
  <c r="T644" i="4"/>
  <c r="T645" i="4"/>
  <c r="T646" i="4"/>
  <c r="T647" i="4"/>
  <c r="T649" i="4"/>
  <c r="T650" i="4"/>
  <c r="T651" i="4"/>
  <c r="T652" i="4"/>
  <c r="T653" i="4"/>
  <c r="T654" i="4"/>
  <c r="T655" i="4"/>
  <c r="T656" i="4"/>
  <c r="T657" i="4"/>
  <c r="T658" i="4"/>
  <c r="T660" i="4"/>
  <c r="T661" i="4"/>
  <c r="T662" i="4"/>
  <c r="T663" i="4"/>
  <c r="T664" i="4"/>
  <c r="T665" i="4"/>
  <c r="T666" i="4"/>
  <c r="T667" i="4"/>
  <c r="T668" i="4"/>
  <c r="T669" i="4"/>
  <c r="T672" i="4"/>
  <c r="T673" i="4"/>
  <c r="T674" i="4"/>
  <c r="T675" i="4"/>
  <c r="T676" i="4"/>
  <c r="T677" i="4"/>
  <c r="T678" i="4"/>
  <c r="T679" i="4"/>
  <c r="T680" i="4"/>
  <c r="T681" i="4"/>
  <c r="T683" i="4"/>
  <c r="T684" i="4"/>
  <c r="T685" i="4"/>
  <c r="T686" i="4"/>
  <c r="T687" i="4"/>
  <c r="T688" i="4"/>
  <c r="T689" i="4"/>
  <c r="T690" i="4"/>
  <c r="T691" i="4"/>
  <c r="T692" i="4"/>
  <c r="T694" i="4"/>
  <c r="T695" i="4"/>
  <c r="T696" i="4"/>
  <c r="T697" i="4"/>
  <c r="T698" i="4"/>
  <c r="T699" i="4"/>
  <c r="T700" i="4"/>
  <c r="T701" i="4"/>
  <c r="T702" i="4"/>
  <c r="T703" i="4"/>
  <c r="T705" i="4"/>
  <c r="T706" i="4"/>
  <c r="T707" i="4"/>
  <c r="T708" i="4"/>
  <c r="T709" i="4"/>
  <c r="T710" i="4"/>
  <c r="T711" i="4"/>
  <c r="T712" i="4"/>
  <c r="T713" i="4"/>
  <c r="T714" i="4"/>
  <c r="T716" i="4"/>
  <c r="T717" i="4"/>
  <c r="T718" i="4"/>
  <c r="T719" i="4"/>
  <c r="T720" i="4"/>
  <c r="T721" i="4"/>
  <c r="T722" i="4"/>
  <c r="T723" i="4"/>
  <c r="T724" i="4"/>
  <c r="T725" i="4"/>
  <c r="T727" i="4"/>
  <c r="T728" i="4"/>
  <c r="T729" i="4"/>
  <c r="T730" i="4"/>
  <c r="T731" i="4"/>
  <c r="T732" i="4"/>
  <c r="T733" i="4"/>
  <c r="T734" i="4"/>
  <c r="T735" i="4"/>
  <c r="T736" i="4"/>
  <c r="T738" i="4"/>
  <c r="T739" i="4"/>
  <c r="T740" i="4"/>
  <c r="T741" i="4"/>
  <c r="T742" i="4"/>
  <c r="T743" i="4"/>
  <c r="T744" i="4"/>
  <c r="T745" i="4"/>
  <c r="T746" i="4"/>
  <c r="T747" i="4"/>
  <c r="T749" i="4"/>
  <c r="T750" i="4"/>
  <c r="T751" i="4"/>
  <c r="T752" i="4"/>
  <c r="T753" i="4"/>
  <c r="T754" i="4"/>
  <c r="T755" i="4"/>
  <c r="T756" i="4"/>
  <c r="T757" i="4"/>
  <c r="T758" i="4"/>
  <c r="T760" i="4"/>
  <c r="T761" i="4"/>
  <c r="T762" i="4"/>
  <c r="T763" i="4"/>
  <c r="T764" i="4"/>
  <c r="T765" i="4"/>
  <c r="T766" i="4"/>
  <c r="T767" i="4"/>
  <c r="T768" i="4"/>
  <c r="T769" i="4"/>
  <c r="T771" i="4"/>
  <c r="T772" i="4"/>
  <c r="T773" i="4"/>
  <c r="T774" i="4"/>
  <c r="T775" i="4"/>
  <c r="T776" i="4"/>
  <c r="T777" i="4"/>
  <c r="T778" i="4"/>
  <c r="T779" i="4"/>
  <c r="T780" i="4"/>
  <c r="T783" i="4"/>
  <c r="T784" i="4"/>
  <c r="T785" i="4"/>
  <c r="T786" i="4"/>
  <c r="T787" i="4"/>
  <c r="T788" i="4"/>
  <c r="T789" i="4"/>
  <c r="T790" i="4"/>
  <c r="T791" i="4"/>
  <c r="T792" i="4"/>
  <c r="T794" i="4"/>
  <c r="T795" i="4"/>
  <c r="T796" i="4"/>
  <c r="T797" i="4"/>
  <c r="T798" i="4"/>
  <c r="T799" i="4"/>
  <c r="T800" i="4"/>
  <c r="T801" i="4"/>
  <c r="T802" i="4"/>
  <c r="T803" i="4"/>
  <c r="T805" i="4"/>
  <c r="T806" i="4"/>
  <c r="T807" i="4"/>
  <c r="T808" i="4"/>
  <c r="T809" i="4"/>
  <c r="T810" i="4"/>
  <c r="T811" i="4"/>
  <c r="T812" i="4"/>
  <c r="T813" i="4"/>
  <c r="T814" i="4"/>
  <c r="T816" i="4"/>
  <c r="T817" i="4"/>
  <c r="T818" i="4"/>
  <c r="T819" i="4"/>
  <c r="T820" i="4"/>
  <c r="T821" i="4"/>
  <c r="T822" i="4"/>
  <c r="T823" i="4"/>
  <c r="T824" i="4"/>
  <c r="T825" i="4"/>
  <c r="T827" i="4"/>
  <c r="T828" i="4"/>
  <c r="T829" i="4"/>
  <c r="T830" i="4"/>
  <c r="T831" i="4"/>
  <c r="T832" i="4"/>
  <c r="T833" i="4"/>
  <c r="T834" i="4"/>
  <c r="T835" i="4"/>
  <c r="T836" i="4"/>
  <c r="T838" i="4"/>
  <c r="T839" i="4"/>
  <c r="T840" i="4"/>
  <c r="T841" i="4"/>
  <c r="T842" i="4"/>
  <c r="T843" i="4"/>
  <c r="T844" i="4"/>
  <c r="T845" i="4"/>
  <c r="T846" i="4"/>
  <c r="T847" i="4"/>
  <c r="T849" i="4"/>
  <c r="T850" i="4"/>
  <c r="T851" i="4"/>
  <c r="T852" i="4"/>
  <c r="T853" i="4"/>
  <c r="T854" i="4"/>
  <c r="T855" i="4"/>
  <c r="T856" i="4"/>
  <c r="T857" i="4"/>
  <c r="T858" i="4"/>
  <c r="T860" i="4"/>
  <c r="T861" i="4"/>
  <c r="T862" i="4"/>
  <c r="T863" i="4"/>
  <c r="T864" i="4"/>
  <c r="T865" i="4"/>
  <c r="T866" i="4"/>
  <c r="T867" i="4"/>
  <c r="T868" i="4"/>
  <c r="T869" i="4"/>
  <c r="T871" i="4"/>
  <c r="T872" i="4"/>
  <c r="T873" i="4"/>
  <c r="T874" i="4"/>
  <c r="T875" i="4"/>
  <c r="T876" i="4"/>
  <c r="T877" i="4"/>
  <c r="T878" i="4"/>
  <c r="T879" i="4"/>
  <c r="T880" i="4"/>
  <c r="T882" i="4"/>
  <c r="T883" i="4"/>
  <c r="T884" i="4"/>
  <c r="T885" i="4"/>
  <c r="T886" i="4"/>
  <c r="T887" i="4"/>
  <c r="T888" i="4"/>
  <c r="T889" i="4"/>
  <c r="T890" i="4"/>
  <c r="T891" i="4"/>
  <c r="T894" i="4"/>
  <c r="T895" i="4"/>
  <c r="T896" i="4"/>
  <c r="T897" i="4"/>
  <c r="T898" i="4"/>
  <c r="T899" i="4"/>
  <c r="T900" i="4"/>
  <c r="T901" i="4"/>
  <c r="T902" i="4"/>
  <c r="T903" i="4"/>
  <c r="T905" i="4"/>
  <c r="T906" i="4"/>
  <c r="T907" i="4"/>
  <c r="T908" i="4"/>
  <c r="T909" i="4"/>
  <c r="T910" i="4"/>
  <c r="T911" i="4"/>
  <c r="T912" i="4"/>
  <c r="T913" i="4"/>
  <c r="T914" i="4"/>
  <c r="T916" i="4"/>
  <c r="T917" i="4"/>
  <c r="T918" i="4"/>
  <c r="T919" i="4"/>
  <c r="T920" i="4"/>
  <c r="T921" i="4"/>
  <c r="T922" i="4"/>
  <c r="T923" i="4"/>
  <c r="T924" i="4"/>
  <c r="T925" i="4"/>
  <c r="T927" i="4"/>
  <c r="T928" i="4"/>
  <c r="T929" i="4"/>
  <c r="T930" i="4"/>
  <c r="T931" i="4"/>
  <c r="T932" i="4"/>
  <c r="T933" i="4"/>
  <c r="T934" i="4"/>
  <c r="T935" i="4"/>
  <c r="T936" i="4"/>
  <c r="T938" i="4"/>
  <c r="T939" i="4"/>
  <c r="T940" i="4"/>
  <c r="T941" i="4"/>
  <c r="T942" i="4"/>
  <c r="T943" i="4"/>
  <c r="T944" i="4"/>
  <c r="T945" i="4"/>
  <c r="T946" i="4"/>
  <c r="T947" i="4"/>
  <c r="T949" i="4"/>
  <c r="T950" i="4"/>
  <c r="T951" i="4"/>
  <c r="T952" i="4"/>
  <c r="T953" i="4"/>
  <c r="T954" i="4"/>
  <c r="T955" i="4"/>
  <c r="T956" i="4"/>
  <c r="T957" i="4"/>
  <c r="T958" i="4"/>
  <c r="T960" i="4"/>
  <c r="T961" i="4"/>
  <c r="T962" i="4"/>
  <c r="T963" i="4"/>
  <c r="T964" i="4"/>
  <c r="T965" i="4"/>
  <c r="T966" i="4"/>
  <c r="T967" i="4"/>
  <c r="T968" i="4"/>
  <c r="T969" i="4"/>
  <c r="T971" i="4"/>
  <c r="T972" i="4"/>
  <c r="T973" i="4"/>
  <c r="T974" i="4"/>
  <c r="T975" i="4"/>
  <c r="T976" i="4"/>
  <c r="T977" i="4"/>
  <c r="T978" i="4"/>
  <c r="T979" i="4"/>
  <c r="T980" i="4"/>
  <c r="T982" i="4"/>
  <c r="T983" i="4"/>
  <c r="T984" i="4"/>
  <c r="T985" i="4"/>
  <c r="T986" i="4"/>
  <c r="T987" i="4"/>
  <c r="T988" i="4"/>
  <c r="T989" i="4"/>
  <c r="T990" i="4"/>
  <c r="T991" i="4"/>
  <c r="T993" i="4"/>
  <c r="T994" i="4"/>
  <c r="T995" i="4"/>
  <c r="T996" i="4"/>
  <c r="T997" i="4"/>
  <c r="T998" i="4"/>
  <c r="T999" i="4"/>
  <c r="T1000" i="4"/>
  <c r="T1001" i="4"/>
  <c r="T1002" i="4"/>
  <c r="T1005" i="4"/>
  <c r="T1006" i="4"/>
  <c r="T1007" i="4"/>
  <c r="T1008" i="4"/>
  <c r="T1009" i="4"/>
  <c r="T1010" i="4"/>
  <c r="T1011" i="4"/>
  <c r="T1012" i="4"/>
  <c r="T1013" i="4"/>
  <c r="T1014" i="4"/>
  <c r="T1016" i="4"/>
  <c r="T1017" i="4"/>
  <c r="T1018" i="4"/>
  <c r="T1019" i="4"/>
  <c r="T1020" i="4"/>
  <c r="T1021" i="4"/>
  <c r="T1022" i="4"/>
  <c r="T1023" i="4"/>
  <c r="T1024" i="4"/>
  <c r="T1025" i="4"/>
  <c r="T1027" i="4"/>
  <c r="T1028" i="4"/>
  <c r="T1029" i="4"/>
  <c r="T1030" i="4"/>
  <c r="T1031" i="4"/>
  <c r="T1032" i="4"/>
  <c r="T1033" i="4"/>
  <c r="T1034" i="4"/>
  <c r="T1035" i="4"/>
  <c r="T1036" i="4"/>
  <c r="T1038" i="4"/>
  <c r="T1039" i="4"/>
  <c r="T1040" i="4"/>
  <c r="T1041" i="4"/>
  <c r="T1042" i="4"/>
  <c r="T1043" i="4"/>
  <c r="T1044" i="4"/>
  <c r="T1045" i="4"/>
  <c r="T1046" i="4"/>
  <c r="T1047" i="4"/>
  <c r="T1049" i="4"/>
  <c r="T1050" i="4"/>
  <c r="T1051" i="4"/>
  <c r="T1052" i="4"/>
  <c r="T1053" i="4"/>
  <c r="T1054" i="4"/>
  <c r="T1055" i="4"/>
  <c r="T1056" i="4"/>
  <c r="T1057" i="4"/>
  <c r="T1058" i="4"/>
  <c r="T1060" i="4"/>
  <c r="T1061" i="4"/>
  <c r="T1062" i="4"/>
  <c r="T1063" i="4"/>
  <c r="T1064" i="4"/>
  <c r="T1065" i="4"/>
  <c r="T1066" i="4"/>
  <c r="T1067" i="4"/>
  <c r="T1068" i="4"/>
  <c r="T1069" i="4"/>
  <c r="T1071" i="4"/>
  <c r="T1072" i="4"/>
  <c r="T1073" i="4"/>
  <c r="T1074" i="4"/>
  <c r="T1075" i="4"/>
  <c r="T1076" i="4"/>
  <c r="T1077" i="4"/>
  <c r="T1078" i="4"/>
  <c r="T1079" i="4"/>
  <c r="T1080" i="4"/>
  <c r="T1082" i="4"/>
  <c r="T1083" i="4"/>
  <c r="T1084" i="4"/>
  <c r="T1085" i="4"/>
  <c r="T1086" i="4"/>
  <c r="T1087" i="4"/>
  <c r="T1088" i="4"/>
  <c r="T1089" i="4"/>
  <c r="T1090" i="4"/>
  <c r="T1091" i="4"/>
  <c r="T1093" i="4"/>
  <c r="T1094" i="4"/>
  <c r="T1095" i="4"/>
  <c r="T1096" i="4"/>
  <c r="T1097" i="4"/>
  <c r="T1098" i="4"/>
  <c r="T1099" i="4"/>
  <c r="T1100" i="4"/>
  <c r="T1101" i="4"/>
  <c r="T1102" i="4"/>
  <c r="T1104" i="4"/>
  <c r="T1105" i="4"/>
  <c r="T1106" i="4"/>
  <c r="T1107" i="4"/>
  <c r="T1108" i="4"/>
  <c r="T1109" i="4"/>
  <c r="T1110" i="4"/>
  <c r="T1111" i="4"/>
  <c r="T1112" i="4"/>
  <c r="T1113" i="4"/>
  <c r="Q2" i="4"/>
  <c r="Q3" i="4"/>
  <c r="Q1114" i="4"/>
  <c r="Q1225" i="4"/>
  <c r="Q1336" i="4"/>
  <c r="Q1447" i="4"/>
  <c r="Q1558" i="4"/>
  <c r="Q1669" i="4"/>
  <c r="Q1780" i="4"/>
  <c r="Q1891" i="4"/>
  <c r="Q4" i="4"/>
  <c r="Q115" i="4"/>
  <c r="Q226" i="4"/>
  <c r="Q337" i="4"/>
  <c r="Q448" i="4"/>
  <c r="Q559" i="4"/>
  <c r="Q670" i="4"/>
  <c r="Q781" i="4"/>
  <c r="Q892" i="4"/>
  <c r="Q1003" i="4"/>
  <c r="Q1115" i="4"/>
  <c r="Q1126" i="4"/>
  <c r="Q1137" i="4"/>
  <c r="Q1148" i="4"/>
  <c r="Q1159" i="4"/>
  <c r="Q1170" i="4"/>
  <c r="Q1181" i="4"/>
  <c r="Q1192" i="4"/>
  <c r="Q1203" i="4"/>
  <c r="Q1214" i="4"/>
  <c r="Q1226" i="4"/>
  <c r="Q1237" i="4"/>
  <c r="Q1248" i="4"/>
  <c r="Q1259" i="4"/>
  <c r="Q1270" i="4"/>
  <c r="Q1281" i="4"/>
  <c r="Q1292" i="4"/>
  <c r="Q1303" i="4"/>
  <c r="Q1314" i="4"/>
  <c r="Q1325" i="4"/>
  <c r="Q1337" i="4"/>
  <c r="Q1348" i="4"/>
  <c r="Q1359" i="4"/>
  <c r="Q1370" i="4"/>
  <c r="Q1381" i="4"/>
  <c r="Q1392" i="4"/>
  <c r="Q1403" i="4"/>
  <c r="Q1414" i="4"/>
  <c r="Q1425" i="4"/>
  <c r="Q1436" i="4"/>
  <c r="Q1448" i="4"/>
  <c r="Q1459" i="4"/>
  <c r="Q1470" i="4"/>
  <c r="Q1481" i="4"/>
  <c r="Q1492" i="4"/>
  <c r="Q1503" i="4"/>
  <c r="Q1514" i="4"/>
  <c r="Q1525" i="4"/>
  <c r="Q1536" i="4"/>
  <c r="Q1547" i="4"/>
  <c r="Q1559" i="4"/>
  <c r="Q1570" i="4"/>
  <c r="Q1581" i="4"/>
  <c r="Q1592" i="4"/>
  <c r="Q1603" i="4"/>
  <c r="Q1614" i="4"/>
  <c r="Q1625" i="4"/>
  <c r="Q1636" i="4"/>
  <c r="Q1647" i="4"/>
  <c r="Q1658" i="4"/>
  <c r="Q1670" i="4"/>
  <c r="Q1681" i="4"/>
  <c r="Q1692" i="4"/>
  <c r="Q1703" i="4"/>
  <c r="Q1714" i="4"/>
  <c r="Q1725" i="4"/>
  <c r="Q1736" i="4"/>
  <c r="Q1747" i="4"/>
  <c r="Q1758" i="4"/>
  <c r="Q1769" i="4"/>
  <c r="Q1781" i="4"/>
  <c r="Q1792" i="4"/>
  <c r="Q1803" i="4"/>
  <c r="Q1814" i="4"/>
  <c r="Q1825" i="4"/>
  <c r="Q1836" i="4"/>
  <c r="Q1847" i="4"/>
  <c r="Q1858" i="4"/>
  <c r="Q1869" i="4"/>
  <c r="Q1880" i="4"/>
  <c r="Q1892" i="4"/>
  <c r="Q1903" i="4"/>
  <c r="Q1914" i="4"/>
  <c r="Q1925" i="4"/>
  <c r="Q1936" i="4"/>
  <c r="Q1947" i="4"/>
  <c r="Q1958" i="4"/>
  <c r="Q1969" i="4"/>
  <c r="Q1980" i="4"/>
  <c r="Q1991" i="4"/>
  <c r="Q5" i="4"/>
  <c r="Q16" i="4"/>
  <c r="Q27" i="4"/>
  <c r="Q38" i="4"/>
  <c r="Q49" i="4"/>
  <c r="Q60" i="4"/>
  <c r="Q71" i="4"/>
  <c r="Q82" i="4"/>
  <c r="Q93" i="4"/>
  <c r="Q104" i="4"/>
  <c r="Q116" i="4"/>
  <c r="Q127" i="4"/>
  <c r="Q138" i="4"/>
  <c r="Q149" i="4"/>
  <c r="Q160" i="4"/>
  <c r="Q171" i="4"/>
  <c r="Q182" i="4"/>
  <c r="Q193" i="4"/>
  <c r="Q204" i="4"/>
  <c r="Q215" i="4"/>
  <c r="Q227" i="4"/>
  <c r="Q238" i="4"/>
  <c r="Q249" i="4"/>
  <c r="Q260" i="4"/>
  <c r="Q271" i="4"/>
  <c r="Q282" i="4"/>
  <c r="Q293" i="4"/>
  <c r="Q304" i="4"/>
  <c r="Q315" i="4"/>
  <c r="Q326" i="4"/>
  <c r="Q338" i="4"/>
  <c r="Q349" i="4"/>
  <c r="Q360" i="4"/>
  <c r="Q371" i="4"/>
  <c r="Q382" i="4"/>
  <c r="Q393" i="4"/>
  <c r="Q404" i="4"/>
  <c r="Q415" i="4"/>
  <c r="Q426" i="4"/>
  <c r="Q437" i="4"/>
  <c r="Q449" i="4"/>
  <c r="Q460" i="4"/>
  <c r="Q471" i="4"/>
  <c r="Q482" i="4"/>
  <c r="Q493" i="4"/>
  <c r="Q504" i="4"/>
  <c r="Q515" i="4"/>
  <c r="Q526" i="4"/>
  <c r="Q537" i="4"/>
  <c r="Q548" i="4"/>
  <c r="Q560" i="4"/>
  <c r="Q571" i="4"/>
  <c r="Q582" i="4"/>
  <c r="Q593" i="4"/>
  <c r="Q604" i="4"/>
  <c r="Q615" i="4"/>
  <c r="Q626" i="4"/>
  <c r="Q637" i="4"/>
  <c r="Q648" i="4"/>
  <c r="Q659" i="4"/>
  <c r="Q671" i="4"/>
  <c r="Q682" i="4"/>
  <c r="Q693" i="4"/>
  <c r="Q704" i="4"/>
  <c r="Q715" i="4"/>
  <c r="Q726" i="4"/>
  <c r="Q737" i="4"/>
  <c r="Q748" i="4"/>
  <c r="Q759" i="4"/>
  <c r="Q770" i="4"/>
  <c r="Q782" i="4"/>
  <c r="Q793" i="4"/>
  <c r="Q804" i="4"/>
  <c r="Q815" i="4"/>
  <c r="Q826" i="4"/>
  <c r="Q837" i="4"/>
  <c r="Q848" i="4"/>
  <c r="Q859" i="4"/>
  <c r="Q870" i="4"/>
  <c r="Q881" i="4"/>
  <c r="Q893" i="4"/>
  <c r="Q904" i="4"/>
  <c r="Q915" i="4"/>
  <c r="Q926" i="4"/>
  <c r="Q937" i="4"/>
  <c r="Q948" i="4"/>
  <c r="Q959" i="4"/>
  <c r="Q970" i="4"/>
  <c r="Q981" i="4"/>
  <c r="Q992" i="4"/>
  <c r="Q1004" i="4"/>
  <c r="Q1015" i="4"/>
  <c r="Q1026" i="4"/>
  <c r="Q1037" i="4"/>
  <c r="Q1048" i="4"/>
  <c r="Q1059" i="4"/>
  <c r="Q1070" i="4"/>
  <c r="Q1081" i="4"/>
  <c r="Q1092" i="4"/>
  <c r="Q1103" i="4"/>
  <c r="Q1116" i="4"/>
  <c r="Q1117" i="4"/>
  <c r="Q1118" i="4"/>
  <c r="Q1119" i="4"/>
  <c r="Q1120" i="4"/>
  <c r="Q1121" i="4"/>
  <c r="Q1122" i="4"/>
  <c r="Q1123" i="4"/>
  <c r="Q1124" i="4"/>
  <c r="Q1125" i="4"/>
  <c r="Q1127" i="4"/>
  <c r="Q1128" i="4"/>
  <c r="Q1129" i="4"/>
  <c r="Q1130" i="4"/>
  <c r="Q1131" i="4"/>
  <c r="Q1132" i="4"/>
  <c r="Q1133" i="4"/>
  <c r="Q1134" i="4"/>
  <c r="Q1135" i="4"/>
  <c r="Q1136" i="4"/>
  <c r="Q1138" i="4"/>
  <c r="Q1139" i="4"/>
  <c r="Q1140" i="4"/>
  <c r="Q1141" i="4"/>
  <c r="Q1142" i="4"/>
  <c r="Q1143" i="4"/>
  <c r="Q1144" i="4"/>
  <c r="Q1145" i="4"/>
  <c r="Q1146" i="4"/>
  <c r="Q1147" i="4"/>
  <c r="Q1149" i="4"/>
  <c r="Q1150" i="4"/>
  <c r="Q1151" i="4"/>
  <c r="Q1152" i="4"/>
  <c r="Q1153" i="4"/>
  <c r="Q1154" i="4"/>
  <c r="Q1155" i="4"/>
  <c r="Q1156" i="4"/>
  <c r="Q1157" i="4"/>
  <c r="Q1158" i="4"/>
  <c r="Q1160" i="4"/>
  <c r="Q1161" i="4"/>
  <c r="Q1162" i="4"/>
  <c r="Q1163" i="4"/>
  <c r="Q1164" i="4"/>
  <c r="Q1165" i="4"/>
  <c r="Q1166" i="4"/>
  <c r="Q1167" i="4"/>
  <c r="Q1168" i="4"/>
  <c r="Q1169" i="4"/>
  <c r="Q1171" i="4"/>
  <c r="Q1172" i="4"/>
  <c r="Q1173" i="4"/>
  <c r="Q1174" i="4"/>
  <c r="Q1175" i="4"/>
  <c r="Q1176" i="4"/>
  <c r="Q1177" i="4"/>
  <c r="Q1178" i="4"/>
  <c r="Q1179" i="4"/>
  <c r="Q1180" i="4"/>
  <c r="Q1182" i="4"/>
  <c r="Q1183" i="4"/>
  <c r="Q1184" i="4"/>
  <c r="Q1185" i="4"/>
  <c r="Q1186" i="4"/>
  <c r="Q1187" i="4"/>
  <c r="Q1188" i="4"/>
  <c r="Q1189" i="4"/>
  <c r="Q1190" i="4"/>
  <c r="Q1191" i="4"/>
  <c r="Q1193" i="4"/>
  <c r="Q1194" i="4"/>
  <c r="Q1195" i="4"/>
  <c r="Q1196" i="4"/>
  <c r="Q1197" i="4"/>
  <c r="Q1198" i="4"/>
  <c r="Q1199" i="4"/>
  <c r="Q1200" i="4"/>
  <c r="Q1201" i="4"/>
  <c r="Q1202" i="4"/>
  <c r="Q1204" i="4"/>
  <c r="Q1205" i="4"/>
  <c r="Q1206" i="4"/>
  <c r="Q1207" i="4"/>
  <c r="Q1208" i="4"/>
  <c r="Q1209" i="4"/>
  <c r="Q1210" i="4"/>
  <c r="Q1211" i="4"/>
  <c r="Q1212" i="4"/>
  <c r="Q1213" i="4"/>
  <c r="Q1215" i="4"/>
  <c r="Q1216" i="4"/>
  <c r="Q1217" i="4"/>
  <c r="Q1218" i="4"/>
  <c r="Q1219" i="4"/>
  <c r="Q1220" i="4"/>
  <c r="Q1221" i="4"/>
  <c r="Q1222" i="4"/>
  <c r="Q1223" i="4"/>
  <c r="Q1224" i="4"/>
  <c r="Q1227" i="4"/>
  <c r="Q1228" i="4"/>
  <c r="Q1229" i="4"/>
  <c r="Q1230" i="4"/>
  <c r="Q1231" i="4"/>
  <c r="Q1232" i="4"/>
  <c r="Q1233" i="4"/>
  <c r="Q1234" i="4"/>
  <c r="Q1235" i="4"/>
  <c r="Q1236" i="4"/>
  <c r="Q1238" i="4"/>
  <c r="Q1239" i="4"/>
  <c r="Q1240" i="4"/>
  <c r="Q1241" i="4"/>
  <c r="Q1242" i="4"/>
  <c r="Q1243" i="4"/>
  <c r="Q1244" i="4"/>
  <c r="Q1245" i="4"/>
  <c r="Q1246" i="4"/>
  <c r="Q1247" i="4"/>
  <c r="Q1249" i="4"/>
  <c r="Q1250" i="4"/>
  <c r="Q1251" i="4"/>
  <c r="Q1252" i="4"/>
  <c r="Q1253" i="4"/>
  <c r="Q1254" i="4"/>
  <c r="Q1255" i="4"/>
  <c r="Q1256" i="4"/>
  <c r="Q1257" i="4"/>
  <c r="Q1258" i="4"/>
  <c r="Q1260" i="4"/>
  <c r="Q1261" i="4"/>
  <c r="Q1262" i="4"/>
  <c r="Q1263" i="4"/>
  <c r="Q1264" i="4"/>
  <c r="Q1265" i="4"/>
  <c r="Q1266" i="4"/>
  <c r="Q1267" i="4"/>
  <c r="Q1268" i="4"/>
  <c r="Q1269" i="4"/>
  <c r="Q1271" i="4"/>
  <c r="Q1272" i="4"/>
  <c r="Q1273" i="4"/>
  <c r="Q1274" i="4"/>
  <c r="Q1275" i="4"/>
  <c r="Q1276" i="4"/>
  <c r="Q1277" i="4"/>
  <c r="Q1278" i="4"/>
  <c r="Q1279" i="4"/>
  <c r="Q1280" i="4"/>
  <c r="Q1282" i="4"/>
  <c r="Q1283" i="4"/>
  <c r="Q1284" i="4"/>
  <c r="Q1285" i="4"/>
  <c r="Q1286" i="4"/>
  <c r="Q1287" i="4"/>
  <c r="Q1288" i="4"/>
  <c r="Q1289" i="4"/>
  <c r="Q1290" i="4"/>
  <c r="Q1291" i="4"/>
  <c r="Q1293" i="4"/>
  <c r="Q1294" i="4"/>
  <c r="Q1295" i="4"/>
  <c r="Q1296" i="4"/>
  <c r="Q1297" i="4"/>
  <c r="Q1298" i="4"/>
  <c r="Q1299" i="4"/>
  <c r="Q1300" i="4"/>
  <c r="Q1301" i="4"/>
  <c r="Q1302" i="4"/>
  <c r="Q1304" i="4"/>
  <c r="Q1305" i="4"/>
  <c r="Q1306" i="4"/>
  <c r="Q1307" i="4"/>
  <c r="Q1308" i="4"/>
  <c r="Q1309" i="4"/>
  <c r="Q1310" i="4"/>
  <c r="Q1311" i="4"/>
  <c r="Q1312" i="4"/>
  <c r="Q1313" i="4"/>
  <c r="Q1315" i="4"/>
  <c r="Q1316" i="4"/>
  <c r="Q1317" i="4"/>
  <c r="Q1318" i="4"/>
  <c r="Q1319" i="4"/>
  <c r="Q1320" i="4"/>
  <c r="Q1321" i="4"/>
  <c r="Q1322" i="4"/>
  <c r="Q1323" i="4"/>
  <c r="Q1324" i="4"/>
  <c r="Q1326" i="4"/>
  <c r="Q1327" i="4"/>
  <c r="Q1328" i="4"/>
  <c r="Q1329" i="4"/>
  <c r="Q1330" i="4"/>
  <c r="Q1331" i="4"/>
  <c r="Q1332" i="4"/>
  <c r="Q1333" i="4"/>
  <c r="Q1334" i="4"/>
  <c r="Q1335" i="4"/>
  <c r="Q1338" i="4"/>
  <c r="Q1339" i="4"/>
  <c r="Q1340" i="4"/>
  <c r="Q1341" i="4"/>
  <c r="Q1342" i="4"/>
  <c r="Q1343" i="4"/>
  <c r="Q1344" i="4"/>
  <c r="Q1345" i="4"/>
  <c r="Q1346" i="4"/>
  <c r="Q1347" i="4"/>
  <c r="Q1349" i="4"/>
  <c r="Q1350" i="4"/>
  <c r="Q1351" i="4"/>
  <c r="Q1352" i="4"/>
  <c r="Q1353" i="4"/>
  <c r="Q1354" i="4"/>
  <c r="Q1355" i="4"/>
  <c r="Q1356" i="4"/>
  <c r="Q1357" i="4"/>
  <c r="Q1358" i="4"/>
  <c r="Q1360" i="4"/>
  <c r="Q1361" i="4"/>
  <c r="Q1362" i="4"/>
  <c r="Q1363" i="4"/>
  <c r="Q1364" i="4"/>
  <c r="Q1365" i="4"/>
  <c r="Q1366" i="4"/>
  <c r="Q1367" i="4"/>
  <c r="Q1368" i="4"/>
  <c r="Q1369" i="4"/>
  <c r="Q1371" i="4"/>
  <c r="Q1372" i="4"/>
  <c r="Q1373" i="4"/>
  <c r="Q1374" i="4"/>
  <c r="Q1375" i="4"/>
  <c r="Q1376" i="4"/>
  <c r="Q1377" i="4"/>
  <c r="Q1378" i="4"/>
  <c r="Q1379" i="4"/>
  <c r="Q1380" i="4"/>
  <c r="Q1382" i="4"/>
  <c r="Q1383" i="4"/>
  <c r="Q1384" i="4"/>
  <c r="Q1385" i="4"/>
  <c r="Q1386" i="4"/>
  <c r="Q1387" i="4"/>
  <c r="Q1388" i="4"/>
  <c r="Q1389" i="4"/>
  <c r="Q1390" i="4"/>
  <c r="Q1391" i="4"/>
  <c r="Q1393" i="4"/>
  <c r="Q1394" i="4"/>
  <c r="Q1395" i="4"/>
  <c r="Q1396" i="4"/>
  <c r="Q1397" i="4"/>
  <c r="Q1398" i="4"/>
  <c r="Q1399" i="4"/>
  <c r="Q1400" i="4"/>
  <c r="Q1401" i="4"/>
  <c r="Q1402" i="4"/>
  <c r="Q1404" i="4"/>
  <c r="Q1405" i="4"/>
  <c r="Q1406" i="4"/>
  <c r="Q1407" i="4"/>
  <c r="Q1408" i="4"/>
  <c r="Q1409" i="4"/>
  <c r="Q1410" i="4"/>
  <c r="Q1411" i="4"/>
  <c r="Q1412" i="4"/>
  <c r="Q1413" i="4"/>
  <c r="Q1415" i="4"/>
  <c r="Q1416" i="4"/>
  <c r="Q1417" i="4"/>
  <c r="Q1418" i="4"/>
  <c r="Q1419" i="4"/>
  <c r="Q1420" i="4"/>
  <c r="Q1421" i="4"/>
  <c r="Q1422" i="4"/>
  <c r="Q1423" i="4"/>
  <c r="Q1424" i="4"/>
  <c r="Q1426" i="4"/>
  <c r="Q1427" i="4"/>
  <c r="Q1428" i="4"/>
  <c r="Q1429" i="4"/>
  <c r="Q1430" i="4"/>
  <c r="Q1431" i="4"/>
  <c r="Q1432" i="4"/>
  <c r="Q1433" i="4"/>
  <c r="Q1434" i="4"/>
  <c r="Q1435" i="4"/>
  <c r="Q1437" i="4"/>
  <c r="Q1438" i="4"/>
  <c r="Q1439" i="4"/>
  <c r="Q1440" i="4"/>
  <c r="Q1441" i="4"/>
  <c r="Q1442" i="4"/>
  <c r="Q1443" i="4"/>
  <c r="Q1444" i="4"/>
  <c r="Q1445" i="4"/>
  <c r="Q1446" i="4"/>
  <c r="Q1449" i="4"/>
  <c r="Q1450" i="4"/>
  <c r="Q1451" i="4"/>
  <c r="Q1452" i="4"/>
  <c r="Q1453" i="4"/>
  <c r="Q1454" i="4"/>
  <c r="Q1455" i="4"/>
  <c r="Q1456" i="4"/>
  <c r="Q1457" i="4"/>
  <c r="Q1458" i="4"/>
  <c r="Q1460" i="4"/>
  <c r="Q1461" i="4"/>
  <c r="Q1462" i="4"/>
  <c r="Q1463" i="4"/>
  <c r="Q1464" i="4"/>
  <c r="Q1465" i="4"/>
  <c r="Q1466" i="4"/>
  <c r="Q1467" i="4"/>
  <c r="Q1468" i="4"/>
  <c r="Q1469" i="4"/>
  <c r="Q1471" i="4"/>
  <c r="Q1472" i="4"/>
  <c r="Q1473" i="4"/>
  <c r="Q1474" i="4"/>
  <c r="Q1475" i="4"/>
  <c r="Q1476" i="4"/>
  <c r="Q1477" i="4"/>
  <c r="Q1478" i="4"/>
  <c r="Q1479" i="4"/>
  <c r="Q1480" i="4"/>
  <c r="Q1482" i="4"/>
  <c r="Q1483" i="4"/>
  <c r="Q1484" i="4"/>
  <c r="Q1485" i="4"/>
  <c r="Q1486" i="4"/>
  <c r="Q1487" i="4"/>
  <c r="Q1488" i="4"/>
  <c r="Q1489" i="4"/>
  <c r="Q1490" i="4"/>
  <c r="Q1491" i="4"/>
  <c r="Q1493" i="4"/>
  <c r="Q1494" i="4"/>
  <c r="Q1495" i="4"/>
  <c r="Q1496" i="4"/>
  <c r="Q1497" i="4"/>
  <c r="Q1498" i="4"/>
  <c r="Q1499" i="4"/>
  <c r="Q1500" i="4"/>
  <c r="Q1501" i="4"/>
  <c r="Q1502" i="4"/>
  <c r="Q1504" i="4"/>
  <c r="Q1505" i="4"/>
  <c r="Q1506" i="4"/>
  <c r="Q1507" i="4"/>
  <c r="Q1508" i="4"/>
  <c r="Q1509" i="4"/>
  <c r="Q1510" i="4"/>
  <c r="Q1511" i="4"/>
  <c r="Q1512" i="4"/>
  <c r="Q1513" i="4"/>
  <c r="Q1515" i="4"/>
  <c r="Q1516" i="4"/>
  <c r="Q1517" i="4"/>
  <c r="Q1518" i="4"/>
  <c r="Q1519" i="4"/>
  <c r="Q1520" i="4"/>
  <c r="Q1521" i="4"/>
  <c r="Q1522" i="4"/>
  <c r="Q1523" i="4"/>
  <c r="Q1524" i="4"/>
  <c r="Q1526" i="4"/>
  <c r="Q1527" i="4"/>
  <c r="Q1528" i="4"/>
  <c r="Q1529" i="4"/>
  <c r="Q1530" i="4"/>
  <c r="Q1531" i="4"/>
  <c r="Q1532" i="4"/>
  <c r="Q1533" i="4"/>
  <c r="Q1534" i="4"/>
  <c r="Q1535" i="4"/>
  <c r="Q1537" i="4"/>
  <c r="Q1538" i="4"/>
  <c r="Q1539" i="4"/>
  <c r="Q1540" i="4"/>
  <c r="Q1541" i="4"/>
  <c r="Q1542" i="4"/>
  <c r="Q1543" i="4"/>
  <c r="Q1544" i="4"/>
  <c r="Q1545" i="4"/>
  <c r="Q1546" i="4"/>
  <c r="Q1548" i="4"/>
  <c r="Q1549" i="4"/>
  <c r="Q1550" i="4"/>
  <c r="Q1551" i="4"/>
  <c r="Q1552" i="4"/>
  <c r="Q1553" i="4"/>
  <c r="Q1554" i="4"/>
  <c r="Q1555" i="4"/>
  <c r="Q1556" i="4"/>
  <c r="Q1557" i="4"/>
  <c r="Q1560" i="4"/>
  <c r="Q1561" i="4"/>
  <c r="Q1562" i="4"/>
  <c r="Q1563" i="4"/>
  <c r="Q1564" i="4"/>
  <c r="Q1565" i="4"/>
  <c r="Q1566" i="4"/>
  <c r="Q1567" i="4"/>
  <c r="Q1568" i="4"/>
  <c r="Q1569" i="4"/>
  <c r="Q1571" i="4"/>
  <c r="Q1572" i="4"/>
  <c r="Q1573" i="4"/>
  <c r="Q1574" i="4"/>
  <c r="Q1575" i="4"/>
  <c r="Q1576" i="4"/>
  <c r="Q1577" i="4"/>
  <c r="Q1578" i="4"/>
  <c r="Q1579" i="4"/>
  <c r="Q1580" i="4"/>
  <c r="Q1582" i="4"/>
  <c r="Q1583" i="4"/>
  <c r="Q1584" i="4"/>
  <c r="Q1585" i="4"/>
  <c r="Q1586" i="4"/>
  <c r="Q1587" i="4"/>
  <c r="Q1588" i="4"/>
  <c r="Q1589" i="4"/>
  <c r="Q1590" i="4"/>
  <c r="Q1591" i="4"/>
  <c r="Q1593" i="4"/>
  <c r="Q1594" i="4"/>
  <c r="Q1595" i="4"/>
  <c r="Q1596" i="4"/>
  <c r="Q1597" i="4"/>
  <c r="Q1598" i="4"/>
  <c r="Q1599" i="4"/>
  <c r="Q1600" i="4"/>
  <c r="Q1601" i="4"/>
  <c r="Q1602" i="4"/>
  <c r="Q1604" i="4"/>
  <c r="Q1605" i="4"/>
  <c r="Q1606" i="4"/>
  <c r="Q1607" i="4"/>
  <c r="Q1608" i="4"/>
  <c r="Q1609" i="4"/>
  <c r="Q1610" i="4"/>
  <c r="Q1611" i="4"/>
  <c r="Q1612" i="4"/>
  <c r="Q1613" i="4"/>
  <c r="Q1615" i="4"/>
  <c r="Q1616" i="4"/>
  <c r="Q1617" i="4"/>
  <c r="Q1618" i="4"/>
  <c r="Q1619" i="4"/>
  <c r="Q1620" i="4"/>
  <c r="Q1621" i="4"/>
  <c r="Q1622" i="4"/>
  <c r="Q1623" i="4"/>
  <c r="Q1624" i="4"/>
  <c r="Q1626" i="4"/>
  <c r="Q1627" i="4"/>
  <c r="Q1628" i="4"/>
  <c r="Q1629" i="4"/>
  <c r="Q1630" i="4"/>
  <c r="Q1631" i="4"/>
  <c r="Q1632" i="4"/>
  <c r="Q1633" i="4"/>
  <c r="Q1634" i="4"/>
  <c r="Q1635" i="4"/>
  <c r="Q1637" i="4"/>
  <c r="Q1638" i="4"/>
  <c r="Q1639" i="4"/>
  <c r="Q1640" i="4"/>
  <c r="Q1641" i="4"/>
  <c r="Q1642" i="4"/>
  <c r="Q1643" i="4"/>
  <c r="Q1644" i="4"/>
  <c r="Q1645" i="4"/>
  <c r="Q1646" i="4"/>
  <c r="Q1648" i="4"/>
  <c r="Q1649" i="4"/>
  <c r="Q1650" i="4"/>
  <c r="Q1651" i="4"/>
  <c r="Q1652" i="4"/>
  <c r="Q1653" i="4"/>
  <c r="Q1654" i="4"/>
  <c r="Q1655" i="4"/>
  <c r="Q1656" i="4"/>
  <c r="Q1657" i="4"/>
  <c r="Q1659" i="4"/>
  <c r="Q1660" i="4"/>
  <c r="Q1661" i="4"/>
  <c r="Q1662" i="4"/>
  <c r="Q1663" i="4"/>
  <c r="Q1664" i="4"/>
  <c r="Q1665" i="4"/>
  <c r="Q1666" i="4"/>
  <c r="Q1667" i="4"/>
  <c r="Q1668" i="4"/>
  <c r="Q1671" i="4"/>
  <c r="Q1672" i="4"/>
  <c r="Q1673" i="4"/>
  <c r="Q1674" i="4"/>
  <c r="Q1675" i="4"/>
  <c r="Q1676" i="4"/>
  <c r="Q1677" i="4"/>
  <c r="Q1678" i="4"/>
  <c r="Q1679" i="4"/>
  <c r="Q1680" i="4"/>
  <c r="Q1682" i="4"/>
  <c r="Q1683" i="4"/>
  <c r="Q1684" i="4"/>
  <c r="Q1685" i="4"/>
  <c r="Q1686" i="4"/>
  <c r="Q1687" i="4"/>
  <c r="Q1688" i="4"/>
  <c r="Q1689" i="4"/>
  <c r="Q1690" i="4"/>
  <c r="Q1691" i="4"/>
  <c r="Q1693" i="4"/>
  <c r="Q1694" i="4"/>
  <c r="Q1695" i="4"/>
  <c r="Q1696" i="4"/>
  <c r="Q1697" i="4"/>
  <c r="Q1698" i="4"/>
  <c r="Q1699" i="4"/>
  <c r="Q1700" i="4"/>
  <c r="Q1701" i="4"/>
  <c r="Q1702" i="4"/>
  <c r="Q1704" i="4"/>
  <c r="Q1705" i="4"/>
  <c r="Q1706" i="4"/>
  <c r="Q1707" i="4"/>
  <c r="Q1708" i="4"/>
  <c r="Q1709" i="4"/>
  <c r="Q1710" i="4"/>
  <c r="Q1711" i="4"/>
  <c r="Q1712" i="4"/>
  <c r="Q1713" i="4"/>
  <c r="Q1715" i="4"/>
  <c r="Q1716" i="4"/>
  <c r="Q1717" i="4"/>
  <c r="Q1718" i="4"/>
  <c r="Q1719" i="4"/>
  <c r="Q1720" i="4"/>
  <c r="Q1721" i="4"/>
  <c r="Q1722" i="4"/>
  <c r="Q1723" i="4"/>
  <c r="Q1724" i="4"/>
  <c r="Q1726" i="4"/>
  <c r="Q1727" i="4"/>
  <c r="Q1728" i="4"/>
  <c r="Q1729" i="4"/>
  <c r="Q1730" i="4"/>
  <c r="Q1731" i="4"/>
  <c r="Q1732" i="4"/>
  <c r="Q1733" i="4"/>
  <c r="Q1734" i="4"/>
  <c r="Q1735" i="4"/>
  <c r="Q1737" i="4"/>
  <c r="Q1738" i="4"/>
  <c r="Q1739" i="4"/>
  <c r="Q1740" i="4"/>
  <c r="Q1741" i="4"/>
  <c r="Q1742" i="4"/>
  <c r="Q1743" i="4"/>
  <c r="Q1744" i="4"/>
  <c r="Q1745" i="4"/>
  <c r="Q1746" i="4"/>
  <c r="Q1748" i="4"/>
  <c r="Q1749" i="4"/>
  <c r="Q1750" i="4"/>
  <c r="Q1751" i="4"/>
  <c r="Q1752" i="4"/>
  <c r="Q1753" i="4"/>
  <c r="Q1754" i="4"/>
  <c r="Q1755" i="4"/>
  <c r="Q1756" i="4"/>
  <c r="Q1757" i="4"/>
  <c r="Q1759" i="4"/>
  <c r="Q1760" i="4"/>
  <c r="Q1761" i="4"/>
  <c r="Q1762" i="4"/>
  <c r="Q1763" i="4"/>
  <c r="Q1764" i="4"/>
  <c r="Q1765" i="4"/>
  <c r="Q1766" i="4"/>
  <c r="Q1767" i="4"/>
  <c r="Q1768" i="4"/>
  <c r="Q1770" i="4"/>
  <c r="Q1771" i="4"/>
  <c r="Q1772" i="4"/>
  <c r="Q1773" i="4"/>
  <c r="Q1774" i="4"/>
  <c r="Q1775" i="4"/>
  <c r="Q1776" i="4"/>
  <c r="Q1777" i="4"/>
  <c r="Q1778" i="4"/>
  <c r="Q1779" i="4"/>
  <c r="Q1782" i="4"/>
  <c r="Q1783" i="4"/>
  <c r="Q1784" i="4"/>
  <c r="Q1785" i="4"/>
  <c r="Q1786" i="4"/>
  <c r="Q1787" i="4"/>
  <c r="Q1788" i="4"/>
  <c r="Q1789" i="4"/>
  <c r="Q1790" i="4"/>
  <c r="Q1791" i="4"/>
  <c r="Q1793" i="4"/>
  <c r="Q1794" i="4"/>
  <c r="Q1795" i="4"/>
  <c r="Q1796" i="4"/>
  <c r="Q1797" i="4"/>
  <c r="Q1798" i="4"/>
  <c r="Q1799" i="4"/>
  <c r="Q1800" i="4"/>
  <c r="Q1801" i="4"/>
  <c r="Q1802" i="4"/>
  <c r="Q1804" i="4"/>
  <c r="Q1805" i="4"/>
  <c r="Q1806" i="4"/>
  <c r="Q1807" i="4"/>
  <c r="Q1808" i="4"/>
  <c r="Q1809" i="4"/>
  <c r="Q1810" i="4"/>
  <c r="Q1811" i="4"/>
  <c r="Q1812" i="4"/>
  <c r="Q1813" i="4"/>
  <c r="Q1815" i="4"/>
  <c r="Q1816" i="4"/>
  <c r="Q1817" i="4"/>
  <c r="Q1818" i="4"/>
  <c r="Q1819" i="4"/>
  <c r="Q1820" i="4"/>
  <c r="Q1821" i="4"/>
  <c r="Q1822" i="4"/>
  <c r="Q1823" i="4"/>
  <c r="Q1824" i="4"/>
  <c r="Q1826" i="4"/>
  <c r="Q1827" i="4"/>
  <c r="Q1828" i="4"/>
  <c r="Q1829" i="4"/>
  <c r="Q1830" i="4"/>
  <c r="Q1831" i="4"/>
  <c r="Q1832" i="4"/>
  <c r="Q1833" i="4"/>
  <c r="Q1834" i="4"/>
  <c r="Q1835" i="4"/>
  <c r="Q1837" i="4"/>
  <c r="Q1838" i="4"/>
  <c r="Q1839" i="4"/>
  <c r="Q1840" i="4"/>
  <c r="Q1841" i="4"/>
  <c r="Q1842" i="4"/>
  <c r="Q1843" i="4"/>
  <c r="Q1844" i="4"/>
  <c r="Q1845" i="4"/>
  <c r="Q1846" i="4"/>
  <c r="Q1848" i="4"/>
  <c r="Q1849" i="4"/>
  <c r="Q1850" i="4"/>
  <c r="Q1851" i="4"/>
  <c r="Q1852" i="4"/>
  <c r="Q1853" i="4"/>
  <c r="Q1854" i="4"/>
  <c r="Q1855" i="4"/>
  <c r="Q1856" i="4"/>
  <c r="Q1857" i="4"/>
  <c r="Q1859" i="4"/>
  <c r="Q1860" i="4"/>
  <c r="Q1861" i="4"/>
  <c r="Q1862" i="4"/>
  <c r="Q1863" i="4"/>
  <c r="Q1864" i="4"/>
  <c r="Q1865" i="4"/>
  <c r="Q1866" i="4"/>
  <c r="Q1867" i="4"/>
  <c r="Q1868" i="4"/>
  <c r="Q1870" i="4"/>
  <c r="Q1871" i="4"/>
  <c r="Q1872" i="4"/>
  <c r="Q1873" i="4"/>
  <c r="Q1874" i="4"/>
  <c r="Q1875" i="4"/>
  <c r="Q1876" i="4"/>
  <c r="Q1877" i="4"/>
  <c r="Q1878" i="4"/>
  <c r="Q1879" i="4"/>
  <c r="Q1881" i="4"/>
  <c r="Q1882" i="4"/>
  <c r="Q1883" i="4"/>
  <c r="Q1884" i="4"/>
  <c r="Q1885" i="4"/>
  <c r="Q1886" i="4"/>
  <c r="Q1887" i="4"/>
  <c r="Q1888" i="4"/>
  <c r="Q1889" i="4"/>
  <c r="Q1890" i="4"/>
  <c r="Q1893" i="4"/>
  <c r="Q1894" i="4"/>
  <c r="Q1895" i="4"/>
  <c r="Q1896" i="4"/>
  <c r="Q1897" i="4"/>
  <c r="Q1898" i="4"/>
  <c r="Q1899" i="4"/>
  <c r="Q1900" i="4"/>
  <c r="Q1901" i="4"/>
  <c r="Q1902" i="4"/>
  <c r="Q1904" i="4"/>
  <c r="Q1905" i="4"/>
  <c r="Q1906" i="4"/>
  <c r="Q1907" i="4"/>
  <c r="Q1908" i="4"/>
  <c r="Q1909" i="4"/>
  <c r="Q1910" i="4"/>
  <c r="Q1911" i="4"/>
  <c r="Q1912" i="4"/>
  <c r="Q1913" i="4"/>
  <c r="Q1915" i="4"/>
  <c r="Q1916" i="4"/>
  <c r="Q1917" i="4"/>
  <c r="Q1918" i="4"/>
  <c r="Q1919" i="4"/>
  <c r="Q1920" i="4"/>
  <c r="Q1921" i="4"/>
  <c r="Q1922" i="4"/>
  <c r="Q1923" i="4"/>
  <c r="Q1924" i="4"/>
  <c r="Q1926" i="4"/>
  <c r="Q1927" i="4"/>
  <c r="Q1928" i="4"/>
  <c r="Q1929" i="4"/>
  <c r="Q1930" i="4"/>
  <c r="Q1931" i="4"/>
  <c r="Q1932" i="4"/>
  <c r="Q1933" i="4"/>
  <c r="Q1934" i="4"/>
  <c r="Q1935" i="4"/>
  <c r="Q1937" i="4"/>
  <c r="Q1938" i="4"/>
  <c r="Q1939" i="4"/>
  <c r="Q1940" i="4"/>
  <c r="Q1941" i="4"/>
  <c r="Q1942" i="4"/>
  <c r="Q1943" i="4"/>
  <c r="Q1944" i="4"/>
  <c r="Q1945" i="4"/>
  <c r="Q1946" i="4"/>
  <c r="Q1948" i="4"/>
  <c r="Q1949" i="4"/>
  <c r="Q1950" i="4"/>
  <c r="Q1951" i="4"/>
  <c r="Q1952" i="4"/>
  <c r="Q1953" i="4"/>
  <c r="Q1954" i="4"/>
  <c r="Q1955" i="4"/>
  <c r="Q1956" i="4"/>
  <c r="Q1957" i="4"/>
  <c r="Q1959" i="4"/>
  <c r="Q1960" i="4"/>
  <c r="Q1961" i="4"/>
  <c r="Q1962" i="4"/>
  <c r="Q1963" i="4"/>
  <c r="Q1964" i="4"/>
  <c r="Q1965" i="4"/>
  <c r="Q1966" i="4"/>
  <c r="Q1967" i="4"/>
  <c r="Q1968" i="4"/>
  <c r="Q1970" i="4"/>
  <c r="Q1971" i="4"/>
  <c r="Q1972" i="4"/>
  <c r="Q1973" i="4"/>
  <c r="Q1974" i="4"/>
  <c r="Q1975" i="4"/>
  <c r="Q1976" i="4"/>
  <c r="Q1977" i="4"/>
  <c r="Q1978" i="4"/>
  <c r="Q1979" i="4"/>
  <c r="Q1981" i="4"/>
  <c r="Q1982" i="4"/>
  <c r="Q1983" i="4"/>
  <c r="Q1984" i="4"/>
  <c r="Q1985" i="4"/>
  <c r="Q1986" i="4"/>
  <c r="Q1987" i="4"/>
  <c r="Q1988" i="4"/>
  <c r="Q1989" i="4"/>
  <c r="Q1990" i="4"/>
  <c r="Q1992" i="4"/>
  <c r="Q1993" i="4"/>
  <c r="Q1994" i="4"/>
  <c r="Q1995" i="4"/>
  <c r="Q1996" i="4"/>
  <c r="Q1997" i="4"/>
  <c r="Q1998" i="4"/>
  <c r="Q1999" i="4"/>
  <c r="Q2000" i="4"/>
  <c r="Q2001" i="4"/>
  <c r="Q6" i="4"/>
  <c r="Q7" i="4"/>
  <c r="Q8" i="4"/>
  <c r="Q9" i="4"/>
  <c r="Q10" i="4"/>
  <c r="Q11" i="4"/>
  <c r="Q12" i="4"/>
  <c r="Q13" i="4"/>
  <c r="Q14" i="4"/>
  <c r="Q15" i="4"/>
  <c r="Q17" i="4"/>
  <c r="Q18" i="4"/>
  <c r="Q19" i="4"/>
  <c r="Q20" i="4"/>
  <c r="Q21" i="4"/>
  <c r="Q22" i="4"/>
  <c r="Q23" i="4"/>
  <c r="Q24" i="4"/>
  <c r="Q25" i="4"/>
  <c r="Q26" i="4"/>
  <c r="Q28" i="4"/>
  <c r="Q29" i="4"/>
  <c r="Q30" i="4"/>
  <c r="Q31" i="4"/>
  <c r="Q32" i="4"/>
  <c r="Q33" i="4"/>
  <c r="Q34" i="4"/>
  <c r="Q35" i="4"/>
  <c r="Q36" i="4"/>
  <c r="Q37" i="4"/>
  <c r="Q39" i="4"/>
  <c r="Q40" i="4"/>
  <c r="Q41" i="4"/>
  <c r="Q42" i="4"/>
  <c r="Q43" i="4"/>
  <c r="Q44" i="4"/>
  <c r="Q45" i="4"/>
  <c r="Q46" i="4"/>
  <c r="Q47" i="4"/>
  <c r="Q48" i="4"/>
  <c r="Q50" i="4"/>
  <c r="Q51" i="4"/>
  <c r="Q52" i="4"/>
  <c r="Q53" i="4"/>
  <c r="Q54" i="4"/>
  <c r="Q55" i="4"/>
  <c r="Q56" i="4"/>
  <c r="Q57" i="4"/>
  <c r="Q58" i="4"/>
  <c r="Q59" i="4"/>
  <c r="Q61" i="4"/>
  <c r="Q62" i="4"/>
  <c r="Q63" i="4"/>
  <c r="Q64" i="4"/>
  <c r="Q65" i="4"/>
  <c r="Q66" i="4"/>
  <c r="Q67" i="4"/>
  <c r="Q68" i="4"/>
  <c r="Q69" i="4"/>
  <c r="Q70" i="4"/>
  <c r="Q72" i="4"/>
  <c r="Q73" i="4"/>
  <c r="Q74" i="4"/>
  <c r="Q75" i="4"/>
  <c r="Q76" i="4"/>
  <c r="Q77" i="4"/>
  <c r="Q78" i="4"/>
  <c r="Q79" i="4"/>
  <c r="Q80" i="4"/>
  <c r="Q81" i="4"/>
  <c r="Q83" i="4"/>
  <c r="Q84" i="4"/>
  <c r="Q85" i="4"/>
  <c r="Q86" i="4"/>
  <c r="Q87" i="4"/>
  <c r="Q88" i="4"/>
  <c r="Q89" i="4"/>
  <c r="Q90" i="4"/>
  <c r="Q91" i="4"/>
  <c r="Q92" i="4"/>
  <c r="Q94" i="4"/>
  <c r="Q95" i="4"/>
  <c r="Q96" i="4"/>
  <c r="Q97" i="4"/>
  <c r="Q98" i="4"/>
  <c r="Q99" i="4"/>
  <c r="Q100" i="4"/>
  <c r="Q101" i="4"/>
  <c r="Q102" i="4"/>
  <c r="Q103" i="4"/>
  <c r="Q105" i="4"/>
  <c r="Q106" i="4"/>
  <c r="Q107" i="4"/>
  <c r="Q108" i="4"/>
  <c r="Q109" i="4"/>
  <c r="Q110" i="4"/>
  <c r="Q111" i="4"/>
  <c r="Q112" i="4"/>
  <c r="Q113" i="4"/>
  <c r="Q114" i="4"/>
  <c r="Q117" i="4"/>
  <c r="Q118" i="4"/>
  <c r="Q119" i="4"/>
  <c r="Q120" i="4"/>
  <c r="Q121" i="4"/>
  <c r="Q122" i="4"/>
  <c r="Q123" i="4"/>
  <c r="Q124" i="4"/>
  <c r="Q125" i="4"/>
  <c r="Q126" i="4"/>
  <c r="Q128" i="4"/>
  <c r="Q129" i="4"/>
  <c r="Q130" i="4"/>
  <c r="Q131" i="4"/>
  <c r="Q132" i="4"/>
  <c r="Q133" i="4"/>
  <c r="Q134" i="4"/>
  <c r="Q135" i="4"/>
  <c r="Q136" i="4"/>
  <c r="Q137" i="4"/>
  <c r="Q139" i="4"/>
  <c r="Q140" i="4"/>
  <c r="Q141" i="4"/>
  <c r="Q142" i="4"/>
  <c r="Q143" i="4"/>
  <c r="Q144" i="4"/>
  <c r="Q145" i="4"/>
  <c r="Q146" i="4"/>
  <c r="Q147" i="4"/>
  <c r="Q148" i="4"/>
  <c r="Q150" i="4"/>
  <c r="Q151" i="4"/>
  <c r="Q152" i="4"/>
  <c r="Q153" i="4"/>
  <c r="Q154" i="4"/>
  <c r="Q155" i="4"/>
  <c r="Q156" i="4"/>
  <c r="Q157" i="4"/>
  <c r="Q158" i="4"/>
  <c r="Q159" i="4"/>
  <c r="Q161" i="4"/>
  <c r="Q162" i="4"/>
  <c r="Q163" i="4"/>
  <c r="Q164" i="4"/>
  <c r="Q165" i="4"/>
  <c r="Q166" i="4"/>
  <c r="Q167" i="4"/>
  <c r="Q168" i="4"/>
  <c r="Q169" i="4"/>
  <c r="Q170" i="4"/>
  <c r="Q172" i="4"/>
  <c r="Q173" i="4"/>
  <c r="Q174" i="4"/>
  <c r="Q175" i="4"/>
  <c r="Q176" i="4"/>
  <c r="Q177" i="4"/>
  <c r="Q178" i="4"/>
  <c r="Q179" i="4"/>
  <c r="Q180" i="4"/>
  <c r="Q181" i="4"/>
  <c r="Q183" i="4"/>
  <c r="Q184" i="4"/>
  <c r="Q185" i="4"/>
  <c r="Q186" i="4"/>
  <c r="Q187" i="4"/>
  <c r="Q188" i="4"/>
  <c r="Q189" i="4"/>
  <c r="Q190" i="4"/>
  <c r="Q191" i="4"/>
  <c r="Q192" i="4"/>
  <c r="Q194" i="4"/>
  <c r="Q195" i="4"/>
  <c r="Q196" i="4"/>
  <c r="Q197" i="4"/>
  <c r="Q198" i="4"/>
  <c r="Q199" i="4"/>
  <c r="Q200" i="4"/>
  <c r="Q201" i="4"/>
  <c r="Q202" i="4"/>
  <c r="Q203" i="4"/>
  <c r="Q205" i="4"/>
  <c r="Q206" i="4"/>
  <c r="Q207" i="4"/>
  <c r="Q208" i="4"/>
  <c r="Q209" i="4"/>
  <c r="Q210" i="4"/>
  <c r="Q211" i="4"/>
  <c r="Q212" i="4"/>
  <c r="Q213" i="4"/>
  <c r="Q214" i="4"/>
  <c r="Q216" i="4"/>
  <c r="Q217" i="4"/>
  <c r="Q218" i="4"/>
  <c r="Q219" i="4"/>
  <c r="Q220" i="4"/>
  <c r="Q221" i="4"/>
  <c r="Q222" i="4"/>
  <c r="Q223" i="4"/>
  <c r="Q224" i="4"/>
  <c r="Q225" i="4"/>
  <c r="Q228" i="4"/>
  <c r="Q229" i="4"/>
  <c r="Q230" i="4"/>
  <c r="Q231" i="4"/>
  <c r="Q232" i="4"/>
  <c r="Q233" i="4"/>
  <c r="Q234" i="4"/>
  <c r="Q235" i="4"/>
  <c r="Q236" i="4"/>
  <c r="Q237" i="4"/>
  <c r="Q239" i="4"/>
  <c r="Q240" i="4"/>
  <c r="Q241" i="4"/>
  <c r="Q242" i="4"/>
  <c r="Q243" i="4"/>
  <c r="Q244" i="4"/>
  <c r="Q245" i="4"/>
  <c r="Q246" i="4"/>
  <c r="Q247" i="4"/>
  <c r="Q248" i="4"/>
  <c r="Q250" i="4"/>
  <c r="Q251" i="4"/>
  <c r="Q252" i="4"/>
  <c r="Q253" i="4"/>
  <c r="Q254" i="4"/>
  <c r="Q255" i="4"/>
  <c r="Q256" i="4"/>
  <c r="Q257" i="4"/>
  <c r="Q258" i="4"/>
  <c r="Q259" i="4"/>
  <c r="Q261" i="4"/>
  <c r="Q262" i="4"/>
  <c r="Q263" i="4"/>
  <c r="Q264" i="4"/>
  <c r="Q265" i="4"/>
  <c r="Q266" i="4"/>
  <c r="Q267" i="4"/>
  <c r="Q268" i="4"/>
  <c r="Q269" i="4"/>
  <c r="Q270" i="4"/>
  <c r="Q272" i="4"/>
  <c r="Q273" i="4"/>
  <c r="Q274" i="4"/>
  <c r="Q275" i="4"/>
  <c r="Q276" i="4"/>
  <c r="Q277" i="4"/>
  <c r="Q278" i="4"/>
  <c r="Q279" i="4"/>
  <c r="Q280" i="4"/>
  <c r="Q281" i="4"/>
  <c r="Q283" i="4"/>
  <c r="Q284" i="4"/>
  <c r="Q285" i="4"/>
  <c r="Q286" i="4"/>
  <c r="Q287" i="4"/>
  <c r="Q288" i="4"/>
  <c r="Q289" i="4"/>
  <c r="Q290" i="4"/>
  <c r="Q291" i="4"/>
  <c r="Q292" i="4"/>
  <c r="Q294" i="4"/>
  <c r="Q295" i="4"/>
  <c r="Q296" i="4"/>
  <c r="Q297" i="4"/>
  <c r="Q298" i="4"/>
  <c r="Q299" i="4"/>
  <c r="Q300" i="4"/>
  <c r="Q301" i="4"/>
  <c r="Q302" i="4"/>
  <c r="Q303" i="4"/>
  <c r="Q305" i="4"/>
  <c r="Q306" i="4"/>
  <c r="Q307" i="4"/>
  <c r="Q308" i="4"/>
  <c r="Q309" i="4"/>
  <c r="Q310" i="4"/>
  <c r="Q311" i="4"/>
  <c r="Q312" i="4"/>
  <c r="Q313" i="4"/>
  <c r="Q314" i="4"/>
  <c r="Q316" i="4"/>
  <c r="Q317" i="4"/>
  <c r="Q318" i="4"/>
  <c r="Q319" i="4"/>
  <c r="Q320" i="4"/>
  <c r="Q321" i="4"/>
  <c r="Q322" i="4"/>
  <c r="Q323" i="4"/>
  <c r="Q324" i="4"/>
  <c r="Q325" i="4"/>
  <c r="Q327" i="4"/>
  <c r="Q328" i="4"/>
  <c r="Q329" i="4"/>
  <c r="Q330" i="4"/>
  <c r="Q331" i="4"/>
  <c r="Q332" i="4"/>
  <c r="Q333" i="4"/>
  <c r="Q334" i="4"/>
  <c r="Q335" i="4"/>
  <c r="Q336" i="4"/>
  <c r="Q339" i="4"/>
  <c r="Q340" i="4"/>
  <c r="Q341" i="4"/>
  <c r="Q342" i="4"/>
  <c r="Q343" i="4"/>
  <c r="Q344" i="4"/>
  <c r="Q345" i="4"/>
  <c r="Q346" i="4"/>
  <c r="Q347" i="4"/>
  <c r="Q348" i="4"/>
  <c r="Q350" i="4"/>
  <c r="Q351" i="4"/>
  <c r="Q352" i="4"/>
  <c r="Q353" i="4"/>
  <c r="Q354" i="4"/>
  <c r="Q355" i="4"/>
  <c r="Q356" i="4"/>
  <c r="Q357" i="4"/>
  <c r="Q358" i="4"/>
  <c r="Q359" i="4"/>
  <c r="Q361" i="4"/>
  <c r="Q362" i="4"/>
  <c r="Q363" i="4"/>
  <c r="Q364" i="4"/>
  <c r="Q365" i="4"/>
  <c r="Q366" i="4"/>
  <c r="Q367" i="4"/>
  <c r="Q368" i="4"/>
  <c r="Q369" i="4"/>
  <c r="Q370" i="4"/>
  <c r="Q372" i="4"/>
  <c r="Q373" i="4"/>
  <c r="Q374" i="4"/>
  <c r="Q375" i="4"/>
  <c r="Q376" i="4"/>
  <c r="Q377" i="4"/>
  <c r="Q378" i="4"/>
  <c r="Q379" i="4"/>
  <c r="Q380" i="4"/>
  <c r="Q381" i="4"/>
  <c r="Q383" i="4"/>
  <c r="Q384" i="4"/>
  <c r="Q385" i="4"/>
  <c r="Q386" i="4"/>
  <c r="Q387" i="4"/>
  <c r="Q388" i="4"/>
  <c r="Q389" i="4"/>
  <c r="Q390" i="4"/>
  <c r="Q391" i="4"/>
  <c r="Q392" i="4"/>
  <c r="Q394" i="4"/>
  <c r="Q395" i="4"/>
  <c r="Q396" i="4"/>
  <c r="Q397" i="4"/>
  <c r="Q398" i="4"/>
  <c r="Q399" i="4"/>
  <c r="Q400" i="4"/>
  <c r="Q401" i="4"/>
  <c r="Q402" i="4"/>
  <c r="Q403" i="4"/>
  <c r="Q405" i="4"/>
  <c r="Q406" i="4"/>
  <c r="Q407" i="4"/>
  <c r="Q408" i="4"/>
  <c r="Q409" i="4"/>
  <c r="Q410" i="4"/>
  <c r="Q411" i="4"/>
  <c r="Q412" i="4"/>
  <c r="Q413" i="4"/>
  <c r="Q414" i="4"/>
  <c r="Q416" i="4"/>
  <c r="Q417" i="4"/>
  <c r="Q418" i="4"/>
  <c r="Q419" i="4"/>
  <c r="Q420" i="4"/>
  <c r="Q421" i="4"/>
  <c r="Q422" i="4"/>
  <c r="Q423" i="4"/>
  <c r="Q424" i="4"/>
  <c r="Q425" i="4"/>
  <c r="Q427" i="4"/>
  <c r="Q428" i="4"/>
  <c r="Q429" i="4"/>
  <c r="Q430" i="4"/>
  <c r="Q431" i="4"/>
  <c r="Q432" i="4"/>
  <c r="Q433" i="4"/>
  <c r="Q434" i="4"/>
  <c r="Q435" i="4"/>
  <c r="Q436" i="4"/>
  <c r="Q438" i="4"/>
  <c r="Q439" i="4"/>
  <c r="Q440" i="4"/>
  <c r="Q441" i="4"/>
  <c r="Q442" i="4"/>
  <c r="Q443" i="4"/>
  <c r="Q444" i="4"/>
  <c r="Q445" i="4"/>
  <c r="Q446" i="4"/>
  <c r="Q447" i="4"/>
  <c r="Q450" i="4"/>
  <c r="Q451" i="4"/>
  <c r="Q452" i="4"/>
  <c r="Q453" i="4"/>
  <c r="Q454" i="4"/>
  <c r="Q455" i="4"/>
  <c r="Q456" i="4"/>
  <c r="Q457" i="4"/>
  <c r="Q458" i="4"/>
  <c r="Q459" i="4"/>
  <c r="Q461" i="4"/>
  <c r="Q462" i="4"/>
  <c r="Q463" i="4"/>
  <c r="Q464" i="4"/>
  <c r="Q465" i="4"/>
  <c r="Q466" i="4"/>
  <c r="Q467" i="4"/>
  <c r="Q468" i="4"/>
  <c r="Q469" i="4"/>
  <c r="Q470" i="4"/>
  <c r="Q472" i="4"/>
  <c r="Q473" i="4"/>
  <c r="Q474" i="4"/>
  <c r="Q475" i="4"/>
  <c r="Q476" i="4"/>
  <c r="Q477" i="4"/>
  <c r="Q478" i="4"/>
  <c r="Q479" i="4"/>
  <c r="Q480" i="4"/>
  <c r="Q481" i="4"/>
  <c r="Q483" i="4"/>
  <c r="Q484" i="4"/>
  <c r="Q485" i="4"/>
  <c r="Q486" i="4"/>
  <c r="Q487" i="4"/>
  <c r="Q488" i="4"/>
  <c r="Q489" i="4"/>
  <c r="Q490" i="4"/>
  <c r="Q491" i="4"/>
  <c r="Q492" i="4"/>
  <c r="Q494" i="4"/>
  <c r="Q495" i="4"/>
  <c r="Q496" i="4"/>
  <c r="Q497" i="4"/>
  <c r="Q498" i="4"/>
  <c r="Q499" i="4"/>
  <c r="Q500" i="4"/>
  <c r="Q501" i="4"/>
  <c r="Q502" i="4"/>
  <c r="Q503" i="4"/>
  <c r="Q505" i="4"/>
  <c r="Q506" i="4"/>
  <c r="Q507" i="4"/>
  <c r="Q508" i="4"/>
  <c r="Q509" i="4"/>
  <c r="Q510" i="4"/>
  <c r="Q511" i="4"/>
  <c r="Q512" i="4"/>
  <c r="Q513" i="4"/>
  <c r="Q514" i="4"/>
  <c r="Q516" i="4"/>
  <c r="Q517" i="4"/>
  <c r="Q518" i="4"/>
  <c r="Q519" i="4"/>
  <c r="Q520" i="4"/>
  <c r="Q521" i="4"/>
  <c r="Q522" i="4"/>
  <c r="Q523" i="4"/>
  <c r="Q524" i="4"/>
  <c r="Q525" i="4"/>
  <c r="Q527" i="4"/>
  <c r="Q528" i="4"/>
  <c r="Q529" i="4"/>
  <c r="Q530" i="4"/>
  <c r="Q531" i="4"/>
  <c r="Q532" i="4"/>
  <c r="Q533" i="4"/>
  <c r="Q534" i="4"/>
  <c r="Q535" i="4"/>
  <c r="Q536" i="4"/>
  <c r="Q538" i="4"/>
  <c r="Q539" i="4"/>
  <c r="Q540" i="4"/>
  <c r="Q541" i="4"/>
  <c r="Q542" i="4"/>
  <c r="Q543" i="4"/>
  <c r="Q544" i="4"/>
  <c r="Q545" i="4"/>
  <c r="Q546" i="4"/>
  <c r="Q547" i="4"/>
  <c r="Q549" i="4"/>
  <c r="Q550" i="4"/>
  <c r="Q551" i="4"/>
  <c r="Q552" i="4"/>
  <c r="Q553" i="4"/>
  <c r="Q554" i="4"/>
  <c r="Q555" i="4"/>
  <c r="Q556" i="4"/>
  <c r="Q557" i="4"/>
  <c r="Q558" i="4"/>
  <c r="Q561" i="4"/>
  <c r="Q562" i="4"/>
  <c r="Q563" i="4"/>
  <c r="Q564" i="4"/>
  <c r="Q565" i="4"/>
  <c r="Q566" i="4"/>
  <c r="Q567" i="4"/>
  <c r="Q568" i="4"/>
  <c r="Q569" i="4"/>
  <c r="Q570" i="4"/>
  <c r="Q572" i="4"/>
  <c r="Q573" i="4"/>
  <c r="Q574" i="4"/>
  <c r="Q575" i="4"/>
  <c r="Q576" i="4"/>
  <c r="Q577" i="4"/>
  <c r="Q578" i="4"/>
  <c r="Q579" i="4"/>
  <c r="Q580" i="4"/>
  <c r="Q581" i="4"/>
  <c r="Q583" i="4"/>
  <c r="Q584" i="4"/>
  <c r="Q585" i="4"/>
  <c r="Q586" i="4"/>
  <c r="Q587" i="4"/>
  <c r="Q588" i="4"/>
  <c r="Q589" i="4"/>
  <c r="Q590" i="4"/>
  <c r="Q591" i="4"/>
  <c r="Q592" i="4"/>
  <c r="Q594" i="4"/>
  <c r="Q595" i="4"/>
  <c r="Q596" i="4"/>
  <c r="Q597" i="4"/>
  <c r="Q598" i="4"/>
  <c r="Q599" i="4"/>
  <c r="Q600" i="4"/>
  <c r="Q601" i="4"/>
  <c r="Q602" i="4"/>
  <c r="Q603" i="4"/>
  <c r="Q605" i="4"/>
  <c r="Q606" i="4"/>
  <c r="Q607" i="4"/>
  <c r="Q608" i="4"/>
  <c r="Q609" i="4"/>
  <c r="Q610" i="4"/>
  <c r="Q611" i="4"/>
  <c r="Q612" i="4"/>
  <c r="Q613" i="4"/>
  <c r="Q614" i="4"/>
  <c r="Q616" i="4"/>
  <c r="Q617" i="4"/>
  <c r="Q618" i="4"/>
  <c r="Q619" i="4"/>
  <c r="Q620" i="4"/>
  <c r="Q621" i="4"/>
  <c r="Q622" i="4"/>
  <c r="Q623" i="4"/>
  <c r="Q624" i="4"/>
  <c r="Q625" i="4"/>
  <c r="Q627" i="4"/>
  <c r="Q628" i="4"/>
  <c r="Q629" i="4"/>
  <c r="Q630" i="4"/>
  <c r="Q631" i="4"/>
  <c r="Q632" i="4"/>
  <c r="Q633" i="4"/>
  <c r="Q634" i="4"/>
  <c r="Q635" i="4"/>
  <c r="Q636" i="4"/>
  <c r="Q638" i="4"/>
  <c r="Q639" i="4"/>
  <c r="Q640" i="4"/>
  <c r="Q641" i="4"/>
  <c r="Q642" i="4"/>
  <c r="Q643" i="4"/>
  <c r="Q644" i="4"/>
  <c r="Q645" i="4"/>
  <c r="Q646" i="4"/>
  <c r="Q647" i="4"/>
  <c r="Q649" i="4"/>
  <c r="Q650" i="4"/>
  <c r="Q651" i="4"/>
  <c r="Q652" i="4"/>
  <c r="Q653" i="4"/>
  <c r="Q654" i="4"/>
  <c r="Q655" i="4"/>
  <c r="Q656" i="4"/>
  <c r="Q657" i="4"/>
  <c r="Q658" i="4"/>
  <c r="Q660" i="4"/>
  <c r="Q661" i="4"/>
  <c r="Q662" i="4"/>
  <c r="Q663" i="4"/>
  <c r="Q664" i="4"/>
  <c r="Q665" i="4"/>
  <c r="Q666" i="4"/>
  <c r="Q667" i="4"/>
  <c r="Q668" i="4"/>
  <c r="Q669" i="4"/>
  <c r="Q672" i="4"/>
  <c r="Q673" i="4"/>
  <c r="Q674" i="4"/>
  <c r="Q675" i="4"/>
  <c r="Q676" i="4"/>
  <c r="Q677" i="4"/>
  <c r="Q678" i="4"/>
  <c r="Q679" i="4"/>
  <c r="Q680" i="4"/>
  <c r="Q681" i="4"/>
  <c r="Q683" i="4"/>
  <c r="Q684" i="4"/>
  <c r="Q685" i="4"/>
  <c r="Q686" i="4"/>
  <c r="Q687" i="4"/>
  <c r="Q688" i="4"/>
  <c r="Q689" i="4"/>
  <c r="Q690" i="4"/>
  <c r="Q691" i="4"/>
  <c r="Q692" i="4"/>
  <c r="Q694" i="4"/>
  <c r="Q695" i="4"/>
  <c r="Q696" i="4"/>
  <c r="Q697" i="4"/>
  <c r="Q698" i="4"/>
  <c r="Q699" i="4"/>
  <c r="Q700" i="4"/>
  <c r="Q701" i="4"/>
  <c r="Q702" i="4"/>
  <c r="Q703" i="4"/>
  <c r="Q705" i="4"/>
  <c r="Q706" i="4"/>
  <c r="Q707" i="4"/>
  <c r="Q708" i="4"/>
  <c r="Q709" i="4"/>
  <c r="Q710" i="4"/>
  <c r="Q711" i="4"/>
  <c r="Q712" i="4"/>
  <c r="Q713" i="4"/>
  <c r="Q714" i="4"/>
  <c r="Q716" i="4"/>
  <c r="Q717" i="4"/>
  <c r="Q718" i="4"/>
  <c r="Q719" i="4"/>
  <c r="Q720" i="4"/>
  <c r="Q721" i="4"/>
  <c r="Q722" i="4"/>
  <c r="Q723" i="4"/>
  <c r="Q724" i="4"/>
  <c r="Q725" i="4"/>
  <c r="Q727" i="4"/>
  <c r="Q728" i="4"/>
  <c r="Q729" i="4"/>
  <c r="Q730" i="4"/>
  <c r="Q731" i="4"/>
  <c r="Q732" i="4"/>
  <c r="Q733" i="4"/>
  <c r="Q734" i="4"/>
  <c r="Q735" i="4"/>
  <c r="Q736" i="4"/>
  <c r="Q738" i="4"/>
  <c r="Q739" i="4"/>
  <c r="Q740" i="4"/>
  <c r="Q741" i="4"/>
  <c r="Q742" i="4"/>
  <c r="Q743" i="4"/>
  <c r="Q744" i="4"/>
  <c r="Q745" i="4"/>
  <c r="Q746" i="4"/>
  <c r="Q747" i="4"/>
  <c r="Q749" i="4"/>
  <c r="Q750" i="4"/>
  <c r="Q751" i="4"/>
  <c r="Q752" i="4"/>
  <c r="Q753" i="4"/>
  <c r="Q754" i="4"/>
  <c r="Q755" i="4"/>
  <c r="Q756" i="4"/>
  <c r="Q757" i="4"/>
  <c r="Q758" i="4"/>
  <c r="Q760" i="4"/>
  <c r="Q761" i="4"/>
  <c r="Q762" i="4"/>
  <c r="Q763" i="4"/>
  <c r="Q764" i="4"/>
  <c r="Q765" i="4"/>
  <c r="Q766" i="4"/>
  <c r="Q767" i="4"/>
  <c r="Q768" i="4"/>
  <c r="Q769" i="4"/>
  <c r="Q771" i="4"/>
  <c r="Q772" i="4"/>
  <c r="Q773" i="4"/>
  <c r="Q774" i="4"/>
  <c r="Q775" i="4"/>
  <c r="Q776" i="4"/>
  <c r="Q777" i="4"/>
  <c r="Q778" i="4"/>
  <c r="Q779" i="4"/>
  <c r="Q780" i="4"/>
  <c r="Q783" i="4"/>
  <c r="Q784" i="4"/>
  <c r="Q785" i="4"/>
  <c r="Q786" i="4"/>
  <c r="Q787" i="4"/>
  <c r="Q788" i="4"/>
  <c r="Q789" i="4"/>
  <c r="Q790" i="4"/>
  <c r="Q791" i="4"/>
  <c r="Q792" i="4"/>
  <c r="Q794" i="4"/>
  <c r="Q795" i="4"/>
  <c r="Q796" i="4"/>
  <c r="Q797" i="4"/>
  <c r="Q798" i="4"/>
  <c r="Q799" i="4"/>
  <c r="Q800" i="4"/>
  <c r="Q801" i="4"/>
  <c r="Q802" i="4"/>
  <c r="Q803" i="4"/>
  <c r="Q805" i="4"/>
  <c r="Q806" i="4"/>
  <c r="Q807" i="4"/>
  <c r="Q808" i="4"/>
  <c r="Q809" i="4"/>
  <c r="Q810" i="4"/>
  <c r="Q811" i="4"/>
  <c r="Q812" i="4"/>
  <c r="Q813" i="4"/>
  <c r="Q814" i="4"/>
  <c r="Q816" i="4"/>
  <c r="Q817" i="4"/>
  <c r="Q818" i="4"/>
  <c r="Q819" i="4"/>
  <c r="Q820" i="4"/>
  <c r="Q821" i="4"/>
  <c r="Q822" i="4"/>
  <c r="Q823" i="4"/>
  <c r="Q824" i="4"/>
  <c r="Q825" i="4"/>
  <c r="Q827" i="4"/>
  <c r="Q828" i="4"/>
  <c r="Q829" i="4"/>
  <c r="Q830" i="4"/>
  <c r="Q831" i="4"/>
  <c r="Q832" i="4"/>
  <c r="Q833" i="4"/>
  <c r="Q834" i="4"/>
  <c r="Q835" i="4"/>
  <c r="Q836" i="4"/>
  <c r="Q838" i="4"/>
  <c r="Q839" i="4"/>
  <c r="Q840" i="4"/>
  <c r="Q841" i="4"/>
  <c r="Q842" i="4"/>
  <c r="Q843" i="4"/>
  <c r="Q844" i="4"/>
  <c r="Q845" i="4"/>
  <c r="Q846" i="4"/>
  <c r="Q847" i="4"/>
  <c r="Q849" i="4"/>
  <c r="Q850" i="4"/>
  <c r="Q851" i="4"/>
  <c r="Q852" i="4"/>
  <c r="Q853" i="4"/>
  <c r="Q854" i="4"/>
  <c r="Q855" i="4"/>
  <c r="Q856" i="4"/>
  <c r="Q857" i="4"/>
  <c r="Q858" i="4"/>
  <c r="Q860" i="4"/>
  <c r="Q861" i="4"/>
  <c r="Q862" i="4"/>
  <c r="Q863" i="4"/>
  <c r="Q864" i="4"/>
  <c r="Q865" i="4"/>
  <c r="Q866" i="4"/>
  <c r="Q867" i="4"/>
  <c r="Q868" i="4"/>
  <c r="Q869" i="4"/>
  <c r="Q871" i="4"/>
  <c r="Q872" i="4"/>
  <c r="Q873" i="4"/>
  <c r="Q874" i="4"/>
  <c r="Q875" i="4"/>
  <c r="Q876" i="4"/>
  <c r="Q877" i="4"/>
  <c r="Q878" i="4"/>
  <c r="Q879" i="4"/>
  <c r="Q880" i="4"/>
  <c r="Q882" i="4"/>
  <c r="Q883" i="4"/>
  <c r="Q884" i="4"/>
  <c r="Q885" i="4"/>
  <c r="Q886" i="4"/>
  <c r="Q887" i="4"/>
  <c r="Q888" i="4"/>
  <c r="Q889" i="4"/>
  <c r="Q890" i="4"/>
  <c r="Q891" i="4"/>
  <c r="Q894" i="4"/>
  <c r="Q895" i="4"/>
  <c r="Q896" i="4"/>
  <c r="Q897" i="4"/>
  <c r="Q898" i="4"/>
  <c r="Q899" i="4"/>
  <c r="Q900" i="4"/>
  <c r="Q901" i="4"/>
  <c r="Q902" i="4"/>
  <c r="Q903" i="4"/>
  <c r="Q905" i="4"/>
  <c r="Q906" i="4"/>
  <c r="Q907" i="4"/>
  <c r="Q908" i="4"/>
  <c r="Q909" i="4"/>
  <c r="Q910" i="4"/>
  <c r="Q911" i="4"/>
  <c r="Q912" i="4"/>
  <c r="Q913" i="4"/>
  <c r="Q914" i="4"/>
  <c r="Q916" i="4"/>
  <c r="Q917" i="4"/>
  <c r="Q918" i="4"/>
  <c r="Q919" i="4"/>
  <c r="Q920" i="4"/>
  <c r="Q921" i="4"/>
  <c r="Q922" i="4"/>
  <c r="Q923" i="4"/>
  <c r="Q924" i="4"/>
  <c r="Q925" i="4"/>
  <c r="Q927" i="4"/>
  <c r="Q928" i="4"/>
  <c r="Q929" i="4"/>
  <c r="Q930" i="4"/>
  <c r="Q931" i="4"/>
  <c r="Q932" i="4"/>
  <c r="Q933" i="4"/>
  <c r="Q934" i="4"/>
  <c r="Q935" i="4"/>
  <c r="Q936" i="4"/>
  <c r="Q938" i="4"/>
  <c r="Q939" i="4"/>
  <c r="Q940" i="4"/>
  <c r="Q941" i="4"/>
  <c r="Q942" i="4"/>
  <c r="Q943" i="4"/>
  <c r="Q944" i="4"/>
  <c r="Q945" i="4"/>
  <c r="Q946" i="4"/>
  <c r="Q947" i="4"/>
  <c r="Q949" i="4"/>
  <c r="Q950" i="4"/>
  <c r="Q951" i="4"/>
  <c r="Q952" i="4"/>
  <c r="Q953" i="4"/>
  <c r="Q954" i="4"/>
  <c r="Q955" i="4"/>
  <c r="Q956" i="4"/>
  <c r="Q957" i="4"/>
  <c r="Q958" i="4"/>
  <c r="Q960" i="4"/>
  <c r="Q961" i="4"/>
  <c r="Q962" i="4"/>
  <c r="Q963" i="4"/>
  <c r="Q964" i="4"/>
  <c r="Q965" i="4"/>
  <c r="Q966" i="4"/>
  <c r="Q967" i="4"/>
  <c r="Q968" i="4"/>
  <c r="Q969" i="4"/>
  <c r="Q971" i="4"/>
  <c r="Q972" i="4"/>
  <c r="Q973" i="4"/>
  <c r="Q974" i="4"/>
  <c r="Q975" i="4"/>
  <c r="Q976" i="4"/>
  <c r="Q977" i="4"/>
  <c r="Q978" i="4"/>
  <c r="Q979" i="4"/>
  <c r="Q980" i="4"/>
  <c r="Q982" i="4"/>
  <c r="Q983" i="4"/>
  <c r="Q984" i="4"/>
  <c r="Q985" i="4"/>
  <c r="Q986" i="4"/>
  <c r="Q987" i="4"/>
  <c r="Q988" i="4"/>
  <c r="Q989" i="4"/>
  <c r="Q990" i="4"/>
  <c r="Q991" i="4"/>
  <c r="Q993" i="4"/>
  <c r="Q994" i="4"/>
  <c r="Q995" i="4"/>
  <c r="Q996" i="4"/>
  <c r="Q997" i="4"/>
  <c r="Q998" i="4"/>
  <c r="Q999" i="4"/>
  <c r="Q1000" i="4"/>
  <c r="Q1001" i="4"/>
  <c r="Q1002" i="4"/>
  <c r="Q1005" i="4"/>
  <c r="Q1006" i="4"/>
  <c r="Q1007" i="4"/>
  <c r="Q1008" i="4"/>
  <c r="Q1009" i="4"/>
  <c r="Q1010" i="4"/>
  <c r="Q1011" i="4"/>
  <c r="Q1012" i="4"/>
  <c r="Q1013" i="4"/>
  <c r="Q1014" i="4"/>
  <c r="Q1016" i="4"/>
  <c r="Q1017" i="4"/>
  <c r="Q1018" i="4"/>
  <c r="Q1019" i="4"/>
  <c r="Q1020" i="4"/>
  <c r="Q1021" i="4"/>
  <c r="Q1022" i="4"/>
  <c r="Q1023" i="4"/>
  <c r="Q1024" i="4"/>
  <c r="Q1025" i="4"/>
  <c r="Q1027" i="4"/>
  <c r="Q1028" i="4"/>
  <c r="Q1029" i="4"/>
  <c r="Q1030" i="4"/>
  <c r="Q1031" i="4"/>
  <c r="Q1032" i="4"/>
  <c r="Q1033" i="4"/>
  <c r="Q1034" i="4"/>
  <c r="Q1035" i="4"/>
  <c r="Q1036" i="4"/>
  <c r="Q1038" i="4"/>
  <c r="Q1039" i="4"/>
  <c r="Q1040" i="4"/>
  <c r="Q1041" i="4"/>
  <c r="Q1042" i="4"/>
  <c r="Q1043" i="4"/>
  <c r="Q1044" i="4"/>
  <c r="Q1045" i="4"/>
  <c r="Q1046" i="4"/>
  <c r="Q1047" i="4"/>
  <c r="Q1049" i="4"/>
  <c r="Q1050" i="4"/>
  <c r="Q1051" i="4"/>
  <c r="Q1052" i="4"/>
  <c r="Q1053" i="4"/>
  <c r="Q1054" i="4"/>
  <c r="Q1055" i="4"/>
  <c r="Q1056" i="4"/>
  <c r="Q1057" i="4"/>
  <c r="Q1058" i="4"/>
  <c r="Q1060" i="4"/>
  <c r="Q1061" i="4"/>
  <c r="Q1062" i="4"/>
  <c r="Q1063" i="4"/>
  <c r="Q1064" i="4"/>
  <c r="Q1065" i="4"/>
  <c r="Q1066" i="4"/>
  <c r="Q1067" i="4"/>
  <c r="Q1068" i="4"/>
  <c r="Q1069" i="4"/>
  <c r="Q1071" i="4"/>
  <c r="Q1072" i="4"/>
  <c r="Q1073" i="4"/>
  <c r="Q1074" i="4"/>
  <c r="Q1075" i="4"/>
  <c r="Q1076" i="4"/>
  <c r="Q1077" i="4"/>
  <c r="Q1078" i="4"/>
  <c r="Q1079" i="4"/>
  <c r="Q1080" i="4"/>
  <c r="Q1082" i="4"/>
  <c r="Q1083" i="4"/>
  <c r="Q1084" i="4"/>
  <c r="Q1085" i="4"/>
  <c r="Q1086" i="4"/>
  <c r="Q1087" i="4"/>
  <c r="Q1088" i="4"/>
  <c r="Q1089" i="4"/>
  <c r="Q1090" i="4"/>
  <c r="Q1091" i="4"/>
  <c r="Q1093" i="4"/>
  <c r="Q1094" i="4"/>
  <c r="Q1095" i="4"/>
  <c r="Q1096" i="4"/>
  <c r="Q1097" i="4"/>
  <c r="Q1098" i="4"/>
  <c r="Q1099" i="4"/>
  <c r="Q1100" i="4"/>
  <c r="Q1101" i="4"/>
  <c r="Q1102" i="4"/>
  <c r="Q1104" i="4"/>
  <c r="Q1105" i="4"/>
  <c r="Q1106" i="4"/>
  <c r="Q1107" i="4"/>
  <c r="Q1108" i="4"/>
  <c r="Q1109" i="4"/>
  <c r="Q1110" i="4"/>
  <c r="Q1111" i="4"/>
  <c r="Q1112" i="4"/>
  <c r="Q1113" i="4"/>
  <c r="N2" i="4"/>
  <c r="N3" i="4"/>
  <c r="N1114" i="4"/>
  <c r="N1225" i="4"/>
  <c r="N1336" i="4"/>
  <c r="N1447" i="4"/>
  <c r="N1558" i="4"/>
  <c r="N1669" i="4"/>
  <c r="N1780" i="4"/>
  <c r="N1891" i="4"/>
  <c r="N4" i="4"/>
  <c r="N115" i="4"/>
  <c r="N226" i="4"/>
  <c r="N337" i="4"/>
  <c r="N448" i="4"/>
  <c r="N559" i="4"/>
  <c r="N670" i="4"/>
  <c r="N781" i="4"/>
  <c r="N892" i="4"/>
  <c r="N1003" i="4"/>
  <c r="N1115" i="4"/>
  <c r="N1126" i="4"/>
  <c r="N1137" i="4"/>
  <c r="N1148" i="4"/>
  <c r="N1159" i="4"/>
  <c r="N1170" i="4"/>
  <c r="N1181" i="4"/>
  <c r="N1192" i="4"/>
  <c r="N1203" i="4"/>
  <c r="N1214" i="4"/>
  <c r="N1226" i="4"/>
  <c r="N1237" i="4"/>
  <c r="N1248" i="4"/>
  <c r="N1259" i="4"/>
  <c r="N1270" i="4"/>
  <c r="N1281" i="4"/>
  <c r="N1292" i="4"/>
  <c r="N1303" i="4"/>
  <c r="N1314" i="4"/>
  <c r="N1325" i="4"/>
  <c r="N1337" i="4"/>
  <c r="N1348" i="4"/>
  <c r="N1359" i="4"/>
  <c r="N1370" i="4"/>
  <c r="N1381" i="4"/>
  <c r="N1392" i="4"/>
  <c r="N1403" i="4"/>
  <c r="N1414" i="4"/>
  <c r="N1425" i="4"/>
  <c r="N1436" i="4"/>
  <c r="N1448" i="4"/>
  <c r="N1459" i="4"/>
  <c r="N1470" i="4"/>
  <c r="N1481" i="4"/>
  <c r="N1492" i="4"/>
  <c r="N1503" i="4"/>
  <c r="N1514" i="4"/>
  <c r="N1525" i="4"/>
  <c r="N1536" i="4"/>
  <c r="N1547" i="4"/>
  <c r="N1559" i="4"/>
  <c r="N1570" i="4"/>
  <c r="N1581" i="4"/>
  <c r="N1592" i="4"/>
  <c r="N1603" i="4"/>
  <c r="N1614" i="4"/>
  <c r="N1625" i="4"/>
  <c r="N1636" i="4"/>
  <c r="N1647" i="4"/>
  <c r="N1658" i="4"/>
  <c r="N1670" i="4"/>
  <c r="N1681" i="4"/>
  <c r="N1692" i="4"/>
  <c r="N1703" i="4"/>
  <c r="N1714" i="4"/>
  <c r="N1725" i="4"/>
  <c r="N1736" i="4"/>
  <c r="N1747" i="4"/>
  <c r="N1758" i="4"/>
  <c r="N1769" i="4"/>
  <c r="N1781" i="4"/>
  <c r="N1792" i="4"/>
  <c r="N1803" i="4"/>
  <c r="N1814" i="4"/>
  <c r="N1825" i="4"/>
  <c r="N1836" i="4"/>
  <c r="N1847" i="4"/>
  <c r="N1858" i="4"/>
  <c r="N1869" i="4"/>
  <c r="N1880" i="4"/>
  <c r="N1892" i="4"/>
  <c r="N1903" i="4"/>
  <c r="N1914" i="4"/>
  <c r="N1925" i="4"/>
  <c r="N1936" i="4"/>
  <c r="N1947" i="4"/>
  <c r="N1958" i="4"/>
  <c r="N1969" i="4"/>
  <c r="N1980" i="4"/>
  <c r="N1991" i="4"/>
  <c r="N5" i="4"/>
  <c r="N16" i="4"/>
  <c r="N27" i="4"/>
  <c r="N38" i="4"/>
  <c r="N49" i="4"/>
  <c r="N60" i="4"/>
  <c r="N71" i="4"/>
  <c r="N82" i="4"/>
  <c r="N93" i="4"/>
  <c r="N104" i="4"/>
  <c r="N116" i="4"/>
  <c r="N127" i="4"/>
  <c r="N138" i="4"/>
  <c r="N149" i="4"/>
  <c r="N160" i="4"/>
  <c r="N171" i="4"/>
  <c r="N182" i="4"/>
  <c r="N193" i="4"/>
  <c r="N204" i="4"/>
  <c r="N215" i="4"/>
  <c r="N227" i="4"/>
  <c r="N238" i="4"/>
  <c r="N249" i="4"/>
  <c r="N260" i="4"/>
  <c r="N271" i="4"/>
  <c r="N282" i="4"/>
  <c r="N293" i="4"/>
  <c r="N304" i="4"/>
  <c r="N315" i="4"/>
  <c r="N326" i="4"/>
  <c r="N338" i="4"/>
  <c r="N349" i="4"/>
  <c r="N360" i="4"/>
  <c r="N371" i="4"/>
  <c r="N382" i="4"/>
  <c r="N393" i="4"/>
  <c r="N404" i="4"/>
  <c r="N415" i="4"/>
  <c r="N426" i="4"/>
  <c r="N437" i="4"/>
  <c r="N449" i="4"/>
  <c r="N460" i="4"/>
  <c r="N471" i="4"/>
  <c r="N482" i="4"/>
  <c r="N493" i="4"/>
  <c r="N504" i="4"/>
  <c r="N515" i="4"/>
  <c r="N526" i="4"/>
  <c r="N537" i="4"/>
  <c r="N548" i="4"/>
  <c r="N560" i="4"/>
  <c r="N571" i="4"/>
  <c r="N582" i="4"/>
  <c r="N593" i="4"/>
  <c r="N604" i="4"/>
  <c r="N615" i="4"/>
  <c r="N626" i="4"/>
  <c r="N637" i="4"/>
  <c r="N648" i="4"/>
  <c r="N659" i="4"/>
  <c r="N671" i="4"/>
  <c r="N682" i="4"/>
  <c r="N693" i="4"/>
  <c r="N704" i="4"/>
  <c r="N715" i="4"/>
  <c r="N726" i="4"/>
  <c r="N737" i="4"/>
  <c r="N748" i="4"/>
  <c r="N759" i="4"/>
  <c r="N770" i="4"/>
  <c r="N782" i="4"/>
  <c r="N793" i="4"/>
  <c r="N804" i="4"/>
  <c r="N815" i="4"/>
  <c r="N826" i="4"/>
  <c r="N837" i="4"/>
  <c r="N848" i="4"/>
  <c r="N859" i="4"/>
  <c r="N870" i="4"/>
  <c r="N881" i="4"/>
  <c r="N893" i="4"/>
  <c r="N904" i="4"/>
  <c r="N915" i="4"/>
  <c r="N926" i="4"/>
  <c r="N937" i="4"/>
  <c r="N948" i="4"/>
  <c r="N959" i="4"/>
  <c r="N970" i="4"/>
  <c r="N981" i="4"/>
  <c r="N992" i="4"/>
  <c r="N1004" i="4"/>
  <c r="N1015" i="4"/>
  <c r="N1026" i="4"/>
  <c r="N1037" i="4"/>
  <c r="N1048" i="4"/>
  <c r="N1059" i="4"/>
  <c r="N1070" i="4"/>
  <c r="N1081" i="4"/>
  <c r="N1092" i="4"/>
  <c r="N1103" i="4"/>
  <c r="N1116" i="4"/>
  <c r="N1117" i="4"/>
  <c r="N1118" i="4"/>
  <c r="N1119" i="4"/>
  <c r="N1120" i="4"/>
  <c r="N1121" i="4"/>
  <c r="N1122" i="4"/>
  <c r="N1123" i="4"/>
  <c r="N1124" i="4"/>
  <c r="N1125" i="4"/>
  <c r="N1127" i="4"/>
  <c r="N1128" i="4"/>
  <c r="N1129" i="4"/>
  <c r="N1130" i="4"/>
  <c r="N1131" i="4"/>
  <c r="N1132" i="4"/>
  <c r="N1133" i="4"/>
  <c r="N1134" i="4"/>
  <c r="N1135" i="4"/>
  <c r="N1136" i="4"/>
  <c r="N1138" i="4"/>
  <c r="N1139" i="4"/>
  <c r="N1140" i="4"/>
  <c r="N1141" i="4"/>
  <c r="N1142" i="4"/>
  <c r="N1143" i="4"/>
  <c r="N1144" i="4"/>
  <c r="N1145" i="4"/>
  <c r="N1146" i="4"/>
  <c r="N1147" i="4"/>
  <c r="N1149" i="4"/>
  <c r="N1150" i="4"/>
  <c r="N1151" i="4"/>
  <c r="N1152" i="4"/>
  <c r="N1153" i="4"/>
  <c r="N1154" i="4"/>
  <c r="N1155" i="4"/>
  <c r="N1156" i="4"/>
  <c r="N1157" i="4"/>
  <c r="N1158" i="4"/>
  <c r="N1160" i="4"/>
  <c r="N1161" i="4"/>
  <c r="N1162" i="4"/>
  <c r="N1163" i="4"/>
  <c r="N1164" i="4"/>
  <c r="N1165" i="4"/>
  <c r="N1166" i="4"/>
  <c r="N1167" i="4"/>
  <c r="N1168" i="4"/>
  <c r="N1169" i="4"/>
  <c r="N1171" i="4"/>
  <c r="N1172" i="4"/>
  <c r="N1173" i="4"/>
  <c r="N1174" i="4"/>
  <c r="N1175" i="4"/>
  <c r="N1176" i="4"/>
  <c r="N1177" i="4"/>
  <c r="N1178" i="4"/>
  <c r="N1179" i="4"/>
  <c r="N1180" i="4"/>
  <c r="N1182" i="4"/>
  <c r="N1183" i="4"/>
  <c r="N1184" i="4"/>
  <c r="N1185" i="4"/>
  <c r="N1186" i="4"/>
  <c r="N1187" i="4"/>
  <c r="N1188" i="4"/>
  <c r="N1189" i="4"/>
  <c r="N1190" i="4"/>
  <c r="N1191" i="4"/>
  <c r="N1193" i="4"/>
  <c r="N1194" i="4"/>
  <c r="N1195" i="4"/>
  <c r="N1196" i="4"/>
  <c r="N1197" i="4"/>
  <c r="N1198" i="4"/>
  <c r="N1199" i="4"/>
  <c r="N1200" i="4"/>
  <c r="N1201" i="4"/>
  <c r="N1202" i="4"/>
  <c r="N1204" i="4"/>
  <c r="N1205" i="4"/>
  <c r="N1206" i="4"/>
  <c r="N1207" i="4"/>
  <c r="N1208" i="4"/>
  <c r="N1209" i="4"/>
  <c r="N1210" i="4"/>
  <c r="N1211" i="4"/>
  <c r="N1212" i="4"/>
  <c r="N1213" i="4"/>
  <c r="N1215" i="4"/>
  <c r="N1216" i="4"/>
  <c r="N1217" i="4"/>
  <c r="N1218" i="4"/>
  <c r="N1219" i="4"/>
  <c r="N1220" i="4"/>
  <c r="N1221" i="4"/>
  <c r="N1222" i="4"/>
  <c r="N1223" i="4"/>
  <c r="N1224" i="4"/>
  <c r="N1227" i="4"/>
  <c r="N1228" i="4"/>
  <c r="N1229" i="4"/>
  <c r="N1230" i="4"/>
  <c r="N1231" i="4"/>
  <c r="N1232" i="4"/>
  <c r="N1233" i="4"/>
  <c r="N1234" i="4"/>
  <c r="N1235" i="4"/>
  <c r="N1236" i="4"/>
  <c r="N1238" i="4"/>
  <c r="N1239" i="4"/>
  <c r="N1240" i="4"/>
  <c r="N1241" i="4"/>
  <c r="N1242" i="4"/>
  <c r="N1243" i="4"/>
  <c r="N1244" i="4"/>
  <c r="N1245" i="4"/>
  <c r="N1246" i="4"/>
  <c r="N1247" i="4"/>
  <c r="N1249" i="4"/>
  <c r="N1250" i="4"/>
  <c r="N1251" i="4"/>
  <c r="N1252" i="4"/>
  <c r="N1253" i="4"/>
  <c r="N1254" i="4"/>
  <c r="N1255" i="4"/>
  <c r="N1256" i="4"/>
  <c r="N1257" i="4"/>
  <c r="N1258" i="4"/>
  <c r="N1260" i="4"/>
  <c r="N1261" i="4"/>
  <c r="N1262" i="4"/>
  <c r="N1263" i="4"/>
  <c r="N1264" i="4"/>
  <c r="N1265" i="4"/>
  <c r="N1266" i="4"/>
  <c r="N1267" i="4"/>
  <c r="N1268" i="4"/>
  <c r="N1269" i="4"/>
  <c r="N1271" i="4"/>
  <c r="N1272" i="4"/>
  <c r="N1273" i="4"/>
  <c r="N1274" i="4"/>
  <c r="N1275" i="4"/>
  <c r="N1276" i="4"/>
  <c r="N1277" i="4"/>
  <c r="N1278" i="4"/>
  <c r="N1279" i="4"/>
  <c r="N1280" i="4"/>
  <c r="N1282" i="4"/>
  <c r="N1283" i="4"/>
  <c r="N1284" i="4"/>
  <c r="N1285" i="4"/>
  <c r="N1286" i="4"/>
  <c r="N1287" i="4"/>
  <c r="N1288" i="4"/>
  <c r="N1289" i="4"/>
  <c r="N1290" i="4"/>
  <c r="N1291" i="4"/>
  <c r="N1293" i="4"/>
  <c r="N1294" i="4"/>
  <c r="N1295" i="4"/>
  <c r="N1296" i="4"/>
  <c r="N1297" i="4"/>
  <c r="N1298" i="4"/>
  <c r="N1299" i="4"/>
  <c r="N1300" i="4"/>
  <c r="N1301" i="4"/>
  <c r="N1302" i="4"/>
  <c r="N1304" i="4"/>
  <c r="N1305" i="4"/>
  <c r="N1306" i="4"/>
  <c r="N1307" i="4"/>
  <c r="N1308" i="4"/>
  <c r="N1309" i="4"/>
  <c r="N1310" i="4"/>
  <c r="N1311" i="4"/>
  <c r="N1312" i="4"/>
  <c r="N1313" i="4"/>
  <c r="N1315" i="4"/>
  <c r="N1316" i="4"/>
  <c r="N1317" i="4"/>
  <c r="N1318" i="4"/>
  <c r="N1319" i="4"/>
  <c r="N1320" i="4"/>
  <c r="N1321" i="4"/>
  <c r="N1322" i="4"/>
  <c r="N1323" i="4"/>
  <c r="N1324" i="4"/>
  <c r="N1326" i="4"/>
  <c r="N1327" i="4"/>
  <c r="N1328" i="4"/>
  <c r="N1329" i="4"/>
  <c r="N1330" i="4"/>
  <c r="N1331" i="4"/>
  <c r="N1332" i="4"/>
  <c r="N1333" i="4"/>
  <c r="N1334" i="4"/>
  <c r="N1335" i="4"/>
  <c r="N1338" i="4"/>
  <c r="N1339" i="4"/>
  <c r="N1340" i="4"/>
  <c r="N1341" i="4"/>
  <c r="N1342" i="4"/>
  <c r="N1343" i="4"/>
  <c r="N1344" i="4"/>
  <c r="N1345" i="4"/>
  <c r="N1346" i="4"/>
  <c r="N1347" i="4"/>
  <c r="N1349" i="4"/>
  <c r="N1350" i="4"/>
  <c r="N1351" i="4"/>
  <c r="N1352" i="4"/>
  <c r="N1353" i="4"/>
  <c r="N1354" i="4"/>
  <c r="N1355" i="4"/>
  <c r="N1356" i="4"/>
  <c r="N1357" i="4"/>
  <c r="N1358" i="4"/>
  <c r="N1360" i="4"/>
  <c r="N1361" i="4"/>
  <c r="N1362" i="4"/>
  <c r="N1363" i="4"/>
  <c r="N1364" i="4"/>
  <c r="N1365" i="4"/>
  <c r="N1366" i="4"/>
  <c r="N1367" i="4"/>
  <c r="N1368" i="4"/>
  <c r="N1369" i="4"/>
  <c r="N1371" i="4"/>
  <c r="N1372" i="4"/>
  <c r="N1373" i="4"/>
  <c r="N1374" i="4"/>
  <c r="N1375" i="4"/>
  <c r="N1376" i="4"/>
  <c r="N1377" i="4"/>
  <c r="N1378" i="4"/>
  <c r="N1379" i="4"/>
  <c r="N1380" i="4"/>
  <c r="N1382" i="4"/>
  <c r="N1383" i="4"/>
  <c r="N1384" i="4"/>
  <c r="N1385" i="4"/>
  <c r="N1386" i="4"/>
  <c r="N1387" i="4"/>
  <c r="N1388" i="4"/>
  <c r="N1389" i="4"/>
  <c r="N1390" i="4"/>
  <c r="N1391" i="4"/>
  <c r="N1393" i="4"/>
  <c r="N1394" i="4"/>
  <c r="N1395" i="4"/>
  <c r="N1396" i="4"/>
  <c r="N1397" i="4"/>
  <c r="N1398" i="4"/>
  <c r="N1399" i="4"/>
  <c r="N1400" i="4"/>
  <c r="N1401" i="4"/>
  <c r="N1402" i="4"/>
  <c r="N1404" i="4"/>
  <c r="N1405" i="4"/>
  <c r="N1406" i="4"/>
  <c r="N1407" i="4"/>
  <c r="N1408" i="4"/>
  <c r="N1409" i="4"/>
  <c r="N1410" i="4"/>
  <c r="N1411" i="4"/>
  <c r="N1412" i="4"/>
  <c r="N1413" i="4"/>
  <c r="N1415" i="4"/>
  <c r="N1416" i="4"/>
  <c r="N1417" i="4"/>
  <c r="N1418" i="4"/>
  <c r="N1419" i="4"/>
  <c r="N1420" i="4"/>
  <c r="N1421" i="4"/>
  <c r="N1422" i="4"/>
  <c r="N1423" i="4"/>
  <c r="N1424" i="4"/>
  <c r="N1426" i="4"/>
  <c r="N1427" i="4"/>
  <c r="N1428" i="4"/>
  <c r="N1429" i="4"/>
  <c r="N1430" i="4"/>
  <c r="N1431" i="4"/>
  <c r="N1432" i="4"/>
  <c r="N1433" i="4"/>
  <c r="N1434" i="4"/>
  <c r="N1435" i="4"/>
  <c r="N1437" i="4"/>
  <c r="N1438" i="4"/>
  <c r="N1439" i="4"/>
  <c r="N1440" i="4"/>
  <c r="N1441" i="4"/>
  <c r="N1442" i="4"/>
  <c r="N1443" i="4"/>
  <c r="N1444" i="4"/>
  <c r="N1445" i="4"/>
  <c r="N1446" i="4"/>
  <c r="N1449" i="4"/>
  <c r="N1450" i="4"/>
  <c r="N1451" i="4"/>
  <c r="N1452" i="4"/>
  <c r="N1453" i="4"/>
  <c r="N1454" i="4"/>
  <c r="N1455" i="4"/>
  <c r="N1456" i="4"/>
  <c r="N1457" i="4"/>
  <c r="N1458" i="4"/>
  <c r="N1460" i="4"/>
  <c r="N1461" i="4"/>
  <c r="N1462" i="4"/>
  <c r="N1463" i="4"/>
  <c r="N1464" i="4"/>
  <c r="N1465" i="4"/>
  <c r="N1466" i="4"/>
  <c r="N1467" i="4"/>
  <c r="N1468" i="4"/>
  <c r="N1469" i="4"/>
  <c r="N1471" i="4"/>
  <c r="N1472" i="4"/>
  <c r="N1473" i="4"/>
  <c r="N1474" i="4"/>
  <c r="N1475" i="4"/>
  <c r="N1476" i="4"/>
  <c r="N1477" i="4"/>
  <c r="N1478" i="4"/>
  <c r="N1479" i="4"/>
  <c r="N1480" i="4"/>
  <c r="N1482" i="4"/>
  <c r="N1483" i="4"/>
  <c r="N1484" i="4"/>
  <c r="N1485" i="4"/>
  <c r="N1486" i="4"/>
  <c r="N1487" i="4"/>
  <c r="N1488" i="4"/>
  <c r="N1489" i="4"/>
  <c r="N1490" i="4"/>
  <c r="N1491" i="4"/>
  <c r="N1493" i="4"/>
  <c r="N1494" i="4"/>
  <c r="N1495" i="4"/>
  <c r="N1496" i="4"/>
  <c r="N1497" i="4"/>
  <c r="N1498" i="4"/>
  <c r="N1499" i="4"/>
  <c r="N1500" i="4"/>
  <c r="N1501" i="4"/>
  <c r="N1502" i="4"/>
  <c r="N1504" i="4"/>
  <c r="N1505" i="4"/>
  <c r="N1506" i="4"/>
  <c r="N1507" i="4"/>
  <c r="N1508" i="4"/>
  <c r="N1509" i="4"/>
  <c r="N1510" i="4"/>
  <c r="N1511" i="4"/>
  <c r="N1512" i="4"/>
  <c r="N1513" i="4"/>
  <c r="N1515" i="4"/>
  <c r="N1516" i="4"/>
  <c r="N1517" i="4"/>
  <c r="N1518" i="4"/>
  <c r="N1519" i="4"/>
  <c r="N1520" i="4"/>
  <c r="N1521" i="4"/>
  <c r="N1522" i="4"/>
  <c r="N1523" i="4"/>
  <c r="N1524" i="4"/>
  <c r="N1526" i="4"/>
  <c r="N1527" i="4"/>
  <c r="N1528" i="4"/>
  <c r="N1529" i="4"/>
  <c r="N1530" i="4"/>
  <c r="N1531" i="4"/>
  <c r="N1532" i="4"/>
  <c r="N1533" i="4"/>
  <c r="N1534" i="4"/>
  <c r="N1535" i="4"/>
  <c r="N1537" i="4"/>
  <c r="N1538" i="4"/>
  <c r="N1539" i="4"/>
  <c r="N1540" i="4"/>
  <c r="N1541" i="4"/>
  <c r="N1542" i="4"/>
  <c r="N1543" i="4"/>
  <c r="N1544" i="4"/>
  <c r="N1545" i="4"/>
  <c r="N1546" i="4"/>
  <c r="N1548" i="4"/>
  <c r="N1549" i="4"/>
  <c r="N1550" i="4"/>
  <c r="N1551" i="4"/>
  <c r="N1552" i="4"/>
  <c r="N1553" i="4"/>
  <c r="N1554" i="4"/>
  <c r="N1555" i="4"/>
  <c r="N1556" i="4"/>
  <c r="N1557" i="4"/>
  <c r="N1560" i="4"/>
  <c r="N1561" i="4"/>
  <c r="N1562" i="4"/>
  <c r="N1563" i="4"/>
  <c r="N1564" i="4"/>
  <c r="N1565" i="4"/>
  <c r="N1566" i="4"/>
  <c r="N1567" i="4"/>
  <c r="N1568" i="4"/>
  <c r="N1569" i="4"/>
  <c r="N1571" i="4"/>
  <c r="N1572" i="4"/>
  <c r="N1573" i="4"/>
  <c r="N1574" i="4"/>
  <c r="N1575" i="4"/>
  <c r="N1576" i="4"/>
  <c r="N1577" i="4"/>
  <c r="N1578" i="4"/>
  <c r="N1579" i="4"/>
  <c r="N1580" i="4"/>
  <c r="N1582" i="4"/>
  <c r="N1583" i="4"/>
  <c r="N1584" i="4"/>
  <c r="N1585" i="4"/>
  <c r="N1586" i="4"/>
  <c r="N1587" i="4"/>
  <c r="N1588" i="4"/>
  <c r="N1589" i="4"/>
  <c r="N1590" i="4"/>
  <c r="N1591" i="4"/>
  <c r="N1593" i="4"/>
  <c r="N1594" i="4"/>
  <c r="N1595" i="4"/>
  <c r="N1596" i="4"/>
  <c r="N1597" i="4"/>
  <c r="N1598" i="4"/>
  <c r="N1599" i="4"/>
  <c r="N1600" i="4"/>
  <c r="N1601" i="4"/>
  <c r="N1602" i="4"/>
  <c r="N1604" i="4"/>
  <c r="N1605" i="4"/>
  <c r="N1606" i="4"/>
  <c r="N1607" i="4"/>
  <c r="N1608" i="4"/>
  <c r="N1609" i="4"/>
  <c r="N1610" i="4"/>
  <c r="N1611" i="4"/>
  <c r="N1612" i="4"/>
  <c r="N1613" i="4"/>
  <c r="N1615" i="4"/>
  <c r="N1616" i="4"/>
  <c r="N1617" i="4"/>
  <c r="N1618" i="4"/>
  <c r="N1619" i="4"/>
  <c r="N1620" i="4"/>
  <c r="N1621" i="4"/>
  <c r="N1622" i="4"/>
  <c r="N1623" i="4"/>
  <c r="N1624" i="4"/>
  <c r="N1626" i="4"/>
  <c r="N1627" i="4"/>
  <c r="N1628" i="4"/>
  <c r="N1629" i="4"/>
  <c r="N1630" i="4"/>
  <c r="N1631" i="4"/>
  <c r="N1632" i="4"/>
  <c r="N1633" i="4"/>
  <c r="N1634" i="4"/>
  <c r="N1635" i="4"/>
  <c r="N1637" i="4"/>
  <c r="N1638" i="4"/>
  <c r="N1639" i="4"/>
  <c r="N1640" i="4"/>
  <c r="N1641" i="4"/>
  <c r="N1642" i="4"/>
  <c r="N1643" i="4"/>
  <c r="N1644" i="4"/>
  <c r="N1645" i="4"/>
  <c r="N1646" i="4"/>
  <c r="N1648" i="4"/>
  <c r="N1649" i="4"/>
  <c r="N1650" i="4"/>
  <c r="N1651" i="4"/>
  <c r="N1652" i="4"/>
  <c r="N1653" i="4"/>
  <c r="N1654" i="4"/>
  <c r="N1655" i="4"/>
  <c r="N1656" i="4"/>
  <c r="N1657" i="4"/>
  <c r="N1659" i="4"/>
  <c r="N1660" i="4"/>
  <c r="N1661" i="4"/>
  <c r="N1662" i="4"/>
  <c r="N1663" i="4"/>
  <c r="N1664" i="4"/>
  <c r="N1665" i="4"/>
  <c r="N1666" i="4"/>
  <c r="N1667" i="4"/>
  <c r="N1668" i="4"/>
  <c r="N1671" i="4"/>
  <c r="N1672" i="4"/>
  <c r="N1673" i="4"/>
  <c r="N1674" i="4"/>
  <c r="N1675" i="4"/>
  <c r="N1676" i="4"/>
  <c r="N1677" i="4"/>
  <c r="N1678" i="4"/>
  <c r="N1679" i="4"/>
  <c r="N1680" i="4"/>
  <c r="N1682" i="4"/>
  <c r="N1683" i="4"/>
  <c r="N1684" i="4"/>
  <c r="N1685" i="4"/>
  <c r="N1686" i="4"/>
  <c r="N1687" i="4"/>
  <c r="N1688" i="4"/>
  <c r="N1689" i="4"/>
  <c r="N1690" i="4"/>
  <c r="N1691" i="4"/>
  <c r="N1693" i="4"/>
  <c r="N1694" i="4"/>
  <c r="N1695" i="4"/>
  <c r="N1696" i="4"/>
  <c r="N1697" i="4"/>
  <c r="N1698" i="4"/>
  <c r="N1699" i="4"/>
  <c r="N1700" i="4"/>
  <c r="N1701" i="4"/>
  <c r="N1702" i="4"/>
  <c r="N1704" i="4"/>
  <c r="N1705" i="4"/>
  <c r="N1706" i="4"/>
  <c r="N1707" i="4"/>
  <c r="N1708" i="4"/>
  <c r="N1709" i="4"/>
  <c r="N1710" i="4"/>
  <c r="N1711" i="4"/>
  <c r="N1712" i="4"/>
  <c r="N1713" i="4"/>
  <c r="N1715" i="4"/>
  <c r="N1716" i="4"/>
  <c r="N1717" i="4"/>
  <c r="N1718" i="4"/>
  <c r="N1719" i="4"/>
  <c r="N1720" i="4"/>
  <c r="N1721" i="4"/>
  <c r="N1722" i="4"/>
  <c r="N1723" i="4"/>
  <c r="N1724" i="4"/>
  <c r="N1726" i="4"/>
  <c r="N1727" i="4"/>
  <c r="N1728" i="4"/>
  <c r="N1729" i="4"/>
  <c r="N1730" i="4"/>
  <c r="N1731" i="4"/>
  <c r="N1732" i="4"/>
  <c r="N1733" i="4"/>
  <c r="N1734" i="4"/>
  <c r="N1735" i="4"/>
  <c r="N1737" i="4"/>
  <c r="N1738" i="4"/>
  <c r="N1739" i="4"/>
  <c r="N1740" i="4"/>
  <c r="N1741" i="4"/>
  <c r="N1742" i="4"/>
  <c r="N1743" i="4"/>
  <c r="N1744" i="4"/>
  <c r="N1745" i="4"/>
  <c r="N1746" i="4"/>
  <c r="N1748" i="4"/>
  <c r="N1749" i="4"/>
  <c r="N1750" i="4"/>
  <c r="N1751" i="4"/>
  <c r="N1752" i="4"/>
  <c r="N1753" i="4"/>
  <c r="N1754" i="4"/>
  <c r="N1755" i="4"/>
  <c r="N1756" i="4"/>
  <c r="N1757" i="4"/>
  <c r="N1759" i="4"/>
  <c r="N1760" i="4"/>
  <c r="N1761" i="4"/>
  <c r="N1762" i="4"/>
  <c r="N1763" i="4"/>
  <c r="N1764" i="4"/>
  <c r="N1765" i="4"/>
  <c r="N1766" i="4"/>
  <c r="N1767" i="4"/>
  <c r="N1768" i="4"/>
  <c r="N1770" i="4"/>
  <c r="N1771" i="4"/>
  <c r="N1772" i="4"/>
  <c r="N1773" i="4"/>
  <c r="N1774" i="4"/>
  <c r="N1775" i="4"/>
  <c r="N1776" i="4"/>
  <c r="N1777" i="4"/>
  <c r="N1778" i="4"/>
  <c r="N1779" i="4"/>
  <c r="N1782" i="4"/>
  <c r="N1783" i="4"/>
  <c r="N1784" i="4"/>
  <c r="N1785" i="4"/>
  <c r="N1786" i="4"/>
  <c r="N1787" i="4"/>
  <c r="N1788" i="4"/>
  <c r="N1789" i="4"/>
  <c r="N1790" i="4"/>
  <c r="N1791" i="4"/>
  <c r="N1793" i="4"/>
  <c r="N1794" i="4"/>
  <c r="N1795" i="4"/>
  <c r="N1796" i="4"/>
  <c r="N1797" i="4"/>
  <c r="N1798" i="4"/>
  <c r="N1799" i="4"/>
  <c r="N1800" i="4"/>
  <c r="N1801" i="4"/>
  <c r="N1802" i="4"/>
  <c r="N1804" i="4"/>
  <c r="N1805" i="4"/>
  <c r="N1806" i="4"/>
  <c r="N1807" i="4"/>
  <c r="N1808" i="4"/>
  <c r="N1809" i="4"/>
  <c r="N1810" i="4"/>
  <c r="N1811" i="4"/>
  <c r="N1812" i="4"/>
  <c r="N1813" i="4"/>
  <c r="N1815" i="4"/>
  <c r="N1816" i="4"/>
  <c r="N1817" i="4"/>
  <c r="N1818" i="4"/>
  <c r="N1819" i="4"/>
  <c r="N1820" i="4"/>
  <c r="N1821" i="4"/>
  <c r="N1822" i="4"/>
  <c r="N1823" i="4"/>
  <c r="N1824" i="4"/>
  <c r="N1826" i="4"/>
  <c r="N1827" i="4"/>
  <c r="N1828" i="4"/>
  <c r="N1829" i="4"/>
  <c r="N1830" i="4"/>
  <c r="N1831" i="4"/>
  <c r="N1832" i="4"/>
  <c r="N1833" i="4"/>
  <c r="N1834" i="4"/>
  <c r="N1835" i="4"/>
  <c r="N1837" i="4"/>
  <c r="N1838" i="4"/>
  <c r="N1839" i="4"/>
  <c r="N1840" i="4"/>
  <c r="N1841" i="4"/>
  <c r="N1842" i="4"/>
  <c r="N1843" i="4"/>
  <c r="N1844" i="4"/>
  <c r="N1845" i="4"/>
  <c r="N1846" i="4"/>
  <c r="N1848" i="4"/>
  <c r="N1849" i="4"/>
  <c r="N1850" i="4"/>
  <c r="N1851" i="4"/>
  <c r="N1852" i="4"/>
  <c r="N1853" i="4"/>
  <c r="N1854" i="4"/>
  <c r="N1855" i="4"/>
  <c r="N1856" i="4"/>
  <c r="N1857" i="4"/>
  <c r="N1859" i="4"/>
  <c r="N1860" i="4"/>
  <c r="N1861" i="4"/>
  <c r="N1862" i="4"/>
  <c r="N1863" i="4"/>
  <c r="N1864" i="4"/>
  <c r="N1865" i="4"/>
  <c r="N1866" i="4"/>
  <c r="N1867" i="4"/>
  <c r="N1868" i="4"/>
  <c r="N1870" i="4"/>
  <c r="N1871" i="4"/>
  <c r="N1872" i="4"/>
  <c r="N1873" i="4"/>
  <c r="N1874" i="4"/>
  <c r="N1875" i="4"/>
  <c r="N1876" i="4"/>
  <c r="N1877" i="4"/>
  <c r="N1878" i="4"/>
  <c r="N1879" i="4"/>
  <c r="N1881" i="4"/>
  <c r="N1882" i="4"/>
  <c r="N1883" i="4"/>
  <c r="N1884" i="4"/>
  <c r="N1885" i="4"/>
  <c r="N1886" i="4"/>
  <c r="N1887" i="4"/>
  <c r="N1888" i="4"/>
  <c r="N1889" i="4"/>
  <c r="N1890" i="4"/>
  <c r="N1893" i="4"/>
  <c r="N1894" i="4"/>
  <c r="N1895" i="4"/>
  <c r="N1896" i="4"/>
  <c r="N1897" i="4"/>
  <c r="N1898" i="4"/>
  <c r="N1899" i="4"/>
  <c r="N1900" i="4"/>
  <c r="N1901" i="4"/>
  <c r="N1902" i="4"/>
  <c r="N1904" i="4"/>
  <c r="N1905" i="4"/>
  <c r="N1906" i="4"/>
  <c r="N1907" i="4"/>
  <c r="N1908" i="4"/>
  <c r="N1909" i="4"/>
  <c r="N1910" i="4"/>
  <c r="N1911" i="4"/>
  <c r="N1912" i="4"/>
  <c r="N1913" i="4"/>
  <c r="N1915" i="4"/>
  <c r="N1916" i="4"/>
  <c r="N1917" i="4"/>
  <c r="N1918" i="4"/>
  <c r="N1919" i="4"/>
  <c r="N1920" i="4"/>
  <c r="N1921" i="4"/>
  <c r="N1922" i="4"/>
  <c r="N1923" i="4"/>
  <c r="N1924" i="4"/>
  <c r="N1926" i="4"/>
  <c r="N1927" i="4"/>
  <c r="N1928" i="4"/>
  <c r="N1929" i="4"/>
  <c r="N1930" i="4"/>
  <c r="N1931" i="4"/>
  <c r="N1932" i="4"/>
  <c r="N1933" i="4"/>
  <c r="N1934" i="4"/>
  <c r="N1935" i="4"/>
  <c r="N1937" i="4"/>
  <c r="N1938" i="4"/>
  <c r="N1939" i="4"/>
  <c r="N1940" i="4"/>
  <c r="N1941" i="4"/>
  <c r="N1942" i="4"/>
  <c r="N1943" i="4"/>
  <c r="N1944" i="4"/>
  <c r="N1945" i="4"/>
  <c r="N1946" i="4"/>
  <c r="N1948" i="4"/>
  <c r="N1949" i="4"/>
  <c r="N1950" i="4"/>
  <c r="N1951" i="4"/>
  <c r="N1952" i="4"/>
  <c r="N1953" i="4"/>
  <c r="N1954" i="4"/>
  <c r="N1955" i="4"/>
  <c r="N1956" i="4"/>
  <c r="N1957" i="4"/>
  <c r="N1959" i="4"/>
  <c r="N1960" i="4"/>
  <c r="N1961" i="4"/>
  <c r="N1962" i="4"/>
  <c r="N1963" i="4"/>
  <c r="N1964" i="4"/>
  <c r="N1965" i="4"/>
  <c r="N1966" i="4"/>
  <c r="N1967" i="4"/>
  <c r="N1968" i="4"/>
  <c r="N1970" i="4"/>
  <c r="N1971" i="4"/>
  <c r="N1972" i="4"/>
  <c r="N1973" i="4"/>
  <c r="N1974" i="4"/>
  <c r="N1975" i="4"/>
  <c r="N1976" i="4"/>
  <c r="N1977" i="4"/>
  <c r="N1978" i="4"/>
  <c r="N1979" i="4"/>
  <c r="N1981" i="4"/>
  <c r="N1982" i="4"/>
  <c r="N1983" i="4"/>
  <c r="N1984" i="4"/>
  <c r="N1985" i="4"/>
  <c r="N1986" i="4"/>
  <c r="N1987" i="4"/>
  <c r="N1988" i="4"/>
  <c r="N1989" i="4"/>
  <c r="N1990" i="4"/>
  <c r="N1992" i="4"/>
  <c r="N1993" i="4"/>
  <c r="N1994" i="4"/>
  <c r="N1995" i="4"/>
  <c r="N1996" i="4"/>
  <c r="N1997" i="4"/>
  <c r="N1998" i="4"/>
  <c r="N1999" i="4"/>
  <c r="N2000" i="4"/>
  <c r="N2001" i="4"/>
  <c r="N6" i="4"/>
  <c r="N7" i="4"/>
  <c r="N8" i="4"/>
  <c r="N9" i="4"/>
  <c r="N10" i="4"/>
  <c r="N11" i="4"/>
  <c r="N12" i="4"/>
  <c r="N13" i="4"/>
  <c r="N14" i="4"/>
  <c r="N15" i="4"/>
  <c r="N17" i="4"/>
  <c r="N18" i="4"/>
  <c r="N19" i="4"/>
  <c r="N20" i="4"/>
  <c r="N21" i="4"/>
  <c r="N22" i="4"/>
  <c r="N23" i="4"/>
  <c r="N24" i="4"/>
  <c r="N25" i="4"/>
  <c r="N26" i="4"/>
  <c r="N28" i="4"/>
  <c r="N29" i="4"/>
  <c r="N30" i="4"/>
  <c r="N31" i="4"/>
  <c r="N32" i="4"/>
  <c r="N33" i="4"/>
  <c r="N34" i="4"/>
  <c r="N35" i="4"/>
  <c r="N36" i="4"/>
  <c r="N37" i="4"/>
  <c r="N39" i="4"/>
  <c r="N40" i="4"/>
  <c r="N41" i="4"/>
  <c r="N42" i="4"/>
  <c r="N43" i="4"/>
  <c r="N44" i="4"/>
  <c r="N45" i="4"/>
  <c r="N46" i="4"/>
  <c r="N47" i="4"/>
  <c r="N48" i="4"/>
  <c r="N50" i="4"/>
  <c r="N51" i="4"/>
  <c r="N52" i="4"/>
  <c r="N53" i="4"/>
  <c r="N54" i="4"/>
  <c r="N55" i="4"/>
  <c r="N56" i="4"/>
  <c r="N57" i="4"/>
  <c r="N58" i="4"/>
  <c r="N59" i="4"/>
  <c r="N61" i="4"/>
  <c r="N62" i="4"/>
  <c r="N63" i="4"/>
  <c r="N64" i="4"/>
  <c r="N65" i="4"/>
  <c r="N66" i="4"/>
  <c r="N67" i="4"/>
  <c r="N68" i="4"/>
  <c r="N69" i="4"/>
  <c r="N70" i="4"/>
  <c r="N72" i="4"/>
  <c r="N73" i="4"/>
  <c r="N74" i="4"/>
  <c r="N75" i="4"/>
  <c r="N76" i="4"/>
  <c r="N77" i="4"/>
  <c r="N78" i="4"/>
  <c r="N79" i="4"/>
  <c r="N80" i="4"/>
  <c r="N81" i="4"/>
  <c r="N83" i="4"/>
  <c r="N84" i="4"/>
  <c r="N85" i="4"/>
  <c r="N86" i="4"/>
  <c r="N87" i="4"/>
  <c r="N88" i="4"/>
  <c r="N89" i="4"/>
  <c r="N90" i="4"/>
  <c r="N91" i="4"/>
  <c r="N92" i="4"/>
  <c r="N94" i="4"/>
  <c r="N95" i="4"/>
  <c r="N96" i="4"/>
  <c r="N97" i="4"/>
  <c r="N98" i="4"/>
  <c r="N99" i="4"/>
  <c r="N100" i="4"/>
  <c r="N101" i="4"/>
  <c r="N102" i="4"/>
  <c r="N103" i="4"/>
  <c r="N105" i="4"/>
  <c r="N106" i="4"/>
  <c r="N107" i="4"/>
  <c r="N108" i="4"/>
  <c r="N109" i="4"/>
  <c r="N110" i="4"/>
  <c r="N111" i="4"/>
  <c r="N112" i="4"/>
  <c r="N113" i="4"/>
  <c r="N114" i="4"/>
  <c r="N117" i="4"/>
  <c r="N118" i="4"/>
  <c r="N119" i="4"/>
  <c r="N120" i="4"/>
  <c r="N121" i="4"/>
  <c r="N122" i="4"/>
  <c r="N123" i="4"/>
  <c r="N124" i="4"/>
  <c r="N125" i="4"/>
  <c r="N126" i="4"/>
  <c r="N128" i="4"/>
  <c r="N129" i="4"/>
  <c r="N130" i="4"/>
  <c r="N131" i="4"/>
  <c r="N132" i="4"/>
  <c r="N133" i="4"/>
  <c r="N134" i="4"/>
  <c r="N135" i="4"/>
  <c r="N136" i="4"/>
  <c r="N137" i="4"/>
  <c r="N139" i="4"/>
  <c r="N140" i="4"/>
  <c r="N141" i="4"/>
  <c r="N142" i="4"/>
  <c r="N143" i="4"/>
  <c r="N144" i="4"/>
  <c r="N145" i="4"/>
  <c r="N146" i="4"/>
  <c r="N147" i="4"/>
  <c r="N148" i="4"/>
  <c r="N150" i="4"/>
  <c r="N151" i="4"/>
  <c r="N152" i="4"/>
  <c r="N153" i="4"/>
  <c r="N154" i="4"/>
  <c r="N155" i="4"/>
  <c r="N156" i="4"/>
  <c r="N157" i="4"/>
  <c r="N158" i="4"/>
  <c r="N159" i="4"/>
  <c r="N161" i="4"/>
  <c r="N162" i="4"/>
  <c r="N163" i="4"/>
  <c r="N164" i="4"/>
  <c r="N165" i="4"/>
  <c r="N166" i="4"/>
  <c r="N167" i="4"/>
  <c r="N168" i="4"/>
  <c r="N169" i="4"/>
  <c r="N170" i="4"/>
  <c r="N172" i="4"/>
  <c r="N173" i="4"/>
  <c r="N174" i="4"/>
  <c r="N175" i="4"/>
  <c r="N176" i="4"/>
  <c r="N177" i="4"/>
  <c r="N178" i="4"/>
  <c r="N179" i="4"/>
  <c r="N180" i="4"/>
  <c r="N181" i="4"/>
  <c r="N183" i="4"/>
  <c r="N184" i="4"/>
  <c r="N185" i="4"/>
  <c r="N186" i="4"/>
  <c r="N187" i="4"/>
  <c r="N188" i="4"/>
  <c r="N189" i="4"/>
  <c r="N190" i="4"/>
  <c r="N191" i="4"/>
  <c r="N192" i="4"/>
  <c r="N194" i="4"/>
  <c r="N195" i="4"/>
  <c r="N196" i="4"/>
  <c r="N197" i="4"/>
  <c r="N198" i="4"/>
  <c r="N199" i="4"/>
  <c r="N200" i="4"/>
  <c r="N201" i="4"/>
  <c r="N202" i="4"/>
  <c r="N203" i="4"/>
  <c r="N205" i="4"/>
  <c r="N206" i="4"/>
  <c r="N207" i="4"/>
  <c r="N208" i="4"/>
  <c r="N209" i="4"/>
  <c r="N210" i="4"/>
  <c r="N211" i="4"/>
  <c r="N212" i="4"/>
  <c r="N213" i="4"/>
  <c r="N214" i="4"/>
  <c r="N216" i="4"/>
  <c r="N217" i="4"/>
  <c r="N218" i="4"/>
  <c r="N219" i="4"/>
  <c r="N220" i="4"/>
  <c r="N221" i="4"/>
  <c r="N222" i="4"/>
  <c r="N223" i="4"/>
  <c r="N224" i="4"/>
  <c r="N225" i="4"/>
  <c r="N228" i="4"/>
  <c r="N229" i="4"/>
  <c r="N230" i="4"/>
  <c r="N231" i="4"/>
  <c r="N232" i="4"/>
  <c r="N233" i="4"/>
  <c r="N234" i="4"/>
  <c r="N235" i="4"/>
  <c r="N236" i="4"/>
  <c r="N237" i="4"/>
  <c r="N239" i="4"/>
  <c r="N240" i="4"/>
  <c r="N241" i="4"/>
  <c r="N242" i="4"/>
  <c r="N243" i="4"/>
  <c r="N244" i="4"/>
  <c r="N245" i="4"/>
  <c r="N246" i="4"/>
  <c r="N247" i="4"/>
  <c r="N248" i="4"/>
  <c r="N250" i="4"/>
  <c r="N251" i="4"/>
  <c r="N252" i="4"/>
  <c r="N253" i="4"/>
  <c r="N254" i="4"/>
  <c r="N255" i="4"/>
  <c r="N256" i="4"/>
  <c r="N257" i="4"/>
  <c r="N258" i="4"/>
  <c r="N259" i="4"/>
  <c r="N261" i="4"/>
  <c r="N262" i="4"/>
  <c r="N263" i="4"/>
  <c r="N264" i="4"/>
  <c r="N265" i="4"/>
  <c r="N266" i="4"/>
  <c r="N267" i="4"/>
  <c r="N268" i="4"/>
  <c r="N269" i="4"/>
  <c r="N270" i="4"/>
  <c r="N272" i="4"/>
  <c r="N273" i="4"/>
  <c r="N274" i="4"/>
  <c r="N275" i="4"/>
  <c r="N276" i="4"/>
  <c r="N277" i="4"/>
  <c r="N278" i="4"/>
  <c r="N279" i="4"/>
  <c r="N280" i="4"/>
  <c r="N281" i="4"/>
  <c r="N283" i="4"/>
  <c r="N284" i="4"/>
  <c r="N285" i="4"/>
  <c r="N286" i="4"/>
  <c r="N287" i="4"/>
  <c r="N288" i="4"/>
  <c r="N289" i="4"/>
  <c r="N290" i="4"/>
  <c r="N291" i="4"/>
  <c r="N292" i="4"/>
  <c r="N294" i="4"/>
  <c r="N295" i="4"/>
  <c r="N296" i="4"/>
  <c r="N297" i="4"/>
  <c r="N298" i="4"/>
  <c r="N299" i="4"/>
  <c r="N300" i="4"/>
  <c r="N301" i="4"/>
  <c r="N302" i="4"/>
  <c r="N303" i="4"/>
  <c r="N305" i="4"/>
  <c r="N306" i="4"/>
  <c r="N307" i="4"/>
  <c r="N308" i="4"/>
  <c r="N309" i="4"/>
  <c r="N310" i="4"/>
  <c r="N311" i="4"/>
  <c r="N312" i="4"/>
  <c r="N313" i="4"/>
  <c r="N314" i="4"/>
  <c r="N316" i="4"/>
  <c r="N317" i="4"/>
  <c r="N318" i="4"/>
  <c r="N319" i="4"/>
  <c r="N320" i="4"/>
  <c r="N321" i="4"/>
  <c r="N322" i="4"/>
  <c r="N323" i="4"/>
  <c r="N324" i="4"/>
  <c r="N325" i="4"/>
  <c r="N327" i="4"/>
  <c r="N328" i="4"/>
  <c r="N329" i="4"/>
  <c r="N330" i="4"/>
  <c r="N331" i="4"/>
  <c r="N332" i="4"/>
  <c r="N333" i="4"/>
  <c r="N334" i="4"/>
  <c r="N335" i="4"/>
  <c r="N336" i="4"/>
  <c r="N339" i="4"/>
  <c r="N340" i="4"/>
  <c r="N341" i="4"/>
  <c r="N342" i="4"/>
  <c r="N343" i="4"/>
  <c r="N344" i="4"/>
  <c r="N345" i="4"/>
  <c r="N346" i="4"/>
  <c r="N347" i="4"/>
  <c r="N348" i="4"/>
  <c r="N350" i="4"/>
  <c r="N351" i="4"/>
  <c r="N352" i="4"/>
  <c r="N353" i="4"/>
  <c r="N354" i="4"/>
  <c r="N355" i="4"/>
  <c r="N356" i="4"/>
  <c r="N357" i="4"/>
  <c r="N358" i="4"/>
  <c r="N359" i="4"/>
  <c r="N361" i="4"/>
  <c r="N362" i="4"/>
  <c r="N363" i="4"/>
  <c r="N364" i="4"/>
  <c r="N365" i="4"/>
  <c r="N366" i="4"/>
  <c r="N367" i="4"/>
  <c r="N368" i="4"/>
  <c r="N369" i="4"/>
  <c r="N370" i="4"/>
  <c r="N372" i="4"/>
  <c r="N373" i="4"/>
  <c r="N374" i="4"/>
  <c r="N375" i="4"/>
  <c r="N376" i="4"/>
  <c r="N377" i="4"/>
  <c r="N378" i="4"/>
  <c r="N379" i="4"/>
  <c r="N380" i="4"/>
  <c r="N381" i="4"/>
  <c r="N383" i="4"/>
  <c r="N384" i="4"/>
  <c r="N385" i="4"/>
  <c r="N386" i="4"/>
  <c r="N387" i="4"/>
  <c r="N388" i="4"/>
  <c r="N389" i="4"/>
  <c r="N390" i="4"/>
  <c r="N391" i="4"/>
  <c r="N392" i="4"/>
  <c r="N394" i="4"/>
  <c r="N395" i="4"/>
  <c r="N396" i="4"/>
  <c r="N397" i="4"/>
  <c r="N398" i="4"/>
  <c r="N399" i="4"/>
  <c r="N400" i="4"/>
  <c r="N401" i="4"/>
  <c r="N402" i="4"/>
  <c r="N403" i="4"/>
  <c r="N405" i="4"/>
  <c r="N406" i="4"/>
  <c r="N407" i="4"/>
  <c r="N408" i="4"/>
  <c r="N409" i="4"/>
  <c r="N410" i="4"/>
  <c r="N411" i="4"/>
  <c r="N412" i="4"/>
  <c r="N413" i="4"/>
  <c r="N414" i="4"/>
  <c r="N416" i="4"/>
  <c r="N417" i="4"/>
  <c r="N418" i="4"/>
  <c r="N419" i="4"/>
  <c r="N420" i="4"/>
  <c r="N421" i="4"/>
  <c r="N422" i="4"/>
  <c r="N423" i="4"/>
  <c r="N424" i="4"/>
  <c r="N425" i="4"/>
  <c r="N427" i="4"/>
  <c r="N428" i="4"/>
  <c r="N429" i="4"/>
  <c r="N430" i="4"/>
  <c r="N431" i="4"/>
  <c r="N432" i="4"/>
  <c r="N433" i="4"/>
  <c r="N434" i="4"/>
  <c r="N435" i="4"/>
  <c r="N436" i="4"/>
  <c r="N438" i="4"/>
  <c r="N439" i="4"/>
  <c r="N440" i="4"/>
  <c r="N441" i="4"/>
  <c r="N442" i="4"/>
  <c r="N443" i="4"/>
  <c r="N444" i="4"/>
  <c r="N445" i="4"/>
  <c r="N446" i="4"/>
  <c r="N447" i="4"/>
  <c r="N450" i="4"/>
  <c r="N451" i="4"/>
  <c r="N452" i="4"/>
  <c r="N453" i="4"/>
  <c r="N454" i="4"/>
  <c r="N455" i="4"/>
  <c r="N456" i="4"/>
  <c r="N457" i="4"/>
  <c r="N458" i="4"/>
  <c r="N459" i="4"/>
  <c r="N461" i="4"/>
  <c r="N462" i="4"/>
  <c r="N463" i="4"/>
  <c r="N464" i="4"/>
  <c r="N465" i="4"/>
  <c r="N466" i="4"/>
  <c r="N467" i="4"/>
  <c r="N468" i="4"/>
  <c r="N469" i="4"/>
  <c r="N470" i="4"/>
  <c r="N472" i="4"/>
  <c r="N473" i="4"/>
  <c r="N474" i="4"/>
  <c r="N475" i="4"/>
  <c r="N476" i="4"/>
  <c r="N477" i="4"/>
  <c r="N478" i="4"/>
  <c r="N479" i="4"/>
  <c r="N480" i="4"/>
  <c r="N481" i="4"/>
  <c r="N483" i="4"/>
  <c r="N484" i="4"/>
  <c r="N485" i="4"/>
  <c r="N486" i="4"/>
  <c r="N487" i="4"/>
  <c r="N488" i="4"/>
  <c r="N489" i="4"/>
  <c r="N490" i="4"/>
  <c r="N491" i="4"/>
  <c r="N492" i="4"/>
  <c r="N494" i="4"/>
  <c r="N495" i="4"/>
  <c r="N496" i="4"/>
  <c r="N497" i="4"/>
  <c r="N498" i="4"/>
  <c r="N499" i="4"/>
  <c r="N500" i="4"/>
  <c r="N501" i="4"/>
  <c r="N502" i="4"/>
  <c r="N503" i="4"/>
  <c r="N505" i="4"/>
  <c r="N506" i="4"/>
  <c r="N507" i="4"/>
  <c r="N508" i="4"/>
  <c r="N509" i="4"/>
  <c r="N510" i="4"/>
  <c r="N511" i="4"/>
  <c r="N512" i="4"/>
  <c r="N513" i="4"/>
  <c r="N514" i="4"/>
  <c r="N516" i="4"/>
  <c r="N517" i="4"/>
  <c r="N518" i="4"/>
  <c r="N519" i="4"/>
  <c r="N520" i="4"/>
  <c r="N521" i="4"/>
  <c r="N522" i="4"/>
  <c r="N523" i="4"/>
  <c r="N524" i="4"/>
  <c r="N525" i="4"/>
  <c r="N527" i="4"/>
  <c r="N528" i="4"/>
  <c r="N529" i="4"/>
  <c r="N530" i="4"/>
  <c r="N531" i="4"/>
  <c r="N532" i="4"/>
  <c r="N533" i="4"/>
  <c r="N534" i="4"/>
  <c r="N535" i="4"/>
  <c r="N536" i="4"/>
  <c r="N538" i="4"/>
  <c r="N539" i="4"/>
  <c r="N540" i="4"/>
  <c r="N541" i="4"/>
  <c r="N542" i="4"/>
  <c r="N543" i="4"/>
  <c r="N544" i="4"/>
  <c r="N545" i="4"/>
  <c r="N546" i="4"/>
  <c r="N547" i="4"/>
  <c r="N549" i="4"/>
  <c r="N550" i="4"/>
  <c r="N551" i="4"/>
  <c r="N552" i="4"/>
  <c r="N553" i="4"/>
  <c r="N554" i="4"/>
  <c r="N555" i="4"/>
  <c r="N556" i="4"/>
  <c r="N557" i="4"/>
  <c r="N558" i="4"/>
  <c r="N561" i="4"/>
  <c r="N562" i="4"/>
  <c r="N563" i="4"/>
  <c r="N564" i="4"/>
  <c r="N565" i="4"/>
  <c r="N566" i="4"/>
  <c r="N567" i="4"/>
  <c r="N568" i="4"/>
  <c r="N569" i="4"/>
  <c r="N570" i="4"/>
  <c r="N572" i="4"/>
  <c r="N573" i="4"/>
  <c r="N574" i="4"/>
  <c r="N575" i="4"/>
  <c r="N576" i="4"/>
  <c r="N577" i="4"/>
  <c r="N578" i="4"/>
  <c r="N579" i="4"/>
  <c r="N580" i="4"/>
  <c r="N581" i="4"/>
  <c r="N583" i="4"/>
  <c r="N584" i="4"/>
  <c r="N585" i="4"/>
  <c r="N586" i="4"/>
  <c r="N587" i="4"/>
  <c r="N588" i="4"/>
  <c r="N589" i="4"/>
  <c r="N590" i="4"/>
  <c r="N591" i="4"/>
  <c r="N592" i="4"/>
  <c r="N594" i="4"/>
  <c r="N595" i="4"/>
  <c r="N596" i="4"/>
  <c r="N597" i="4"/>
  <c r="N598" i="4"/>
  <c r="N599" i="4"/>
  <c r="N600" i="4"/>
  <c r="N601" i="4"/>
  <c r="N602" i="4"/>
  <c r="N603" i="4"/>
  <c r="N605" i="4"/>
  <c r="N606" i="4"/>
  <c r="N607" i="4"/>
  <c r="N608" i="4"/>
  <c r="N609" i="4"/>
  <c r="N610" i="4"/>
  <c r="N611" i="4"/>
  <c r="N612" i="4"/>
  <c r="N613" i="4"/>
  <c r="N614" i="4"/>
  <c r="N616" i="4"/>
  <c r="N617" i="4"/>
  <c r="N618" i="4"/>
  <c r="N619" i="4"/>
  <c r="N620" i="4"/>
  <c r="N621" i="4"/>
  <c r="N622" i="4"/>
  <c r="N623" i="4"/>
  <c r="N624" i="4"/>
  <c r="N625" i="4"/>
  <c r="N627" i="4"/>
  <c r="N628" i="4"/>
  <c r="N629" i="4"/>
  <c r="N630" i="4"/>
  <c r="N631" i="4"/>
  <c r="N632" i="4"/>
  <c r="N633" i="4"/>
  <c r="N634" i="4"/>
  <c r="N635" i="4"/>
  <c r="N636" i="4"/>
  <c r="N638" i="4"/>
  <c r="N639" i="4"/>
  <c r="N640" i="4"/>
  <c r="N641" i="4"/>
  <c r="N642" i="4"/>
  <c r="N643" i="4"/>
  <c r="N644" i="4"/>
  <c r="N645" i="4"/>
  <c r="N646" i="4"/>
  <c r="N647" i="4"/>
  <c r="N649" i="4"/>
  <c r="N650" i="4"/>
  <c r="N651" i="4"/>
  <c r="N652" i="4"/>
  <c r="N653" i="4"/>
  <c r="N654" i="4"/>
  <c r="N655" i="4"/>
  <c r="N656" i="4"/>
  <c r="N657" i="4"/>
  <c r="N658" i="4"/>
  <c r="N660" i="4"/>
  <c r="N661" i="4"/>
  <c r="N662" i="4"/>
  <c r="N663" i="4"/>
  <c r="N664" i="4"/>
  <c r="N665" i="4"/>
  <c r="N666" i="4"/>
  <c r="N667" i="4"/>
  <c r="N668" i="4"/>
  <c r="N669" i="4"/>
  <c r="N672" i="4"/>
  <c r="N673" i="4"/>
  <c r="N674" i="4"/>
  <c r="N675" i="4"/>
  <c r="N676" i="4"/>
  <c r="N677" i="4"/>
  <c r="N678" i="4"/>
  <c r="N679" i="4"/>
  <c r="N680" i="4"/>
  <c r="N681" i="4"/>
  <c r="N683" i="4"/>
  <c r="N684" i="4"/>
  <c r="N685" i="4"/>
  <c r="N686" i="4"/>
  <c r="N687" i="4"/>
  <c r="N688" i="4"/>
  <c r="N689" i="4"/>
  <c r="N690" i="4"/>
  <c r="N691" i="4"/>
  <c r="N692" i="4"/>
  <c r="N694" i="4"/>
  <c r="N695" i="4"/>
  <c r="N696" i="4"/>
  <c r="N697" i="4"/>
  <c r="N698" i="4"/>
  <c r="N699" i="4"/>
  <c r="N700" i="4"/>
  <c r="N701" i="4"/>
  <c r="N702" i="4"/>
  <c r="N703" i="4"/>
  <c r="N705" i="4"/>
  <c r="N706" i="4"/>
  <c r="N707" i="4"/>
  <c r="N708" i="4"/>
  <c r="N709" i="4"/>
  <c r="N710" i="4"/>
  <c r="N711" i="4"/>
  <c r="N712" i="4"/>
  <c r="N713" i="4"/>
  <c r="N714" i="4"/>
  <c r="N716" i="4"/>
  <c r="N717" i="4"/>
  <c r="N718" i="4"/>
  <c r="N719" i="4"/>
  <c r="N720" i="4"/>
  <c r="N721" i="4"/>
  <c r="N722" i="4"/>
  <c r="N723" i="4"/>
  <c r="N724" i="4"/>
  <c r="N725" i="4"/>
  <c r="N727" i="4"/>
  <c r="N728" i="4"/>
  <c r="N729" i="4"/>
  <c r="N730" i="4"/>
  <c r="N731" i="4"/>
  <c r="N732" i="4"/>
  <c r="N733" i="4"/>
  <c r="N734" i="4"/>
  <c r="N735" i="4"/>
  <c r="N736" i="4"/>
  <c r="N738" i="4"/>
  <c r="N739" i="4"/>
  <c r="N740" i="4"/>
  <c r="N741" i="4"/>
  <c r="N742" i="4"/>
  <c r="N743" i="4"/>
  <c r="N744" i="4"/>
  <c r="N745" i="4"/>
  <c r="N746" i="4"/>
  <c r="N747" i="4"/>
  <c r="N749" i="4"/>
  <c r="N750" i="4"/>
  <c r="N751" i="4"/>
  <c r="N752" i="4"/>
  <c r="N753" i="4"/>
  <c r="N754" i="4"/>
  <c r="N755" i="4"/>
  <c r="N756" i="4"/>
  <c r="N757" i="4"/>
  <c r="N758" i="4"/>
  <c r="N760" i="4"/>
  <c r="N761" i="4"/>
  <c r="N762" i="4"/>
  <c r="N763" i="4"/>
  <c r="N764" i="4"/>
  <c r="N765" i="4"/>
  <c r="N766" i="4"/>
  <c r="N767" i="4"/>
  <c r="N768" i="4"/>
  <c r="N769" i="4"/>
  <c r="N771" i="4"/>
  <c r="N772" i="4"/>
  <c r="N773" i="4"/>
  <c r="N774" i="4"/>
  <c r="N775" i="4"/>
  <c r="N776" i="4"/>
  <c r="N777" i="4"/>
  <c r="N778" i="4"/>
  <c r="N779" i="4"/>
  <c r="N780" i="4"/>
  <c r="N783" i="4"/>
  <c r="N784" i="4"/>
  <c r="N785" i="4"/>
  <c r="N786" i="4"/>
  <c r="N787" i="4"/>
  <c r="N788" i="4"/>
  <c r="N789" i="4"/>
  <c r="N790" i="4"/>
  <c r="N791" i="4"/>
  <c r="N792" i="4"/>
  <c r="N794" i="4"/>
  <c r="N795" i="4"/>
  <c r="N796" i="4"/>
  <c r="N797" i="4"/>
  <c r="N798" i="4"/>
  <c r="N799" i="4"/>
  <c r="N800" i="4"/>
  <c r="N801" i="4"/>
  <c r="N802" i="4"/>
  <c r="N803" i="4"/>
  <c r="N805" i="4"/>
  <c r="N806" i="4"/>
  <c r="N807" i="4"/>
  <c r="N808" i="4"/>
  <c r="N809" i="4"/>
  <c r="N810" i="4"/>
  <c r="N811" i="4"/>
  <c r="N812" i="4"/>
  <c r="N813" i="4"/>
  <c r="N814" i="4"/>
  <c r="N816" i="4"/>
  <c r="N817" i="4"/>
  <c r="N818" i="4"/>
  <c r="N819" i="4"/>
  <c r="N820" i="4"/>
  <c r="N821" i="4"/>
  <c r="N822" i="4"/>
  <c r="N823" i="4"/>
  <c r="N824" i="4"/>
  <c r="N825" i="4"/>
  <c r="N827" i="4"/>
  <c r="N828" i="4"/>
  <c r="N829" i="4"/>
  <c r="N830" i="4"/>
  <c r="N831" i="4"/>
  <c r="N832" i="4"/>
  <c r="N833" i="4"/>
  <c r="N834" i="4"/>
  <c r="N835" i="4"/>
  <c r="N836" i="4"/>
  <c r="N838" i="4"/>
  <c r="N839" i="4"/>
  <c r="N840" i="4"/>
  <c r="N841" i="4"/>
  <c r="N842" i="4"/>
  <c r="N843" i="4"/>
  <c r="N844" i="4"/>
  <c r="N845" i="4"/>
  <c r="N846" i="4"/>
  <c r="N847" i="4"/>
  <c r="N849" i="4"/>
  <c r="N850" i="4"/>
  <c r="N851" i="4"/>
  <c r="N852" i="4"/>
  <c r="N853" i="4"/>
  <c r="N854" i="4"/>
  <c r="N855" i="4"/>
  <c r="N856" i="4"/>
  <c r="N857" i="4"/>
  <c r="N858" i="4"/>
  <c r="N860" i="4"/>
  <c r="N861" i="4"/>
  <c r="N862" i="4"/>
  <c r="N863" i="4"/>
  <c r="N864" i="4"/>
  <c r="N865" i="4"/>
  <c r="N866" i="4"/>
  <c r="N867" i="4"/>
  <c r="N868" i="4"/>
  <c r="N869" i="4"/>
  <c r="N871" i="4"/>
  <c r="N872" i="4"/>
  <c r="N873" i="4"/>
  <c r="N874" i="4"/>
  <c r="N875" i="4"/>
  <c r="N876" i="4"/>
  <c r="N877" i="4"/>
  <c r="N878" i="4"/>
  <c r="N879" i="4"/>
  <c r="N880" i="4"/>
  <c r="N882" i="4"/>
  <c r="N883" i="4"/>
  <c r="N884" i="4"/>
  <c r="N885" i="4"/>
  <c r="N886" i="4"/>
  <c r="N887" i="4"/>
  <c r="N888" i="4"/>
  <c r="N889" i="4"/>
  <c r="N890" i="4"/>
  <c r="N891" i="4"/>
  <c r="N894" i="4"/>
  <c r="N895" i="4"/>
  <c r="N896" i="4"/>
  <c r="N897" i="4"/>
  <c r="N898" i="4"/>
  <c r="N899" i="4"/>
  <c r="N900" i="4"/>
  <c r="N901" i="4"/>
  <c r="N902" i="4"/>
  <c r="N903" i="4"/>
  <c r="N905" i="4"/>
  <c r="N906" i="4"/>
  <c r="N907" i="4"/>
  <c r="N908" i="4"/>
  <c r="N909" i="4"/>
  <c r="N910" i="4"/>
  <c r="N911" i="4"/>
  <c r="N912" i="4"/>
  <c r="N913" i="4"/>
  <c r="N914" i="4"/>
  <c r="N916" i="4"/>
  <c r="N917" i="4"/>
  <c r="N918" i="4"/>
  <c r="N919" i="4"/>
  <c r="N920" i="4"/>
  <c r="N921" i="4"/>
  <c r="N922" i="4"/>
  <c r="N923" i="4"/>
  <c r="N924" i="4"/>
  <c r="N925" i="4"/>
  <c r="N927" i="4"/>
  <c r="N928" i="4"/>
  <c r="N929" i="4"/>
  <c r="N930" i="4"/>
  <c r="N931" i="4"/>
  <c r="N932" i="4"/>
  <c r="N933" i="4"/>
  <c r="N934" i="4"/>
  <c r="N935" i="4"/>
  <c r="N936" i="4"/>
  <c r="N938" i="4"/>
  <c r="N939" i="4"/>
  <c r="N940" i="4"/>
  <c r="N941" i="4"/>
  <c r="N942" i="4"/>
  <c r="N943" i="4"/>
  <c r="N944" i="4"/>
  <c r="N945" i="4"/>
  <c r="N946" i="4"/>
  <c r="N947" i="4"/>
  <c r="N949" i="4"/>
  <c r="N950" i="4"/>
  <c r="N951" i="4"/>
  <c r="N952" i="4"/>
  <c r="N953" i="4"/>
  <c r="N954" i="4"/>
  <c r="N955" i="4"/>
  <c r="N956" i="4"/>
  <c r="N957" i="4"/>
  <c r="N958" i="4"/>
  <c r="N960" i="4"/>
  <c r="N961" i="4"/>
  <c r="N962" i="4"/>
  <c r="N963" i="4"/>
  <c r="N964" i="4"/>
  <c r="N965" i="4"/>
  <c r="N966" i="4"/>
  <c r="N967" i="4"/>
  <c r="N968" i="4"/>
  <c r="N969" i="4"/>
  <c r="N971" i="4"/>
  <c r="N972" i="4"/>
  <c r="N973" i="4"/>
  <c r="N974" i="4"/>
  <c r="N975" i="4"/>
  <c r="N976" i="4"/>
  <c r="N977" i="4"/>
  <c r="N978" i="4"/>
  <c r="N979" i="4"/>
  <c r="N980" i="4"/>
  <c r="N982" i="4"/>
  <c r="N983" i="4"/>
  <c r="N984" i="4"/>
  <c r="N985" i="4"/>
  <c r="N986" i="4"/>
  <c r="N987" i="4"/>
  <c r="N988" i="4"/>
  <c r="N989" i="4"/>
  <c r="N990" i="4"/>
  <c r="N991" i="4"/>
  <c r="N993" i="4"/>
  <c r="N994" i="4"/>
  <c r="N995" i="4"/>
  <c r="N996" i="4"/>
  <c r="N997" i="4"/>
  <c r="N998" i="4"/>
  <c r="N999" i="4"/>
  <c r="N1000" i="4"/>
  <c r="N1001" i="4"/>
  <c r="N1002" i="4"/>
  <c r="N1005" i="4"/>
  <c r="N1006" i="4"/>
  <c r="N1007" i="4"/>
  <c r="N1008" i="4"/>
  <c r="N1009" i="4"/>
  <c r="N1010" i="4"/>
  <c r="N1011" i="4"/>
  <c r="N1012" i="4"/>
  <c r="N1013" i="4"/>
  <c r="N1014" i="4"/>
  <c r="N1016" i="4"/>
  <c r="N1017" i="4"/>
  <c r="N1018" i="4"/>
  <c r="N1019" i="4"/>
  <c r="N1020" i="4"/>
  <c r="N1021" i="4"/>
  <c r="N1022" i="4"/>
  <c r="N1023" i="4"/>
  <c r="N1024" i="4"/>
  <c r="N1025" i="4"/>
  <c r="N1027" i="4"/>
  <c r="N1028" i="4"/>
  <c r="N1029" i="4"/>
  <c r="N1030" i="4"/>
  <c r="N1031" i="4"/>
  <c r="N1032" i="4"/>
  <c r="N1033" i="4"/>
  <c r="N1034" i="4"/>
  <c r="N1035" i="4"/>
  <c r="N1036" i="4"/>
  <c r="N1038" i="4"/>
  <c r="N1039" i="4"/>
  <c r="N1040" i="4"/>
  <c r="N1041" i="4"/>
  <c r="N1042" i="4"/>
  <c r="N1043" i="4"/>
  <c r="N1044" i="4"/>
  <c r="N1045" i="4"/>
  <c r="N1046" i="4"/>
  <c r="N1047" i="4"/>
  <c r="N1049" i="4"/>
  <c r="N1050" i="4"/>
  <c r="N1051" i="4"/>
  <c r="N1052" i="4"/>
  <c r="N1053" i="4"/>
  <c r="N1054" i="4"/>
  <c r="N1055" i="4"/>
  <c r="N1056" i="4"/>
  <c r="N1057" i="4"/>
  <c r="N1058" i="4"/>
  <c r="N1060" i="4"/>
  <c r="N1061" i="4"/>
  <c r="N1062" i="4"/>
  <c r="N1063" i="4"/>
  <c r="N1064" i="4"/>
  <c r="N1065" i="4"/>
  <c r="N1066" i="4"/>
  <c r="N1067" i="4"/>
  <c r="N1068" i="4"/>
  <c r="N1069" i="4"/>
  <c r="N1071" i="4"/>
  <c r="N1072" i="4"/>
  <c r="N1073" i="4"/>
  <c r="N1074" i="4"/>
  <c r="N1075" i="4"/>
  <c r="N1076" i="4"/>
  <c r="N1077" i="4"/>
  <c r="N1078" i="4"/>
  <c r="N1079" i="4"/>
  <c r="N1080" i="4"/>
  <c r="N1082" i="4"/>
  <c r="N1083" i="4"/>
  <c r="N1084" i="4"/>
  <c r="N1085" i="4"/>
  <c r="N1086" i="4"/>
  <c r="N1087" i="4"/>
  <c r="N1088" i="4"/>
  <c r="N1089" i="4"/>
  <c r="N1090" i="4"/>
  <c r="N1091" i="4"/>
  <c r="N1093" i="4"/>
  <c r="N1094" i="4"/>
  <c r="N1095" i="4"/>
  <c r="N1096" i="4"/>
  <c r="N1097" i="4"/>
  <c r="N1098" i="4"/>
  <c r="N1099" i="4"/>
  <c r="N1100" i="4"/>
  <c r="N1101" i="4"/>
  <c r="N1102" i="4"/>
  <c r="N1104" i="4"/>
  <c r="N1105" i="4"/>
  <c r="N1106" i="4"/>
  <c r="N1107" i="4"/>
  <c r="N1108" i="4"/>
  <c r="N1109" i="4"/>
  <c r="N1110" i="4"/>
  <c r="N1111" i="4"/>
  <c r="N1112" i="4"/>
  <c r="N1113" i="4"/>
  <c r="K2" i="4"/>
  <c r="K3" i="4"/>
  <c r="K1114" i="4"/>
  <c r="K1225" i="4"/>
  <c r="K1336" i="4"/>
  <c r="K1447" i="4"/>
  <c r="K1558" i="4"/>
  <c r="K1669" i="4"/>
  <c r="K1780" i="4"/>
  <c r="K1891" i="4"/>
  <c r="K4" i="4"/>
  <c r="K115" i="4"/>
  <c r="K226" i="4"/>
  <c r="K337" i="4"/>
  <c r="K448" i="4"/>
  <c r="K559" i="4"/>
  <c r="K670" i="4"/>
  <c r="K781" i="4"/>
  <c r="K892" i="4"/>
  <c r="K1003" i="4"/>
  <c r="K1115" i="4"/>
  <c r="K1126" i="4"/>
  <c r="K1137" i="4"/>
  <c r="K1148" i="4"/>
  <c r="K1159" i="4"/>
  <c r="K1170" i="4"/>
  <c r="K1181" i="4"/>
  <c r="K1192" i="4"/>
  <c r="K1203" i="4"/>
  <c r="K1214" i="4"/>
  <c r="K1226" i="4"/>
  <c r="K1237" i="4"/>
  <c r="K1248" i="4"/>
  <c r="K1259" i="4"/>
  <c r="K1270" i="4"/>
  <c r="K1281" i="4"/>
  <c r="K1292" i="4"/>
  <c r="K1303" i="4"/>
  <c r="K1314" i="4"/>
  <c r="K1325" i="4"/>
  <c r="K1337" i="4"/>
  <c r="K1348" i="4"/>
  <c r="K1359" i="4"/>
  <c r="K1370" i="4"/>
  <c r="K1381" i="4"/>
  <c r="K1392" i="4"/>
  <c r="K1403" i="4"/>
  <c r="K1414" i="4"/>
  <c r="K1425" i="4"/>
  <c r="K1436" i="4"/>
  <c r="K1448" i="4"/>
  <c r="K1459" i="4"/>
  <c r="K1470" i="4"/>
  <c r="K1481" i="4"/>
  <c r="K1492" i="4"/>
  <c r="K1503" i="4"/>
  <c r="K1514" i="4"/>
  <c r="K1525" i="4"/>
  <c r="K1536" i="4"/>
  <c r="K1547" i="4"/>
  <c r="K1559" i="4"/>
  <c r="K1570" i="4"/>
  <c r="K1581" i="4"/>
  <c r="K1592" i="4"/>
  <c r="K1603" i="4"/>
  <c r="K1614" i="4"/>
  <c r="K1625" i="4"/>
  <c r="K1636" i="4"/>
  <c r="K1647" i="4"/>
  <c r="K1658" i="4"/>
  <c r="K1670" i="4"/>
  <c r="K1681" i="4"/>
  <c r="K1692" i="4"/>
  <c r="K1703" i="4"/>
  <c r="K1714" i="4"/>
  <c r="K1725" i="4"/>
  <c r="K1736" i="4"/>
  <c r="K1747" i="4"/>
  <c r="K1758" i="4"/>
  <c r="K1769" i="4"/>
  <c r="K1781" i="4"/>
  <c r="K1792" i="4"/>
  <c r="K1803" i="4"/>
  <c r="K1814" i="4"/>
  <c r="K1825" i="4"/>
  <c r="K1836" i="4"/>
  <c r="K1847" i="4"/>
  <c r="K1858" i="4"/>
  <c r="K1869" i="4"/>
  <c r="K1880" i="4"/>
  <c r="K1892" i="4"/>
  <c r="K1903" i="4"/>
  <c r="K1914" i="4"/>
  <c r="K1925" i="4"/>
  <c r="K1936" i="4"/>
  <c r="K1947" i="4"/>
  <c r="K1958" i="4"/>
  <c r="K1969" i="4"/>
  <c r="K1980" i="4"/>
  <c r="K1991" i="4"/>
  <c r="K5" i="4"/>
  <c r="K16" i="4"/>
  <c r="K27" i="4"/>
  <c r="K38" i="4"/>
  <c r="K49" i="4"/>
  <c r="K60" i="4"/>
  <c r="K71" i="4"/>
  <c r="K82" i="4"/>
  <c r="K93" i="4"/>
  <c r="K104" i="4"/>
  <c r="K116" i="4"/>
  <c r="K127" i="4"/>
  <c r="K138" i="4"/>
  <c r="K149" i="4"/>
  <c r="K160" i="4"/>
  <c r="K171" i="4"/>
  <c r="K182" i="4"/>
  <c r="K193" i="4"/>
  <c r="K204" i="4"/>
  <c r="K215" i="4"/>
  <c r="K227" i="4"/>
  <c r="K238" i="4"/>
  <c r="K249" i="4"/>
  <c r="K260" i="4"/>
  <c r="K271" i="4"/>
  <c r="K282" i="4"/>
  <c r="K293" i="4"/>
  <c r="K304" i="4"/>
  <c r="K315" i="4"/>
  <c r="K326" i="4"/>
  <c r="K338" i="4"/>
  <c r="K349" i="4"/>
  <c r="K360" i="4"/>
  <c r="K371" i="4"/>
  <c r="K382" i="4"/>
  <c r="K393" i="4"/>
  <c r="K404" i="4"/>
  <c r="K415" i="4"/>
  <c r="K426" i="4"/>
  <c r="K437" i="4"/>
  <c r="K449" i="4"/>
  <c r="K460" i="4"/>
  <c r="K471" i="4"/>
  <c r="K482" i="4"/>
  <c r="K493" i="4"/>
  <c r="K504" i="4"/>
  <c r="K515" i="4"/>
  <c r="K526" i="4"/>
  <c r="K537" i="4"/>
  <c r="K548" i="4"/>
  <c r="K560" i="4"/>
  <c r="K571" i="4"/>
  <c r="K582" i="4"/>
  <c r="K593" i="4"/>
  <c r="K604" i="4"/>
  <c r="K615" i="4"/>
  <c r="K626" i="4"/>
  <c r="K637" i="4"/>
  <c r="K648" i="4"/>
  <c r="K659" i="4"/>
  <c r="K671" i="4"/>
  <c r="K682" i="4"/>
  <c r="K693" i="4"/>
  <c r="K704" i="4"/>
  <c r="K715" i="4"/>
  <c r="K726" i="4"/>
  <c r="K737" i="4"/>
  <c r="K748" i="4"/>
  <c r="K759" i="4"/>
  <c r="K770" i="4"/>
  <c r="K782" i="4"/>
  <c r="K793" i="4"/>
  <c r="K804" i="4"/>
  <c r="K815" i="4"/>
  <c r="K826" i="4"/>
  <c r="K837" i="4"/>
  <c r="K848" i="4"/>
  <c r="K859" i="4"/>
  <c r="K870" i="4"/>
  <c r="K881" i="4"/>
  <c r="K893" i="4"/>
  <c r="K904" i="4"/>
  <c r="K915" i="4"/>
  <c r="K926" i="4"/>
  <c r="K937" i="4"/>
  <c r="K948" i="4"/>
  <c r="K959" i="4"/>
  <c r="K970" i="4"/>
  <c r="K981" i="4"/>
  <c r="K992" i="4"/>
  <c r="K1004" i="4"/>
  <c r="K1015" i="4"/>
  <c r="K1026" i="4"/>
  <c r="K1037" i="4"/>
  <c r="K1048" i="4"/>
  <c r="K1059" i="4"/>
  <c r="K1070" i="4"/>
  <c r="K1081" i="4"/>
  <c r="K1092" i="4"/>
  <c r="K1103" i="4"/>
  <c r="K1116" i="4"/>
  <c r="K1117" i="4"/>
  <c r="K1118" i="4"/>
  <c r="K1119" i="4"/>
  <c r="K1120" i="4"/>
  <c r="K1121" i="4"/>
  <c r="K1122" i="4"/>
  <c r="K1123" i="4"/>
  <c r="K1124" i="4"/>
  <c r="K1125" i="4"/>
  <c r="K1127" i="4"/>
  <c r="K1128" i="4"/>
  <c r="K1129" i="4"/>
  <c r="K1130" i="4"/>
  <c r="K1131" i="4"/>
  <c r="K1132" i="4"/>
  <c r="K1133" i="4"/>
  <c r="K1134" i="4"/>
  <c r="K1135" i="4"/>
  <c r="K1136" i="4"/>
  <c r="K1138" i="4"/>
  <c r="K1139" i="4"/>
  <c r="K1140" i="4"/>
  <c r="K1141" i="4"/>
  <c r="K1142" i="4"/>
  <c r="K1143" i="4"/>
  <c r="K1144" i="4"/>
  <c r="K1145" i="4"/>
  <c r="K1146" i="4"/>
  <c r="K1147" i="4"/>
  <c r="K1149" i="4"/>
  <c r="K1150" i="4"/>
  <c r="K1151" i="4"/>
  <c r="K1152" i="4"/>
  <c r="K1153" i="4"/>
  <c r="K1154" i="4"/>
  <c r="K1155" i="4"/>
  <c r="K1156" i="4"/>
  <c r="K1157" i="4"/>
  <c r="K1158" i="4"/>
  <c r="K1160" i="4"/>
  <c r="K1161" i="4"/>
  <c r="K1162" i="4"/>
  <c r="K1163" i="4"/>
  <c r="K1164" i="4"/>
  <c r="K1165" i="4"/>
  <c r="K1166" i="4"/>
  <c r="K1167" i="4"/>
  <c r="K1168" i="4"/>
  <c r="K1169" i="4"/>
  <c r="K1171" i="4"/>
  <c r="K1172" i="4"/>
  <c r="K1173" i="4"/>
  <c r="K1174" i="4"/>
  <c r="K1175" i="4"/>
  <c r="K1176" i="4"/>
  <c r="K1177" i="4"/>
  <c r="K1178" i="4"/>
  <c r="K1179" i="4"/>
  <c r="K1180" i="4"/>
  <c r="K1182" i="4"/>
  <c r="K1183" i="4"/>
  <c r="K1184" i="4"/>
  <c r="K1185" i="4"/>
  <c r="K1186" i="4"/>
  <c r="K1187" i="4"/>
  <c r="K1188" i="4"/>
  <c r="K1189" i="4"/>
  <c r="K1190" i="4"/>
  <c r="K1191" i="4"/>
  <c r="K1193" i="4"/>
  <c r="K1194" i="4"/>
  <c r="K1195" i="4"/>
  <c r="K1196" i="4"/>
  <c r="K1197" i="4"/>
  <c r="K1198" i="4"/>
  <c r="K1199" i="4"/>
  <c r="K1200" i="4"/>
  <c r="K1201" i="4"/>
  <c r="K1202" i="4"/>
  <c r="K1204" i="4"/>
  <c r="K1205" i="4"/>
  <c r="K1206" i="4"/>
  <c r="K1207" i="4"/>
  <c r="K1208" i="4"/>
  <c r="K1209" i="4"/>
  <c r="K1210" i="4"/>
  <c r="K1211" i="4"/>
  <c r="K1212" i="4"/>
  <c r="K1213" i="4"/>
  <c r="K1215" i="4"/>
  <c r="K1216" i="4"/>
  <c r="K1217" i="4"/>
  <c r="K1218" i="4"/>
  <c r="K1219" i="4"/>
  <c r="K1220" i="4"/>
  <c r="K1221" i="4"/>
  <c r="K1222" i="4"/>
  <c r="K1223" i="4"/>
  <c r="K1224" i="4"/>
  <c r="K1227" i="4"/>
  <c r="K1228" i="4"/>
  <c r="K1229" i="4"/>
  <c r="K1230" i="4"/>
  <c r="K1231" i="4"/>
  <c r="K1232" i="4"/>
  <c r="K1233" i="4"/>
  <c r="K1234" i="4"/>
  <c r="K1235" i="4"/>
  <c r="K1236" i="4"/>
  <c r="K1238" i="4"/>
  <c r="K1239" i="4"/>
  <c r="K1240" i="4"/>
  <c r="K1241" i="4"/>
  <c r="K1242" i="4"/>
  <c r="K1243" i="4"/>
  <c r="K1244" i="4"/>
  <c r="K1245" i="4"/>
  <c r="K1246" i="4"/>
  <c r="K1247" i="4"/>
  <c r="K1249" i="4"/>
  <c r="K1250" i="4"/>
  <c r="K1251" i="4"/>
  <c r="K1252" i="4"/>
  <c r="K1253" i="4"/>
  <c r="K1254" i="4"/>
  <c r="K1255" i="4"/>
  <c r="K1256" i="4"/>
  <c r="K1257" i="4"/>
  <c r="K1258" i="4"/>
  <c r="K1260" i="4"/>
  <c r="K1261" i="4"/>
  <c r="K1262" i="4"/>
  <c r="K1263" i="4"/>
  <c r="K1264" i="4"/>
  <c r="K1265" i="4"/>
  <c r="K1266" i="4"/>
  <c r="K1267" i="4"/>
  <c r="K1268" i="4"/>
  <c r="K1269" i="4"/>
  <c r="K1271" i="4"/>
  <c r="K1272" i="4"/>
  <c r="K1273" i="4"/>
  <c r="K1274" i="4"/>
  <c r="K1275" i="4"/>
  <c r="K1276" i="4"/>
  <c r="K1277" i="4"/>
  <c r="K1278" i="4"/>
  <c r="K1279" i="4"/>
  <c r="K1280" i="4"/>
  <c r="K1282" i="4"/>
  <c r="K1283" i="4"/>
  <c r="K1284" i="4"/>
  <c r="K1285" i="4"/>
  <c r="K1286" i="4"/>
  <c r="K1287" i="4"/>
  <c r="K1288" i="4"/>
  <c r="K1289" i="4"/>
  <c r="K1290" i="4"/>
  <c r="K1291" i="4"/>
  <c r="K1293" i="4"/>
  <c r="K1294" i="4"/>
  <c r="K1295" i="4"/>
  <c r="K1296" i="4"/>
  <c r="K1297" i="4"/>
  <c r="K1298" i="4"/>
  <c r="K1299" i="4"/>
  <c r="K1300" i="4"/>
  <c r="K1301" i="4"/>
  <c r="K1302" i="4"/>
  <c r="K1304" i="4"/>
  <c r="K1305" i="4"/>
  <c r="K1306" i="4"/>
  <c r="K1307" i="4"/>
  <c r="K1308" i="4"/>
  <c r="K1309" i="4"/>
  <c r="K1310" i="4"/>
  <c r="K1311" i="4"/>
  <c r="K1312" i="4"/>
  <c r="K1313" i="4"/>
  <c r="K1315" i="4"/>
  <c r="K1316" i="4"/>
  <c r="K1317" i="4"/>
  <c r="K1318" i="4"/>
  <c r="K1319" i="4"/>
  <c r="K1320" i="4"/>
  <c r="K1321" i="4"/>
  <c r="K1322" i="4"/>
  <c r="K1323" i="4"/>
  <c r="K1324" i="4"/>
  <c r="K1326" i="4"/>
  <c r="K1327" i="4"/>
  <c r="K1328" i="4"/>
  <c r="K1329" i="4"/>
  <c r="K1330" i="4"/>
  <c r="K1331" i="4"/>
  <c r="K1332" i="4"/>
  <c r="K1333" i="4"/>
  <c r="K1334" i="4"/>
  <c r="K1335" i="4"/>
  <c r="K1338" i="4"/>
  <c r="K1339" i="4"/>
  <c r="K1340" i="4"/>
  <c r="K1341" i="4"/>
  <c r="K1342" i="4"/>
  <c r="K1343" i="4"/>
  <c r="K1344" i="4"/>
  <c r="K1345" i="4"/>
  <c r="K1346" i="4"/>
  <c r="K1347" i="4"/>
  <c r="K1349" i="4"/>
  <c r="K1350" i="4"/>
  <c r="K1351" i="4"/>
  <c r="K1352" i="4"/>
  <c r="K1353" i="4"/>
  <c r="K1354" i="4"/>
  <c r="K1355" i="4"/>
  <c r="K1356" i="4"/>
  <c r="K1357" i="4"/>
  <c r="K1358" i="4"/>
  <c r="K1360" i="4"/>
  <c r="K1361" i="4"/>
  <c r="K1362" i="4"/>
  <c r="K1363" i="4"/>
  <c r="K1364" i="4"/>
  <c r="K1365" i="4"/>
  <c r="K1366" i="4"/>
  <c r="K1367" i="4"/>
  <c r="K1368" i="4"/>
  <c r="K1369" i="4"/>
  <c r="K1371" i="4"/>
  <c r="K1372" i="4"/>
  <c r="K1373" i="4"/>
  <c r="K1374" i="4"/>
  <c r="K1375" i="4"/>
  <c r="K1376" i="4"/>
  <c r="K1377" i="4"/>
  <c r="K1378" i="4"/>
  <c r="K1379" i="4"/>
  <c r="K1380" i="4"/>
  <c r="K1382" i="4"/>
  <c r="K1383" i="4"/>
  <c r="K1384" i="4"/>
  <c r="K1385" i="4"/>
  <c r="K1386" i="4"/>
  <c r="K1387" i="4"/>
  <c r="K1388" i="4"/>
  <c r="K1389" i="4"/>
  <c r="K1390" i="4"/>
  <c r="K1391" i="4"/>
  <c r="K1393" i="4"/>
  <c r="K1394" i="4"/>
  <c r="K1395" i="4"/>
  <c r="K1396" i="4"/>
  <c r="K1397" i="4"/>
  <c r="K1398" i="4"/>
  <c r="K1399" i="4"/>
  <c r="K1400" i="4"/>
  <c r="K1401" i="4"/>
  <c r="K1402" i="4"/>
  <c r="K1404" i="4"/>
  <c r="K1405" i="4"/>
  <c r="K1406" i="4"/>
  <c r="K1407" i="4"/>
  <c r="K1408" i="4"/>
  <c r="K1409" i="4"/>
  <c r="K1410" i="4"/>
  <c r="K1411" i="4"/>
  <c r="K1412" i="4"/>
  <c r="K1413" i="4"/>
  <c r="K1415" i="4"/>
  <c r="K1416" i="4"/>
  <c r="K1417" i="4"/>
  <c r="K1418" i="4"/>
  <c r="K1419" i="4"/>
  <c r="K1420" i="4"/>
  <c r="K1421" i="4"/>
  <c r="K1422" i="4"/>
  <c r="K1423" i="4"/>
  <c r="K1424" i="4"/>
  <c r="K1426" i="4"/>
  <c r="K1427" i="4"/>
  <c r="K1428" i="4"/>
  <c r="K1429" i="4"/>
  <c r="K1430" i="4"/>
  <c r="K1431" i="4"/>
  <c r="K1432" i="4"/>
  <c r="K1433" i="4"/>
  <c r="K1434" i="4"/>
  <c r="K1435" i="4"/>
  <c r="K1437" i="4"/>
  <c r="K1438" i="4"/>
  <c r="K1439" i="4"/>
  <c r="K1440" i="4"/>
  <c r="K1441" i="4"/>
  <c r="K1442" i="4"/>
  <c r="K1443" i="4"/>
  <c r="K1444" i="4"/>
  <c r="K1445" i="4"/>
  <c r="K1446" i="4"/>
  <c r="K1449" i="4"/>
  <c r="K1450" i="4"/>
  <c r="K1451" i="4"/>
  <c r="K1452" i="4"/>
  <c r="K1453" i="4"/>
  <c r="K1454" i="4"/>
  <c r="K1455" i="4"/>
  <c r="K1456" i="4"/>
  <c r="K1457" i="4"/>
  <c r="K1458" i="4"/>
  <c r="K1460" i="4"/>
  <c r="K1461" i="4"/>
  <c r="K1462" i="4"/>
  <c r="K1463" i="4"/>
  <c r="K1464" i="4"/>
  <c r="K1465" i="4"/>
  <c r="K1466" i="4"/>
  <c r="K1467" i="4"/>
  <c r="K1468" i="4"/>
  <c r="K1469" i="4"/>
  <c r="K1471" i="4"/>
  <c r="K1472" i="4"/>
  <c r="K1473" i="4"/>
  <c r="K1474" i="4"/>
  <c r="K1475" i="4"/>
  <c r="K1476" i="4"/>
  <c r="K1477" i="4"/>
  <c r="K1478" i="4"/>
  <c r="K1479" i="4"/>
  <c r="K1480" i="4"/>
  <c r="K1482" i="4"/>
  <c r="K1483" i="4"/>
  <c r="K1484" i="4"/>
  <c r="K1485" i="4"/>
  <c r="K1486" i="4"/>
  <c r="K1487" i="4"/>
  <c r="K1488" i="4"/>
  <c r="K1489" i="4"/>
  <c r="K1490" i="4"/>
  <c r="K1491" i="4"/>
  <c r="K1493" i="4"/>
  <c r="K1494" i="4"/>
  <c r="K1495" i="4"/>
  <c r="K1496" i="4"/>
  <c r="K1497" i="4"/>
  <c r="K1498" i="4"/>
  <c r="K1499" i="4"/>
  <c r="K1500" i="4"/>
  <c r="K1501" i="4"/>
  <c r="K1502" i="4"/>
  <c r="K1504" i="4"/>
  <c r="K1505" i="4"/>
  <c r="K1506" i="4"/>
  <c r="K1507" i="4"/>
  <c r="K1508" i="4"/>
  <c r="K1509" i="4"/>
  <c r="K1510" i="4"/>
  <c r="K1511" i="4"/>
  <c r="K1512" i="4"/>
  <c r="K1513" i="4"/>
  <c r="K1515" i="4"/>
  <c r="K1516" i="4"/>
  <c r="K1517" i="4"/>
  <c r="K1518" i="4"/>
  <c r="K1519" i="4"/>
  <c r="K1520" i="4"/>
  <c r="K1521" i="4"/>
  <c r="K1522" i="4"/>
  <c r="K1523" i="4"/>
  <c r="K1524" i="4"/>
  <c r="K1526" i="4"/>
  <c r="K1527" i="4"/>
  <c r="K1528" i="4"/>
  <c r="K1529" i="4"/>
  <c r="K1530" i="4"/>
  <c r="K1531" i="4"/>
  <c r="K1532" i="4"/>
  <c r="K1533" i="4"/>
  <c r="K1534" i="4"/>
  <c r="K1535" i="4"/>
  <c r="K1537" i="4"/>
  <c r="K1538" i="4"/>
  <c r="K1539" i="4"/>
  <c r="K1540" i="4"/>
  <c r="K1541" i="4"/>
  <c r="K1542" i="4"/>
  <c r="K1543" i="4"/>
  <c r="K1544" i="4"/>
  <c r="K1545" i="4"/>
  <c r="K1546" i="4"/>
  <c r="K1548" i="4"/>
  <c r="K1549" i="4"/>
  <c r="K1550" i="4"/>
  <c r="K1551" i="4"/>
  <c r="K1552" i="4"/>
  <c r="K1553" i="4"/>
  <c r="K1554" i="4"/>
  <c r="K1555" i="4"/>
  <c r="K1556" i="4"/>
  <c r="K1557" i="4"/>
  <c r="K1560" i="4"/>
  <c r="K1561" i="4"/>
  <c r="K1562" i="4"/>
  <c r="K1563" i="4"/>
  <c r="K1564" i="4"/>
  <c r="K1565" i="4"/>
  <c r="K1566" i="4"/>
  <c r="K1567" i="4"/>
  <c r="K1568" i="4"/>
  <c r="K1569" i="4"/>
  <c r="K1571" i="4"/>
  <c r="K1572" i="4"/>
  <c r="K1573" i="4"/>
  <c r="K1574" i="4"/>
  <c r="K1575" i="4"/>
  <c r="K1576" i="4"/>
  <c r="K1577" i="4"/>
  <c r="K1578" i="4"/>
  <c r="K1579" i="4"/>
  <c r="K1580" i="4"/>
  <c r="K1582" i="4"/>
  <c r="K1583" i="4"/>
  <c r="K1584" i="4"/>
  <c r="K1585" i="4"/>
  <c r="K1586" i="4"/>
  <c r="K1587" i="4"/>
  <c r="K1588" i="4"/>
  <c r="K1589" i="4"/>
  <c r="K1590" i="4"/>
  <c r="K1591" i="4"/>
  <c r="K1593" i="4"/>
  <c r="K1594" i="4"/>
  <c r="K1595" i="4"/>
  <c r="K1596" i="4"/>
  <c r="K1597" i="4"/>
  <c r="K1598" i="4"/>
  <c r="K1599" i="4"/>
  <c r="K1600" i="4"/>
  <c r="K1601" i="4"/>
  <c r="K1602" i="4"/>
  <c r="K1604" i="4"/>
  <c r="K1605" i="4"/>
  <c r="K1606" i="4"/>
  <c r="K1607" i="4"/>
  <c r="K1608" i="4"/>
  <c r="K1609" i="4"/>
  <c r="K1610" i="4"/>
  <c r="K1611" i="4"/>
  <c r="K1612" i="4"/>
  <c r="K1613" i="4"/>
  <c r="K1615" i="4"/>
  <c r="K1616" i="4"/>
  <c r="K1617" i="4"/>
  <c r="K1618" i="4"/>
  <c r="K1619" i="4"/>
  <c r="K1620" i="4"/>
  <c r="K1621" i="4"/>
  <c r="K1622" i="4"/>
  <c r="K1623" i="4"/>
  <c r="K1624" i="4"/>
  <c r="K1626" i="4"/>
  <c r="K1627" i="4"/>
  <c r="K1628" i="4"/>
  <c r="K1629" i="4"/>
  <c r="K1630" i="4"/>
  <c r="K1631" i="4"/>
  <c r="K1632" i="4"/>
  <c r="K1633" i="4"/>
  <c r="K1634" i="4"/>
  <c r="K1635" i="4"/>
  <c r="K1637" i="4"/>
  <c r="K1638" i="4"/>
  <c r="K1639" i="4"/>
  <c r="K1640" i="4"/>
  <c r="K1641" i="4"/>
  <c r="K1642" i="4"/>
  <c r="K1643" i="4"/>
  <c r="K1644" i="4"/>
  <c r="K1645" i="4"/>
  <c r="K1646" i="4"/>
  <c r="K1648" i="4"/>
  <c r="K1649" i="4"/>
  <c r="K1650" i="4"/>
  <c r="K1651" i="4"/>
  <c r="K1652" i="4"/>
  <c r="K1653" i="4"/>
  <c r="K1654" i="4"/>
  <c r="K1655" i="4"/>
  <c r="K1656" i="4"/>
  <c r="K1657" i="4"/>
  <c r="K1659" i="4"/>
  <c r="K1660" i="4"/>
  <c r="K1661" i="4"/>
  <c r="K1662" i="4"/>
  <c r="K1663" i="4"/>
  <c r="K1664" i="4"/>
  <c r="K1665" i="4"/>
  <c r="K1666" i="4"/>
  <c r="K1667" i="4"/>
  <c r="K1668" i="4"/>
  <c r="K1671" i="4"/>
  <c r="K1672" i="4"/>
  <c r="K1673" i="4"/>
  <c r="K1674" i="4"/>
  <c r="K1675" i="4"/>
  <c r="K1676" i="4"/>
  <c r="K1677" i="4"/>
  <c r="K1678" i="4"/>
  <c r="K1679" i="4"/>
  <c r="K1680" i="4"/>
  <c r="K1682" i="4"/>
  <c r="K1683" i="4"/>
  <c r="K1684" i="4"/>
  <c r="K1685" i="4"/>
  <c r="K1686" i="4"/>
  <c r="K1687" i="4"/>
  <c r="K1688" i="4"/>
  <c r="K1689" i="4"/>
  <c r="K1690" i="4"/>
  <c r="K1691" i="4"/>
  <c r="K1693" i="4"/>
  <c r="K1694" i="4"/>
  <c r="K1695" i="4"/>
  <c r="K1696" i="4"/>
  <c r="K1697" i="4"/>
  <c r="K1698" i="4"/>
  <c r="K1699" i="4"/>
  <c r="K1700" i="4"/>
  <c r="K1701" i="4"/>
  <c r="K1702" i="4"/>
  <c r="K1704" i="4"/>
  <c r="K1705" i="4"/>
  <c r="K1706" i="4"/>
  <c r="K1707" i="4"/>
  <c r="K1708" i="4"/>
  <c r="K1709" i="4"/>
  <c r="K1710" i="4"/>
  <c r="K1711" i="4"/>
  <c r="K1712" i="4"/>
  <c r="K1713" i="4"/>
  <c r="K1715" i="4"/>
  <c r="K1716" i="4"/>
  <c r="K1717" i="4"/>
  <c r="K1718" i="4"/>
  <c r="K1719" i="4"/>
  <c r="K1720" i="4"/>
  <c r="K1721" i="4"/>
  <c r="K1722" i="4"/>
  <c r="K1723" i="4"/>
  <c r="K1724" i="4"/>
  <c r="K1726" i="4"/>
  <c r="K1727" i="4"/>
  <c r="K1728" i="4"/>
  <c r="K1729" i="4"/>
  <c r="K1730" i="4"/>
  <c r="K1731" i="4"/>
  <c r="K1732" i="4"/>
  <c r="K1733" i="4"/>
  <c r="K1734" i="4"/>
  <c r="K1735" i="4"/>
  <c r="K1737" i="4"/>
  <c r="K1738" i="4"/>
  <c r="K1739" i="4"/>
  <c r="K1740" i="4"/>
  <c r="K1741" i="4"/>
  <c r="K1742" i="4"/>
  <c r="K1743" i="4"/>
  <c r="K1744" i="4"/>
  <c r="K1745" i="4"/>
  <c r="K1746" i="4"/>
  <c r="K1748" i="4"/>
  <c r="K1749" i="4"/>
  <c r="K1750" i="4"/>
  <c r="K1751" i="4"/>
  <c r="K1752" i="4"/>
  <c r="K1753" i="4"/>
  <c r="K1754" i="4"/>
  <c r="K1755" i="4"/>
  <c r="K1756" i="4"/>
  <c r="K1757" i="4"/>
  <c r="K1759" i="4"/>
  <c r="K1760" i="4"/>
  <c r="K1761" i="4"/>
  <c r="K1762" i="4"/>
  <c r="K1763" i="4"/>
  <c r="K1764" i="4"/>
  <c r="K1765" i="4"/>
  <c r="K1766" i="4"/>
  <c r="K1767" i="4"/>
  <c r="K1768" i="4"/>
  <c r="K1770" i="4"/>
  <c r="K1771" i="4"/>
  <c r="K1772" i="4"/>
  <c r="K1773" i="4"/>
  <c r="K1774" i="4"/>
  <c r="K1775" i="4"/>
  <c r="K1776" i="4"/>
  <c r="K1777" i="4"/>
  <c r="K1778" i="4"/>
  <c r="K1779" i="4"/>
  <c r="K1782" i="4"/>
  <c r="K1783" i="4"/>
  <c r="K1784" i="4"/>
  <c r="K1785" i="4"/>
  <c r="K1786" i="4"/>
  <c r="K1787" i="4"/>
  <c r="K1788" i="4"/>
  <c r="K1789" i="4"/>
  <c r="K1790" i="4"/>
  <c r="K1791" i="4"/>
  <c r="K1793" i="4"/>
  <c r="K1794" i="4"/>
  <c r="K1795" i="4"/>
  <c r="K1796" i="4"/>
  <c r="K1797" i="4"/>
  <c r="K1798" i="4"/>
  <c r="K1799" i="4"/>
  <c r="K1800" i="4"/>
  <c r="K1801" i="4"/>
  <c r="K1802" i="4"/>
  <c r="K1804" i="4"/>
  <c r="K1805" i="4"/>
  <c r="K1806" i="4"/>
  <c r="K1807" i="4"/>
  <c r="K1808" i="4"/>
  <c r="K1809" i="4"/>
  <c r="K1810" i="4"/>
  <c r="K1811" i="4"/>
  <c r="K1812" i="4"/>
  <c r="K1813" i="4"/>
  <c r="K1815" i="4"/>
  <c r="K1816" i="4"/>
  <c r="K1817" i="4"/>
  <c r="K1818" i="4"/>
  <c r="K1819" i="4"/>
  <c r="K1820" i="4"/>
  <c r="K1821" i="4"/>
  <c r="K1822" i="4"/>
  <c r="K1823" i="4"/>
  <c r="K1824" i="4"/>
  <c r="K1826" i="4"/>
  <c r="K1827" i="4"/>
  <c r="K1828" i="4"/>
  <c r="K1829" i="4"/>
  <c r="K1830" i="4"/>
  <c r="K1831" i="4"/>
  <c r="K1832" i="4"/>
  <c r="K1833" i="4"/>
  <c r="K1834" i="4"/>
  <c r="K1835" i="4"/>
  <c r="K1837" i="4"/>
  <c r="K1838" i="4"/>
  <c r="K1839" i="4"/>
  <c r="K1840" i="4"/>
  <c r="K1841" i="4"/>
  <c r="K1842" i="4"/>
  <c r="K1843" i="4"/>
  <c r="K1844" i="4"/>
  <c r="K1845" i="4"/>
  <c r="K1846" i="4"/>
  <c r="K1848" i="4"/>
  <c r="K1849" i="4"/>
  <c r="K1850" i="4"/>
  <c r="K1851" i="4"/>
  <c r="K1852" i="4"/>
  <c r="K1853" i="4"/>
  <c r="K1854" i="4"/>
  <c r="K1855" i="4"/>
  <c r="K1856" i="4"/>
  <c r="K1857" i="4"/>
  <c r="K1859" i="4"/>
  <c r="K1860" i="4"/>
  <c r="K1861" i="4"/>
  <c r="K1862" i="4"/>
  <c r="K1863" i="4"/>
  <c r="K1864" i="4"/>
  <c r="K1865" i="4"/>
  <c r="K1866" i="4"/>
  <c r="K1867" i="4"/>
  <c r="K1868" i="4"/>
  <c r="K1870" i="4"/>
  <c r="K1871" i="4"/>
  <c r="K1872" i="4"/>
  <c r="K1873" i="4"/>
  <c r="K1874" i="4"/>
  <c r="K1875" i="4"/>
  <c r="K1876" i="4"/>
  <c r="K1877" i="4"/>
  <c r="K1878" i="4"/>
  <c r="K1879" i="4"/>
  <c r="K1881" i="4"/>
  <c r="K1882" i="4"/>
  <c r="K1883" i="4"/>
  <c r="K1884" i="4"/>
  <c r="K1885" i="4"/>
  <c r="K1886" i="4"/>
  <c r="K1887" i="4"/>
  <c r="K1888" i="4"/>
  <c r="K1889" i="4"/>
  <c r="K1890" i="4"/>
  <c r="K1893" i="4"/>
  <c r="K1894" i="4"/>
  <c r="K1895" i="4"/>
  <c r="K1896" i="4"/>
  <c r="K1897" i="4"/>
  <c r="K1898" i="4"/>
  <c r="K1899" i="4"/>
  <c r="K1900" i="4"/>
  <c r="K1901" i="4"/>
  <c r="K1902" i="4"/>
  <c r="K1904" i="4"/>
  <c r="K1905" i="4"/>
  <c r="K1906" i="4"/>
  <c r="K1907" i="4"/>
  <c r="K1908" i="4"/>
  <c r="K1909" i="4"/>
  <c r="K1910" i="4"/>
  <c r="K1911" i="4"/>
  <c r="K1912" i="4"/>
  <c r="K1913" i="4"/>
  <c r="K1915" i="4"/>
  <c r="K1916" i="4"/>
  <c r="K1917" i="4"/>
  <c r="K1918" i="4"/>
  <c r="K1919" i="4"/>
  <c r="K1920" i="4"/>
  <c r="K1921" i="4"/>
  <c r="K1922" i="4"/>
  <c r="K1923" i="4"/>
  <c r="K1924" i="4"/>
  <c r="K1926" i="4"/>
  <c r="K1927" i="4"/>
  <c r="K1928" i="4"/>
  <c r="K1929" i="4"/>
  <c r="K1930" i="4"/>
  <c r="K1931" i="4"/>
  <c r="K1932" i="4"/>
  <c r="K1933" i="4"/>
  <c r="K1934" i="4"/>
  <c r="K1935" i="4"/>
  <c r="K1937" i="4"/>
  <c r="K1938" i="4"/>
  <c r="K1939" i="4"/>
  <c r="K1940" i="4"/>
  <c r="K1941" i="4"/>
  <c r="K1942" i="4"/>
  <c r="K1943" i="4"/>
  <c r="K1944" i="4"/>
  <c r="K1945" i="4"/>
  <c r="K1946" i="4"/>
  <c r="K1948" i="4"/>
  <c r="K1949" i="4"/>
  <c r="K1950" i="4"/>
  <c r="K1951" i="4"/>
  <c r="K1952" i="4"/>
  <c r="K1953" i="4"/>
  <c r="K1954" i="4"/>
  <c r="K1955" i="4"/>
  <c r="K1956" i="4"/>
  <c r="K1957" i="4"/>
  <c r="K1959" i="4"/>
  <c r="K1960" i="4"/>
  <c r="K1961" i="4"/>
  <c r="K1962" i="4"/>
  <c r="K1963" i="4"/>
  <c r="K1964" i="4"/>
  <c r="K1965" i="4"/>
  <c r="K1966" i="4"/>
  <c r="K1967" i="4"/>
  <c r="K1968" i="4"/>
  <c r="K1970" i="4"/>
  <c r="K1971" i="4"/>
  <c r="K1972" i="4"/>
  <c r="K1973" i="4"/>
  <c r="K1974" i="4"/>
  <c r="K1975" i="4"/>
  <c r="K1976" i="4"/>
  <c r="K1977" i="4"/>
  <c r="K1978" i="4"/>
  <c r="K1979" i="4"/>
  <c r="K1981" i="4"/>
  <c r="K1982" i="4"/>
  <c r="K1983" i="4"/>
  <c r="K1984" i="4"/>
  <c r="K1985" i="4"/>
  <c r="K1986" i="4"/>
  <c r="K1987" i="4"/>
  <c r="K1988" i="4"/>
  <c r="K1989" i="4"/>
  <c r="K1990" i="4"/>
  <c r="K1992" i="4"/>
  <c r="K1993" i="4"/>
  <c r="K1994" i="4"/>
  <c r="K1995" i="4"/>
  <c r="K1996" i="4"/>
  <c r="K1997" i="4"/>
  <c r="K1998" i="4"/>
  <c r="K1999" i="4"/>
  <c r="K2000" i="4"/>
  <c r="K2001" i="4"/>
  <c r="K6" i="4"/>
  <c r="K7" i="4"/>
  <c r="K8" i="4"/>
  <c r="K9" i="4"/>
  <c r="K10" i="4"/>
  <c r="K11" i="4"/>
  <c r="K12" i="4"/>
  <c r="K13" i="4"/>
  <c r="K14" i="4"/>
  <c r="K15" i="4"/>
  <c r="K17" i="4"/>
  <c r="K18" i="4"/>
  <c r="K19" i="4"/>
  <c r="K20" i="4"/>
  <c r="K21" i="4"/>
  <c r="K22" i="4"/>
  <c r="K23" i="4"/>
  <c r="K24" i="4"/>
  <c r="K25" i="4"/>
  <c r="K26" i="4"/>
  <c r="K28" i="4"/>
  <c r="K29" i="4"/>
  <c r="K30" i="4"/>
  <c r="K31" i="4"/>
  <c r="K32" i="4"/>
  <c r="K33" i="4"/>
  <c r="K34" i="4"/>
  <c r="K35" i="4"/>
  <c r="K36" i="4"/>
  <c r="K37" i="4"/>
  <c r="K39" i="4"/>
  <c r="K40" i="4"/>
  <c r="K41" i="4"/>
  <c r="K42" i="4"/>
  <c r="K43" i="4"/>
  <c r="K44" i="4"/>
  <c r="K45" i="4"/>
  <c r="K46" i="4"/>
  <c r="K47" i="4"/>
  <c r="K48" i="4"/>
  <c r="K50" i="4"/>
  <c r="K51" i="4"/>
  <c r="K52" i="4"/>
  <c r="K53" i="4"/>
  <c r="K54" i="4"/>
  <c r="K55" i="4"/>
  <c r="K56" i="4"/>
  <c r="K57" i="4"/>
  <c r="K58" i="4"/>
  <c r="K59" i="4"/>
  <c r="K61" i="4"/>
  <c r="K62" i="4"/>
  <c r="K63" i="4"/>
  <c r="K64" i="4"/>
  <c r="K65" i="4"/>
  <c r="K66" i="4"/>
  <c r="K67" i="4"/>
  <c r="K68" i="4"/>
  <c r="K69" i="4"/>
  <c r="K70" i="4"/>
  <c r="K72" i="4"/>
  <c r="K73" i="4"/>
  <c r="K74" i="4"/>
  <c r="K75" i="4"/>
  <c r="K76" i="4"/>
  <c r="K77" i="4"/>
  <c r="K78" i="4"/>
  <c r="K79" i="4"/>
  <c r="K80" i="4"/>
  <c r="K81" i="4"/>
  <c r="K83" i="4"/>
  <c r="K84" i="4"/>
  <c r="K85" i="4"/>
  <c r="K86" i="4"/>
  <c r="K87" i="4"/>
  <c r="K88" i="4"/>
  <c r="K89" i="4"/>
  <c r="K90" i="4"/>
  <c r="K91" i="4"/>
  <c r="K92" i="4"/>
  <c r="K94" i="4"/>
  <c r="K95" i="4"/>
  <c r="K96" i="4"/>
  <c r="K97" i="4"/>
  <c r="K98" i="4"/>
  <c r="K99" i="4"/>
  <c r="K100" i="4"/>
  <c r="K101" i="4"/>
  <c r="K102" i="4"/>
  <c r="K103" i="4"/>
  <c r="K105" i="4"/>
  <c r="K106" i="4"/>
  <c r="K107" i="4"/>
  <c r="K108" i="4"/>
  <c r="K109" i="4"/>
  <c r="K110" i="4"/>
  <c r="K111" i="4"/>
  <c r="K112" i="4"/>
  <c r="K113" i="4"/>
  <c r="K114" i="4"/>
  <c r="K117" i="4"/>
  <c r="K118" i="4"/>
  <c r="K119" i="4"/>
  <c r="K120" i="4"/>
  <c r="K121" i="4"/>
  <c r="K122" i="4"/>
  <c r="K123" i="4"/>
  <c r="K124" i="4"/>
  <c r="K125" i="4"/>
  <c r="K126" i="4"/>
  <c r="K128" i="4"/>
  <c r="K129" i="4"/>
  <c r="K130" i="4"/>
  <c r="K131" i="4"/>
  <c r="K132" i="4"/>
  <c r="K133" i="4"/>
  <c r="K134" i="4"/>
  <c r="K135" i="4"/>
  <c r="K136" i="4"/>
  <c r="K137" i="4"/>
  <c r="K139" i="4"/>
  <c r="K140" i="4"/>
  <c r="K141" i="4"/>
  <c r="K142" i="4"/>
  <c r="K143" i="4"/>
  <c r="K144" i="4"/>
  <c r="K145" i="4"/>
  <c r="K146" i="4"/>
  <c r="K147" i="4"/>
  <c r="K148" i="4"/>
  <c r="K150" i="4"/>
  <c r="K151" i="4"/>
  <c r="K152" i="4"/>
  <c r="K153" i="4"/>
  <c r="K154" i="4"/>
  <c r="K155" i="4"/>
  <c r="K156" i="4"/>
  <c r="K157" i="4"/>
  <c r="K158" i="4"/>
  <c r="K159" i="4"/>
  <c r="K161" i="4"/>
  <c r="K162" i="4"/>
  <c r="K163" i="4"/>
  <c r="K164" i="4"/>
  <c r="K165" i="4"/>
  <c r="K166" i="4"/>
  <c r="K167" i="4"/>
  <c r="K168" i="4"/>
  <c r="K169" i="4"/>
  <c r="K170" i="4"/>
  <c r="K172" i="4"/>
  <c r="K173" i="4"/>
  <c r="K174" i="4"/>
  <c r="K175" i="4"/>
  <c r="K176" i="4"/>
  <c r="K177" i="4"/>
  <c r="K178" i="4"/>
  <c r="K179" i="4"/>
  <c r="K180" i="4"/>
  <c r="K181" i="4"/>
  <c r="K183" i="4"/>
  <c r="K184" i="4"/>
  <c r="K185" i="4"/>
  <c r="K186" i="4"/>
  <c r="K187" i="4"/>
  <c r="K188" i="4"/>
  <c r="K189" i="4"/>
  <c r="K190" i="4"/>
  <c r="K191" i="4"/>
  <c r="K192" i="4"/>
  <c r="K194" i="4"/>
  <c r="K195" i="4"/>
  <c r="K196" i="4"/>
  <c r="K197" i="4"/>
  <c r="K198" i="4"/>
  <c r="K199" i="4"/>
  <c r="K200" i="4"/>
  <c r="K201" i="4"/>
  <c r="K202" i="4"/>
  <c r="K203" i="4"/>
  <c r="K205" i="4"/>
  <c r="K206" i="4"/>
  <c r="K207" i="4"/>
  <c r="K208" i="4"/>
  <c r="K209" i="4"/>
  <c r="K210" i="4"/>
  <c r="K211" i="4"/>
  <c r="K212" i="4"/>
  <c r="K213" i="4"/>
  <c r="K214" i="4"/>
  <c r="K216" i="4"/>
  <c r="K217" i="4"/>
  <c r="K218" i="4"/>
  <c r="K219" i="4"/>
  <c r="K220" i="4"/>
  <c r="K221" i="4"/>
  <c r="K222" i="4"/>
  <c r="K223" i="4"/>
  <c r="K224" i="4"/>
  <c r="K225" i="4"/>
  <c r="K228" i="4"/>
  <c r="K229" i="4"/>
  <c r="K230" i="4"/>
  <c r="K231" i="4"/>
  <c r="K232" i="4"/>
  <c r="K233" i="4"/>
  <c r="K234" i="4"/>
  <c r="K235" i="4"/>
  <c r="K236" i="4"/>
  <c r="K237" i="4"/>
  <c r="K239" i="4"/>
  <c r="K240" i="4"/>
  <c r="K241" i="4"/>
  <c r="K242" i="4"/>
  <c r="K243" i="4"/>
  <c r="K244" i="4"/>
  <c r="K245" i="4"/>
  <c r="K246" i="4"/>
  <c r="K247" i="4"/>
  <c r="K248" i="4"/>
  <c r="K250" i="4"/>
  <c r="K251" i="4"/>
  <c r="K252" i="4"/>
  <c r="K253" i="4"/>
  <c r="K254" i="4"/>
  <c r="K255" i="4"/>
  <c r="K256" i="4"/>
  <c r="K257" i="4"/>
  <c r="K258" i="4"/>
  <c r="K259" i="4"/>
  <c r="K261" i="4"/>
  <c r="K262" i="4"/>
  <c r="K263" i="4"/>
  <c r="K264" i="4"/>
  <c r="K265" i="4"/>
  <c r="K266" i="4"/>
  <c r="K267" i="4"/>
  <c r="K268" i="4"/>
  <c r="K269" i="4"/>
  <c r="K270" i="4"/>
  <c r="K272" i="4"/>
  <c r="K273" i="4"/>
  <c r="K274" i="4"/>
  <c r="K275" i="4"/>
  <c r="K276" i="4"/>
  <c r="K277" i="4"/>
  <c r="K278" i="4"/>
  <c r="K279" i="4"/>
  <c r="K280" i="4"/>
  <c r="K281" i="4"/>
  <c r="K283" i="4"/>
  <c r="K284" i="4"/>
  <c r="K285" i="4"/>
  <c r="K286" i="4"/>
  <c r="K287" i="4"/>
  <c r="K288" i="4"/>
  <c r="K289" i="4"/>
  <c r="K290" i="4"/>
  <c r="K291" i="4"/>
  <c r="K292" i="4"/>
  <c r="K294" i="4"/>
  <c r="K295" i="4"/>
  <c r="K296" i="4"/>
  <c r="K297" i="4"/>
  <c r="K298" i="4"/>
  <c r="K299" i="4"/>
  <c r="K300" i="4"/>
  <c r="K301" i="4"/>
  <c r="K302" i="4"/>
  <c r="K303" i="4"/>
  <c r="K305" i="4"/>
  <c r="K306" i="4"/>
  <c r="K307" i="4"/>
  <c r="K308" i="4"/>
  <c r="K309" i="4"/>
  <c r="K310" i="4"/>
  <c r="K311" i="4"/>
  <c r="K312" i="4"/>
  <c r="K313" i="4"/>
  <c r="K314" i="4"/>
  <c r="K316" i="4"/>
  <c r="K317" i="4"/>
  <c r="K318" i="4"/>
  <c r="K319" i="4"/>
  <c r="K320" i="4"/>
  <c r="K321" i="4"/>
  <c r="K322" i="4"/>
  <c r="K323" i="4"/>
  <c r="K324" i="4"/>
  <c r="K325" i="4"/>
  <c r="K327" i="4"/>
  <c r="K328" i="4"/>
  <c r="K329" i="4"/>
  <c r="K330" i="4"/>
  <c r="K331" i="4"/>
  <c r="K332" i="4"/>
  <c r="K333" i="4"/>
  <c r="K334" i="4"/>
  <c r="K335" i="4"/>
  <c r="K336" i="4"/>
  <c r="K339" i="4"/>
  <c r="K340" i="4"/>
  <c r="K341" i="4"/>
  <c r="K342" i="4"/>
  <c r="K343" i="4"/>
  <c r="K344" i="4"/>
  <c r="K345" i="4"/>
  <c r="K346" i="4"/>
  <c r="K347" i="4"/>
  <c r="K348" i="4"/>
  <c r="K350" i="4"/>
  <c r="K351" i="4"/>
  <c r="K352" i="4"/>
  <c r="K353" i="4"/>
  <c r="K354" i="4"/>
  <c r="K355" i="4"/>
  <c r="K356" i="4"/>
  <c r="K357" i="4"/>
  <c r="K358" i="4"/>
  <c r="K359" i="4"/>
  <c r="K361" i="4"/>
  <c r="K362" i="4"/>
  <c r="K363" i="4"/>
  <c r="K364" i="4"/>
  <c r="K365" i="4"/>
  <c r="K366" i="4"/>
  <c r="K367" i="4"/>
  <c r="K368" i="4"/>
  <c r="K369" i="4"/>
  <c r="K370" i="4"/>
  <c r="K372" i="4"/>
  <c r="K373" i="4"/>
  <c r="K374" i="4"/>
  <c r="K375" i="4"/>
  <c r="K376" i="4"/>
  <c r="K377" i="4"/>
  <c r="K378" i="4"/>
  <c r="K379" i="4"/>
  <c r="K380" i="4"/>
  <c r="K381" i="4"/>
  <c r="K383" i="4"/>
  <c r="K384" i="4"/>
  <c r="K385" i="4"/>
  <c r="K386" i="4"/>
  <c r="K387" i="4"/>
  <c r="K388" i="4"/>
  <c r="K389" i="4"/>
  <c r="K390" i="4"/>
  <c r="K391" i="4"/>
  <c r="K392" i="4"/>
  <c r="K394" i="4"/>
  <c r="K395" i="4"/>
  <c r="K396" i="4"/>
  <c r="K397" i="4"/>
  <c r="K398" i="4"/>
  <c r="K399" i="4"/>
  <c r="K400" i="4"/>
  <c r="K401" i="4"/>
  <c r="K402" i="4"/>
  <c r="K403" i="4"/>
  <c r="K405" i="4"/>
  <c r="K406" i="4"/>
  <c r="K407" i="4"/>
  <c r="K408" i="4"/>
  <c r="K409" i="4"/>
  <c r="K410" i="4"/>
  <c r="K411" i="4"/>
  <c r="K412" i="4"/>
  <c r="K413" i="4"/>
  <c r="K414" i="4"/>
  <c r="K416" i="4"/>
  <c r="K417" i="4"/>
  <c r="K418" i="4"/>
  <c r="K419" i="4"/>
  <c r="K420" i="4"/>
  <c r="K421" i="4"/>
  <c r="K422" i="4"/>
  <c r="K423" i="4"/>
  <c r="K424" i="4"/>
  <c r="K425" i="4"/>
  <c r="K427" i="4"/>
  <c r="K428" i="4"/>
  <c r="K429" i="4"/>
  <c r="K430" i="4"/>
  <c r="K431" i="4"/>
  <c r="K432" i="4"/>
  <c r="K433" i="4"/>
  <c r="K434" i="4"/>
  <c r="K435" i="4"/>
  <c r="K436" i="4"/>
  <c r="K438" i="4"/>
  <c r="K439" i="4"/>
  <c r="K440" i="4"/>
  <c r="K441" i="4"/>
  <c r="K442" i="4"/>
  <c r="K443" i="4"/>
  <c r="K444" i="4"/>
  <c r="K445" i="4"/>
  <c r="K446" i="4"/>
  <c r="K447" i="4"/>
  <c r="K450" i="4"/>
  <c r="K451" i="4"/>
  <c r="K452" i="4"/>
  <c r="K453" i="4"/>
  <c r="K454" i="4"/>
  <c r="K455" i="4"/>
  <c r="K456" i="4"/>
  <c r="K457" i="4"/>
  <c r="K458" i="4"/>
  <c r="K459" i="4"/>
  <c r="K461" i="4"/>
  <c r="K462" i="4"/>
  <c r="K463" i="4"/>
  <c r="K464" i="4"/>
  <c r="K465" i="4"/>
  <c r="K466" i="4"/>
  <c r="K467" i="4"/>
  <c r="K468" i="4"/>
  <c r="K469" i="4"/>
  <c r="K470" i="4"/>
  <c r="K472" i="4"/>
  <c r="K473" i="4"/>
  <c r="K474" i="4"/>
  <c r="K475" i="4"/>
  <c r="K476" i="4"/>
  <c r="K477" i="4"/>
  <c r="K478" i="4"/>
  <c r="K479" i="4"/>
  <c r="K480" i="4"/>
  <c r="K481" i="4"/>
  <c r="K483" i="4"/>
  <c r="K484" i="4"/>
  <c r="K485" i="4"/>
  <c r="K486" i="4"/>
  <c r="K487" i="4"/>
  <c r="K488" i="4"/>
  <c r="K489" i="4"/>
  <c r="K490" i="4"/>
  <c r="K491" i="4"/>
  <c r="K492" i="4"/>
  <c r="K494" i="4"/>
  <c r="K495" i="4"/>
  <c r="K496" i="4"/>
  <c r="K497" i="4"/>
  <c r="K498" i="4"/>
  <c r="K499" i="4"/>
  <c r="K500" i="4"/>
  <c r="K501" i="4"/>
  <c r="K502" i="4"/>
  <c r="K503" i="4"/>
  <c r="K505" i="4"/>
  <c r="K506" i="4"/>
  <c r="K507" i="4"/>
  <c r="K508" i="4"/>
  <c r="K509" i="4"/>
  <c r="K510" i="4"/>
  <c r="K511" i="4"/>
  <c r="K512" i="4"/>
  <c r="K513" i="4"/>
  <c r="K514" i="4"/>
  <c r="K516" i="4"/>
  <c r="K517" i="4"/>
  <c r="K518" i="4"/>
  <c r="K519" i="4"/>
  <c r="K520" i="4"/>
  <c r="K521" i="4"/>
  <c r="K522" i="4"/>
  <c r="K523" i="4"/>
  <c r="K524" i="4"/>
  <c r="K525" i="4"/>
  <c r="K527" i="4"/>
  <c r="K528" i="4"/>
  <c r="K529" i="4"/>
  <c r="K530" i="4"/>
  <c r="K531" i="4"/>
  <c r="K532" i="4"/>
  <c r="K533" i="4"/>
  <c r="K534" i="4"/>
  <c r="K535" i="4"/>
  <c r="K536" i="4"/>
  <c r="K538" i="4"/>
  <c r="K539" i="4"/>
  <c r="K540" i="4"/>
  <c r="K541" i="4"/>
  <c r="K542" i="4"/>
  <c r="K543" i="4"/>
  <c r="K544" i="4"/>
  <c r="K545" i="4"/>
  <c r="K546" i="4"/>
  <c r="K547" i="4"/>
  <c r="K549" i="4"/>
  <c r="K550" i="4"/>
  <c r="K551" i="4"/>
  <c r="K552" i="4"/>
  <c r="K553" i="4"/>
  <c r="K554" i="4"/>
  <c r="K555" i="4"/>
  <c r="K556" i="4"/>
  <c r="K557" i="4"/>
  <c r="K558" i="4"/>
  <c r="K561" i="4"/>
  <c r="K562" i="4"/>
  <c r="K563" i="4"/>
  <c r="K564" i="4"/>
  <c r="K565" i="4"/>
  <c r="K566" i="4"/>
  <c r="K567" i="4"/>
  <c r="K568" i="4"/>
  <c r="K569" i="4"/>
  <c r="K570" i="4"/>
  <c r="K572" i="4"/>
  <c r="K573" i="4"/>
  <c r="K574" i="4"/>
  <c r="K575" i="4"/>
  <c r="K576" i="4"/>
  <c r="K577" i="4"/>
  <c r="K578" i="4"/>
  <c r="K579" i="4"/>
  <c r="K580" i="4"/>
  <c r="K581" i="4"/>
  <c r="K583" i="4"/>
  <c r="K584" i="4"/>
  <c r="K585" i="4"/>
  <c r="K586" i="4"/>
  <c r="K587" i="4"/>
  <c r="K588" i="4"/>
  <c r="K589" i="4"/>
  <c r="K590" i="4"/>
  <c r="K591" i="4"/>
  <c r="K592" i="4"/>
  <c r="K594" i="4"/>
  <c r="K595" i="4"/>
  <c r="K596" i="4"/>
  <c r="K597" i="4"/>
  <c r="K598" i="4"/>
  <c r="K599" i="4"/>
  <c r="K600" i="4"/>
  <c r="K601" i="4"/>
  <c r="K602" i="4"/>
  <c r="K603" i="4"/>
  <c r="K605" i="4"/>
  <c r="K606" i="4"/>
  <c r="K607" i="4"/>
  <c r="K608" i="4"/>
  <c r="K609" i="4"/>
  <c r="K610" i="4"/>
  <c r="K611" i="4"/>
  <c r="K612" i="4"/>
  <c r="K613" i="4"/>
  <c r="K614" i="4"/>
  <c r="K616" i="4"/>
  <c r="K617" i="4"/>
  <c r="K618" i="4"/>
  <c r="K619" i="4"/>
  <c r="K620" i="4"/>
  <c r="K621" i="4"/>
  <c r="K622" i="4"/>
  <c r="K623" i="4"/>
  <c r="K624" i="4"/>
  <c r="K625" i="4"/>
  <c r="K627" i="4"/>
  <c r="K628" i="4"/>
  <c r="K629" i="4"/>
  <c r="K630" i="4"/>
  <c r="K631" i="4"/>
  <c r="K632" i="4"/>
  <c r="K633" i="4"/>
  <c r="K634" i="4"/>
  <c r="K635" i="4"/>
  <c r="K636" i="4"/>
  <c r="K638" i="4"/>
  <c r="K639" i="4"/>
  <c r="K640" i="4"/>
  <c r="K641" i="4"/>
  <c r="K642" i="4"/>
  <c r="K643" i="4"/>
  <c r="K644" i="4"/>
  <c r="K645" i="4"/>
  <c r="K646" i="4"/>
  <c r="K647" i="4"/>
  <c r="K649" i="4"/>
  <c r="K650" i="4"/>
  <c r="K651" i="4"/>
  <c r="K652" i="4"/>
  <c r="K653" i="4"/>
  <c r="K654" i="4"/>
  <c r="K655" i="4"/>
  <c r="K656" i="4"/>
  <c r="K657" i="4"/>
  <c r="K658" i="4"/>
  <c r="K660" i="4"/>
  <c r="K661" i="4"/>
  <c r="K662" i="4"/>
  <c r="K663" i="4"/>
  <c r="K664" i="4"/>
  <c r="K665" i="4"/>
  <c r="K666" i="4"/>
  <c r="K667" i="4"/>
  <c r="K668" i="4"/>
  <c r="K669" i="4"/>
  <c r="K672" i="4"/>
  <c r="K673" i="4"/>
  <c r="K674" i="4"/>
  <c r="K675" i="4"/>
  <c r="K676" i="4"/>
  <c r="K677" i="4"/>
  <c r="K678" i="4"/>
  <c r="K679" i="4"/>
  <c r="K680" i="4"/>
  <c r="K681" i="4"/>
  <c r="K683" i="4"/>
  <c r="K684" i="4"/>
  <c r="K685" i="4"/>
  <c r="K686" i="4"/>
  <c r="K687" i="4"/>
  <c r="K688" i="4"/>
  <c r="K689" i="4"/>
  <c r="K690" i="4"/>
  <c r="K691" i="4"/>
  <c r="K692" i="4"/>
  <c r="K694" i="4"/>
  <c r="K695" i="4"/>
  <c r="K696" i="4"/>
  <c r="K697" i="4"/>
  <c r="K698" i="4"/>
  <c r="K699" i="4"/>
  <c r="K700" i="4"/>
  <c r="K701" i="4"/>
  <c r="K702" i="4"/>
  <c r="K703" i="4"/>
  <c r="K705" i="4"/>
  <c r="K706" i="4"/>
  <c r="K707" i="4"/>
  <c r="K708" i="4"/>
  <c r="K709" i="4"/>
  <c r="K710" i="4"/>
  <c r="K711" i="4"/>
  <c r="K712" i="4"/>
  <c r="K713" i="4"/>
  <c r="K714" i="4"/>
  <c r="K716" i="4"/>
  <c r="K717" i="4"/>
  <c r="K718" i="4"/>
  <c r="K719" i="4"/>
  <c r="K720" i="4"/>
  <c r="K721" i="4"/>
  <c r="K722" i="4"/>
  <c r="K723" i="4"/>
  <c r="K724" i="4"/>
  <c r="K725" i="4"/>
  <c r="K727" i="4"/>
  <c r="K728" i="4"/>
  <c r="K729" i="4"/>
  <c r="K730" i="4"/>
  <c r="K731" i="4"/>
  <c r="K732" i="4"/>
  <c r="K733" i="4"/>
  <c r="K734" i="4"/>
  <c r="K735" i="4"/>
  <c r="K736" i="4"/>
  <c r="K738" i="4"/>
  <c r="K739" i="4"/>
  <c r="K740" i="4"/>
  <c r="K741" i="4"/>
  <c r="K742" i="4"/>
  <c r="K743" i="4"/>
  <c r="K744" i="4"/>
  <c r="K745" i="4"/>
  <c r="K746" i="4"/>
  <c r="K747" i="4"/>
  <c r="K749" i="4"/>
  <c r="K750" i="4"/>
  <c r="K751" i="4"/>
  <c r="K752" i="4"/>
  <c r="K753" i="4"/>
  <c r="K754" i="4"/>
  <c r="K755" i="4"/>
  <c r="K756" i="4"/>
  <c r="K757" i="4"/>
  <c r="K758" i="4"/>
  <c r="K760" i="4"/>
  <c r="K761" i="4"/>
  <c r="K762" i="4"/>
  <c r="K763" i="4"/>
  <c r="K764" i="4"/>
  <c r="K765" i="4"/>
  <c r="K766" i="4"/>
  <c r="K767" i="4"/>
  <c r="K768" i="4"/>
  <c r="K769" i="4"/>
  <c r="K771" i="4"/>
  <c r="K772" i="4"/>
  <c r="K773" i="4"/>
  <c r="K774" i="4"/>
  <c r="K775" i="4"/>
  <c r="K776" i="4"/>
  <c r="K777" i="4"/>
  <c r="K778" i="4"/>
  <c r="K779" i="4"/>
  <c r="K780" i="4"/>
  <c r="K783" i="4"/>
  <c r="K784" i="4"/>
  <c r="K785" i="4"/>
  <c r="K786" i="4"/>
  <c r="K787" i="4"/>
  <c r="K788" i="4"/>
  <c r="K789" i="4"/>
  <c r="K790" i="4"/>
  <c r="K791" i="4"/>
  <c r="K792" i="4"/>
  <c r="K794" i="4"/>
  <c r="K795" i="4"/>
  <c r="K796" i="4"/>
  <c r="K797" i="4"/>
  <c r="K798" i="4"/>
  <c r="K799" i="4"/>
  <c r="K800" i="4"/>
  <c r="K801" i="4"/>
  <c r="K802" i="4"/>
  <c r="K803" i="4"/>
  <c r="K805" i="4"/>
  <c r="K806" i="4"/>
  <c r="K807" i="4"/>
  <c r="K808" i="4"/>
  <c r="K809" i="4"/>
  <c r="K810" i="4"/>
  <c r="K811" i="4"/>
  <c r="K812" i="4"/>
  <c r="K813" i="4"/>
  <c r="K814" i="4"/>
  <c r="K816" i="4"/>
  <c r="K817" i="4"/>
  <c r="K818" i="4"/>
  <c r="K819" i="4"/>
  <c r="K820" i="4"/>
  <c r="K821" i="4"/>
  <c r="K822" i="4"/>
  <c r="K823" i="4"/>
  <c r="K824" i="4"/>
  <c r="K825" i="4"/>
  <c r="K827" i="4"/>
  <c r="K828" i="4"/>
  <c r="K829" i="4"/>
  <c r="K830" i="4"/>
  <c r="K831" i="4"/>
  <c r="K832" i="4"/>
  <c r="K833" i="4"/>
  <c r="K834" i="4"/>
  <c r="K835" i="4"/>
  <c r="K836" i="4"/>
  <c r="K838" i="4"/>
  <c r="K839" i="4"/>
  <c r="K840" i="4"/>
  <c r="K841" i="4"/>
  <c r="K842" i="4"/>
  <c r="K843" i="4"/>
  <c r="K844" i="4"/>
  <c r="K845" i="4"/>
  <c r="K846" i="4"/>
  <c r="K847" i="4"/>
  <c r="K849" i="4"/>
  <c r="K850" i="4"/>
  <c r="K851" i="4"/>
  <c r="K852" i="4"/>
  <c r="K853" i="4"/>
  <c r="K854" i="4"/>
  <c r="K855" i="4"/>
  <c r="K856" i="4"/>
  <c r="K857" i="4"/>
  <c r="K858" i="4"/>
  <c r="K860" i="4"/>
  <c r="K861" i="4"/>
  <c r="K862" i="4"/>
  <c r="K863" i="4"/>
  <c r="K864" i="4"/>
  <c r="K865" i="4"/>
  <c r="K866" i="4"/>
  <c r="K867" i="4"/>
  <c r="K868" i="4"/>
  <c r="K869" i="4"/>
  <c r="K871" i="4"/>
  <c r="K872" i="4"/>
  <c r="K873" i="4"/>
  <c r="K874" i="4"/>
  <c r="K875" i="4"/>
  <c r="K876" i="4"/>
  <c r="K877" i="4"/>
  <c r="K878" i="4"/>
  <c r="K879" i="4"/>
  <c r="K880" i="4"/>
  <c r="K882" i="4"/>
  <c r="K883" i="4"/>
  <c r="K884" i="4"/>
  <c r="K885" i="4"/>
  <c r="K886" i="4"/>
  <c r="K887" i="4"/>
  <c r="K888" i="4"/>
  <c r="K889" i="4"/>
  <c r="K890" i="4"/>
  <c r="K891" i="4"/>
  <c r="K894" i="4"/>
  <c r="K895" i="4"/>
  <c r="K896" i="4"/>
  <c r="K897" i="4"/>
  <c r="K898" i="4"/>
  <c r="K899" i="4"/>
  <c r="K900" i="4"/>
  <c r="K901" i="4"/>
  <c r="K902" i="4"/>
  <c r="K903" i="4"/>
  <c r="K905" i="4"/>
  <c r="K906" i="4"/>
  <c r="K907" i="4"/>
  <c r="K908" i="4"/>
  <c r="K909" i="4"/>
  <c r="K910" i="4"/>
  <c r="K911" i="4"/>
  <c r="K912" i="4"/>
  <c r="K913" i="4"/>
  <c r="K914" i="4"/>
  <c r="K916" i="4"/>
  <c r="K917" i="4"/>
  <c r="K918" i="4"/>
  <c r="K919" i="4"/>
  <c r="K920" i="4"/>
  <c r="K921" i="4"/>
  <c r="K922" i="4"/>
  <c r="K923" i="4"/>
  <c r="K924" i="4"/>
  <c r="K925" i="4"/>
  <c r="K927" i="4"/>
  <c r="K928" i="4"/>
  <c r="K929" i="4"/>
  <c r="K930" i="4"/>
  <c r="K931" i="4"/>
  <c r="K932" i="4"/>
  <c r="K933" i="4"/>
  <c r="K934" i="4"/>
  <c r="K935" i="4"/>
  <c r="K936" i="4"/>
  <c r="K938" i="4"/>
  <c r="K939" i="4"/>
  <c r="K940" i="4"/>
  <c r="K941" i="4"/>
  <c r="K942" i="4"/>
  <c r="K943" i="4"/>
  <c r="K944" i="4"/>
  <c r="K945" i="4"/>
  <c r="K946" i="4"/>
  <c r="K947" i="4"/>
  <c r="K949" i="4"/>
  <c r="K950" i="4"/>
  <c r="K951" i="4"/>
  <c r="K952" i="4"/>
  <c r="K953" i="4"/>
  <c r="K954" i="4"/>
  <c r="K955" i="4"/>
  <c r="K956" i="4"/>
  <c r="K957" i="4"/>
  <c r="K958" i="4"/>
  <c r="K960" i="4"/>
  <c r="K961" i="4"/>
  <c r="K962" i="4"/>
  <c r="K963" i="4"/>
  <c r="K964" i="4"/>
  <c r="K965" i="4"/>
  <c r="K966" i="4"/>
  <c r="K967" i="4"/>
  <c r="K968" i="4"/>
  <c r="K969" i="4"/>
  <c r="K971" i="4"/>
  <c r="K972" i="4"/>
  <c r="K973" i="4"/>
  <c r="K974" i="4"/>
  <c r="K975" i="4"/>
  <c r="K976" i="4"/>
  <c r="K977" i="4"/>
  <c r="K978" i="4"/>
  <c r="K979" i="4"/>
  <c r="K980" i="4"/>
  <c r="K982" i="4"/>
  <c r="K983" i="4"/>
  <c r="K984" i="4"/>
  <c r="K985" i="4"/>
  <c r="K986" i="4"/>
  <c r="K987" i="4"/>
  <c r="K988" i="4"/>
  <c r="K989" i="4"/>
  <c r="K990" i="4"/>
  <c r="K991" i="4"/>
  <c r="K993" i="4"/>
  <c r="K994" i="4"/>
  <c r="K995" i="4"/>
  <c r="K996" i="4"/>
  <c r="K997" i="4"/>
  <c r="K998" i="4"/>
  <c r="K999" i="4"/>
  <c r="K1000" i="4"/>
  <c r="K1001" i="4"/>
  <c r="K1002" i="4"/>
  <c r="K1005" i="4"/>
  <c r="K1006" i="4"/>
  <c r="K1007" i="4"/>
  <c r="K1008" i="4"/>
  <c r="K1009" i="4"/>
  <c r="K1010" i="4"/>
  <c r="K1011" i="4"/>
  <c r="K1012" i="4"/>
  <c r="K1013" i="4"/>
  <c r="K1014" i="4"/>
  <c r="K1016" i="4"/>
  <c r="K1017" i="4"/>
  <c r="K1018" i="4"/>
  <c r="K1019" i="4"/>
  <c r="K1020" i="4"/>
  <c r="K1021" i="4"/>
  <c r="K1022" i="4"/>
  <c r="K1023" i="4"/>
  <c r="K1024" i="4"/>
  <c r="K1025" i="4"/>
  <c r="K1027" i="4"/>
  <c r="K1028" i="4"/>
  <c r="K1029" i="4"/>
  <c r="K1030" i="4"/>
  <c r="K1031" i="4"/>
  <c r="K1032" i="4"/>
  <c r="K1033" i="4"/>
  <c r="K1034" i="4"/>
  <c r="K1035" i="4"/>
  <c r="K1036" i="4"/>
  <c r="K1038" i="4"/>
  <c r="K1039" i="4"/>
  <c r="K1040" i="4"/>
  <c r="K1041" i="4"/>
  <c r="K1042" i="4"/>
  <c r="K1043" i="4"/>
  <c r="K1044" i="4"/>
  <c r="K1045" i="4"/>
  <c r="K1046" i="4"/>
  <c r="K1047" i="4"/>
  <c r="K1049" i="4"/>
  <c r="K1050" i="4"/>
  <c r="K1051" i="4"/>
  <c r="K1052" i="4"/>
  <c r="K1053" i="4"/>
  <c r="K1054" i="4"/>
  <c r="K1055" i="4"/>
  <c r="K1056" i="4"/>
  <c r="K1057" i="4"/>
  <c r="K1058" i="4"/>
  <c r="K1060" i="4"/>
  <c r="K1061" i="4"/>
  <c r="K1062" i="4"/>
  <c r="K1063" i="4"/>
  <c r="K1064" i="4"/>
  <c r="K1065" i="4"/>
  <c r="K1066" i="4"/>
  <c r="K1067" i="4"/>
  <c r="K1068" i="4"/>
  <c r="K1069" i="4"/>
  <c r="K1071" i="4"/>
  <c r="K1072" i="4"/>
  <c r="K1073" i="4"/>
  <c r="K1074" i="4"/>
  <c r="K1075" i="4"/>
  <c r="K1076" i="4"/>
  <c r="K1077" i="4"/>
  <c r="K1078" i="4"/>
  <c r="K1079" i="4"/>
  <c r="K1080" i="4"/>
  <c r="K1082" i="4"/>
  <c r="K1083" i="4"/>
  <c r="K1084" i="4"/>
  <c r="K1085" i="4"/>
  <c r="K1086" i="4"/>
  <c r="K1087" i="4"/>
  <c r="K1088" i="4"/>
  <c r="K1089" i="4"/>
  <c r="K1090" i="4"/>
  <c r="K1091" i="4"/>
  <c r="K1093" i="4"/>
  <c r="K1094" i="4"/>
  <c r="K1095" i="4"/>
  <c r="K1096" i="4"/>
  <c r="K1097" i="4"/>
  <c r="K1098" i="4"/>
  <c r="K1099" i="4"/>
  <c r="K1100" i="4"/>
  <c r="K1101" i="4"/>
  <c r="K1102" i="4"/>
  <c r="K1104" i="4"/>
  <c r="K1105" i="4"/>
  <c r="K1106" i="4"/>
  <c r="K1107" i="4"/>
  <c r="K1108" i="4"/>
  <c r="K1109" i="4"/>
  <c r="K1110" i="4"/>
  <c r="K1111" i="4"/>
  <c r="K1112" i="4"/>
  <c r="K1113" i="4"/>
  <c r="I2" i="4"/>
  <c r="I3" i="4"/>
  <c r="I1114" i="4"/>
  <c r="I1225" i="4"/>
  <c r="I1336" i="4"/>
  <c r="I1447" i="4"/>
  <c r="I1558" i="4"/>
  <c r="I1669" i="4"/>
  <c r="I1780" i="4"/>
  <c r="I1891" i="4"/>
  <c r="I4" i="4"/>
  <c r="I115" i="4"/>
  <c r="I226" i="4"/>
  <c r="I337" i="4"/>
  <c r="I448" i="4"/>
  <c r="I559" i="4"/>
  <c r="I670" i="4"/>
  <c r="I781" i="4"/>
  <c r="I892" i="4"/>
  <c r="I1003" i="4"/>
  <c r="I1115" i="4"/>
  <c r="I1126" i="4"/>
  <c r="I1137" i="4"/>
  <c r="I1148" i="4"/>
  <c r="I1159" i="4"/>
  <c r="I1170" i="4"/>
  <c r="I1181" i="4"/>
  <c r="I1192" i="4"/>
  <c r="I1203" i="4"/>
  <c r="I1214" i="4"/>
  <c r="I1226" i="4"/>
  <c r="I1237" i="4"/>
  <c r="I1248" i="4"/>
  <c r="I1259" i="4"/>
  <c r="I1270" i="4"/>
  <c r="I1281" i="4"/>
  <c r="I1292" i="4"/>
  <c r="I1303" i="4"/>
  <c r="I1314" i="4"/>
  <c r="I1325" i="4"/>
  <c r="I1337" i="4"/>
  <c r="I1348" i="4"/>
  <c r="I1359" i="4"/>
  <c r="I1370" i="4"/>
  <c r="I1381" i="4"/>
  <c r="I1392" i="4"/>
  <c r="I1403" i="4"/>
  <c r="I1414" i="4"/>
  <c r="I1425" i="4"/>
  <c r="I1436" i="4"/>
  <c r="I1448" i="4"/>
  <c r="I1459" i="4"/>
  <c r="I1470" i="4"/>
  <c r="I1481" i="4"/>
  <c r="I1492" i="4"/>
  <c r="I1503" i="4"/>
  <c r="I1514" i="4"/>
  <c r="I1525" i="4"/>
  <c r="I1536" i="4"/>
  <c r="I1547" i="4"/>
  <c r="I1559" i="4"/>
  <c r="I1570" i="4"/>
  <c r="I1581" i="4"/>
  <c r="I1592" i="4"/>
  <c r="I1603" i="4"/>
  <c r="I1614" i="4"/>
  <c r="I1625" i="4"/>
  <c r="I1636" i="4"/>
  <c r="I1647" i="4"/>
  <c r="I1658" i="4"/>
  <c r="I1670" i="4"/>
  <c r="I1681" i="4"/>
  <c r="I1692" i="4"/>
  <c r="I1703" i="4"/>
  <c r="I1714" i="4"/>
  <c r="I1725" i="4"/>
  <c r="I1736" i="4"/>
  <c r="I1747" i="4"/>
  <c r="I1758" i="4"/>
  <c r="I1769" i="4"/>
  <c r="I1781" i="4"/>
  <c r="I1792" i="4"/>
  <c r="I1803" i="4"/>
  <c r="I1814" i="4"/>
  <c r="I1825" i="4"/>
  <c r="I1836" i="4"/>
  <c r="I1847" i="4"/>
  <c r="I1858" i="4"/>
  <c r="I1869" i="4"/>
  <c r="I1880" i="4"/>
  <c r="I1892" i="4"/>
  <c r="I1903" i="4"/>
  <c r="I1914" i="4"/>
  <c r="I1925" i="4"/>
  <c r="I1936" i="4"/>
  <c r="I1947" i="4"/>
  <c r="I1958" i="4"/>
  <c r="I1969" i="4"/>
  <c r="I1980" i="4"/>
  <c r="I1991" i="4"/>
  <c r="I5" i="4"/>
  <c r="I16" i="4"/>
  <c r="I27" i="4"/>
  <c r="I38" i="4"/>
  <c r="I49" i="4"/>
  <c r="I60" i="4"/>
  <c r="I71" i="4"/>
  <c r="I82" i="4"/>
  <c r="I93" i="4"/>
  <c r="I104" i="4"/>
  <c r="I116" i="4"/>
  <c r="I127" i="4"/>
  <c r="I138" i="4"/>
  <c r="I149" i="4"/>
  <c r="I160" i="4"/>
  <c r="I171" i="4"/>
  <c r="I182" i="4"/>
  <c r="I193" i="4"/>
  <c r="I204" i="4"/>
  <c r="I215" i="4"/>
  <c r="I227" i="4"/>
  <c r="I238" i="4"/>
  <c r="I249" i="4"/>
  <c r="I260" i="4"/>
  <c r="I271" i="4"/>
  <c r="I282" i="4"/>
  <c r="I293" i="4"/>
  <c r="I304" i="4"/>
  <c r="I315" i="4"/>
  <c r="I326" i="4"/>
  <c r="I338" i="4"/>
  <c r="I349" i="4"/>
  <c r="I360" i="4"/>
  <c r="I371" i="4"/>
  <c r="I382" i="4"/>
  <c r="I393" i="4"/>
  <c r="I404" i="4"/>
  <c r="I415" i="4"/>
  <c r="I426" i="4"/>
  <c r="I437" i="4"/>
  <c r="I449" i="4"/>
  <c r="I460" i="4"/>
  <c r="I471" i="4"/>
  <c r="I482" i="4"/>
  <c r="I493" i="4"/>
  <c r="I504" i="4"/>
  <c r="I515" i="4"/>
  <c r="I526" i="4"/>
  <c r="I537" i="4"/>
  <c r="I548" i="4"/>
  <c r="I560" i="4"/>
  <c r="I571" i="4"/>
  <c r="I582" i="4"/>
  <c r="I593" i="4"/>
  <c r="I604" i="4"/>
  <c r="I615" i="4"/>
  <c r="I626" i="4"/>
  <c r="I637" i="4"/>
  <c r="I648" i="4"/>
  <c r="I659" i="4"/>
  <c r="I671" i="4"/>
  <c r="I682" i="4"/>
  <c r="I693" i="4"/>
  <c r="I704" i="4"/>
  <c r="I715" i="4"/>
  <c r="I726" i="4"/>
  <c r="I737" i="4"/>
  <c r="I748" i="4"/>
  <c r="I759" i="4"/>
  <c r="I770" i="4"/>
  <c r="I782" i="4"/>
  <c r="I793" i="4"/>
  <c r="I804" i="4"/>
  <c r="I815" i="4"/>
  <c r="I826" i="4"/>
  <c r="I837" i="4"/>
  <c r="I848" i="4"/>
  <c r="I859" i="4"/>
  <c r="I870" i="4"/>
  <c r="I881" i="4"/>
  <c r="I893" i="4"/>
  <c r="I904" i="4"/>
  <c r="I915" i="4"/>
  <c r="I926" i="4"/>
  <c r="I937" i="4"/>
  <c r="I948" i="4"/>
  <c r="I959" i="4"/>
  <c r="I970" i="4"/>
  <c r="I981" i="4"/>
  <c r="I992" i="4"/>
  <c r="I1004" i="4"/>
  <c r="I1015" i="4"/>
  <c r="I1026" i="4"/>
  <c r="I1037" i="4"/>
  <c r="I1048" i="4"/>
  <c r="I1059" i="4"/>
  <c r="I1070" i="4"/>
  <c r="I1081" i="4"/>
  <c r="I1092" i="4"/>
  <c r="I1103" i="4"/>
  <c r="I1116" i="4"/>
  <c r="I1117" i="4"/>
  <c r="I1118" i="4"/>
  <c r="I1119" i="4"/>
  <c r="I1120" i="4"/>
  <c r="I1121" i="4"/>
  <c r="I1122" i="4"/>
  <c r="I1123" i="4"/>
  <c r="I1124" i="4"/>
  <c r="I1125" i="4"/>
  <c r="I1127" i="4"/>
  <c r="I1128" i="4"/>
  <c r="I1129" i="4"/>
  <c r="I1130" i="4"/>
  <c r="I1131" i="4"/>
  <c r="I1132" i="4"/>
  <c r="I1133" i="4"/>
  <c r="I1134" i="4"/>
  <c r="I1135" i="4"/>
  <c r="I1136" i="4"/>
  <c r="I1138" i="4"/>
  <c r="I1139" i="4"/>
  <c r="I1140" i="4"/>
  <c r="I1141" i="4"/>
  <c r="I1142" i="4"/>
  <c r="I1143" i="4"/>
  <c r="I1144" i="4"/>
  <c r="I1145" i="4"/>
  <c r="I1146" i="4"/>
  <c r="I1147" i="4"/>
  <c r="I1149" i="4"/>
  <c r="I1150" i="4"/>
  <c r="I1151" i="4"/>
  <c r="I1152" i="4"/>
  <c r="I1153" i="4"/>
  <c r="I1154" i="4"/>
  <c r="I1155" i="4"/>
  <c r="I1156" i="4"/>
  <c r="I1157" i="4"/>
  <c r="I1158" i="4"/>
  <c r="I1160" i="4"/>
  <c r="I1161" i="4"/>
  <c r="I1162" i="4"/>
  <c r="I1163" i="4"/>
  <c r="I1164" i="4"/>
  <c r="I1165" i="4"/>
  <c r="I1166" i="4"/>
  <c r="I1167" i="4"/>
  <c r="I1168" i="4"/>
  <c r="I1169" i="4"/>
  <c r="I1171" i="4"/>
  <c r="I1172" i="4"/>
  <c r="I1173" i="4"/>
  <c r="I1174" i="4"/>
  <c r="I1175" i="4"/>
  <c r="I1176" i="4"/>
  <c r="I1177" i="4"/>
  <c r="I1178" i="4"/>
  <c r="I1179" i="4"/>
  <c r="I1180" i="4"/>
  <c r="I1182" i="4"/>
  <c r="I1183" i="4"/>
  <c r="I1184" i="4"/>
  <c r="I1185" i="4"/>
  <c r="I1186" i="4"/>
  <c r="I1187" i="4"/>
  <c r="I1188" i="4"/>
  <c r="I1189" i="4"/>
  <c r="I1190" i="4"/>
  <c r="I1191" i="4"/>
  <c r="I1193" i="4"/>
  <c r="I1194" i="4"/>
  <c r="I1195" i="4"/>
  <c r="I1196" i="4"/>
  <c r="I1197" i="4"/>
  <c r="I1198" i="4"/>
  <c r="I1199" i="4"/>
  <c r="I1200" i="4"/>
  <c r="I1201" i="4"/>
  <c r="I1202" i="4"/>
  <c r="I1204" i="4"/>
  <c r="I1205" i="4"/>
  <c r="I1206" i="4"/>
  <c r="I1207" i="4"/>
  <c r="I1208" i="4"/>
  <c r="I1209" i="4"/>
  <c r="I1210" i="4"/>
  <c r="I1211" i="4"/>
  <c r="I1212" i="4"/>
  <c r="I1213" i="4"/>
  <c r="I1215" i="4"/>
  <c r="I1216" i="4"/>
  <c r="I1217" i="4"/>
  <c r="I1218" i="4"/>
  <c r="I1219" i="4"/>
  <c r="I1220" i="4"/>
  <c r="I1221" i="4"/>
  <c r="I1222" i="4"/>
  <c r="I1223" i="4"/>
  <c r="I1224" i="4"/>
  <c r="I1227" i="4"/>
  <c r="I1228" i="4"/>
  <c r="I1229" i="4"/>
  <c r="I1230" i="4"/>
  <c r="I1231" i="4"/>
  <c r="I1232" i="4"/>
  <c r="I1233" i="4"/>
  <c r="I1234" i="4"/>
  <c r="I1235" i="4"/>
  <c r="I1236" i="4"/>
  <c r="I1238" i="4"/>
  <c r="I1239" i="4"/>
  <c r="I1240" i="4"/>
  <c r="I1241" i="4"/>
  <c r="I1242" i="4"/>
  <c r="I1243" i="4"/>
  <c r="I1244" i="4"/>
  <c r="I1245" i="4"/>
  <c r="I1246" i="4"/>
  <c r="I1247" i="4"/>
  <c r="I1249" i="4"/>
  <c r="I1250" i="4"/>
  <c r="I1251" i="4"/>
  <c r="I1252" i="4"/>
  <c r="I1253" i="4"/>
  <c r="I1254" i="4"/>
  <c r="I1255" i="4"/>
  <c r="I1256" i="4"/>
  <c r="I1257" i="4"/>
  <c r="I1258" i="4"/>
  <c r="I1260" i="4"/>
  <c r="I1261" i="4"/>
  <c r="I1262" i="4"/>
  <c r="I1263" i="4"/>
  <c r="I1264" i="4"/>
  <c r="I1265" i="4"/>
  <c r="I1266" i="4"/>
  <c r="I1267" i="4"/>
  <c r="I1268" i="4"/>
  <c r="I1269" i="4"/>
  <c r="I1271" i="4"/>
  <c r="I1272" i="4"/>
  <c r="I1273" i="4"/>
  <c r="I1274" i="4"/>
  <c r="I1275" i="4"/>
  <c r="I1276" i="4"/>
  <c r="I1277" i="4"/>
  <c r="I1278" i="4"/>
  <c r="I1279" i="4"/>
  <c r="I1280" i="4"/>
  <c r="I1282" i="4"/>
  <c r="I1283" i="4"/>
  <c r="I1284" i="4"/>
  <c r="I1285" i="4"/>
  <c r="I1286" i="4"/>
  <c r="I1287" i="4"/>
  <c r="I1288" i="4"/>
  <c r="I1289" i="4"/>
  <c r="I1290" i="4"/>
  <c r="I1291" i="4"/>
  <c r="I1293" i="4"/>
  <c r="I1294" i="4"/>
  <c r="I1295" i="4"/>
  <c r="I1296" i="4"/>
  <c r="I1297" i="4"/>
  <c r="I1298" i="4"/>
  <c r="I1299" i="4"/>
  <c r="I1300" i="4"/>
  <c r="I1301" i="4"/>
  <c r="I1302" i="4"/>
  <c r="I1304" i="4"/>
  <c r="I1305" i="4"/>
  <c r="I1306" i="4"/>
  <c r="I1307" i="4"/>
  <c r="I1308" i="4"/>
  <c r="I1309" i="4"/>
  <c r="I1310" i="4"/>
  <c r="I1311" i="4"/>
  <c r="I1312" i="4"/>
  <c r="I1313" i="4"/>
  <c r="I1315" i="4"/>
  <c r="I1316" i="4"/>
  <c r="I1317" i="4"/>
  <c r="I1318" i="4"/>
  <c r="I1319" i="4"/>
  <c r="I1320" i="4"/>
  <c r="I1321" i="4"/>
  <c r="I1322" i="4"/>
  <c r="I1323" i="4"/>
  <c r="I1324" i="4"/>
  <c r="I1326" i="4"/>
  <c r="I1327" i="4"/>
  <c r="I1328" i="4"/>
  <c r="I1329" i="4"/>
  <c r="I1330" i="4"/>
  <c r="I1331" i="4"/>
  <c r="I1332" i="4"/>
  <c r="I1333" i="4"/>
  <c r="I1334" i="4"/>
  <c r="I1335" i="4"/>
  <c r="I1338" i="4"/>
  <c r="I1339" i="4"/>
  <c r="I1340" i="4"/>
  <c r="I1341" i="4"/>
  <c r="I1342" i="4"/>
  <c r="I1343" i="4"/>
  <c r="I1344" i="4"/>
  <c r="I1345" i="4"/>
  <c r="I1346" i="4"/>
  <c r="I1347" i="4"/>
  <c r="I1349" i="4"/>
  <c r="I1350" i="4"/>
  <c r="I1351" i="4"/>
  <c r="I1352" i="4"/>
  <c r="I1353" i="4"/>
  <c r="I1354" i="4"/>
  <c r="I1355" i="4"/>
  <c r="I1356" i="4"/>
  <c r="I1357" i="4"/>
  <c r="I1358" i="4"/>
  <c r="I1360" i="4"/>
  <c r="I1361" i="4"/>
  <c r="I1362" i="4"/>
  <c r="I1363" i="4"/>
  <c r="I1364" i="4"/>
  <c r="I1365" i="4"/>
  <c r="I1366" i="4"/>
  <c r="I1367" i="4"/>
  <c r="I1368" i="4"/>
  <c r="I1369" i="4"/>
  <c r="I1371" i="4"/>
  <c r="I1372" i="4"/>
  <c r="I1373" i="4"/>
  <c r="I1374" i="4"/>
  <c r="I1375" i="4"/>
  <c r="I1376" i="4"/>
  <c r="I1377" i="4"/>
  <c r="I1378" i="4"/>
  <c r="I1379" i="4"/>
  <c r="I1380" i="4"/>
  <c r="I1382" i="4"/>
  <c r="I1383" i="4"/>
  <c r="I1384" i="4"/>
  <c r="I1385" i="4"/>
  <c r="I1386" i="4"/>
  <c r="I1387" i="4"/>
  <c r="I1388" i="4"/>
  <c r="I1389" i="4"/>
  <c r="I1390" i="4"/>
  <c r="I1391" i="4"/>
  <c r="I1393" i="4"/>
  <c r="I1394" i="4"/>
  <c r="I1395" i="4"/>
  <c r="I1396" i="4"/>
  <c r="I1397" i="4"/>
  <c r="I1398" i="4"/>
  <c r="I1399" i="4"/>
  <c r="I1400" i="4"/>
  <c r="I1401" i="4"/>
  <c r="I1402" i="4"/>
  <c r="I1404" i="4"/>
  <c r="I1405" i="4"/>
  <c r="I1406" i="4"/>
  <c r="I1407" i="4"/>
  <c r="I1408" i="4"/>
  <c r="I1409" i="4"/>
  <c r="I1410" i="4"/>
  <c r="I1411" i="4"/>
  <c r="I1412" i="4"/>
  <c r="I1413" i="4"/>
  <c r="I1415" i="4"/>
  <c r="I1416" i="4"/>
  <c r="I1417" i="4"/>
  <c r="I1418" i="4"/>
  <c r="I1419" i="4"/>
  <c r="I1420" i="4"/>
  <c r="I1421" i="4"/>
  <c r="I1422" i="4"/>
  <c r="I1423" i="4"/>
  <c r="I1424" i="4"/>
  <c r="I1426" i="4"/>
  <c r="I1427" i="4"/>
  <c r="I1428" i="4"/>
  <c r="I1429" i="4"/>
  <c r="I1430" i="4"/>
  <c r="I1431" i="4"/>
  <c r="I1432" i="4"/>
  <c r="I1433" i="4"/>
  <c r="I1434" i="4"/>
  <c r="I1435" i="4"/>
  <c r="I1437" i="4"/>
  <c r="I1438" i="4"/>
  <c r="I1439" i="4"/>
  <c r="I1440" i="4"/>
  <c r="I1441" i="4"/>
  <c r="I1442" i="4"/>
  <c r="I1443" i="4"/>
  <c r="I1444" i="4"/>
  <c r="I1445" i="4"/>
  <c r="I1446" i="4"/>
  <c r="I1449" i="4"/>
  <c r="I1450" i="4"/>
  <c r="I1451" i="4"/>
  <c r="I1452" i="4"/>
  <c r="I1453" i="4"/>
  <c r="I1454" i="4"/>
  <c r="I1455" i="4"/>
  <c r="I1456" i="4"/>
  <c r="I1457" i="4"/>
  <c r="I1458" i="4"/>
  <c r="I1460" i="4"/>
  <c r="I1461" i="4"/>
  <c r="I1462" i="4"/>
  <c r="I1463" i="4"/>
  <c r="I1464" i="4"/>
  <c r="I1465" i="4"/>
  <c r="I1466" i="4"/>
  <c r="I1467" i="4"/>
  <c r="I1468" i="4"/>
  <c r="I1469" i="4"/>
  <c r="I1471" i="4"/>
  <c r="I1472" i="4"/>
  <c r="I1473" i="4"/>
  <c r="I1474" i="4"/>
  <c r="I1475" i="4"/>
  <c r="I1476" i="4"/>
  <c r="I1477" i="4"/>
  <c r="I1478" i="4"/>
  <c r="I1479" i="4"/>
  <c r="I1480" i="4"/>
  <c r="I1482" i="4"/>
  <c r="I1483" i="4"/>
  <c r="I1484" i="4"/>
  <c r="I1485" i="4"/>
  <c r="I1486" i="4"/>
  <c r="I1487" i="4"/>
  <c r="I1488" i="4"/>
  <c r="I1489" i="4"/>
  <c r="I1490" i="4"/>
  <c r="I1491" i="4"/>
  <c r="I1493" i="4"/>
  <c r="I1494" i="4"/>
  <c r="I1495" i="4"/>
  <c r="I1496" i="4"/>
  <c r="I1497" i="4"/>
  <c r="I1498" i="4"/>
  <c r="I1499" i="4"/>
  <c r="I1500" i="4"/>
  <c r="I1501" i="4"/>
  <c r="I1502" i="4"/>
  <c r="I1504" i="4"/>
  <c r="I1505" i="4"/>
  <c r="I1506" i="4"/>
  <c r="I1507" i="4"/>
  <c r="I1508" i="4"/>
  <c r="I1509" i="4"/>
  <c r="I1510" i="4"/>
  <c r="I1511" i="4"/>
  <c r="I1512" i="4"/>
  <c r="I1513" i="4"/>
  <c r="I1515" i="4"/>
  <c r="I1516" i="4"/>
  <c r="I1517" i="4"/>
  <c r="I1518" i="4"/>
  <c r="I1519" i="4"/>
  <c r="I1520" i="4"/>
  <c r="I1521" i="4"/>
  <c r="I1522" i="4"/>
  <c r="I1523" i="4"/>
  <c r="I1524" i="4"/>
  <c r="I1526" i="4"/>
  <c r="I1527" i="4"/>
  <c r="I1528" i="4"/>
  <c r="I1529" i="4"/>
  <c r="I1530" i="4"/>
  <c r="I1531" i="4"/>
  <c r="I1532" i="4"/>
  <c r="I1533" i="4"/>
  <c r="I1534" i="4"/>
  <c r="I1535" i="4"/>
  <c r="I1537" i="4"/>
  <c r="I1538" i="4"/>
  <c r="I1539" i="4"/>
  <c r="I1540" i="4"/>
  <c r="I1541" i="4"/>
  <c r="I1542" i="4"/>
  <c r="I1543" i="4"/>
  <c r="I1544" i="4"/>
  <c r="I1545" i="4"/>
  <c r="I1546" i="4"/>
  <c r="I1548" i="4"/>
  <c r="I1549" i="4"/>
  <c r="I1550" i="4"/>
  <c r="I1551" i="4"/>
  <c r="I1552" i="4"/>
  <c r="I1553" i="4"/>
  <c r="I1554" i="4"/>
  <c r="I1555" i="4"/>
  <c r="I1556" i="4"/>
  <c r="I1557" i="4"/>
  <c r="I1560" i="4"/>
  <c r="I1561" i="4"/>
  <c r="I1562" i="4"/>
  <c r="I1563" i="4"/>
  <c r="I1564" i="4"/>
  <c r="I1565" i="4"/>
  <c r="I1566" i="4"/>
  <c r="I1567" i="4"/>
  <c r="I1568" i="4"/>
  <c r="I1569" i="4"/>
  <c r="I1571" i="4"/>
  <c r="I1572" i="4"/>
  <c r="I1573" i="4"/>
  <c r="I1574" i="4"/>
  <c r="I1575" i="4"/>
  <c r="I1576" i="4"/>
  <c r="I1577" i="4"/>
  <c r="I1578" i="4"/>
  <c r="I1579" i="4"/>
  <c r="I1580" i="4"/>
  <c r="I1582" i="4"/>
  <c r="I1583" i="4"/>
  <c r="I1584" i="4"/>
  <c r="I1585" i="4"/>
  <c r="I1586" i="4"/>
  <c r="I1587" i="4"/>
  <c r="I1588" i="4"/>
  <c r="I1589" i="4"/>
  <c r="I1590" i="4"/>
  <c r="I1591" i="4"/>
  <c r="I1593" i="4"/>
  <c r="I1594" i="4"/>
  <c r="I1595" i="4"/>
  <c r="I1596" i="4"/>
  <c r="I1597" i="4"/>
  <c r="I1598" i="4"/>
  <c r="I1599" i="4"/>
  <c r="I1600" i="4"/>
  <c r="I1601" i="4"/>
  <c r="I1602" i="4"/>
  <c r="I1604" i="4"/>
  <c r="I1605" i="4"/>
  <c r="I1606" i="4"/>
  <c r="I1607" i="4"/>
  <c r="I1608" i="4"/>
  <c r="I1609" i="4"/>
  <c r="I1610" i="4"/>
  <c r="I1611" i="4"/>
  <c r="I1612" i="4"/>
  <c r="I1613" i="4"/>
  <c r="I1615" i="4"/>
  <c r="I1616" i="4"/>
  <c r="I1617" i="4"/>
  <c r="I1618" i="4"/>
  <c r="I1619" i="4"/>
  <c r="I1620" i="4"/>
  <c r="I1621" i="4"/>
  <c r="I1622" i="4"/>
  <c r="I1623" i="4"/>
  <c r="I1624" i="4"/>
  <c r="I1626" i="4"/>
  <c r="I1627" i="4"/>
  <c r="I1628" i="4"/>
  <c r="I1629" i="4"/>
  <c r="I1630" i="4"/>
  <c r="I1631" i="4"/>
  <c r="I1632" i="4"/>
  <c r="I1633" i="4"/>
  <c r="I1634" i="4"/>
  <c r="I1635" i="4"/>
  <c r="I1637" i="4"/>
  <c r="I1638" i="4"/>
  <c r="I1639" i="4"/>
  <c r="I1640" i="4"/>
  <c r="I1641" i="4"/>
  <c r="I1642" i="4"/>
  <c r="I1643" i="4"/>
  <c r="I1644" i="4"/>
  <c r="I1645" i="4"/>
  <c r="I1646" i="4"/>
  <c r="I1648" i="4"/>
  <c r="I1649" i="4"/>
  <c r="I1650" i="4"/>
  <c r="I1651" i="4"/>
  <c r="I1652" i="4"/>
  <c r="I1653" i="4"/>
  <c r="I1654" i="4"/>
  <c r="I1655" i="4"/>
  <c r="I1656" i="4"/>
  <c r="I1657" i="4"/>
  <c r="I1659" i="4"/>
  <c r="I1660" i="4"/>
  <c r="I1661" i="4"/>
  <c r="I1662" i="4"/>
  <c r="I1663" i="4"/>
  <c r="I1664" i="4"/>
  <c r="I1665" i="4"/>
  <c r="I1666" i="4"/>
  <c r="I1667" i="4"/>
  <c r="I1668" i="4"/>
  <c r="I1671" i="4"/>
  <c r="I1672" i="4"/>
  <c r="I1673" i="4"/>
  <c r="I1674" i="4"/>
  <c r="I1675" i="4"/>
  <c r="I1676" i="4"/>
  <c r="I1677" i="4"/>
  <c r="I1678" i="4"/>
  <c r="I1679" i="4"/>
  <c r="I1680" i="4"/>
  <c r="I1682" i="4"/>
  <c r="I1683" i="4"/>
  <c r="I1684" i="4"/>
  <c r="I1685" i="4"/>
  <c r="I1686" i="4"/>
  <c r="I1687" i="4"/>
  <c r="I1688" i="4"/>
  <c r="I1689" i="4"/>
  <c r="I1690" i="4"/>
  <c r="I1691" i="4"/>
  <c r="I1693" i="4"/>
  <c r="I1694" i="4"/>
  <c r="I1695" i="4"/>
  <c r="I1696" i="4"/>
  <c r="I1697" i="4"/>
  <c r="I1698" i="4"/>
  <c r="I1699" i="4"/>
  <c r="I1700" i="4"/>
  <c r="I1701" i="4"/>
  <c r="I1702" i="4"/>
  <c r="I1704" i="4"/>
  <c r="I1705" i="4"/>
  <c r="I1706" i="4"/>
  <c r="I1707" i="4"/>
  <c r="I1708" i="4"/>
  <c r="I1709" i="4"/>
  <c r="I1710" i="4"/>
  <c r="I1711" i="4"/>
  <c r="I1712" i="4"/>
  <c r="I1713" i="4"/>
  <c r="I1715" i="4"/>
  <c r="I1716" i="4"/>
  <c r="I1717" i="4"/>
  <c r="I1718" i="4"/>
  <c r="I1719" i="4"/>
  <c r="I1720" i="4"/>
  <c r="I1721" i="4"/>
  <c r="I1722" i="4"/>
  <c r="I1723" i="4"/>
  <c r="I1724" i="4"/>
  <c r="I1726" i="4"/>
  <c r="I1727" i="4"/>
  <c r="I1728" i="4"/>
  <c r="I1729" i="4"/>
  <c r="I1730" i="4"/>
  <c r="I1731" i="4"/>
  <c r="I1732" i="4"/>
  <c r="I1733" i="4"/>
  <c r="I1734" i="4"/>
  <c r="I1735" i="4"/>
  <c r="I1737" i="4"/>
  <c r="I1738" i="4"/>
  <c r="I1739" i="4"/>
  <c r="I1740" i="4"/>
  <c r="I1741" i="4"/>
  <c r="I1742" i="4"/>
  <c r="I1743" i="4"/>
  <c r="I1744" i="4"/>
  <c r="I1745" i="4"/>
  <c r="I1746" i="4"/>
  <c r="I1748" i="4"/>
  <c r="I1749" i="4"/>
  <c r="I1750" i="4"/>
  <c r="I1751" i="4"/>
  <c r="I1752" i="4"/>
  <c r="I1753" i="4"/>
  <c r="I1754" i="4"/>
  <c r="I1755" i="4"/>
  <c r="I1756" i="4"/>
  <c r="I1757" i="4"/>
  <c r="I1759" i="4"/>
  <c r="I1760" i="4"/>
  <c r="I1761" i="4"/>
  <c r="I1762" i="4"/>
  <c r="I1763" i="4"/>
  <c r="I1764" i="4"/>
  <c r="I1765" i="4"/>
  <c r="I1766" i="4"/>
  <c r="I1767" i="4"/>
  <c r="I1768" i="4"/>
  <c r="I1770" i="4"/>
  <c r="I1771" i="4"/>
  <c r="I1772" i="4"/>
  <c r="I1773" i="4"/>
  <c r="I1774" i="4"/>
  <c r="I1775" i="4"/>
  <c r="I1776" i="4"/>
  <c r="I1777" i="4"/>
  <c r="I1778" i="4"/>
  <c r="I1779" i="4"/>
  <c r="I1782" i="4"/>
  <c r="I1783" i="4"/>
  <c r="I1784" i="4"/>
  <c r="I1785" i="4"/>
  <c r="I1786" i="4"/>
  <c r="I1787" i="4"/>
  <c r="I1788" i="4"/>
  <c r="I1789" i="4"/>
  <c r="I1790" i="4"/>
  <c r="I1791" i="4"/>
  <c r="I1793" i="4"/>
  <c r="I1794" i="4"/>
  <c r="I1795" i="4"/>
  <c r="I1796" i="4"/>
  <c r="I1797" i="4"/>
  <c r="I1798" i="4"/>
  <c r="I1799" i="4"/>
  <c r="I1800" i="4"/>
  <c r="I1801" i="4"/>
  <c r="I1802" i="4"/>
  <c r="I1804" i="4"/>
  <c r="I1805" i="4"/>
  <c r="I1806" i="4"/>
  <c r="I1807" i="4"/>
  <c r="I1808" i="4"/>
  <c r="I1809" i="4"/>
  <c r="I1810" i="4"/>
  <c r="I1811" i="4"/>
  <c r="I1812" i="4"/>
  <c r="I1813" i="4"/>
  <c r="I1815" i="4"/>
  <c r="I1816" i="4"/>
  <c r="I1817" i="4"/>
  <c r="I1818" i="4"/>
  <c r="I1819" i="4"/>
  <c r="I1820" i="4"/>
  <c r="I1821" i="4"/>
  <c r="I1822" i="4"/>
  <c r="I1823" i="4"/>
  <c r="I1824" i="4"/>
  <c r="I1826" i="4"/>
  <c r="I1827" i="4"/>
  <c r="I1828" i="4"/>
  <c r="I1829" i="4"/>
  <c r="I1830" i="4"/>
  <c r="I1831" i="4"/>
  <c r="I1832" i="4"/>
  <c r="I1833" i="4"/>
  <c r="I1834" i="4"/>
  <c r="I1835" i="4"/>
  <c r="I1837" i="4"/>
  <c r="I1838" i="4"/>
  <c r="I1839" i="4"/>
  <c r="I1840" i="4"/>
  <c r="I1841" i="4"/>
  <c r="I1842" i="4"/>
  <c r="I1843" i="4"/>
  <c r="I1844" i="4"/>
  <c r="I1845" i="4"/>
  <c r="I1846" i="4"/>
  <c r="I1848" i="4"/>
  <c r="I1849" i="4"/>
  <c r="I1850" i="4"/>
  <c r="I1851" i="4"/>
  <c r="I1852" i="4"/>
  <c r="I1853" i="4"/>
  <c r="I1854" i="4"/>
  <c r="I1855" i="4"/>
  <c r="I1856" i="4"/>
  <c r="I1857" i="4"/>
  <c r="I1859" i="4"/>
  <c r="I1860" i="4"/>
  <c r="I1861" i="4"/>
  <c r="I1862" i="4"/>
  <c r="I1863" i="4"/>
  <c r="I1864" i="4"/>
  <c r="I1865" i="4"/>
  <c r="I1866" i="4"/>
  <c r="I1867" i="4"/>
  <c r="I1868" i="4"/>
  <c r="I1870" i="4"/>
  <c r="I1871" i="4"/>
  <c r="I1872" i="4"/>
  <c r="I1873" i="4"/>
  <c r="I1874" i="4"/>
  <c r="I1875" i="4"/>
  <c r="I1876" i="4"/>
  <c r="I1877" i="4"/>
  <c r="I1878" i="4"/>
  <c r="I1879" i="4"/>
  <c r="I1881" i="4"/>
  <c r="I1882" i="4"/>
  <c r="I1883" i="4"/>
  <c r="I1884" i="4"/>
  <c r="I1885" i="4"/>
  <c r="I1886" i="4"/>
  <c r="I1887" i="4"/>
  <c r="I1888" i="4"/>
  <c r="I1889" i="4"/>
  <c r="I1890" i="4"/>
  <c r="I1893" i="4"/>
  <c r="I1894" i="4"/>
  <c r="I1895" i="4"/>
  <c r="I1896" i="4"/>
  <c r="I1897" i="4"/>
  <c r="I1898" i="4"/>
  <c r="I1899" i="4"/>
  <c r="I1900" i="4"/>
  <c r="I1901" i="4"/>
  <c r="I1902" i="4"/>
  <c r="I1904" i="4"/>
  <c r="I1905" i="4"/>
  <c r="I1906" i="4"/>
  <c r="I1907" i="4"/>
  <c r="I1908" i="4"/>
  <c r="I1909" i="4"/>
  <c r="I1910" i="4"/>
  <c r="I1911" i="4"/>
  <c r="I1912" i="4"/>
  <c r="I1913" i="4"/>
  <c r="I1915" i="4"/>
  <c r="I1916" i="4"/>
  <c r="I1917" i="4"/>
  <c r="I1918" i="4"/>
  <c r="I1919" i="4"/>
  <c r="I1920" i="4"/>
  <c r="I1921" i="4"/>
  <c r="I1922" i="4"/>
  <c r="I1923" i="4"/>
  <c r="I1924" i="4"/>
  <c r="I1926" i="4"/>
  <c r="I1927" i="4"/>
  <c r="I1928" i="4"/>
  <c r="I1929" i="4"/>
  <c r="I1930" i="4"/>
  <c r="I1931" i="4"/>
  <c r="I1932" i="4"/>
  <c r="I1933" i="4"/>
  <c r="I1934" i="4"/>
  <c r="I1935" i="4"/>
  <c r="I1937" i="4"/>
  <c r="I1938" i="4"/>
  <c r="I1939" i="4"/>
  <c r="I1940" i="4"/>
  <c r="I1941" i="4"/>
  <c r="I1942" i="4"/>
  <c r="I1943" i="4"/>
  <c r="I1944" i="4"/>
  <c r="I1945" i="4"/>
  <c r="I1946" i="4"/>
  <c r="I1948" i="4"/>
  <c r="I1949" i="4"/>
  <c r="I1950" i="4"/>
  <c r="I1951" i="4"/>
  <c r="I1952" i="4"/>
  <c r="I1953" i="4"/>
  <c r="I1954" i="4"/>
  <c r="I1955" i="4"/>
  <c r="I1956" i="4"/>
  <c r="I1957" i="4"/>
  <c r="I1959" i="4"/>
  <c r="I1960" i="4"/>
  <c r="I1961" i="4"/>
  <c r="I1962" i="4"/>
  <c r="I1963" i="4"/>
  <c r="I1964" i="4"/>
  <c r="I1965" i="4"/>
  <c r="I1966" i="4"/>
  <c r="I1967" i="4"/>
  <c r="I1968" i="4"/>
  <c r="I1970" i="4"/>
  <c r="I1971" i="4"/>
  <c r="I1972" i="4"/>
  <c r="I1973" i="4"/>
  <c r="I1974" i="4"/>
  <c r="I1975" i="4"/>
  <c r="I1976" i="4"/>
  <c r="I1977" i="4"/>
  <c r="I1978" i="4"/>
  <c r="I1979" i="4"/>
  <c r="I1981" i="4"/>
  <c r="I1982" i="4"/>
  <c r="I1983" i="4"/>
  <c r="I1984" i="4"/>
  <c r="I1985" i="4"/>
  <c r="I1986" i="4"/>
  <c r="I1987" i="4"/>
  <c r="I1988" i="4"/>
  <c r="I1989" i="4"/>
  <c r="I1990" i="4"/>
  <c r="I1992" i="4"/>
  <c r="I1993" i="4"/>
  <c r="I1994" i="4"/>
  <c r="I1995" i="4"/>
  <c r="I1996" i="4"/>
  <c r="I1997" i="4"/>
  <c r="I1998" i="4"/>
  <c r="I1999" i="4"/>
  <c r="I2000" i="4"/>
  <c r="I2001" i="4"/>
  <c r="I6" i="4"/>
  <c r="I7" i="4"/>
  <c r="I8" i="4"/>
  <c r="I9" i="4"/>
  <c r="I10" i="4"/>
  <c r="I11" i="4"/>
  <c r="I12" i="4"/>
  <c r="I13" i="4"/>
  <c r="I14" i="4"/>
  <c r="I15" i="4"/>
  <c r="I17" i="4"/>
  <c r="I18" i="4"/>
  <c r="I19" i="4"/>
  <c r="I20" i="4"/>
  <c r="I21" i="4"/>
  <c r="I22" i="4"/>
  <c r="I23" i="4"/>
  <c r="I24" i="4"/>
  <c r="I25" i="4"/>
  <c r="I26" i="4"/>
  <c r="I28" i="4"/>
  <c r="I29" i="4"/>
  <c r="I30" i="4"/>
  <c r="I31" i="4"/>
  <c r="I32" i="4"/>
  <c r="I33" i="4"/>
  <c r="I34" i="4"/>
  <c r="I35" i="4"/>
  <c r="I36" i="4"/>
  <c r="I37" i="4"/>
  <c r="I39" i="4"/>
  <c r="I40" i="4"/>
  <c r="I41" i="4"/>
  <c r="I42" i="4"/>
  <c r="I43" i="4"/>
  <c r="I44" i="4"/>
  <c r="I45" i="4"/>
  <c r="I46" i="4"/>
  <c r="I47" i="4"/>
  <c r="I48" i="4"/>
  <c r="I50" i="4"/>
  <c r="I51" i="4"/>
  <c r="I52" i="4"/>
  <c r="I53" i="4"/>
  <c r="I54" i="4"/>
  <c r="I55" i="4"/>
  <c r="I56" i="4"/>
  <c r="I57" i="4"/>
  <c r="I58" i="4"/>
  <c r="I59" i="4"/>
  <c r="I61" i="4"/>
  <c r="I62" i="4"/>
  <c r="I63" i="4"/>
  <c r="I64" i="4"/>
  <c r="I65" i="4"/>
  <c r="I66" i="4"/>
  <c r="I67" i="4"/>
  <c r="I68" i="4"/>
  <c r="I69" i="4"/>
  <c r="I70" i="4"/>
  <c r="I72" i="4"/>
  <c r="I73" i="4"/>
  <c r="I74" i="4"/>
  <c r="I75" i="4"/>
  <c r="I76" i="4"/>
  <c r="I77" i="4"/>
  <c r="I78" i="4"/>
  <c r="I79" i="4"/>
  <c r="I80" i="4"/>
  <c r="I81" i="4"/>
  <c r="I83" i="4"/>
  <c r="I84" i="4"/>
  <c r="I85" i="4"/>
  <c r="I86" i="4"/>
  <c r="I87" i="4"/>
  <c r="I88" i="4"/>
  <c r="I89" i="4"/>
  <c r="I90" i="4"/>
  <c r="I91" i="4"/>
  <c r="I92" i="4"/>
  <c r="I94" i="4"/>
  <c r="I95" i="4"/>
  <c r="I96" i="4"/>
  <c r="I97" i="4"/>
  <c r="I98" i="4"/>
  <c r="I99" i="4"/>
  <c r="I100" i="4"/>
  <c r="I101" i="4"/>
  <c r="I102" i="4"/>
  <c r="I103" i="4"/>
  <c r="I105" i="4"/>
  <c r="I106" i="4"/>
  <c r="I107" i="4"/>
  <c r="I108" i="4"/>
  <c r="I109" i="4"/>
  <c r="I110" i="4"/>
  <c r="I111" i="4"/>
  <c r="I112" i="4"/>
  <c r="I113" i="4"/>
  <c r="I114" i="4"/>
  <c r="I117" i="4"/>
  <c r="I118" i="4"/>
  <c r="I119" i="4"/>
  <c r="I120" i="4"/>
  <c r="I121" i="4"/>
  <c r="I122" i="4"/>
  <c r="I123" i="4"/>
  <c r="I124" i="4"/>
  <c r="I125" i="4"/>
  <c r="I126" i="4"/>
  <c r="I128" i="4"/>
  <c r="I129" i="4"/>
  <c r="I130" i="4"/>
  <c r="I131" i="4"/>
  <c r="I132" i="4"/>
  <c r="I133" i="4"/>
  <c r="I134" i="4"/>
  <c r="I135" i="4"/>
  <c r="I136" i="4"/>
  <c r="I137" i="4"/>
  <c r="I139" i="4"/>
  <c r="I140" i="4"/>
  <c r="I141" i="4"/>
  <c r="I142" i="4"/>
  <c r="I143" i="4"/>
  <c r="I144" i="4"/>
  <c r="I145" i="4"/>
  <c r="I146" i="4"/>
  <c r="I147" i="4"/>
  <c r="I148" i="4"/>
  <c r="I150" i="4"/>
  <c r="I151" i="4"/>
  <c r="I152" i="4"/>
  <c r="I153" i="4"/>
  <c r="I154" i="4"/>
  <c r="I155" i="4"/>
  <c r="I156" i="4"/>
  <c r="I157" i="4"/>
  <c r="I158" i="4"/>
  <c r="I159" i="4"/>
  <c r="I161" i="4"/>
  <c r="I162" i="4"/>
  <c r="I163" i="4"/>
  <c r="I164" i="4"/>
  <c r="I165" i="4"/>
  <c r="I166" i="4"/>
  <c r="I167" i="4"/>
  <c r="I168" i="4"/>
  <c r="I169" i="4"/>
  <c r="I170" i="4"/>
  <c r="I172" i="4"/>
  <c r="I173" i="4"/>
  <c r="I174" i="4"/>
  <c r="I175" i="4"/>
  <c r="I176" i="4"/>
  <c r="I177" i="4"/>
  <c r="I178" i="4"/>
  <c r="I179" i="4"/>
  <c r="I180" i="4"/>
  <c r="I181" i="4"/>
  <c r="I183" i="4"/>
  <c r="I184" i="4"/>
  <c r="I185" i="4"/>
  <c r="I186" i="4"/>
  <c r="I187" i="4"/>
  <c r="I188" i="4"/>
  <c r="I189" i="4"/>
  <c r="I190" i="4"/>
  <c r="I191" i="4"/>
  <c r="I192" i="4"/>
  <c r="I194" i="4"/>
  <c r="I195" i="4"/>
  <c r="I196" i="4"/>
  <c r="I197" i="4"/>
  <c r="I198" i="4"/>
  <c r="I199" i="4"/>
  <c r="I200" i="4"/>
  <c r="I201" i="4"/>
  <c r="I202" i="4"/>
  <c r="I203" i="4"/>
  <c r="I205" i="4"/>
  <c r="I206" i="4"/>
  <c r="I207" i="4"/>
  <c r="I208" i="4"/>
  <c r="I209" i="4"/>
  <c r="I210" i="4"/>
  <c r="I211" i="4"/>
  <c r="I212" i="4"/>
  <c r="I213" i="4"/>
  <c r="I214" i="4"/>
  <c r="I216" i="4"/>
  <c r="I217" i="4"/>
  <c r="I218" i="4"/>
  <c r="I219" i="4"/>
  <c r="I220" i="4"/>
  <c r="I221" i="4"/>
  <c r="I222" i="4"/>
  <c r="I223" i="4"/>
  <c r="I224" i="4"/>
  <c r="I225" i="4"/>
  <c r="I228" i="4"/>
  <c r="I229" i="4"/>
  <c r="I230" i="4"/>
  <c r="I231" i="4"/>
  <c r="I232" i="4"/>
  <c r="I233" i="4"/>
  <c r="I234" i="4"/>
  <c r="I235" i="4"/>
  <c r="I236" i="4"/>
  <c r="I237" i="4"/>
  <c r="I239" i="4"/>
  <c r="I240" i="4"/>
  <c r="I241" i="4"/>
  <c r="I242" i="4"/>
  <c r="I243" i="4"/>
  <c r="I244" i="4"/>
  <c r="I245" i="4"/>
  <c r="I246" i="4"/>
  <c r="I247" i="4"/>
  <c r="I248" i="4"/>
  <c r="I250" i="4"/>
  <c r="I251" i="4"/>
  <c r="I252" i="4"/>
  <c r="I253" i="4"/>
  <c r="I254" i="4"/>
  <c r="I255" i="4"/>
  <c r="I256" i="4"/>
  <c r="I257" i="4"/>
  <c r="I258" i="4"/>
  <c r="I259" i="4"/>
  <c r="I261" i="4"/>
  <c r="I262" i="4"/>
  <c r="I263" i="4"/>
  <c r="I264" i="4"/>
  <c r="I265" i="4"/>
  <c r="I266" i="4"/>
  <c r="I267" i="4"/>
  <c r="I268" i="4"/>
  <c r="I269" i="4"/>
  <c r="I270" i="4"/>
  <c r="I272" i="4"/>
  <c r="I273" i="4"/>
  <c r="I274" i="4"/>
  <c r="I275" i="4"/>
  <c r="I276" i="4"/>
  <c r="I277" i="4"/>
  <c r="I278" i="4"/>
  <c r="I279" i="4"/>
  <c r="I280" i="4"/>
  <c r="I281" i="4"/>
  <c r="I283" i="4"/>
  <c r="I284" i="4"/>
  <c r="I285" i="4"/>
  <c r="I286" i="4"/>
  <c r="I287" i="4"/>
  <c r="I288" i="4"/>
  <c r="I289" i="4"/>
  <c r="I290" i="4"/>
  <c r="I291" i="4"/>
  <c r="I292" i="4"/>
  <c r="I294" i="4"/>
  <c r="I295" i="4"/>
  <c r="I296" i="4"/>
  <c r="I297" i="4"/>
  <c r="I298" i="4"/>
  <c r="I299" i="4"/>
  <c r="I300" i="4"/>
  <c r="I301" i="4"/>
  <c r="I302" i="4"/>
  <c r="I303" i="4"/>
  <c r="I305" i="4"/>
  <c r="I306" i="4"/>
  <c r="I307" i="4"/>
  <c r="I308" i="4"/>
  <c r="I309" i="4"/>
  <c r="I310" i="4"/>
  <c r="I311" i="4"/>
  <c r="I312" i="4"/>
  <c r="I313" i="4"/>
  <c r="I314" i="4"/>
  <c r="I316" i="4"/>
  <c r="I317" i="4"/>
  <c r="I318" i="4"/>
  <c r="I319" i="4"/>
  <c r="I320" i="4"/>
  <c r="I321" i="4"/>
  <c r="I322" i="4"/>
  <c r="I323" i="4"/>
  <c r="I324" i="4"/>
  <c r="I325" i="4"/>
  <c r="I327" i="4"/>
  <c r="I328" i="4"/>
  <c r="I329" i="4"/>
  <c r="I330" i="4"/>
  <c r="I331" i="4"/>
  <c r="I332" i="4"/>
  <c r="I333" i="4"/>
  <c r="I334" i="4"/>
  <c r="I335" i="4"/>
  <c r="I336" i="4"/>
  <c r="I339" i="4"/>
  <c r="I340" i="4"/>
  <c r="I341" i="4"/>
  <c r="I342" i="4"/>
  <c r="I343" i="4"/>
  <c r="I344" i="4"/>
  <c r="I345" i="4"/>
  <c r="I346" i="4"/>
  <c r="I347" i="4"/>
  <c r="I348" i="4"/>
  <c r="I350" i="4"/>
  <c r="I351" i="4"/>
  <c r="I352" i="4"/>
  <c r="I353" i="4"/>
  <c r="I354" i="4"/>
  <c r="I355" i="4"/>
  <c r="I356" i="4"/>
  <c r="I357" i="4"/>
  <c r="I358" i="4"/>
  <c r="I359" i="4"/>
  <c r="I361" i="4"/>
  <c r="I362" i="4"/>
  <c r="I363" i="4"/>
  <c r="I364" i="4"/>
  <c r="I365" i="4"/>
  <c r="I366" i="4"/>
  <c r="I367" i="4"/>
  <c r="I368" i="4"/>
  <c r="I369" i="4"/>
  <c r="I370" i="4"/>
  <c r="I372" i="4"/>
  <c r="I373" i="4"/>
  <c r="I374" i="4"/>
  <c r="I375" i="4"/>
  <c r="I376" i="4"/>
  <c r="I377" i="4"/>
  <c r="I378" i="4"/>
  <c r="I379" i="4"/>
  <c r="I380" i="4"/>
  <c r="I381" i="4"/>
  <c r="I383" i="4"/>
  <c r="I384" i="4"/>
  <c r="I385" i="4"/>
  <c r="I386" i="4"/>
  <c r="I387" i="4"/>
  <c r="I388" i="4"/>
  <c r="I389" i="4"/>
  <c r="I390" i="4"/>
  <c r="I391" i="4"/>
  <c r="I392" i="4"/>
  <c r="I394" i="4"/>
  <c r="I395" i="4"/>
  <c r="I396" i="4"/>
  <c r="I397" i="4"/>
  <c r="I398" i="4"/>
  <c r="I399" i="4"/>
  <c r="I400" i="4"/>
  <c r="I401" i="4"/>
  <c r="I402" i="4"/>
  <c r="I403" i="4"/>
  <c r="I405" i="4"/>
  <c r="I406" i="4"/>
  <c r="I407" i="4"/>
  <c r="I408" i="4"/>
  <c r="I409" i="4"/>
  <c r="I410" i="4"/>
  <c r="I411" i="4"/>
  <c r="I412" i="4"/>
  <c r="I413" i="4"/>
  <c r="I414" i="4"/>
  <c r="I416" i="4"/>
  <c r="I417" i="4"/>
  <c r="I418" i="4"/>
  <c r="I419" i="4"/>
  <c r="I420" i="4"/>
  <c r="I421" i="4"/>
  <c r="I422" i="4"/>
  <c r="I423" i="4"/>
  <c r="I424" i="4"/>
  <c r="I425" i="4"/>
  <c r="I427" i="4"/>
  <c r="I428" i="4"/>
  <c r="I429" i="4"/>
  <c r="I430" i="4"/>
  <c r="I431" i="4"/>
  <c r="I432" i="4"/>
  <c r="I433" i="4"/>
  <c r="I434" i="4"/>
  <c r="I435" i="4"/>
  <c r="I436" i="4"/>
  <c r="I438" i="4"/>
  <c r="I439" i="4"/>
  <c r="I440" i="4"/>
  <c r="I441" i="4"/>
  <c r="I442" i="4"/>
  <c r="I443" i="4"/>
  <c r="I444" i="4"/>
  <c r="I445" i="4"/>
  <c r="I446" i="4"/>
  <c r="I447" i="4"/>
  <c r="I450" i="4"/>
  <c r="I451" i="4"/>
  <c r="I452" i="4"/>
  <c r="I453" i="4"/>
  <c r="I454" i="4"/>
  <c r="I455" i="4"/>
  <c r="I456" i="4"/>
  <c r="I457" i="4"/>
  <c r="I458" i="4"/>
  <c r="I459" i="4"/>
  <c r="I461" i="4"/>
  <c r="I462" i="4"/>
  <c r="I463" i="4"/>
  <c r="I464" i="4"/>
  <c r="I465" i="4"/>
  <c r="I466" i="4"/>
  <c r="I467" i="4"/>
  <c r="I468" i="4"/>
  <c r="I469" i="4"/>
  <c r="I470" i="4"/>
  <c r="I472" i="4"/>
  <c r="I473" i="4"/>
  <c r="I474" i="4"/>
  <c r="I475" i="4"/>
  <c r="I476" i="4"/>
  <c r="I477" i="4"/>
  <c r="I478" i="4"/>
  <c r="I479" i="4"/>
  <c r="I480" i="4"/>
  <c r="I481" i="4"/>
  <c r="I483" i="4"/>
  <c r="I484" i="4"/>
  <c r="I485" i="4"/>
  <c r="I486" i="4"/>
  <c r="I487" i="4"/>
  <c r="I488" i="4"/>
  <c r="I489" i="4"/>
  <c r="I490" i="4"/>
  <c r="I491" i="4"/>
  <c r="I492" i="4"/>
  <c r="I494" i="4"/>
  <c r="I495" i="4"/>
  <c r="I496" i="4"/>
  <c r="I497" i="4"/>
  <c r="I498" i="4"/>
  <c r="I499" i="4"/>
  <c r="I500" i="4"/>
  <c r="I501" i="4"/>
  <c r="I502" i="4"/>
  <c r="I503" i="4"/>
  <c r="I505" i="4"/>
  <c r="I506" i="4"/>
  <c r="I507" i="4"/>
  <c r="I508" i="4"/>
  <c r="I509" i="4"/>
  <c r="I510" i="4"/>
  <c r="I511" i="4"/>
  <c r="I512" i="4"/>
  <c r="I513" i="4"/>
  <c r="I514" i="4"/>
  <c r="I516" i="4"/>
  <c r="I517" i="4"/>
  <c r="I518" i="4"/>
  <c r="I519" i="4"/>
  <c r="I520" i="4"/>
  <c r="I521" i="4"/>
  <c r="I522" i="4"/>
  <c r="I523" i="4"/>
  <c r="I524" i="4"/>
  <c r="I525" i="4"/>
  <c r="I527" i="4"/>
  <c r="I528" i="4"/>
  <c r="I529" i="4"/>
  <c r="I530" i="4"/>
  <c r="I531" i="4"/>
  <c r="I532" i="4"/>
  <c r="I533" i="4"/>
  <c r="I534" i="4"/>
  <c r="I535" i="4"/>
  <c r="I536" i="4"/>
  <c r="I538" i="4"/>
  <c r="I539" i="4"/>
  <c r="I540" i="4"/>
  <c r="I541" i="4"/>
  <c r="I542" i="4"/>
  <c r="I543" i="4"/>
  <c r="I544" i="4"/>
  <c r="I545" i="4"/>
  <c r="I546" i="4"/>
  <c r="I547" i="4"/>
  <c r="I549" i="4"/>
  <c r="I550" i="4"/>
  <c r="I551" i="4"/>
  <c r="I552" i="4"/>
  <c r="I553" i="4"/>
  <c r="I554" i="4"/>
  <c r="I555" i="4"/>
  <c r="I556" i="4"/>
  <c r="I557" i="4"/>
  <c r="I558" i="4"/>
  <c r="I561" i="4"/>
  <c r="I562" i="4"/>
  <c r="I563" i="4"/>
  <c r="I564" i="4"/>
  <c r="I565" i="4"/>
  <c r="I566" i="4"/>
  <c r="I567" i="4"/>
  <c r="I568" i="4"/>
  <c r="I569" i="4"/>
  <c r="I570" i="4"/>
  <c r="I572" i="4"/>
  <c r="I573" i="4"/>
  <c r="I574" i="4"/>
  <c r="I575" i="4"/>
  <c r="I576" i="4"/>
  <c r="I577" i="4"/>
  <c r="I578" i="4"/>
  <c r="I579" i="4"/>
  <c r="I580" i="4"/>
  <c r="I581" i="4"/>
  <c r="I583" i="4"/>
  <c r="I584" i="4"/>
  <c r="I585" i="4"/>
  <c r="I586" i="4"/>
  <c r="I587" i="4"/>
  <c r="I588" i="4"/>
  <c r="I589" i="4"/>
  <c r="I590" i="4"/>
  <c r="I591" i="4"/>
  <c r="I592" i="4"/>
  <c r="I594" i="4"/>
  <c r="I595" i="4"/>
  <c r="I596" i="4"/>
  <c r="I597" i="4"/>
  <c r="I598" i="4"/>
  <c r="I599" i="4"/>
  <c r="I600" i="4"/>
  <c r="I601" i="4"/>
  <c r="I602" i="4"/>
  <c r="I603" i="4"/>
  <c r="I605" i="4"/>
  <c r="I606" i="4"/>
  <c r="I607" i="4"/>
  <c r="I608" i="4"/>
  <c r="I609" i="4"/>
  <c r="I610" i="4"/>
  <c r="I611" i="4"/>
  <c r="I612" i="4"/>
  <c r="I613" i="4"/>
  <c r="I614" i="4"/>
  <c r="I616" i="4"/>
  <c r="I617" i="4"/>
  <c r="I618" i="4"/>
  <c r="I619" i="4"/>
  <c r="I620" i="4"/>
  <c r="I621" i="4"/>
  <c r="I622" i="4"/>
  <c r="I623" i="4"/>
  <c r="I624" i="4"/>
  <c r="I625" i="4"/>
  <c r="I627" i="4"/>
  <c r="I628" i="4"/>
  <c r="I629" i="4"/>
  <c r="I630" i="4"/>
  <c r="I631" i="4"/>
  <c r="I632" i="4"/>
  <c r="I633" i="4"/>
  <c r="I634" i="4"/>
  <c r="I635" i="4"/>
  <c r="I636" i="4"/>
  <c r="I638" i="4"/>
  <c r="I639" i="4"/>
  <c r="I640" i="4"/>
  <c r="I641" i="4"/>
  <c r="I642" i="4"/>
  <c r="I643" i="4"/>
  <c r="I644" i="4"/>
  <c r="I645" i="4"/>
  <c r="I646" i="4"/>
  <c r="I647" i="4"/>
  <c r="I649" i="4"/>
  <c r="I650" i="4"/>
  <c r="I651" i="4"/>
  <c r="I652" i="4"/>
  <c r="I653" i="4"/>
  <c r="I654" i="4"/>
  <c r="I655" i="4"/>
  <c r="I656" i="4"/>
  <c r="I657" i="4"/>
  <c r="I658" i="4"/>
  <c r="I660" i="4"/>
  <c r="I661" i="4"/>
  <c r="I662" i="4"/>
  <c r="I663" i="4"/>
  <c r="I664" i="4"/>
  <c r="I665" i="4"/>
  <c r="I666" i="4"/>
  <c r="I667" i="4"/>
  <c r="I668" i="4"/>
  <c r="I669" i="4"/>
  <c r="I672" i="4"/>
  <c r="I673" i="4"/>
  <c r="I674" i="4"/>
  <c r="I675" i="4"/>
  <c r="I676" i="4"/>
  <c r="I677" i="4"/>
  <c r="I678" i="4"/>
  <c r="I679" i="4"/>
  <c r="I680" i="4"/>
  <c r="I681" i="4"/>
  <c r="I683" i="4"/>
  <c r="I684" i="4"/>
  <c r="I685" i="4"/>
  <c r="I686" i="4"/>
  <c r="I687" i="4"/>
  <c r="I688" i="4"/>
  <c r="I689" i="4"/>
  <c r="I690" i="4"/>
  <c r="I691" i="4"/>
  <c r="I692" i="4"/>
  <c r="I694" i="4"/>
  <c r="I695" i="4"/>
  <c r="I696" i="4"/>
  <c r="I697" i="4"/>
  <c r="I698" i="4"/>
  <c r="I699" i="4"/>
  <c r="I700" i="4"/>
  <c r="I701" i="4"/>
  <c r="I702" i="4"/>
  <c r="I703" i="4"/>
  <c r="I705" i="4"/>
  <c r="I706" i="4"/>
  <c r="I707" i="4"/>
  <c r="I708" i="4"/>
  <c r="I709" i="4"/>
  <c r="I710" i="4"/>
  <c r="I711" i="4"/>
  <c r="I712" i="4"/>
  <c r="I713" i="4"/>
  <c r="I714" i="4"/>
  <c r="I716" i="4"/>
  <c r="I717" i="4"/>
  <c r="I718" i="4"/>
  <c r="I719" i="4"/>
  <c r="I720" i="4"/>
  <c r="I721" i="4"/>
  <c r="I722" i="4"/>
  <c r="I723" i="4"/>
  <c r="I724" i="4"/>
  <c r="I725" i="4"/>
  <c r="I727" i="4"/>
  <c r="I728" i="4"/>
  <c r="I729" i="4"/>
  <c r="I730" i="4"/>
  <c r="I731" i="4"/>
  <c r="I732" i="4"/>
  <c r="I733" i="4"/>
  <c r="I734" i="4"/>
  <c r="I735" i="4"/>
  <c r="I736" i="4"/>
  <c r="I738" i="4"/>
  <c r="I739" i="4"/>
  <c r="I740" i="4"/>
  <c r="I741" i="4"/>
  <c r="I742" i="4"/>
  <c r="I743" i="4"/>
  <c r="I744" i="4"/>
  <c r="I745" i="4"/>
  <c r="I746" i="4"/>
  <c r="I747" i="4"/>
  <c r="I749" i="4"/>
  <c r="I750" i="4"/>
  <c r="I751" i="4"/>
  <c r="I752" i="4"/>
  <c r="I753" i="4"/>
  <c r="I754" i="4"/>
  <c r="I755" i="4"/>
  <c r="I756" i="4"/>
  <c r="I757" i="4"/>
  <c r="I758" i="4"/>
  <c r="I760" i="4"/>
  <c r="I761" i="4"/>
  <c r="I762" i="4"/>
  <c r="I763" i="4"/>
  <c r="I764" i="4"/>
  <c r="I765" i="4"/>
  <c r="I766" i="4"/>
  <c r="I767" i="4"/>
  <c r="I768" i="4"/>
  <c r="I769" i="4"/>
  <c r="I771" i="4"/>
  <c r="I772" i="4"/>
  <c r="I773" i="4"/>
  <c r="I774" i="4"/>
  <c r="I775" i="4"/>
  <c r="I776" i="4"/>
  <c r="I777" i="4"/>
  <c r="I778" i="4"/>
  <c r="I779" i="4"/>
  <c r="I780" i="4"/>
  <c r="I783" i="4"/>
  <c r="I784" i="4"/>
  <c r="I785" i="4"/>
  <c r="I786" i="4"/>
  <c r="I787" i="4"/>
  <c r="I788" i="4"/>
  <c r="I789" i="4"/>
  <c r="I790" i="4"/>
  <c r="I791" i="4"/>
  <c r="I792" i="4"/>
  <c r="I794" i="4"/>
  <c r="I795" i="4"/>
  <c r="I796" i="4"/>
  <c r="I797" i="4"/>
  <c r="I798" i="4"/>
  <c r="I799" i="4"/>
  <c r="I800" i="4"/>
  <c r="I801" i="4"/>
  <c r="I802" i="4"/>
  <c r="I803" i="4"/>
  <c r="I805" i="4"/>
  <c r="I806" i="4"/>
  <c r="I807" i="4"/>
  <c r="I808" i="4"/>
  <c r="I809" i="4"/>
  <c r="I810" i="4"/>
  <c r="I811" i="4"/>
  <c r="I812" i="4"/>
  <c r="I813" i="4"/>
  <c r="I814" i="4"/>
  <c r="I816" i="4"/>
  <c r="I817" i="4"/>
  <c r="I818" i="4"/>
  <c r="I819" i="4"/>
  <c r="I820" i="4"/>
  <c r="I821" i="4"/>
  <c r="I822" i="4"/>
  <c r="I823" i="4"/>
  <c r="I824" i="4"/>
  <c r="I825" i="4"/>
  <c r="I827" i="4"/>
  <c r="I828" i="4"/>
  <c r="I829" i="4"/>
  <c r="I830" i="4"/>
  <c r="I831" i="4"/>
  <c r="I832" i="4"/>
  <c r="I833" i="4"/>
  <c r="I834" i="4"/>
  <c r="I835" i="4"/>
  <c r="I836" i="4"/>
  <c r="I838" i="4"/>
  <c r="I839" i="4"/>
  <c r="I840" i="4"/>
  <c r="I841" i="4"/>
  <c r="I842" i="4"/>
  <c r="I843" i="4"/>
  <c r="I844" i="4"/>
  <c r="I845" i="4"/>
  <c r="I846" i="4"/>
  <c r="I847" i="4"/>
  <c r="I849" i="4"/>
  <c r="I850" i="4"/>
  <c r="I851" i="4"/>
  <c r="I852" i="4"/>
  <c r="I853" i="4"/>
  <c r="I854" i="4"/>
  <c r="I855" i="4"/>
  <c r="I856" i="4"/>
  <c r="I857" i="4"/>
  <c r="I858" i="4"/>
  <c r="I860" i="4"/>
  <c r="I861" i="4"/>
  <c r="I862" i="4"/>
  <c r="I863" i="4"/>
  <c r="I864" i="4"/>
  <c r="I865" i="4"/>
  <c r="I866" i="4"/>
  <c r="I867" i="4"/>
  <c r="I868" i="4"/>
  <c r="I869" i="4"/>
  <c r="I871" i="4"/>
  <c r="I872" i="4"/>
  <c r="I873" i="4"/>
  <c r="I874" i="4"/>
  <c r="I875" i="4"/>
  <c r="I876" i="4"/>
  <c r="I877" i="4"/>
  <c r="I878" i="4"/>
  <c r="I879" i="4"/>
  <c r="I880" i="4"/>
  <c r="I882" i="4"/>
  <c r="I883" i="4"/>
  <c r="I884" i="4"/>
  <c r="I885" i="4"/>
  <c r="I886" i="4"/>
  <c r="I887" i="4"/>
  <c r="I888" i="4"/>
  <c r="I889" i="4"/>
  <c r="I890" i="4"/>
  <c r="I891" i="4"/>
  <c r="I894" i="4"/>
  <c r="I895" i="4"/>
  <c r="I896" i="4"/>
  <c r="I897" i="4"/>
  <c r="I898" i="4"/>
  <c r="I899" i="4"/>
  <c r="I900" i="4"/>
  <c r="I901" i="4"/>
  <c r="I902" i="4"/>
  <c r="I903" i="4"/>
  <c r="I905" i="4"/>
  <c r="I906" i="4"/>
  <c r="I907" i="4"/>
  <c r="I908" i="4"/>
  <c r="I909" i="4"/>
  <c r="I910" i="4"/>
  <c r="I911" i="4"/>
  <c r="I912" i="4"/>
  <c r="I913" i="4"/>
  <c r="I914" i="4"/>
  <c r="I916" i="4"/>
  <c r="I917" i="4"/>
  <c r="I918" i="4"/>
  <c r="I919" i="4"/>
  <c r="I920" i="4"/>
  <c r="I921" i="4"/>
  <c r="I922" i="4"/>
  <c r="I923" i="4"/>
  <c r="I924" i="4"/>
  <c r="I925" i="4"/>
  <c r="I927" i="4"/>
  <c r="I928" i="4"/>
  <c r="I929" i="4"/>
  <c r="I930" i="4"/>
  <c r="I931" i="4"/>
  <c r="I932" i="4"/>
  <c r="I933" i="4"/>
  <c r="I934" i="4"/>
  <c r="I935" i="4"/>
  <c r="I936" i="4"/>
  <c r="I938" i="4"/>
  <c r="I939" i="4"/>
  <c r="I940" i="4"/>
  <c r="I941" i="4"/>
  <c r="I942" i="4"/>
  <c r="I943" i="4"/>
  <c r="I944" i="4"/>
  <c r="I945" i="4"/>
  <c r="I946" i="4"/>
  <c r="I947" i="4"/>
  <c r="I949" i="4"/>
  <c r="I950" i="4"/>
  <c r="I951" i="4"/>
  <c r="I952" i="4"/>
  <c r="I953" i="4"/>
  <c r="I954" i="4"/>
  <c r="I955" i="4"/>
  <c r="I956" i="4"/>
  <c r="I957" i="4"/>
  <c r="I958" i="4"/>
  <c r="I960" i="4"/>
  <c r="I961" i="4"/>
  <c r="I962" i="4"/>
  <c r="I963" i="4"/>
  <c r="I964" i="4"/>
  <c r="I965" i="4"/>
  <c r="I966" i="4"/>
  <c r="I967" i="4"/>
  <c r="I968" i="4"/>
  <c r="I969" i="4"/>
  <c r="I971" i="4"/>
  <c r="I972" i="4"/>
  <c r="I973" i="4"/>
  <c r="I974" i="4"/>
  <c r="I975" i="4"/>
  <c r="I976" i="4"/>
  <c r="I977" i="4"/>
  <c r="I978" i="4"/>
  <c r="I979" i="4"/>
  <c r="I980" i="4"/>
  <c r="I982" i="4"/>
  <c r="I983" i="4"/>
  <c r="I984" i="4"/>
  <c r="I985" i="4"/>
  <c r="I986" i="4"/>
  <c r="I987" i="4"/>
  <c r="I988" i="4"/>
  <c r="I989" i="4"/>
  <c r="I990" i="4"/>
  <c r="I991" i="4"/>
  <c r="I993" i="4"/>
  <c r="I994" i="4"/>
  <c r="I995" i="4"/>
  <c r="I996" i="4"/>
  <c r="I997" i="4"/>
  <c r="I998" i="4"/>
  <c r="I999" i="4"/>
  <c r="I1000" i="4"/>
  <c r="I1001" i="4"/>
  <c r="I1002" i="4"/>
  <c r="I1005" i="4"/>
  <c r="I1006" i="4"/>
  <c r="I1007" i="4"/>
  <c r="I1008" i="4"/>
  <c r="I1009" i="4"/>
  <c r="I1010" i="4"/>
  <c r="I1011" i="4"/>
  <c r="I1012" i="4"/>
  <c r="I1013" i="4"/>
  <c r="I1014" i="4"/>
  <c r="I1016" i="4"/>
  <c r="I1017" i="4"/>
  <c r="I1018" i="4"/>
  <c r="I1019" i="4"/>
  <c r="I1020" i="4"/>
  <c r="I1021" i="4"/>
  <c r="I1022" i="4"/>
  <c r="I1023" i="4"/>
  <c r="I1024" i="4"/>
  <c r="I1025" i="4"/>
  <c r="I1027" i="4"/>
  <c r="I1028" i="4"/>
  <c r="I1029" i="4"/>
  <c r="I1030" i="4"/>
  <c r="I1031" i="4"/>
  <c r="I1032" i="4"/>
  <c r="I1033" i="4"/>
  <c r="I1034" i="4"/>
  <c r="I1035" i="4"/>
  <c r="I1036" i="4"/>
  <c r="I1038" i="4"/>
  <c r="I1039" i="4"/>
  <c r="I1040" i="4"/>
  <c r="I1041" i="4"/>
  <c r="I1042" i="4"/>
  <c r="I1043" i="4"/>
  <c r="I1044" i="4"/>
  <c r="I1045" i="4"/>
  <c r="I1046" i="4"/>
  <c r="I1047" i="4"/>
  <c r="I1049" i="4"/>
  <c r="I1050" i="4"/>
  <c r="I1051" i="4"/>
  <c r="I1052" i="4"/>
  <c r="I1053" i="4"/>
  <c r="I1054" i="4"/>
  <c r="I1055" i="4"/>
  <c r="I1056" i="4"/>
  <c r="I1057" i="4"/>
  <c r="I1058" i="4"/>
  <c r="I1060" i="4"/>
  <c r="I1061" i="4"/>
  <c r="I1062" i="4"/>
  <c r="I1063" i="4"/>
  <c r="I1064" i="4"/>
  <c r="I1065" i="4"/>
  <c r="I1066" i="4"/>
  <c r="I1067" i="4"/>
  <c r="I1068" i="4"/>
  <c r="I1069" i="4"/>
  <c r="I1071" i="4"/>
  <c r="I1072" i="4"/>
  <c r="I1073" i="4"/>
  <c r="I1074" i="4"/>
  <c r="I1075" i="4"/>
  <c r="I1076" i="4"/>
  <c r="I1077" i="4"/>
  <c r="I1078" i="4"/>
  <c r="I1079" i="4"/>
  <c r="I1080" i="4"/>
  <c r="I1082" i="4"/>
  <c r="I1083" i="4"/>
  <c r="I1084" i="4"/>
  <c r="I1085" i="4"/>
  <c r="I1086" i="4"/>
  <c r="I1087" i="4"/>
  <c r="I1088" i="4"/>
  <c r="I1089" i="4"/>
  <c r="I1090" i="4"/>
  <c r="I1091" i="4"/>
  <c r="I1093" i="4"/>
  <c r="I1094" i="4"/>
  <c r="I1095" i="4"/>
  <c r="I1096" i="4"/>
  <c r="I1097" i="4"/>
  <c r="I1098" i="4"/>
  <c r="I1099" i="4"/>
  <c r="I1100" i="4"/>
  <c r="I1101" i="4"/>
  <c r="I1102" i="4"/>
  <c r="I1104" i="4"/>
  <c r="I1105" i="4"/>
  <c r="I1106" i="4"/>
  <c r="I1107" i="4"/>
  <c r="I1108" i="4"/>
  <c r="I1109" i="4"/>
  <c r="I1110" i="4"/>
  <c r="I1111" i="4"/>
  <c r="I1112" i="4"/>
  <c r="I1113" i="4"/>
  <c r="G2" i="4"/>
  <c r="G3" i="4"/>
  <c r="G1114" i="4"/>
  <c r="G1225" i="4"/>
  <c r="G1336" i="4"/>
  <c r="G1447" i="4"/>
  <c r="G1558" i="4"/>
  <c r="G1669" i="4"/>
  <c r="G1780" i="4"/>
  <c r="G1891" i="4"/>
  <c r="G4" i="4"/>
  <c r="G115" i="4"/>
  <c r="G226" i="4"/>
  <c r="G337" i="4"/>
  <c r="G448" i="4"/>
  <c r="G559" i="4"/>
  <c r="G670" i="4"/>
  <c r="G781" i="4"/>
  <c r="G892" i="4"/>
  <c r="G1003" i="4"/>
  <c r="G1115" i="4"/>
  <c r="G1126" i="4"/>
  <c r="G1137" i="4"/>
  <c r="G1148" i="4"/>
  <c r="G1159" i="4"/>
  <c r="G1170" i="4"/>
  <c r="G1181" i="4"/>
  <c r="G1192" i="4"/>
  <c r="G1203" i="4"/>
  <c r="G1214" i="4"/>
  <c r="G1226" i="4"/>
  <c r="G1237" i="4"/>
  <c r="G1248" i="4"/>
  <c r="G1259" i="4"/>
  <c r="G1270" i="4"/>
  <c r="G1281" i="4"/>
  <c r="G1292" i="4"/>
  <c r="G1303" i="4"/>
  <c r="G1314" i="4"/>
  <c r="G1325" i="4"/>
  <c r="G1337" i="4"/>
  <c r="G1348" i="4"/>
  <c r="G1359" i="4"/>
  <c r="G1370" i="4"/>
  <c r="G1381" i="4"/>
  <c r="G1392" i="4"/>
  <c r="G1403" i="4"/>
  <c r="G1414" i="4"/>
  <c r="G1425" i="4"/>
  <c r="G1436" i="4"/>
  <c r="G1448" i="4"/>
  <c r="G1459" i="4"/>
  <c r="G1470" i="4"/>
  <c r="G1481" i="4"/>
  <c r="G1492" i="4"/>
  <c r="G1503" i="4"/>
  <c r="G1514" i="4"/>
  <c r="G1525" i="4"/>
  <c r="G1536" i="4"/>
  <c r="G1547" i="4"/>
  <c r="G1559" i="4"/>
  <c r="G1570" i="4"/>
  <c r="G1581" i="4"/>
  <c r="G1592" i="4"/>
  <c r="G1603" i="4"/>
  <c r="G1614" i="4"/>
  <c r="G1625" i="4"/>
  <c r="G1636" i="4"/>
  <c r="G1647" i="4"/>
  <c r="G1658" i="4"/>
  <c r="G1670" i="4"/>
  <c r="G1681" i="4"/>
  <c r="G1692" i="4"/>
  <c r="G1703" i="4"/>
  <c r="G1714" i="4"/>
  <c r="G1725" i="4"/>
  <c r="G1736" i="4"/>
  <c r="G1747" i="4"/>
  <c r="G1758" i="4"/>
  <c r="G1769" i="4"/>
  <c r="G1781" i="4"/>
  <c r="G1792" i="4"/>
  <c r="G1803" i="4"/>
  <c r="G1814" i="4"/>
  <c r="G1825" i="4"/>
  <c r="G1836" i="4"/>
  <c r="G1847" i="4"/>
  <c r="G1858" i="4"/>
  <c r="G1869" i="4"/>
  <c r="G1880" i="4"/>
  <c r="G1892" i="4"/>
  <c r="G1903" i="4"/>
  <c r="G1914" i="4"/>
  <c r="G1925" i="4"/>
  <c r="G1936" i="4"/>
  <c r="G1947" i="4"/>
  <c r="G1958" i="4"/>
  <c r="G1969" i="4"/>
  <c r="G1980" i="4"/>
  <c r="G1991" i="4"/>
  <c r="G5" i="4"/>
  <c r="G16" i="4"/>
  <c r="G27" i="4"/>
  <c r="G38" i="4"/>
  <c r="G49" i="4"/>
  <c r="G60" i="4"/>
  <c r="G71" i="4"/>
  <c r="G82" i="4"/>
  <c r="G93" i="4"/>
  <c r="G104" i="4"/>
  <c r="G116" i="4"/>
  <c r="G127" i="4"/>
  <c r="G138" i="4"/>
  <c r="G149" i="4"/>
  <c r="G160" i="4"/>
  <c r="G171" i="4"/>
  <c r="G182" i="4"/>
  <c r="G193" i="4"/>
  <c r="G204" i="4"/>
  <c r="G215" i="4"/>
  <c r="G227" i="4"/>
  <c r="G238" i="4"/>
  <c r="G249" i="4"/>
  <c r="G260" i="4"/>
  <c r="G271" i="4"/>
  <c r="G282" i="4"/>
  <c r="G293" i="4"/>
  <c r="G304" i="4"/>
  <c r="G315" i="4"/>
  <c r="G326" i="4"/>
  <c r="G338" i="4"/>
  <c r="G349" i="4"/>
  <c r="G360" i="4"/>
  <c r="G371" i="4"/>
  <c r="G382" i="4"/>
  <c r="G393" i="4"/>
  <c r="G404" i="4"/>
  <c r="G415" i="4"/>
  <c r="G426" i="4"/>
  <c r="G437" i="4"/>
  <c r="G449" i="4"/>
  <c r="G460" i="4"/>
  <c r="G471" i="4"/>
  <c r="G482" i="4"/>
  <c r="G493" i="4"/>
  <c r="G504" i="4"/>
  <c r="G515" i="4"/>
  <c r="G526" i="4"/>
  <c r="G537" i="4"/>
  <c r="G548" i="4"/>
  <c r="G560" i="4"/>
  <c r="G571" i="4"/>
  <c r="G582" i="4"/>
  <c r="G593" i="4"/>
  <c r="G604" i="4"/>
  <c r="G615" i="4"/>
  <c r="G626" i="4"/>
  <c r="G637" i="4"/>
  <c r="G648" i="4"/>
  <c r="G659" i="4"/>
  <c r="G671" i="4"/>
  <c r="G682" i="4"/>
  <c r="G693" i="4"/>
  <c r="G704" i="4"/>
  <c r="G715" i="4"/>
  <c r="G726" i="4"/>
  <c r="G737" i="4"/>
  <c r="G748" i="4"/>
  <c r="G759" i="4"/>
  <c r="G770" i="4"/>
  <c r="G782" i="4"/>
  <c r="G793" i="4"/>
  <c r="G804" i="4"/>
  <c r="G815" i="4"/>
  <c r="G826" i="4"/>
  <c r="G837" i="4"/>
  <c r="G848" i="4"/>
  <c r="G859" i="4"/>
  <c r="G870" i="4"/>
  <c r="G881" i="4"/>
  <c r="G893" i="4"/>
  <c r="G904" i="4"/>
  <c r="G915" i="4"/>
  <c r="G926" i="4"/>
  <c r="G937" i="4"/>
  <c r="G948" i="4"/>
  <c r="G959" i="4"/>
  <c r="G970" i="4"/>
  <c r="G981" i="4"/>
  <c r="G992" i="4"/>
  <c r="G1004" i="4"/>
  <c r="G1015" i="4"/>
  <c r="G1026" i="4"/>
  <c r="G1037" i="4"/>
  <c r="G1048" i="4"/>
  <c r="G1059" i="4"/>
  <c r="G1070" i="4"/>
  <c r="G1081" i="4"/>
  <c r="G1092" i="4"/>
  <c r="G1103" i="4"/>
  <c r="G1116" i="4"/>
  <c r="G1117" i="4"/>
  <c r="G1118" i="4"/>
  <c r="G1119" i="4"/>
  <c r="G1120" i="4"/>
  <c r="G1121" i="4"/>
  <c r="G1122" i="4"/>
  <c r="G1123" i="4"/>
  <c r="G1124" i="4"/>
  <c r="G1125" i="4"/>
  <c r="G1127" i="4"/>
  <c r="G1128" i="4"/>
  <c r="G1129" i="4"/>
  <c r="G1130" i="4"/>
  <c r="G1131" i="4"/>
  <c r="G1132" i="4"/>
  <c r="G1133" i="4"/>
  <c r="G1134" i="4"/>
  <c r="G1135" i="4"/>
  <c r="G1136" i="4"/>
  <c r="G1138" i="4"/>
  <c r="G1139" i="4"/>
  <c r="G1140" i="4"/>
  <c r="G1141" i="4"/>
  <c r="G1142" i="4"/>
  <c r="G1143" i="4"/>
  <c r="G1144" i="4"/>
  <c r="G1145" i="4"/>
  <c r="G1146" i="4"/>
  <c r="G1147" i="4"/>
  <c r="G1149" i="4"/>
  <c r="G1150" i="4"/>
  <c r="G1151" i="4"/>
  <c r="G1152" i="4"/>
  <c r="G1153" i="4"/>
  <c r="G1154" i="4"/>
  <c r="G1155" i="4"/>
  <c r="G1156" i="4"/>
  <c r="G1157" i="4"/>
  <c r="G1158" i="4"/>
  <c r="G1160" i="4"/>
  <c r="G1161" i="4"/>
  <c r="G1162" i="4"/>
  <c r="G1163" i="4"/>
  <c r="G1164" i="4"/>
  <c r="G1165" i="4"/>
  <c r="G1166" i="4"/>
  <c r="G1167" i="4"/>
  <c r="G1168" i="4"/>
  <c r="G1169" i="4"/>
  <c r="G1171" i="4"/>
  <c r="G1172" i="4"/>
  <c r="G1173" i="4"/>
  <c r="G1174" i="4"/>
  <c r="G1175" i="4"/>
  <c r="G1176" i="4"/>
  <c r="G1177" i="4"/>
  <c r="G1178" i="4"/>
  <c r="G1179" i="4"/>
  <c r="G1180" i="4"/>
  <c r="G1182" i="4"/>
  <c r="G1183" i="4"/>
  <c r="G1184" i="4"/>
  <c r="G1185" i="4"/>
  <c r="G1186" i="4"/>
  <c r="G1187" i="4"/>
  <c r="G1188" i="4"/>
  <c r="G1189" i="4"/>
  <c r="G1190" i="4"/>
  <c r="G1191" i="4"/>
  <c r="G1193" i="4"/>
  <c r="G1194" i="4"/>
  <c r="G1195" i="4"/>
  <c r="G1196" i="4"/>
  <c r="G1197" i="4"/>
  <c r="G1198" i="4"/>
  <c r="G1199" i="4"/>
  <c r="G1200" i="4"/>
  <c r="G1201" i="4"/>
  <c r="G1202" i="4"/>
  <c r="G1204" i="4"/>
  <c r="G1205" i="4"/>
  <c r="G1206" i="4"/>
  <c r="G1207" i="4"/>
  <c r="G1208" i="4"/>
  <c r="G1209" i="4"/>
  <c r="G1210" i="4"/>
  <c r="G1211" i="4"/>
  <c r="G1212" i="4"/>
  <c r="G1213" i="4"/>
  <c r="G1215" i="4"/>
  <c r="G1216" i="4"/>
  <c r="G1217" i="4"/>
  <c r="G1218" i="4"/>
  <c r="G1219" i="4"/>
  <c r="G1220" i="4"/>
  <c r="G1221" i="4"/>
  <c r="G1222" i="4"/>
  <c r="G1223" i="4"/>
  <c r="G1224" i="4"/>
  <c r="G1227" i="4"/>
  <c r="G1228" i="4"/>
  <c r="G1229" i="4"/>
  <c r="G1230" i="4"/>
  <c r="G1231" i="4"/>
  <c r="G1232" i="4"/>
  <c r="G1233" i="4"/>
  <c r="G1234" i="4"/>
  <c r="G1235" i="4"/>
  <c r="G1236" i="4"/>
  <c r="G1238" i="4"/>
  <c r="G1239" i="4"/>
  <c r="G1240" i="4"/>
  <c r="G1241" i="4"/>
  <c r="G1242" i="4"/>
  <c r="G1243" i="4"/>
  <c r="G1244" i="4"/>
  <c r="G1245" i="4"/>
  <c r="G1246" i="4"/>
  <c r="G1247" i="4"/>
  <c r="G1249" i="4"/>
  <c r="G1250" i="4"/>
  <c r="G1251" i="4"/>
  <c r="G1252" i="4"/>
  <c r="G1253" i="4"/>
  <c r="G1254" i="4"/>
  <c r="G1255" i="4"/>
  <c r="G1256" i="4"/>
  <c r="G1257" i="4"/>
  <c r="G1258" i="4"/>
  <c r="G1260" i="4"/>
  <c r="G1261" i="4"/>
  <c r="G1262" i="4"/>
  <c r="G1263" i="4"/>
  <c r="G1264" i="4"/>
  <c r="G1265" i="4"/>
  <c r="G1266" i="4"/>
  <c r="G1267" i="4"/>
  <c r="G1268" i="4"/>
  <c r="G1269" i="4"/>
  <c r="G1271" i="4"/>
  <c r="G1272" i="4"/>
  <c r="G1273" i="4"/>
  <c r="G1274" i="4"/>
  <c r="G1275" i="4"/>
  <c r="G1276" i="4"/>
  <c r="G1277" i="4"/>
  <c r="G1278" i="4"/>
  <c r="G1279" i="4"/>
  <c r="G1280" i="4"/>
  <c r="G1282" i="4"/>
  <c r="G1283" i="4"/>
  <c r="G1284" i="4"/>
  <c r="G1285" i="4"/>
  <c r="G1286" i="4"/>
  <c r="G1287" i="4"/>
  <c r="G1288" i="4"/>
  <c r="G1289" i="4"/>
  <c r="G1290" i="4"/>
  <c r="G1291" i="4"/>
  <c r="G1293" i="4"/>
  <c r="G1294" i="4"/>
  <c r="G1295" i="4"/>
  <c r="G1296" i="4"/>
  <c r="G1297" i="4"/>
  <c r="G1298" i="4"/>
  <c r="G1299" i="4"/>
  <c r="G1300" i="4"/>
  <c r="G1301" i="4"/>
  <c r="G1302" i="4"/>
  <c r="G1304" i="4"/>
  <c r="G1305" i="4"/>
  <c r="G1306" i="4"/>
  <c r="G1307" i="4"/>
  <c r="G1308" i="4"/>
  <c r="G1309" i="4"/>
  <c r="G1310" i="4"/>
  <c r="G1311" i="4"/>
  <c r="G1312" i="4"/>
  <c r="G1313" i="4"/>
  <c r="G1315" i="4"/>
  <c r="G1316" i="4"/>
  <c r="G1317" i="4"/>
  <c r="G1318" i="4"/>
  <c r="G1319" i="4"/>
  <c r="G1320" i="4"/>
  <c r="G1321" i="4"/>
  <c r="G1322" i="4"/>
  <c r="G1323" i="4"/>
  <c r="G1324" i="4"/>
  <c r="G1326" i="4"/>
  <c r="G1327" i="4"/>
  <c r="G1328" i="4"/>
  <c r="G1329" i="4"/>
  <c r="G1330" i="4"/>
  <c r="G1331" i="4"/>
  <c r="G1332" i="4"/>
  <c r="G1333" i="4"/>
  <c r="G1334" i="4"/>
  <c r="G1335" i="4"/>
  <c r="G1338" i="4"/>
  <c r="G1339" i="4"/>
  <c r="G1340" i="4"/>
  <c r="G1341" i="4"/>
  <c r="G1342" i="4"/>
  <c r="G1343" i="4"/>
  <c r="G1344" i="4"/>
  <c r="G1345" i="4"/>
  <c r="G1346" i="4"/>
  <c r="G1347" i="4"/>
  <c r="G1349" i="4"/>
  <c r="G1350" i="4"/>
  <c r="G1351" i="4"/>
  <c r="G1352" i="4"/>
  <c r="G1353" i="4"/>
  <c r="G1354" i="4"/>
  <c r="G1355" i="4"/>
  <c r="G1356" i="4"/>
  <c r="G1357" i="4"/>
  <c r="G1358" i="4"/>
  <c r="G1360" i="4"/>
  <c r="G1361" i="4"/>
  <c r="G1362" i="4"/>
  <c r="G1363" i="4"/>
  <c r="G1364" i="4"/>
  <c r="G1365" i="4"/>
  <c r="G1366" i="4"/>
  <c r="G1367" i="4"/>
  <c r="G1368" i="4"/>
  <c r="G1369" i="4"/>
  <c r="G1371" i="4"/>
  <c r="G1372" i="4"/>
  <c r="G1373" i="4"/>
  <c r="G1374" i="4"/>
  <c r="G1375" i="4"/>
  <c r="G1376" i="4"/>
  <c r="G1377" i="4"/>
  <c r="G1378" i="4"/>
  <c r="G1379" i="4"/>
  <c r="G1380" i="4"/>
  <c r="G1382" i="4"/>
  <c r="G1383" i="4"/>
  <c r="G1384" i="4"/>
  <c r="G1385" i="4"/>
  <c r="G1386" i="4"/>
  <c r="G1387" i="4"/>
  <c r="G1388" i="4"/>
  <c r="G1389" i="4"/>
  <c r="G1390" i="4"/>
  <c r="G1391" i="4"/>
  <c r="G1393" i="4"/>
  <c r="G1394" i="4"/>
  <c r="G1395" i="4"/>
  <c r="G1396" i="4"/>
  <c r="G1397" i="4"/>
  <c r="G1398" i="4"/>
  <c r="G1399" i="4"/>
  <c r="G1400" i="4"/>
  <c r="G1401" i="4"/>
  <c r="G1402" i="4"/>
  <c r="G1404" i="4"/>
  <c r="G1405" i="4"/>
  <c r="G1406" i="4"/>
  <c r="G1407" i="4"/>
  <c r="G1408" i="4"/>
  <c r="G1409" i="4"/>
  <c r="G1410" i="4"/>
  <c r="G1411" i="4"/>
  <c r="G1412" i="4"/>
  <c r="G1413" i="4"/>
  <c r="G1415" i="4"/>
  <c r="G1416" i="4"/>
  <c r="G1417" i="4"/>
  <c r="G1418" i="4"/>
  <c r="G1419" i="4"/>
  <c r="G1420" i="4"/>
  <c r="G1421" i="4"/>
  <c r="G1422" i="4"/>
  <c r="G1423" i="4"/>
  <c r="G1424" i="4"/>
  <c r="G1426" i="4"/>
  <c r="G1427" i="4"/>
  <c r="G1428" i="4"/>
  <c r="G1429" i="4"/>
  <c r="G1430" i="4"/>
  <c r="G1431" i="4"/>
  <c r="G1432" i="4"/>
  <c r="G1433" i="4"/>
  <c r="G1434" i="4"/>
  <c r="G1435" i="4"/>
  <c r="G1437" i="4"/>
  <c r="G1438" i="4"/>
  <c r="G1439" i="4"/>
  <c r="G1440" i="4"/>
  <c r="G1441" i="4"/>
  <c r="G1442" i="4"/>
  <c r="G1443" i="4"/>
  <c r="G1444" i="4"/>
  <c r="G1445" i="4"/>
  <c r="G1446" i="4"/>
  <c r="G1449" i="4"/>
  <c r="G1450" i="4"/>
  <c r="G1451" i="4"/>
  <c r="G1452" i="4"/>
  <c r="G1453" i="4"/>
  <c r="G1454" i="4"/>
  <c r="G1455" i="4"/>
  <c r="G1456" i="4"/>
  <c r="G1457" i="4"/>
  <c r="G1458" i="4"/>
  <c r="G1460" i="4"/>
  <c r="G1461" i="4"/>
  <c r="G1462" i="4"/>
  <c r="G1463" i="4"/>
  <c r="G1464" i="4"/>
  <c r="G1465" i="4"/>
  <c r="G1466" i="4"/>
  <c r="G1467" i="4"/>
  <c r="G1468" i="4"/>
  <c r="G1469" i="4"/>
  <c r="G1471" i="4"/>
  <c r="G1472" i="4"/>
  <c r="G1473" i="4"/>
  <c r="G1474" i="4"/>
  <c r="G1475" i="4"/>
  <c r="G1476" i="4"/>
  <c r="G1477" i="4"/>
  <c r="G1478" i="4"/>
  <c r="G1479" i="4"/>
  <c r="G1480" i="4"/>
  <c r="G1482" i="4"/>
  <c r="G1483" i="4"/>
  <c r="G1484" i="4"/>
  <c r="G1485" i="4"/>
  <c r="G1486" i="4"/>
  <c r="G1487" i="4"/>
  <c r="G1488" i="4"/>
  <c r="G1489" i="4"/>
  <c r="G1490" i="4"/>
  <c r="G1491" i="4"/>
  <c r="G1493" i="4"/>
  <c r="G1494" i="4"/>
  <c r="G1495" i="4"/>
  <c r="G1496" i="4"/>
  <c r="G1497" i="4"/>
  <c r="G1498" i="4"/>
  <c r="G1499" i="4"/>
  <c r="G1500" i="4"/>
  <c r="G1501" i="4"/>
  <c r="G1502" i="4"/>
  <c r="G1504" i="4"/>
  <c r="G1505" i="4"/>
  <c r="G1506" i="4"/>
  <c r="G1507" i="4"/>
  <c r="G1508" i="4"/>
  <c r="G1509" i="4"/>
  <c r="G1510" i="4"/>
  <c r="G1511" i="4"/>
  <c r="G1512" i="4"/>
  <c r="G1513" i="4"/>
  <c r="G1515" i="4"/>
  <c r="G1516" i="4"/>
  <c r="G1517" i="4"/>
  <c r="G1518" i="4"/>
  <c r="G1519" i="4"/>
  <c r="G1520" i="4"/>
  <c r="G1521" i="4"/>
  <c r="G1522" i="4"/>
  <c r="G1523" i="4"/>
  <c r="G1524" i="4"/>
  <c r="G1526" i="4"/>
  <c r="G1527" i="4"/>
  <c r="G1528" i="4"/>
  <c r="G1529" i="4"/>
  <c r="G1530" i="4"/>
  <c r="G1531" i="4"/>
  <c r="G1532" i="4"/>
  <c r="G1533" i="4"/>
  <c r="G1534" i="4"/>
  <c r="G1535" i="4"/>
  <c r="G1537" i="4"/>
  <c r="G1538" i="4"/>
  <c r="G1539" i="4"/>
  <c r="G1540" i="4"/>
  <c r="G1541" i="4"/>
  <c r="G1542" i="4"/>
  <c r="G1543" i="4"/>
  <c r="G1544" i="4"/>
  <c r="G1545" i="4"/>
  <c r="G1546" i="4"/>
  <c r="G1548" i="4"/>
  <c r="G1549" i="4"/>
  <c r="G1550" i="4"/>
  <c r="G1551" i="4"/>
  <c r="G1552" i="4"/>
  <c r="G1553" i="4"/>
  <c r="G1554" i="4"/>
  <c r="G1555" i="4"/>
  <c r="G1556" i="4"/>
  <c r="G1557" i="4"/>
  <c r="G1560" i="4"/>
  <c r="G1561" i="4"/>
  <c r="G1562" i="4"/>
  <c r="G1563" i="4"/>
  <c r="G1564" i="4"/>
  <c r="G1565" i="4"/>
  <c r="G1566" i="4"/>
  <c r="G1567" i="4"/>
  <c r="G1568" i="4"/>
  <c r="G1569" i="4"/>
  <c r="G1571" i="4"/>
  <c r="G1572" i="4"/>
  <c r="G1573" i="4"/>
  <c r="G1574" i="4"/>
  <c r="G1575" i="4"/>
  <c r="G1576" i="4"/>
  <c r="G1577" i="4"/>
  <c r="G1578" i="4"/>
  <c r="G1579" i="4"/>
  <c r="G1580" i="4"/>
  <c r="G1582" i="4"/>
  <c r="G1583" i="4"/>
  <c r="G1584" i="4"/>
  <c r="G1585" i="4"/>
  <c r="G1586" i="4"/>
  <c r="G1587" i="4"/>
  <c r="G1588" i="4"/>
  <c r="G1589" i="4"/>
  <c r="G1590" i="4"/>
  <c r="G1591" i="4"/>
  <c r="G1593" i="4"/>
  <c r="G1594" i="4"/>
  <c r="G1595" i="4"/>
  <c r="G1596" i="4"/>
  <c r="G1597" i="4"/>
  <c r="G1598" i="4"/>
  <c r="G1599" i="4"/>
  <c r="G1600" i="4"/>
  <c r="G1601" i="4"/>
  <c r="G1602" i="4"/>
  <c r="G1604" i="4"/>
  <c r="G1605" i="4"/>
  <c r="G1606" i="4"/>
  <c r="G1607" i="4"/>
  <c r="G1608" i="4"/>
  <c r="G1609" i="4"/>
  <c r="G1610" i="4"/>
  <c r="G1611" i="4"/>
  <c r="G1612" i="4"/>
  <c r="G1613" i="4"/>
  <c r="G1615" i="4"/>
  <c r="G1616" i="4"/>
  <c r="G1617" i="4"/>
  <c r="G1618" i="4"/>
  <c r="G1619" i="4"/>
  <c r="G1620" i="4"/>
  <c r="G1621" i="4"/>
  <c r="G1622" i="4"/>
  <c r="G1623" i="4"/>
  <c r="G1624" i="4"/>
  <c r="G1626" i="4"/>
  <c r="G1627" i="4"/>
  <c r="G1628" i="4"/>
  <c r="G1629" i="4"/>
  <c r="G1630" i="4"/>
  <c r="G1631" i="4"/>
  <c r="G1632" i="4"/>
  <c r="G1633" i="4"/>
  <c r="G1634" i="4"/>
  <c r="G1635" i="4"/>
  <c r="G1637" i="4"/>
  <c r="G1638" i="4"/>
  <c r="G1639" i="4"/>
  <c r="G1640" i="4"/>
  <c r="G1641" i="4"/>
  <c r="G1642" i="4"/>
  <c r="G1643" i="4"/>
  <c r="G1644" i="4"/>
  <c r="G1645" i="4"/>
  <c r="G1646" i="4"/>
  <c r="G1648" i="4"/>
  <c r="G1649" i="4"/>
  <c r="G1650" i="4"/>
  <c r="G1651" i="4"/>
  <c r="G1652" i="4"/>
  <c r="G1653" i="4"/>
  <c r="G1654" i="4"/>
  <c r="G1655" i="4"/>
  <c r="G1656" i="4"/>
  <c r="G1657" i="4"/>
  <c r="G1659" i="4"/>
  <c r="G1660" i="4"/>
  <c r="G1661" i="4"/>
  <c r="G1662" i="4"/>
  <c r="G1663" i="4"/>
  <c r="G1664" i="4"/>
  <c r="G1665" i="4"/>
  <c r="G1666" i="4"/>
  <c r="G1667" i="4"/>
  <c r="G1668" i="4"/>
  <c r="G1671" i="4"/>
  <c r="G1672" i="4"/>
  <c r="G1673" i="4"/>
  <c r="G1674" i="4"/>
  <c r="G1675" i="4"/>
  <c r="G1676" i="4"/>
  <c r="G1677" i="4"/>
  <c r="G1678" i="4"/>
  <c r="G1679" i="4"/>
  <c r="G1680" i="4"/>
  <c r="G1682" i="4"/>
  <c r="G1683" i="4"/>
  <c r="G1684" i="4"/>
  <c r="G1685" i="4"/>
  <c r="G1686" i="4"/>
  <c r="G1687" i="4"/>
  <c r="G1688" i="4"/>
  <c r="G1689" i="4"/>
  <c r="G1690" i="4"/>
  <c r="G1691" i="4"/>
  <c r="G1693" i="4"/>
  <c r="G1694" i="4"/>
  <c r="G1695" i="4"/>
  <c r="G1696" i="4"/>
  <c r="G1697" i="4"/>
  <c r="G1698" i="4"/>
  <c r="G1699" i="4"/>
  <c r="G1700" i="4"/>
  <c r="G1701" i="4"/>
  <c r="G1702" i="4"/>
  <c r="G1704" i="4"/>
  <c r="G1705" i="4"/>
  <c r="G1706" i="4"/>
  <c r="G1707" i="4"/>
  <c r="G1708" i="4"/>
  <c r="G1709" i="4"/>
  <c r="G1710" i="4"/>
  <c r="G1711" i="4"/>
  <c r="G1712" i="4"/>
  <c r="G1713" i="4"/>
  <c r="G1715" i="4"/>
  <c r="G1716" i="4"/>
  <c r="G1717" i="4"/>
  <c r="G1718" i="4"/>
  <c r="G1719" i="4"/>
  <c r="G1720" i="4"/>
  <c r="G1721" i="4"/>
  <c r="G1722" i="4"/>
  <c r="G1723" i="4"/>
  <c r="G1724" i="4"/>
  <c r="G1726" i="4"/>
  <c r="G1727" i="4"/>
  <c r="G1728" i="4"/>
  <c r="G1729" i="4"/>
  <c r="G1730" i="4"/>
  <c r="G1731" i="4"/>
  <c r="G1732" i="4"/>
  <c r="G1733" i="4"/>
  <c r="G1734" i="4"/>
  <c r="G1735" i="4"/>
  <c r="G1737" i="4"/>
  <c r="G1738" i="4"/>
  <c r="G1739" i="4"/>
  <c r="G1740" i="4"/>
  <c r="G1741" i="4"/>
  <c r="G1742" i="4"/>
  <c r="G1743" i="4"/>
  <c r="G1744" i="4"/>
  <c r="G1745" i="4"/>
  <c r="G1746" i="4"/>
  <c r="G1748" i="4"/>
  <c r="G1749" i="4"/>
  <c r="G1750" i="4"/>
  <c r="G1751" i="4"/>
  <c r="G1752" i="4"/>
  <c r="G1753" i="4"/>
  <c r="G1754" i="4"/>
  <c r="G1755" i="4"/>
  <c r="G1756" i="4"/>
  <c r="G1757" i="4"/>
  <c r="G1759" i="4"/>
  <c r="G1760" i="4"/>
  <c r="G1761" i="4"/>
  <c r="G1762" i="4"/>
  <c r="G1763" i="4"/>
  <c r="G1764" i="4"/>
  <c r="G1765" i="4"/>
  <c r="G1766" i="4"/>
  <c r="G1767" i="4"/>
  <c r="G1768" i="4"/>
  <c r="G1770" i="4"/>
  <c r="G1771" i="4"/>
  <c r="G1772" i="4"/>
  <c r="G1773" i="4"/>
  <c r="G1774" i="4"/>
  <c r="G1775" i="4"/>
  <c r="G1776" i="4"/>
  <c r="G1777" i="4"/>
  <c r="G1778" i="4"/>
  <c r="G1779" i="4"/>
  <c r="G1782" i="4"/>
  <c r="G1783" i="4"/>
  <c r="G1784" i="4"/>
  <c r="G1785" i="4"/>
  <c r="G1786" i="4"/>
  <c r="G1787" i="4"/>
  <c r="G1788" i="4"/>
  <c r="G1789" i="4"/>
  <c r="G1790" i="4"/>
  <c r="G1791" i="4"/>
  <c r="G1793" i="4"/>
  <c r="G1794" i="4"/>
  <c r="G1795" i="4"/>
  <c r="G1796" i="4"/>
  <c r="G1797" i="4"/>
  <c r="G1798" i="4"/>
  <c r="G1799" i="4"/>
  <c r="G1800" i="4"/>
  <c r="G1801" i="4"/>
  <c r="G1802" i="4"/>
  <c r="G1804" i="4"/>
  <c r="G1805" i="4"/>
  <c r="G1806" i="4"/>
  <c r="G1807" i="4"/>
  <c r="G1808" i="4"/>
  <c r="G1809" i="4"/>
  <c r="G1810" i="4"/>
  <c r="G1811" i="4"/>
  <c r="G1812" i="4"/>
  <c r="G1813" i="4"/>
  <c r="G1815" i="4"/>
  <c r="G1816" i="4"/>
  <c r="G1817" i="4"/>
  <c r="G1818" i="4"/>
  <c r="G1819" i="4"/>
  <c r="G1820" i="4"/>
  <c r="G1821" i="4"/>
  <c r="G1822" i="4"/>
  <c r="G1823" i="4"/>
  <c r="G1824" i="4"/>
  <c r="G1826" i="4"/>
  <c r="G1827" i="4"/>
  <c r="G1828" i="4"/>
  <c r="G1829" i="4"/>
  <c r="G1830" i="4"/>
  <c r="G1831" i="4"/>
  <c r="G1832" i="4"/>
  <c r="G1833" i="4"/>
  <c r="G1834" i="4"/>
  <c r="G1835" i="4"/>
  <c r="G1837" i="4"/>
  <c r="G1838" i="4"/>
  <c r="G1839" i="4"/>
  <c r="G1840" i="4"/>
  <c r="G1841" i="4"/>
  <c r="G1842" i="4"/>
  <c r="G1843" i="4"/>
  <c r="G1844" i="4"/>
  <c r="G1845" i="4"/>
  <c r="G1846" i="4"/>
  <c r="G1848" i="4"/>
  <c r="G1849" i="4"/>
  <c r="G1850" i="4"/>
  <c r="G1851" i="4"/>
  <c r="G1852" i="4"/>
  <c r="G1853" i="4"/>
  <c r="G1854" i="4"/>
  <c r="G1855" i="4"/>
  <c r="G1856" i="4"/>
  <c r="G1857" i="4"/>
  <c r="G1859" i="4"/>
  <c r="G1860" i="4"/>
  <c r="G1861" i="4"/>
  <c r="G1862" i="4"/>
  <c r="G1863" i="4"/>
  <c r="G1864" i="4"/>
  <c r="G1865" i="4"/>
  <c r="G1866" i="4"/>
  <c r="G1867" i="4"/>
  <c r="G1868" i="4"/>
  <c r="G1870" i="4"/>
  <c r="G1871" i="4"/>
  <c r="G1872" i="4"/>
  <c r="G1873" i="4"/>
  <c r="G1874" i="4"/>
  <c r="G1875" i="4"/>
  <c r="G1876" i="4"/>
  <c r="G1877" i="4"/>
  <c r="G1878" i="4"/>
  <c r="G1879" i="4"/>
  <c r="G1881" i="4"/>
  <c r="G1882" i="4"/>
  <c r="G1883" i="4"/>
  <c r="G1884" i="4"/>
  <c r="G1885" i="4"/>
  <c r="G1886" i="4"/>
  <c r="G1887" i="4"/>
  <c r="G1888" i="4"/>
  <c r="G1889" i="4"/>
  <c r="G1890" i="4"/>
  <c r="G1893" i="4"/>
  <c r="G1894" i="4"/>
  <c r="G1895" i="4"/>
  <c r="G1896" i="4"/>
  <c r="G1897" i="4"/>
  <c r="G1898" i="4"/>
  <c r="G1899" i="4"/>
  <c r="G1900" i="4"/>
  <c r="G1901" i="4"/>
  <c r="G1902" i="4"/>
  <c r="G1904" i="4"/>
  <c r="G1905" i="4"/>
  <c r="G1906" i="4"/>
  <c r="G1907" i="4"/>
  <c r="G1908" i="4"/>
  <c r="G1909" i="4"/>
  <c r="G1910" i="4"/>
  <c r="G1911" i="4"/>
  <c r="G1912" i="4"/>
  <c r="G1913" i="4"/>
  <c r="G1915" i="4"/>
  <c r="G1916" i="4"/>
  <c r="G1917" i="4"/>
  <c r="G1918" i="4"/>
  <c r="G1919" i="4"/>
  <c r="G1920" i="4"/>
  <c r="G1921" i="4"/>
  <c r="G1922" i="4"/>
  <c r="G1923" i="4"/>
  <c r="G1924" i="4"/>
  <c r="G1926" i="4"/>
  <c r="G1927" i="4"/>
  <c r="G1928" i="4"/>
  <c r="G1929" i="4"/>
  <c r="G1930" i="4"/>
  <c r="G1931" i="4"/>
  <c r="G1932" i="4"/>
  <c r="G1933" i="4"/>
  <c r="G1934" i="4"/>
  <c r="G1935" i="4"/>
  <c r="G1937" i="4"/>
  <c r="G1938" i="4"/>
  <c r="G1939" i="4"/>
  <c r="G1940" i="4"/>
  <c r="G1941" i="4"/>
  <c r="G1942" i="4"/>
  <c r="G1943" i="4"/>
  <c r="G1944" i="4"/>
  <c r="G1945" i="4"/>
  <c r="G1946" i="4"/>
  <c r="G1948" i="4"/>
  <c r="G1949" i="4"/>
  <c r="G1950" i="4"/>
  <c r="G1951" i="4"/>
  <c r="G1952" i="4"/>
  <c r="G1953" i="4"/>
  <c r="G1954" i="4"/>
  <c r="G1955" i="4"/>
  <c r="G1956" i="4"/>
  <c r="G1957" i="4"/>
  <c r="G1959" i="4"/>
  <c r="G1960" i="4"/>
  <c r="G1961" i="4"/>
  <c r="G1962" i="4"/>
  <c r="G1963" i="4"/>
  <c r="G1964" i="4"/>
  <c r="G1965" i="4"/>
  <c r="G1966" i="4"/>
  <c r="G1967" i="4"/>
  <c r="G1968" i="4"/>
  <c r="G1970" i="4"/>
  <c r="G1971" i="4"/>
  <c r="G1972" i="4"/>
  <c r="G1973" i="4"/>
  <c r="G1974" i="4"/>
  <c r="G1975" i="4"/>
  <c r="G1976" i="4"/>
  <c r="G1977" i="4"/>
  <c r="G1978" i="4"/>
  <c r="G1979" i="4"/>
  <c r="G1981" i="4"/>
  <c r="G1982" i="4"/>
  <c r="G1983" i="4"/>
  <c r="G1984" i="4"/>
  <c r="G1985" i="4"/>
  <c r="G1986" i="4"/>
  <c r="G1987" i="4"/>
  <c r="G1988" i="4"/>
  <c r="G1989" i="4"/>
  <c r="G1990" i="4"/>
  <c r="G1992" i="4"/>
  <c r="G1993" i="4"/>
  <c r="G1994" i="4"/>
  <c r="G1995" i="4"/>
  <c r="G1996" i="4"/>
  <c r="G1997" i="4"/>
  <c r="G1998" i="4"/>
  <c r="G1999" i="4"/>
  <c r="G2000" i="4"/>
  <c r="G2001" i="4"/>
  <c r="G6" i="4"/>
  <c r="G7" i="4"/>
  <c r="G8" i="4"/>
  <c r="G9" i="4"/>
  <c r="G10" i="4"/>
  <c r="G11" i="4"/>
  <c r="G12" i="4"/>
  <c r="G13" i="4"/>
  <c r="G14" i="4"/>
  <c r="G15" i="4"/>
  <c r="G17" i="4"/>
  <c r="G18" i="4"/>
  <c r="G19" i="4"/>
  <c r="G20" i="4"/>
  <c r="G21" i="4"/>
  <c r="G22" i="4"/>
  <c r="G23" i="4"/>
  <c r="G24" i="4"/>
  <c r="G25" i="4"/>
  <c r="G26" i="4"/>
  <c r="G28" i="4"/>
  <c r="G29" i="4"/>
  <c r="G30" i="4"/>
  <c r="G31" i="4"/>
  <c r="G32" i="4"/>
  <c r="G33" i="4"/>
  <c r="G34" i="4"/>
  <c r="G35" i="4"/>
  <c r="G36" i="4"/>
  <c r="G37" i="4"/>
  <c r="G39" i="4"/>
  <c r="G40" i="4"/>
  <c r="G41" i="4"/>
  <c r="G42" i="4"/>
  <c r="G43" i="4"/>
  <c r="G44" i="4"/>
  <c r="G45" i="4"/>
  <c r="G46" i="4"/>
  <c r="G47" i="4"/>
  <c r="G48" i="4"/>
  <c r="G50" i="4"/>
  <c r="G51" i="4"/>
  <c r="G52" i="4"/>
  <c r="G53" i="4"/>
  <c r="G54" i="4"/>
  <c r="G55" i="4"/>
  <c r="G56" i="4"/>
  <c r="G57" i="4"/>
  <c r="G58" i="4"/>
  <c r="G59" i="4"/>
  <c r="G61" i="4"/>
  <c r="G62" i="4"/>
  <c r="G63" i="4"/>
  <c r="G64" i="4"/>
  <c r="G65" i="4"/>
  <c r="G66" i="4"/>
  <c r="G67" i="4"/>
  <c r="G68" i="4"/>
  <c r="G69" i="4"/>
  <c r="G70" i="4"/>
  <c r="G72" i="4"/>
  <c r="G73" i="4"/>
  <c r="G74" i="4"/>
  <c r="G75" i="4"/>
  <c r="G76" i="4"/>
  <c r="G77" i="4"/>
  <c r="G78" i="4"/>
  <c r="G79" i="4"/>
  <c r="G80" i="4"/>
  <c r="G81" i="4"/>
  <c r="G83" i="4"/>
  <c r="G84" i="4"/>
  <c r="G85" i="4"/>
  <c r="G86" i="4"/>
  <c r="G87" i="4"/>
  <c r="G88" i="4"/>
  <c r="G89" i="4"/>
  <c r="G90" i="4"/>
  <c r="G91" i="4"/>
  <c r="G92" i="4"/>
  <c r="G94" i="4"/>
  <c r="G95" i="4"/>
  <c r="G96" i="4"/>
  <c r="G97" i="4"/>
  <c r="G98" i="4"/>
  <c r="G99" i="4"/>
  <c r="G100" i="4"/>
  <c r="G101" i="4"/>
  <c r="G102" i="4"/>
  <c r="G103" i="4"/>
  <c r="G105" i="4"/>
  <c r="G106" i="4"/>
  <c r="G107" i="4"/>
  <c r="G108" i="4"/>
  <c r="G109" i="4"/>
  <c r="G110" i="4"/>
  <c r="G111" i="4"/>
  <c r="G112" i="4"/>
  <c r="G113" i="4"/>
  <c r="G114" i="4"/>
  <c r="G117" i="4"/>
  <c r="G118" i="4"/>
  <c r="G119" i="4"/>
  <c r="G120" i="4"/>
  <c r="G121" i="4"/>
  <c r="G122" i="4"/>
  <c r="G123" i="4"/>
  <c r="G124" i="4"/>
  <c r="G125" i="4"/>
  <c r="G126" i="4"/>
  <c r="G128" i="4"/>
  <c r="G129" i="4"/>
  <c r="G130" i="4"/>
  <c r="G131" i="4"/>
  <c r="G132" i="4"/>
  <c r="G133" i="4"/>
  <c r="G134" i="4"/>
  <c r="G135" i="4"/>
  <c r="G136" i="4"/>
  <c r="G137" i="4"/>
  <c r="G139" i="4"/>
  <c r="G140" i="4"/>
  <c r="G141" i="4"/>
  <c r="G142" i="4"/>
  <c r="G143" i="4"/>
  <c r="G144" i="4"/>
  <c r="G145" i="4"/>
  <c r="G146" i="4"/>
  <c r="G147" i="4"/>
  <c r="G148" i="4"/>
  <c r="G150" i="4"/>
  <c r="G151" i="4"/>
  <c r="G152" i="4"/>
  <c r="G153" i="4"/>
  <c r="G154" i="4"/>
  <c r="G155" i="4"/>
  <c r="G156" i="4"/>
  <c r="G157" i="4"/>
  <c r="G158" i="4"/>
  <c r="G159" i="4"/>
  <c r="G161" i="4"/>
  <c r="G162" i="4"/>
  <c r="G163" i="4"/>
  <c r="G164" i="4"/>
  <c r="G165" i="4"/>
  <c r="G166" i="4"/>
  <c r="G167" i="4"/>
  <c r="G168" i="4"/>
  <c r="G169" i="4"/>
  <c r="G170" i="4"/>
  <c r="G172" i="4"/>
  <c r="G173" i="4"/>
  <c r="G174" i="4"/>
  <c r="G175" i="4"/>
  <c r="G176" i="4"/>
  <c r="G177" i="4"/>
  <c r="G178" i="4"/>
  <c r="G179" i="4"/>
  <c r="G180" i="4"/>
  <c r="G181" i="4"/>
  <c r="G183" i="4"/>
  <c r="G184" i="4"/>
  <c r="G185" i="4"/>
  <c r="G186" i="4"/>
  <c r="G187" i="4"/>
  <c r="G188" i="4"/>
  <c r="G189" i="4"/>
  <c r="G190" i="4"/>
  <c r="G191" i="4"/>
  <c r="G192" i="4"/>
  <c r="G194" i="4"/>
  <c r="G195" i="4"/>
  <c r="G196" i="4"/>
  <c r="G197" i="4"/>
  <c r="G198" i="4"/>
  <c r="G199" i="4"/>
  <c r="G200" i="4"/>
  <c r="G201" i="4"/>
  <c r="G202" i="4"/>
  <c r="G203" i="4"/>
  <c r="G205" i="4"/>
  <c r="G206" i="4"/>
  <c r="G207" i="4"/>
  <c r="G208" i="4"/>
  <c r="G209" i="4"/>
  <c r="G210" i="4"/>
  <c r="G211" i="4"/>
  <c r="G212" i="4"/>
  <c r="G213" i="4"/>
  <c r="G214" i="4"/>
  <c r="G216" i="4"/>
  <c r="G217" i="4"/>
  <c r="G218" i="4"/>
  <c r="G219" i="4"/>
  <c r="G220" i="4"/>
  <c r="G221" i="4"/>
  <c r="G222" i="4"/>
  <c r="G223" i="4"/>
  <c r="G224" i="4"/>
  <c r="G225" i="4"/>
  <c r="G228" i="4"/>
  <c r="G229" i="4"/>
  <c r="G230" i="4"/>
  <c r="G231" i="4"/>
  <c r="G232" i="4"/>
  <c r="G233" i="4"/>
  <c r="G234" i="4"/>
  <c r="G235" i="4"/>
  <c r="G236" i="4"/>
  <c r="G237" i="4"/>
  <c r="G239" i="4"/>
  <c r="G240" i="4"/>
  <c r="G241" i="4"/>
  <c r="G242" i="4"/>
  <c r="G243" i="4"/>
  <c r="G244" i="4"/>
  <c r="G245" i="4"/>
  <c r="G246" i="4"/>
  <c r="G247" i="4"/>
  <c r="G248" i="4"/>
  <c r="G250" i="4"/>
  <c r="G251" i="4"/>
  <c r="G252" i="4"/>
  <c r="G253" i="4"/>
  <c r="G254" i="4"/>
  <c r="G255" i="4"/>
  <c r="G256" i="4"/>
  <c r="G257" i="4"/>
  <c r="G258" i="4"/>
  <c r="G259" i="4"/>
  <c r="G261" i="4"/>
  <c r="G262" i="4"/>
  <c r="G263" i="4"/>
  <c r="G264" i="4"/>
  <c r="G265" i="4"/>
  <c r="G266" i="4"/>
  <c r="G267" i="4"/>
  <c r="G268" i="4"/>
  <c r="G269" i="4"/>
  <c r="G270" i="4"/>
  <c r="G272" i="4"/>
  <c r="G273" i="4"/>
  <c r="G274" i="4"/>
  <c r="G275" i="4"/>
  <c r="G276" i="4"/>
  <c r="G277" i="4"/>
  <c r="G278" i="4"/>
  <c r="G279" i="4"/>
  <c r="G280" i="4"/>
  <c r="G281" i="4"/>
  <c r="G283" i="4"/>
  <c r="G284" i="4"/>
  <c r="G285" i="4"/>
  <c r="G286" i="4"/>
  <c r="G287" i="4"/>
  <c r="G288" i="4"/>
  <c r="G289" i="4"/>
  <c r="G290" i="4"/>
  <c r="G291" i="4"/>
  <c r="G292" i="4"/>
  <c r="G294" i="4"/>
  <c r="G295" i="4"/>
  <c r="G296" i="4"/>
  <c r="G297" i="4"/>
  <c r="G298" i="4"/>
  <c r="G299" i="4"/>
  <c r="G300" i="4"/>
  <c r="G301" i="4"/>
  <c r="G302" i="4"/>
  <c r="G303" i="4"/>
  <c r="G305" i="4"/>
  <c r="G306" i="4"/>
  <c r="G307" i="4"/>
  <c r="G308" i="4"/>
  <c r="G309" i="4"/>
  <c r="G310" i="4"/>
  <c r="G311" i="4"/>
  <c r="G312" i="4"/>
  <c r="G313" i="4"/>
  <c r="G314" i="4"/>
  <c r="G316" i="4"/>
  <c r="G317" i="4"/>
  <c r="G318" i="4"/>
  <c r="G319" i="4"/>
  <c r="G320" i="4"/>
  <c r="G321" i="4"/>
  <c r="G322" i="4"/>
  <c r="G323" i="4"/>
  <c r="G324" i="4"/>
  <c r="G325" i="4"/>
  <c r="G327" i="4"/>
  <c r="G328" i="4"/>
  <c r="G329" i="4"/>
  <c r="G330" i="4"/>
  <c r="G331" i="4"/>
  <c r="G332" i="4"/>
  <c r="G333" i="4"/>
  <c r="G334" i="4"/>
  <c r="G335" i="4"/>
  <c r="G336" i="4"/>
  <c r="G339" i="4"/>
  <c r="G340" i="4"/>
  <c r="G341" i="4"/>
  <c r="G342" i="4"/>
  <c r="G343" i="4"/>
  <c r="G344" i="4"/>
  <c r="G345" i="4"/>
  <c r="G346" i="4"/>
  <c r="G347" i="4"/>
  <c r="G348" i="4"/>
  <c r="G350" i="4"/>
  <c r="G351" i="4"/>
  <c r="G352" i="4"/>
  <c r="G353" i="4"/>
  <c r="G354" i="4"/>
  <c r="G355" i="4"/>
  <c r="G356" i="4"/>
  <c r="G357" i="4"/>
  <c r="G358" i="4"/>
  <c r="G359" i="4"/>
  <c r="G361" i="4"/>
  <c r="G362" i="4"/>
  <c r="G363" i="4"/>
  <c r="G364" i="4"/>
  <c r="G365" i="4"/>
  <c r="G366" i="4"/>
  <c r="G367" i="4"/>
  <c r="G368" i="4"/>
  <c r="G369" i="4"/>
  <c r="G370" i="4"/>
  <c r="G372" i="4"/>
  <c r="G373" i="4"/>
  <c r="G374" i="4"/>
  <c r="G375" i="4"/>
  <c r="G376" i="4"/>
  <c r="G377" i="4"/>
  <c r="G378" i="4"/>
  <c r="G379" i="4"/>
  <c r="G380" i="4"/>
  <c r="G381" i="4"/>
  <c r="G383" i="4"/>
  <c r="G384" i="4"/>
  <c r="G385" i="4"/>
  <c r="G386" i="4"/>
  <c r="G387" i="4"/>
  <c r="G388" i="4"/>
  <c r="G389" i="4"/>
  <c r="G390" i="4"/>
  <c r="G391" i="4"/>
  <c r="G392" i="4"/>
  <c r="G394" i="4"/>
  <c r="G395" i="4"/>
  <c r="G396" i="4"/>
  <c r="G397" i="4"/>
  <c r="G398" i="4"/>
  <c r="G399" i="4"/>
  <c r="G400" i="4"/>
  <c r="G401" i="4"/>
  <c r="G402" i="4"/>
  <c r="G403" i="4"/>
  <c r="G405" i="4"/>
  <c r="G406" i="4"/>
  <c r="G407" i="4"/>
  <c r="G408" i="4"/>
  <c r="G409" i="4"/>
  <c r="G410" i="4"/>
  <c r="G411" i="4"/>
  <c r="G412" i="4"/>
  <c r="G413" i="4"/>
  <c r="G414" i="4"/>
  <c r="G416" i="4"/>
  <c r="G417" i="4"/>
  <c r="G418" i="4"/>
  <c r="G419" i="4"/>
  <c r="G420" i="4"/>
  <c r="G421" i="4"/>
  <c r="G422" i="4"/>
  <c r="G423" i="4"/>
  <c r="G424" i="4"/>
  <c r="G425" i="4"/>
  <c r="G427" i="4"/>
  <c r="G428" i="4"/>
  <c r="G429" i="4"/>
  <c r="G430" i="4"/>
  <c r="G431" i="4"/>
  <c r="G432" i="4"/>
  <c r="G433" i="4"/>
  <c r="G434" i="4"/>
  <c r="G435" i="4"/>
  <c r="G436" i="4"/>
  <c r="G438" i="4"/>
  <c r="G439" i="4"/>
  <c r="G440" i="4"/>
  <c r="G441" i="4"/>
  <c r="G442" i="4"/>
  <c r="G443" i="4"/>
  <c r="G444" i="4"/>
  <c r="G445" i="4"/>
  <c r="G446" i="4"/>
  <c r="G447" i="4"/>
  <c r="G450" i="4"/>
  <c r="G451" i="4"/>
  <c r="G452" i="4"/>
  <c r="G453" i="4"/>
  <c r="G454" i="4"/>
  <c r="G455" i="4"/>
  <c r="G456" i="4"/>
  <c r="G457" i="4"/>
  <c r="G458" i="4"/>
  <c r="G459" i="4"/>
  <c r="G461" i="4"/>
  <c r="G462" i="4"/>
  <c r="G463" i="4"/>
  <c r="G464" i="4"/>
  <c r="G465" i="4"/>
  <c r="G466" i="4"/>
  <c r="G467" i="4"/>
  <c r="G468" i="4"/>
  <c r="G469" i="4"/>
  <c r="G470" i="4"/>
  <c r="G472" i="4"/>
  <c r="G473" i="4"/>
  <c r="G474" i="4"/>
  <c r="G475" i="4"/>
  <c r="G476" i="4"/>
  <c r="G477" i="4"/>
  <c r="G478" i="4"/>
  <c r="G479" i="4"/>
  <c r="G480" i="4"/>
  <c r="G481" i="4"/>
  <c r="G483" i="4"/>
  <c r="G484" i="4"/>
  <c r="G485" i="4"/>
  <c r="G486" i="4"/>
  <c r="G487" i="4"/>
  <c r="G488" i="4"/>
  <c r="G489" i="4"/>
  <c r="G490" i="4"/>
  <c r="G491" i="4"/>
  <c r="G492" i="4"/>
  <c r="G494" i="4"/>
  <c r="G495" i="4"/>
  <c r="G496" i="4"/>
  <c r="G497" i="4"/>
  <c r="G498" i="4"/>
  <c r="G499" i="4"/>
  <c r="G500" i="4"/>
  <c r="G501" i="4"/>
  <c r="G502" i="4"/>
  <c r="G503" i="4"/>
  <c r="G505" i="4"/>
  <c r="G506" i="4"/>
  <c r="G507" i="4"/>
  <c r="G508" i="4"/>
  <c r="G509" i="4"/>
  <c r="G510" i="4"/>
  <c r="G511" i="4"/>
  <c r="G512" i="4"/>
  <c r="G513" i="4"/>
  <c r="G514" i="4"/>
  <c r="G516" i="4"/>
  <c r="G517" i="4"/>
  <c r="G518" i="4"/>
  <c r="G519" i="4"/>
  <c r="G520" i="4"/>
  <c r="G521" i="4"/>
  <c r="G522" i="4"/>
  <c r="G523" i="4"/>
  <c r="G524" i="4"/>
  <c r="G525" i="4"/>
  <c r="G527" i="4"/>
  <c r="G528" i="4"/>
  <c r="G529" i="4"/>
  <c r="G530" i="4"/>
  <c r="G531" i="4"/>
  <c r="G532" i="4"/>
  <c r="G533" i="4"/>
  <c r="G534" i="4"/>
  <c r="G535" i="4"/>
  <c r="G536" i="4"/>
  <c r="G538" i="4"/>
  <c r="G539" i="4"/>
  <c r="G540" i="4"/>
  <c r="G541" i="4"/>
  <c r="G542" i="4"/>
  <c r="G543" i="4"/>
  <c r="G544" i="4"/>
  <c r="G545" i="4"/>
  <c r="G546" i="4"/>
  <c r="G547" i="4"/>
  <c r="G549" i="4"/>
  <c r="G550" i="4"/>
  <c r="G551" i="4"/>
  <c r="G552" i="4"/>
  <c r="G553" i="4"/>
  <c r="G554" i="4"/>
  <c r="G555" i="4"/>
  <c r="G556" i="4"/>
  <c r="G557" i="4"/>
  <c r="G558" i="4"/>
  <c r="G561" i="4"/>
  <c r="G562" i="4"/>
  <c r="G563" i="4"/>
  <c r="G564" i="4"/>
  <c r="G565" i="4"/>
  <c r="G566" i="4"/>
  <c r="G567" i="4"/>
  <c r="G568" i="4"/>
  <c r="G569" i="4"/>
  <c r="G570" i="4"/>
  <c r="G572" i="4"/>
  <c r="G573" i="4"/>
  <c r="G574" i="4"/>
  <c r="G575" i="4"/>
  <c r="G576" i="4"/>
  <c r="G577" i="4"/>
  <c r="G578" i="4"/>
  <c r="G579" i="4"/>
  <c r="G580" i="4"/>
  <c r="G581" i="4"/>
  <c r="G583" i="4"/>
  <c r="G584" i="4"/>
  <c r="G585" i="4"/>
  <c r="G586" i="4"/>
  <c r="G587" i="4"/>
  <c r="G588" i="4"/>
  <c r="G589" i="4"/>
  <c r="G590" i="4"/>
  <c r="G591" i="4"/>
  <c r="G592" i="4"/>
  <c r="G594" i="4"/>
  <c r="G595" i="4"/>
  <c r="G596" i="4"/>
  <c r="G597" i="4"/>
  <c r="G598" i="4"/>
  <c r="G599" i="4"/>
  <c r="G600" i="4"/>
  <c r="G601" i="4"/>
  <c r="G602" i="4"/>
  <c r="G603" i="4"/>
  <c r="G605" i="4"/>
  <c r="G606" i="4"/>
  <c r="G607" i="4"/>
  <c r="G608" i="4"/>
  <c r="G609" i="4"/>
  <c r="G610" i="4"/>
  <c r="G611" i="4"/>
  <c r="G612" i="4"/>
  <c r="G613" i="4"/>
  <c r="G614" i="4"/>
  <c r="G616" i="4"/>
  <c r="G617" i="4"/>
  <c r="G618" i="4"/>
  <c r="G619" i="4"/>
  <c r="G620" i="4"/>
  <c r="G621" i="4"/>
  <c r="G622" i="4"/>
  <c r="G623" i="4"/>
  <c r="G624" i="4"/>
  <c r="G625" i="4"/>
  <c r="G627" i="4"/>
  <c r="G628" i="4"/>
  <c r="G629" i="4"/>
  <c r="G630" i="4"/>
  <c r="G631" i="4"/>
  <c r="G632" i="4"/>
  <c r="G633" i="4"/>
  <c r="G634" i="4"/>
  <c r="G635" i="4"/>
  <c r="G636" i="4"/>
  <c r="G638" i="4"/>
  <c r="G639" i="4"/>
  <c r="G640" i="4"/>
  <c r="G641" i="4"/>
  <c r="G642" i="4"/>
  <c r="G643" i="4"/>
  <c r="G644" i="4"/>
  <c r="G645" i="4"/>
  <c r="G646" i="4"/>
  <c r="G647" i="4"/>
  <c r="G649" i="4"/>
  <c r="G650" i="4"/>
  <c r="G651" i="4"/>
  <c r="G652" i="4"/>
  <c r="G653" i="4"/>
  <c r="G654" i="4"/>
  <c r="G655" i="4"/>
  <c r="G656" i="4"/>
  <c r="G657" i="4"/>
  <c r="G658" i="4"/>
  <c r="G660" i="4"/>
  <c r="G661" i="4"/>
  <c r="G662" i="4"/>
  <c r="G663" i="4"/>
  <c r="G664" i="4"/>
  <c r="G665" i="4"/>
  <c r="G666" i="4"/>
  <c r="G667" i="4"/>
  <c r="G668" i="4"/>
  <c r="G669" i="4"/>
  <c r="G672" i="4"/>
  <c r="G673" i="4"/>
  <c r="G674" i="4"/>
  <c r="G675" i="4"/>
  <c r="G676" i="4"/>
  <c r="G677" i="4"/>
  <c r="G678" i="4"/>
  <c r="G679" i="4"/>
  <c r="G680" i="4"/>
  <c r="G681" i="4"/>
  <c r="G683" i="4"/>
  <c r="G684" i="4"/>
  <c r="G685" i="4"/>
  <c r="G686" i="4"/>
  <c r="G687" i="4"/>
  <c r="G688" i="4"/>
  <c r="G689" i="4"/>
  <c r="G690" i="4"/>
  <c r="G691" i="4"/>
  <c r="G692" i="4"/>
  <c r="G694" i="4"/>
  <c r="G695" i="4"/>
  <c r="G696" i="4"/>
  <c r="G697" i="4"/>
  <c r="G698" i="4"/>
  <c r="G699" i="4"/>
  <c r="G700" i="4"/>
  <c r="G701" i="4"/>
  <c r="G702" i="4"/>
  <c r="G703" i="4"/>
  <c r="G705" i="4"/>
  <c r="G706" i="4"/>
  <c r="G707" i="4"/>
  <c r="G708" i="4"/>
  <c r="G709" i="4"/>
  <c r="G710" i="4"/>
  <c r="G711" i="4"/>
  <c r="G712" i="4"/>
  <c r="G713" i="4"/>
  <c r="G714" i="4"/>
  <c r="G716" i="4"/>
  <c r="G717" i="4"/>
  <c r="G718" i="4"/>
  <c r="G719" i="4"/>
  <c r="G720" i="4"/>
  <c r="G721" i="4"/>
  <c r="G722" i="4"/>
  <c r="G723" i="4"/>
  <c r="G724" i="4"/>
  <c r="G725" i="4"/>
  <c r="G727" i="4"/>
  <c r="G728" i="4"/>
  <c r="G729" i="4"/>
  <c r="G730" i="4"/>
  <c r="G731" i="4"/>
  <c r="G732" i="4"/>
  <c r="G733" i="4"/>
  <c r="G734" i="4"/>
  <c r="G735" i="4"/>
  <c r="G736" i="4"/>
  <c r="G738" i="4"/>
  <c r="G739" i="4"/>
  <c r="G740" i="4"/>
  <c r="G741" i="4"/>
  <c r="G742" i="4"/>
  <c r="G743" i="4"/>
  <c r="G744" i="4"/>
  <c r="G745" i="4"/>
  <c r="G746" i="4"/>
  <c r="G747" i="4"/>
  <c r="G749" i="4"/>
  <c r="G750" i="4"/>
  <c r="G751" i="4"/>
  <c r="G752" i="4"/>
  <c r="G753" i="4"/>
  <c r="G754" i="4"/>
  <c r="G755" i="4"/>
  <c r="G756" i="4"/>
  <c r="G757" i="4"/>
  <c r="G758" i="4"/>
  <c r="G760" i="4"/>
  <c r="G761" i="4"/>
  <c r="G762" i="4"/>
  <c r="G763" i="4"/>
  <c r="G764" i="4"/>
  <c r="G765" i="4"/>
  <c r="G766" i="4"/>
  <c r="G767" i="4"/>
  <c r="G768" i="4"/>
  <c r="G769" i="4"/>
  <c r="G771" i="4"/>
  <c r="G772" i="4"/>
  <c r="G773" i="4"/>
  <c r="G774" i="4"/>
  <c r="G775" i="4"/>
  <c r="G776" i="4"/>
  <c r="G777" i="4"/>
  <c r="G778" i="4"/>
  <c r="G779" i="4"/>
  <c r="G780" i="4"/>
  <c r="G783" i="4"/>
  <c r="G784" i="4"/>
  <c r="G785" i="4"/>
  <c r="G786" i="4"/>
  <c r="G787" i="4"/>
  <c r="G788" i="4"/>
  <c r="G789" i="4"/>
  <c r="G790" i="4"/>
  <c r="G791" i="4"/>
  <c r="G792" i="4"/>
  <c r="G794" i="4"/>
  <c r="G795" i="4"/>
  <c r="G796" i="4"/>
  <c r="G797" i="4"/>
  <c r="G798" i="4"/>
  <c r="G799" i="4"/>
  <c r="G800" i="4"/>
  <c r="G801" i="4"/>
  <c r="G802" i="4"/>
  <c r="G803" i="4"/>
  <c r="G805" i="4"/>
  <c r="G806" i="4"/>
  <c r="G807" i="4"/>
  <c r="G808" i="4"/>
  <c r="G809" i="4"/>
  <c r="G810" i="4"/>
  <c r="G811" i="4"/>
  <c r="G812" i="4"/>
  <c r="G813" i="4"/>
  <c r="G814" i="4"/>
  <c r="G816" i="4"/>
  <c r="G817" i="4"/>
  <c r="G818" i="4"/>
  <c r="G819" i="4"/>
  <c r="G820" i="4"/>
  <c r="G821" i="4"/>
  <c r="G822" i="4"/>
  <c r="G823" i="4"/>
  <c r="G824" i="4"/>
  <c r="G825" i="4"/>
  <c r="G827" i="4"/>
  <c r="G828" i="4"/>
  <c r="G829" i="4"/>
  <c r="G830" i="4"/>
  <c r="G831" i="4"/>
  <c r="G832" i="4"/>
  <c r="G833" i="4"/>
  <c r="G834" i="4"/>
  <c r="G835" i="4"/>
  <c r="G836" i="4"/>
  <c r="G838" i="4"/>
  <c r="G839" i="4"/>
  <c r="G840" i="4"/>
  <c r="G841" i="4"/>
  <c r="G842" i="4"/>
  <c r="G843" i="4"/>
  <c r="G844" i="4"/>
  <c r="G845" i="4"/>
  <c r="G846" i="4"/>
  <c r="G847" i="4"/>
  <c r="G849" i="4"/>
  <c r="G850" i="4"/>
  <c r="G851" i="4"/>
  <c r="G852" i="4"/>
  <c r="G853" i="4"/>
  <c r="G854" i="4"/>
  <c r="G855" i="4"/>
  <c r="G856" i="4"/>
  <c r="G857" i="4"/>
  <c r="G858" i="4"/>
  <c r="G860" i="4"/>
  <c r="G861" i="4"/>
  <c r="G862" i="4"/>
  <c r="G863" i="4"/>
  <c r="G864" i="4"/>
  <c r="G865" i="4"/>
  <c r="G866" i="4"/>
  <c r="G867" i="4"/>
  <c r="G868" i="4"/>
  <c r="G869" i="4"/>
  <c r="G871" i="4"/>
  <c r="G872" i="4"/>
  <c r="G873" i="4"/>
  <c r="G874" i="4"/>
  <c r="G875" i="4"/>
  <c r="G876" i="4"/>
  <c r="G877" i="4"/>
  <c r="G878" i="4"/>
  <c r="G879" i="4"/>
  <c r="G880" i="4"/>
  <c r="G882" i="4"/>
  <c r="G883" i="4"/>
  <c r="G884" i="4"/>
  <c r="G885" i="4"/>
  <c r="G886" i="4"/>
  <c r="G887" i="4"/>
  <c r="G888" i="4"/>
  <c r="G889" i="4"/>
  <c r="G890" i="4"/>
  <c r="G891" i="4"/>
  <c r="G894" i="4"/>
  <c r="G895" i="4"/>
  <c r="G896" i="4"/>
  <c r="G897" i="4"/>
  <c r="G898" i="4"/>
  <c r="G899" i="4"/>
  <c r="G900" i="4"/>
  <c r="G901" i="4"/>
  <c r="G902" i="4"/>
  <c r="G903" i="4"/>
  <c r="G905" i="4"/>
  <c r="G906" i="4"/>
  <c r="G907" i="4"/>
  <c r="G908" i="4"/>
  <c r="G909" i="4"/>
  <c r="G910" i="4"/>
  <c r="G911" i="4"/>
  <c r="G912" i="4"/>
  <c r="G913" i="4"/>
  <c r="G914" i="4"/>
  <c r="G916" i="4"/>
  <c r="G917" i="4"/>
  <c r="G918" i="4"/>
  <c r="G919" i="4"/>
  <c r="G920" i="4"/>
  <c r="G921" i="4"/>
  <c r="G922" i="4"/>
  <c r="G923" i="4"/>
  <c r="G924" i="4"/>
  <c r="G925" i="4"/>
  <c r="G927" i="4"/>
  <c r="G928" i="4"/>
  <c r="G929" i="4"/>
  <c r="G930" i="4"/>
  <c r="G931" i="4"/>
  <c r="G932" i="4"/>
  <c r="G933" i="4"/>
  <c r="G934" i="4"/>
  <c r="G935" i="4"/>
  <c r="G936" i="4"/>
  <c r="G938" i="4"/>
  <c r="G939" i="4"/>
  <c r="G940" i="4"/>
  <c r="G941" i="4"/>
  <c r="G942" i="4"/>
  <c r="G943" i="4"/>
  <c r="G944" i="4"/>
  <c r="G945" i="4"/>
  <c r="G946" i="4"/>
  <c r="G947" i="4"/>
  <c r="G949" i="4"/>
  <c r="G950" i="4"/>
  <c r="G951" i="4"/>
  <c r="G952" i="4"/>
  <c r="G953" i="4"/>
  <c r="G954" i="4"/>
  <c r="G955" i="4"/>
  <c r="G956" i="4"/>
  <c r="G957" i="4"/>
  <c r="G958" i="4"/>
  <c r="G960" i="4"/>
  <c r="G961" i="4"/>
  <c r="G962" i="4"/>
  <c r="G963" i="4"/>
  <c r="G964" i="4"/>
  <c r="G965" i="4"/>
  <c r="G966" i="4"/>
  <c r="G967" i="4"/>
  <c r="G968" i="4"/>
  <c r="G969" i="4"/>
  <c r="G971" i="4"/>
  <c r="G972" i="4"/>
  <c r="G973" i="4"/>
  <c r="G974" i="4"/>
  <c r="G975" i="4"/>
  <c r="G976" i="4"/>
  <c r="G977" i="4"/>
  <c r="G978" i="4"/>
  <c r="G979" i="4"/>
  <c r="G980" i="4"/>
  <c r="G982" i="4"/>
  <c r="G983" i="4"/>
  <c r="G984" i="4"/>
  <c r="G985" i="4"/>
  <c r="G986" i="4"/>
  <c r="G987" i="4"/>
  <c r="G988" i="4"/>
  <c r="G989" i="4"/>
  <c r="G990" i="4"/>
  <c r="G991" i="4"/>
  <c r="G993" i="4"/>
  <c r="G994" i="4"/>
  <c r="G995" i="4"/>
  <c r="G996" i="4"/>
  <c r="G997" i="4"/>
  <c r="G998" i="4"/>
  <c r="G999" i="4"/>
  <c r="G1000" i="4"/>
  <c r="G1001" i="4"/>
  <c r="G1002" i="4"/>
  <c r="G1005" i="4"/>
  <c r="G1006" i="4"/>
  <c r="G1007" i="4"/>
  <c r="G1008" i="4"/>
  <c r="G1009" i="4"/>
  <c r="G1010" i="4"/>
  <c r="G1011" i="4"/>
  <c r="G1012" i="4"/>
  <c r="G1013" i="4"/>
  <c r="G1014" i="4"/>
  <c r="G1016" i="4"/>
  <c r="G1017" i="4"/>
  <c r="G1018" i="4"/>
  <c r="G1019" i="4"/>
  <c r="G1020" i="4"/>
  <c r="G1021" i="4"/>
  <c r="G1022" i="4"/>
  <c r="G1023" i="4"/>
  <c r="G1024" i="4"/>
  <c r="G1025" i="4"/>
  <c r="G1027" i="4"/>
  <c r="G1028" i="4"/>
  <c r="G1029" i="4"/>
  <c r="G1030" i="4"/>
  <c r="G1031" i="4"/>
  <c r="G1032" i="4"/>
  <c r="G1033" i="4"/>
  <c r="G1034" i="4"/>
  <c r="G1035" i="4"/>
  <c r="G1036" i="4"/>
  <c r="G1038" i="4"/>
  <c r="G1039" i="4"/>
  <c r="G1040" i="4"/>
  <c r="G1041" i="4"/>
  <c r="G1042" i="4"/>
  <c r="G1043" i="4"/>
  <c r="G1044" i="4"/>
  <c r="G1045" i="4"/>
  <c r="G1046" i="4"/>
  <c r="G1047" i="4"/>
  <c r="G1049" i="4"/>
  <c r="G1050" i="4"/>
  <c r="G1051" i="4"/>
  <c r="G1052" i="4"/>
  <c r="G1053" i="4"/>
  <c r="G1054" i="4"/>
  <c r="G1055" i="4"/>
  <c r="G1056" i="4"/>
  <c r="G1057" i="4"/>
  <c r="G1058" i="4"/>
  <c r="G1060" i="4"/>
  <c r="G1061" i="4"/>
  <c r="G1062" i="4"/>
  <c r="G1063" i="4"/>
  <c r="G1064" i="4"/>
  <c r="G1065" i="4"/>
  <c r="G1066" i="4"/>
  <c r="G1067" i="4"/>
  <c r="G1068" i="4"/>
  <c r="G1069" i="4"/>
  <c r="G1071" i="4"/>
  <c r="G1072" i="4"/>
  <c r="G1073" i="4"/>
  <c r="G1074" i="4"/>
  <c r="G1075" i="4"/>
  <c r="G1076" i="4"/>
  <c r="G1077" i="4"/>
  <c r="G1078" i="4"/>
  <c r="G1079" i="4"/>
  <c r="G1080" i="4"/>
  <c r="G1082" i="4"/>
  <c r="G1083" i="4"/>
  <c r="G1084" i="4"/>
  <c r="G1085" i="4"/>
  <c r="G1086" i="4"/>
  <c r="G1087" i="4"/>
  <c r="G1088" i="4"/>
  <c r="G1089" i="4"/>
  <c r="G1090" i="4"/>
  <c r="G1091" i="4"/>
  <c r="G1093" i="4"/>
  <c r="G1094" i="4"/>
  <c r="G1095" i="4"/>
  <c r="G1096" i="4"/>
  <c r="G1097" i="4"/>
  <c r="G1098" i="4"/>
  <c r="G1099" i="4"/>
  <c r="G1100" i="4"/>
  <c r="G1101" i="4"/>
  <c r="G1102" i="4"/>
  <c r="G1104" i="4"/>
  <c r="G1105" i="4"/>
  <c r="G1106" i="4"/>
  <c r="G1107" i="4"/>
  <c r="G1108" i="4"/>
  <c r="G1109" i="4"/>
  <c r="G1110" i="4"/>
  <c r="G1111" i="4"/>
  <c r="G1112" i="4"/>
  <c r="G1113" i="4"/>
  <c r="E2" i="4"/>
  <c r="E3" i="4"/>
  <c r="E1114" i="4"/>
  <c r="E1225" i="4"/>
  <c r="E1336" i="4"/>
  <c r="E1447" i="4"/>
  <c r="E1558" i="4"/>
  <c r="E1669" i="4"/>
  <c r="E1780" i="4"/>
  <c r="E1891" i="4"/>
  <c r="E4" i="4"/>
  <c r="E115" i="4"/>
  <c r="E226" i="4"/>
  <c r="E337" i="4"/>
  <c r="E448" i="4"/>
  <c r="E559" i="4"/>
  <c r="E670" i="4"/>
  <c r="E781" i="4"/>
  <c r="E892" i="4"/>
  <c r="E1003" i="4"/>
  <c r="E1115" i="4"/>
  <c r="E1126" i="4"/>
  <c r="E1137" i="4"/>
  <c r="E1148" i="4"/>
  <c r="E1159" i="4"/>
  <c r="E1170" i="4"/>
  <c r="E1181" i="4"/>
  <c r="E1192" i="4"/>
  <c r="E1203" i="4"/>
  <c r="E1214" i="4"/>
  <c r="E1226" i="4"/>
  <c r="E1237" i="4"/>
  <c r="E1248" i="4"/>
  <c r="E1259" i="4"/>
  <c r="E1270" i="4"/>
  <c r="E1281" i="4"/>
  <c r="E1292" i="4"/>
  <c r="E1303" i="4"/>
  <c r="E1314" i="4"/>
  <c r="E1325" i="4"/>
  <c r="E1337" i="4"/>
  <c r="E1348" i="4"/>
  <c r="E1359" i="4"/>
  <c r="E1370" i="4"/>
  <c r="E1381" i="4"/>
  <c r="E1392" i="4"/>
  <c r="E1403" i="4"/>
  <c r="E1414" i="4"/>
  <c r="E1425" i="4"/>
  <c r="E1436" i="4"/>
  <c r="E1448" i="4"/>
  <c r="E1459" i="4"/>
  <c r="E1470" i="4"/>
  <c r="E1481" i="4"/>
  <c r="E1492" i="4"/>
  <c r="E1503" i="4"/>
  <c r="E1514" i="4"/>
  <c r="E1525" i="4"/>
  <c r="E1536" i="4"/>
  <c r="E1547" i="4"/>
  <c r="E1559" i="4"/>
  <c r="E1570" i="4"/>
  <c r="E1581" i="4"/>
  <c r="E1592" i="4"/>
  <c r="E1603" i="4"/>
  <c r="E1614" i="4"/>
  <c r="E1625" i="4"/>
  <c r="E1636" i="4"/>
  <c r="E1647" i="4"/>
  <c r="E1658" i="4"/>
  <c r="E1670" i="4"/>
  <c r="E1681" i="4"/>
  <c r="E1692" i="4"/>
  <c r="E1703" i="4"/>
  <c r="E1714" i="4"/>
  <c r="E1725" i="4"/>
  <c r="E1736" i="4"/>
  <c r="E1747" i="4"/>
  <c r="E1758" i="4"/>
  <c r="E1769" i="4"/>
  <c r="E1781" i="4"/>
  <c r="E1792" i="4"/>
  <c r="E1803" i="4"/>
  <c r="E1814" i="4"/>
  <c r="E1825" i="4"/>
  <c r="E1836" i="4"/>
  <c r="E1847" i="4"/>
  <c r="E1858" i="4"/>
  <c r="E1869" i="4"/>
  <c r="E1880" i="4"/>
  <c r="E1892" i="4"/>
  <c r="E1903" i="4"/>
  <c r="E1914" i="4"/>
  <c r="E1925" i="4"/>
  <c r="E1936" i="4"/>
  <c r="E1947" i="4"/>
  <c r="E1958" i="4"/>
  <c r="E1969" i="4"/>
  <c r="E1980" i="4"/>
  <c r="E1991" i="4"/>
  <c r="E5" i="4"/>
  <c r="E16" i="4"/>
  <c r="E27" i="4"/>
  <c r="E38" i="4"/>
  <c r="E49" i="4"/>
  <c r="E60" i="4"/>
  <c r="E71" i="4"/>
  <c r="E82" i="4"/>
  <c r="E93" i="4"/>
  <c r="E104" i="4"/>
  <c r="E116" i="4"/>
  <c r="E127" i="4"/>
  <c r="E138" i="4"/>
  <c r="E149" i="4"/>
  <c r="E160" i="4"/>
  <c r="E171" i="4"/>
  <c r="E182" i="4"/>
  <c r="E193" i="4"/>
  <c r="E204" i="4"/>
  <c r="E215" i="4"/>
  <c r="E227" i="4"/>
  <c r="E238" i="4"/>
  <c r="E249" i="4"/>
  <c r="E260" i="4"/>
  <c r="E271" i="4"/>
  <c r="E282" i="4"/>
  <c r="E293" i="4"/>
  <c r="E304" i="4"/>
  <c r="E315" i="4"/>
  <c r="E326" i="4"/>
  <c r="E338" i="4"/>
  <c r="E349" i="4"/>
  <c r="E360" i="4"/>
  <c r="E371" i="4"/>
  <c r="E382" i="4"/>
  <c r="E393" i="4"/>
  <c r="E404" i="4"/>
  <c r="E415" i="4"/>
  <c r="E426" i="4"/>
  <c r="E437" i="4"/>
  <c r="E449" i="4"/>
  <c r="E460" i="4"/>
  <c r="E471" i="4"/>
  <c r="E482" i="4"/>
  <c r="E493" i="4"/>
  <c r="E504" i="4"/>
  <c r="E515" i="4"/>
  <c r="E526" i="4"/>
  <c r="E537" i="4"/>
  <c r="E548" i="4"/>
  <c r="E560" i="4"/>
  <c r="E571" i="4"/>
  <c r="E582" i="4"/>
  <c r="E593" i="4"/>
  <c r="E604" i="4"/>
  <c r="E615" i="4"/>
  <c r="E626" i="4"/>
  <c r="E637" i="4"/>
  <c r="E648" i="4"/>
  <c r="E659" i="4"/>
  <c r="E671" i="4"/>
  <c r="E682" i="4"/>
  <c r="E693" i="4"/>
  <c r="E704" i="4"/>
  <c r="E715" i="4"/>
  <c r="E726" i="4"/>
  <c r="E737" i="4"/>
  <c r="E748" i="4"/>
  <c r="E759" i="4"/>
  <c r="E770" i="4"/>
  <c r="E782" i="4"/>
  <c r="E793" i="4"/>
  <c r="E804" i="4"/>
  <c r="E815" i="4"/>
  <c r="E826" i="4"/>
  <c r="E837" i="4"/>
  <c r="E848" i="4"/>
  <c r="E859" i="4"/>
  <c r="E870" i="4"/>
  <c r="E881" i="4"/>
  <c r="E893" i="4"/>
  <c r="E904" i="4"/>
  <c r="E915" i="4"/>
  <c r="E926" i="4"/>
  <c r="E937" i="4"/>
  <c r="E948" i="4"/>
  <c r="E959" i="4"/>
  <c r="E970" i="4"/>
  <c r="E981" i="4"/>
  <c r="E992" i="4"/>
  <c r="E1004" i="4"/>
  <c r="E1015" i="4"/>
  <c r="E1026" i="4"/>
  <c r="E1037" i="4"/>
  <c r="E1048" i="4"/>
  <c r="E1059" i="4"/>
  <c r="E1070" i="4"/>
  <c r="E1081" i="4"/>
  <c r="E1092" i="4"/>
  <c r="E1103" i="4"/>
  <c r="E1116" i="4"/>
  <c r="E1117" i="4"/>
  <c r="E1118" i="4"/>
  <c r="E1119" i="4"/>
  <c r="E1120" i="4"/>
  <c r="E1121" i="4"/>
  <c r="E1122" i="4"/>
  <c r="E1123" i="4"/>
  <c r="E1124" i="4"/>
  <c r="E1125" i="4"/>
  <c r="E1127" i="4"/>
  <c r="E1128" i="4"/>
  <c r="E1129" i="4"/>
  <c r="E1130" i="4"/>
  <c r="E1131" i="4"/>
  <c r="E1132" i="4"/>
  <c r="E1133" i="4"/>
  <c r="E1134" i="4"/>
  <c r="E1135" i="4"/>
  <c r="E1136" i="4"/>
  <c r="E1138" i="4"/>
  <c r="E1139" i="4"/>
  <c r="E1140" i="4"/>
  <c r="E1141" i="4"/>
  <c r="E1142" i="4"/>
  <c r="E1143" i="4"/>
  <c r="E1144" i="4"/>
  <c r="E1145" i="4"/>
  <c r="E1146" i="4"/>
  <c r="E1147" i="4"/>
  <c r="E1149" i="4"/>
  <c r="E1150" i="4"/>
  <c r="E1151" i="4"/>
  <c r="E1152" i="4"/>
  <c r="E1153" i="4"/>
  <c r="E1154" i="4"/>
  <c r="E1155" i="4"/>
  <c r="E1156" i="4"/>
  <c r="E1157" i="4"/>
  <c r="E1158" i="4"/>
  <c r="E1160" i="4"/>
  <c r="E1161" i="4"/>
  <c r="E1162" i="4"/>
  <c r="E1163" i="4"/>
  <c r="E1164" i="4"/>
  <c r="E1165" i="4"/>
  <c r="E1166" i="4"/>
  <c r="E1167" i="4"/>
  <c r="E1168" i="4"/>
  <c r="E1169" i="4"/>
  <c r="E1171" i="4"/>
  <c r="E1172" i="4"/>
  <c r="E1173" i="4"/>
  <c r="E1174" i="4"/>
  <c r="E1175" i="4"/>
  <c r="E1176" i="4"/>
  <c r="E1177" i="4"/>
  <c r="E1178" i="4"/>
  <c r="E1179" i="4"/>
  <c r="E1180" i="4"/>
  <c r="E1182" i="4"/>
  <c r="E1183" i="4"/>
  <c r="E1184" i="4"/>
  <c r="E1185" i="4"/>
  <c r="E1186" i="4"/>
  <c r="E1187" i="4"/>
  <c r="E1188" i="4"/>
  <c r="E1189" i="4"/>
  <c r="E1190" i="4"/>
  <c r="E1191" i="4"/>
  <c r="E1193" i="4"/>
  <c r="E1194" i="4"/>
  <c r="E1195" i="4"/>
  <c r="E1196" i="4"/>
  <c r="E1197" i="4"/>
  <c r="E1198" i="4"/>
  <c r="E1199" i="4"/>
  <c r="E1200" i="4"/>
  <c r="E1201" i="4"/>
  <c r="E1202" i="4"/>
  <c r="E1204" i="4"/>
  <c r="E1205" i="4"/>
  <c r="E1206" i="4"/>
  <c r="E1207" i="4"/>
  <c r="E1208" i="4"/>
  <c r="E1209" i="4"/>
  <c r="E1210" i="4"/>
  <c r="E1211" i="4"/>
  <c r="E1212" i="4"/>
  <c r="E1213" i="4"/>
  <c r="E1215" i="4"/>
  <c r="E1216" i="4"/>
  <c r="E1217" i="4"/>
  <c r="E1218" i="4"/>
  <c r="E1219" i="4"/>
  <c r="E1220" i="4"/>
  <c r="E1221" i="4"/>
  <c r="E1222" i="4"/>
  <c r="E1223" i="4"/>
  <c r="E1224" i="4"/>
  <c r="E1227" i="4"/>
  <c r="E1228" i="4"/>
  <c r="E1229" i="4"/>
  <c r="E1230" i="4"/>
  <c r="E1231" i="4"/>
  <c r="E1232" i="4"/>
  <c r="E1233" i="4"/>
  <c r="E1234" i="4"/>
  <c r="E1235" i="4"/>
  <c r="E1236" i="4"/>
  <c r="E1238" i="4"/>
  <c r="E1239" i="4"/>
  <c r="E1240" i="4"/>
  <c r="E1241" i="4"/>
  <c r="E1242" i="4"/>
  <c r="E1243" i="4"/>
  <c r="E1244" i="4"/>
  <c r="E1245" i="4"/>
  <c r="E1246" i="4"/>
  <c r="E1247" i="4"/>
  <c r="E1249" i="4"/>
  <c r="E1250" i="4"/>
  <c r="E1251" i="4"/>
  <c r="E1252" i="4"/>
  <c r="E1253" i="4"/>
  <c r="E1254" i="4"/>
  <c r="E1255" i="4"/>
  <c r="E1256" i="4"/>
  <c r="E1257" i="4"/>
  <c r="E1258" i="4"/>
  <c r="E1260" i="4"/>
  <c r="E1261" i="4"/>
  <c r="E1262" i="4"/>
  <c r="E1263" i="4"/>
  <c r="E1264" i="4"/>
  <c r="E1265" i="4"/>
  <c r="E1266" i="4"/>
  <c r="E1267" i="4"/>
  <c r="E1268" i="4"/>
  <c r="E1269" i="4"/>
  <c r="E1271" i="4"/>
  <c r="E1272" i="4"/>
  <c r="E1273" i="4"/>
  <c r="E1274" i="4"/>
  <c r="E1275" i="4"/>
  <c r="E1276" i="4"/>
  <c r="E1277" i="4"/>
  <c r="E1278" i="4"/>
  <c r="E1279" i="4"/>
  <c r="E1280" i="4"/>
  <c r="E1282" i="4"/>
  <c r="E1283" i="4"/>
  <c r="E1284" i="4"/>
  <c r="E1285" i="4"/>
  <c r="E1286" i="4"/>
  <c r="E1287" i="4"/>
  <c r="E1288" i="4"/>
  <c r="E1289" i="4"/>
  <c r="E1290" i="4"/>
  <c r="E1291" i="4"/>
  <c r="E1293" i="4"/>
  <c r="E1294" i="4"/>
  <c r="E1295" i="4"/>
  <c r="E1296" i="4"/>
  <c r="E1297" i="4"/>
  <c r="E1298" i="4"/>
  <c r="E1299" i="4"/>
  <c r="E1300" i="4"/>
  <c r="E1301" i="4"/>
  <c r="E1302" i="4"/>
  <c r="E1304" i="4"/>
  <c r="E1305" i="4"/>
  <c r="E1306" i="4"/>
  <c r="E1307" i="4"/>
  <c r="E1308" i="4"/>
  <c r="E1309" i="4"/>
  <c r="E1310" i="4"/>
  <c r="E1311" i="4"/>
  <c r="E1312" i="4"/>
  <c r="E1313" i="4"/>
  <c r="E1315" i="4"/>
  <c r="E1316" i="4"/>
  <c r="E1317" i="4"/>
  <c r="E1318" i="4"/>
  <c r="E1319" i="4"/>
  <c r="E1320" i="4"/>
  <c r="E1321" i="4"/>
  <c r="E1322" i="4"/>
  <c r="E1323" i="4"/>
  <c r="E1324" i="4"/>
  <c r="E1326" i="4"/>
  <c r="E1327" i="4"/>
  <c r="E1328" i="4"/>
  <c r="E1329" i="4"/>
  <c r="E1330" i="4"/>
  <c r="E1331" i="4"/>
  <c r="E1332" i="4"/>
  <c r="E1333" i="4"/>
  <c r="E1334" i="4"/>
  <c r="E1335" i="4"/>
  <c r="E1338" i="4"/>
  <c r="E1339" i="4"/>
  <c r="E1340" i="4"/>
  <c r="E1341" i="4"/>
  <c r="E1342" i="4"/>
  <c r="E1343" i="4"/>
  <c r="E1344" i="4"/>
  <c r="E1345" i="4"/>
  <c r="E1346" i="4"/>
  <c r="E1347" i="4"/>
  <c r="E1349" i="4"/>
  <c r="E1350" i="4"/>
  <c r="E1351" i="4"/>
  <c r="E1352" i="4"/>
  <c r="E1353" i="4"/>
  <c r="E1354" i="4"/>
  <c r="E1355" i="4"/>
  <c r="E1356" i="4"/>
  <c r="E1357" i="4"/>
  <c r="E1358" i="4"/>
  <c r="E1360" i="4"/>
  <c r="E1361" i="4"/>
  <c r="E1362" i="4"/>
  <c r="E1363" i="4"/>
  <c r="E1364" i="4"/>
  <c r="E1365" i="4"/>
  <c r="E1366" i="4"/>
  <c r="E1367" i="4"/>
  <c r="E1368" i="4"/>
  <c r="E1369" i="4"/>
  <c r="E1371" i="4"/>
  <c r="E1372" i="4"/>
  <c r="E1373" i="4"/>
  <c r="E1374" i="4"/>
  <c r="E1375" i="4"/>
  <c r="E1376" i="4"/>
  <c r="E1377" i="4"/>
  <c r="E1378" i="4"/>
  <c r="E1379" i="4"/>
  <c r="E1380" i="4"/>
  <c r="E1382" i="4"/>
  <c r="E1383" i="4"/>
  <c r="E1384" i="4"/>
  <c r="E1385" i="4"/>
  <c r="E1386" i="4"/>
  <c r="E1387" i="4"/>
  <c r="E1388" i="4"/>
  <c r="E1389" i="4"/>
  <c r="E1390" i="4"/>
  <c r="E1391" i="4"/>
  <c r="E1393" i="4"/>
  <c r="E1394" i="4"/>
  <c r="E1395" i="4"/>
  <c r="E1396" i="4"/>
  <c r="E1397" i="4"/>
  <c r="E1398" i="4"/>
  <c r="E1399" i="4"/>
  <c r="E1400" i="4"/>
  <c r="E1401" i="4"/>
  <c r="E1402" i="4"/>
  <c r="E1404" i="4"/>
  <c r="E1405" i="4"/>
  <c r="E1406" i="4"/>
  <c r="E1407" i="4"/>
  <c r="E1408" i="4"/>
  <c r="E1409" i="4"/>
  <c r="E1410" i="4"/>
  <c r="E1411" i="4"/>
  <c r="E1412" i="4"/>
  <c r="E1413" i="4"/>
  <c r="E1415" i="4"/>
  <c r="E1416" i="4"/>
  <c r="E1417" i="4"/>
  <c r="E1418" i="4"/>
  <c r="E1419" i="4"/>
  <c r="E1420" i="4"/>
  <c r="E1421" i="4"/>
  <c r="E1422" i="4"/>
  <c r="E1423" i="4"/>
  <c r="E1424" i="4"/>
  <c r="E1426" i="4"/>
  <c r="E1427" i="4"/>
  <c r="E1428" i="4"/>
  <c r="E1429" i="4"/>
  <c r="E1430" i="4"/>
  <c r="E1431" i="4"/>
  <c r="E1432" i="4"/>
  <c r="E1433" i="4"/>
  <c r="E1434" i="4"/>
  <c r="E1435" i="4"/>
  <c r="E1437" i="4"/>
  <c r="E1438" i="4"/>
  <c r="E1439" i="4"/>
  <c r="E1440" i="4"/>
  <c r="E1441" i="4"/>
  <c r="E1442" i="4"/>
  <c r="E1443" i="4"/>
  <c r="E1444" i="4"/>
  <c r="E1445" i="4"/>
  <c r="E1446" i="4"/>
  <c r="E1449" i="4"/>
  <c r="E1450" i="4"/>
  <c r="E1451" i="4"/>
  <c r="E1452" i="4"/>
  <c r="E1453" i="4"/>
  <c r="E1454" i="4"/>
  <c r="E1455" i="4"/>
  <c r="E1456" i="4"/>
  <c r="E1457" i="4"/>
  <c r="E1458" i="4"/>
  <c r="E1460" i="4"/>
  <c r="E1461" i="4"/>
  <c r="E1462" i="4"/>
  <c r="E1463" i="4"/>
  <c r="E1464" i="4"/>
  <c r="E1465" i="4"/>
  <c r="E1466" i="4"/>
  <c r="E1467" i="4"/>
  <c r="E1468" i="4"/>
  <c r="E1469" i="4"/>
  <c r="E1471" i="4"/>
  <c r="E1472" i="4"/>
  <c r="E1473" i="4"/>
  <c r="E1474" i="4"/>
  <c r="E1475" i="4"/>
  <c r="E1476" i="4"/>
  <c r="E1477" i="4"/>
  <c r="E1478" i="4"/>
  <c r="E1479" i="4"/>
  <c r="E1480" i="4"/>
  <c r="E1482" i="4"/>
  <c r="E1483" i="4"/>
  <c r="E1484" i="4"/>
  <c r="E1485" i="4"/>
  <c r="E1486" i="4"/>
  <c r="E1487" i="4"/>
  <c r="E1488" i="4"/>
  <c r="E1489" i="4"/>
  <c r="E1490" i="4"/>
  <c r="E1491" i="4"/>
  <c r="E1493" i="4"/>
  <c r="E1494" i="4"/>
  <c r="E1495" i="4"/>
  <c r="E1496" i="4"/>
  <c r="E1497" i="4"/>
  <c r="E1498" i="4"/>
  <c r="E1499" i="4"/>
  <c r="E1500" i="4"/>
  <c r="E1501" i="4"/>
  <c r="E1502" i="4"/>
  <c r="E1504" i="4"/>
  <c r="E1505" i="4"/>
  <c r="E1506" i="4"/>
  <c r="E1507" i="4"/>
  <c r="E1508" i="4"/>
  <c r="E1509" i="4"/>
  <c r="E1510" i="4"/>
  <c r="E1511" i="4"/>
  <c r="E1512" i="4"/>
  <c r="E1513" i="4"/>
  <c r="E1515" i="4"/>
  <c r="E1516" i="4"/>
  <c r="E1517" i="4"/>
  <c r="E1518" i="4"/>
  <c r="E1519" i="4"/>
  <c r="E1520" i="4"/>
  <c r="E1521" i="4"/>
  <c r="E1522" i="4"/>
  <c r="E1523" i="4"/>
  <c r="E1524" i="4"/>
  <c r="E1526" i="4"/>
  <c r="E1527" i="4"/>
  <c r="E1528" i="4"/>
  <c r="E1529" i="4"/>
  <c r="E1530" i="4"/>
  <c r="E1531" i="4"/>
  <c r="E1532" i="4"/>
  <c r="E1533" i="4"/>
  <c r="E1534" i="4"/>
  <c r="E1535" i="4"/>
  <c r="E1537" i="4"/>
  <c r="E1538" i="4"/>
  <c r="E1539" i="4"/>
  <c r="E1540" i="4"/>
  <c r="E1541" i="4"/>
  <c r="E1542" i="4"/>
  <c r="E1543" i="4"/>
  <c r="E1544" i="4"/>
  <c r="E1545" i="4"/>
  <c r="E1546" i="4"/>
  <c r="E1548" i="4"/>
  <c r="E1549" i="4"/>
  <c r="E1550" i="4"/>
  <c r="E1551" i="4"/>
  <c r="E1552" i="4"/>
  <c r="E1553" i="4"/>
  <c r="E1554" i="4"/>
  <c r="E1555" i="4"/>
  <c r="E1556" i="4"/>
  <c r="E1557" i="4"/>
  <c r="E1560" i="4"/>
  <c r="E1561" i="4"/>
  <c r="E1562" i="4"/>
  <c r="E1563" i="4"/>
  <c r="E1564" i="4"/>
  <c r="E1565" i="4"/>
  <c r="E1566" i="4"/>
  <c r="E1567" i="4"/>
  <c r="E1568" i="4"/>
  <c r="E1569" i="4"/>
  <c r="E1571" i="4"/>
  <c r="E1572" i="4"/>
  <c r="E1573" i="4"/>
  <c r="E1574" i="4"/>
  <c r="E1575" i="4"/>
  <c r="E1576" i="4"/>
  <c r="E1577" i="4"/>
  <c r="E1578" i="4"/>
  <c r="E1579" i="4"/>
  <c r="E1580" i="4"/>
  <c r="E1582" i="4"/>
  <c r="E1583" i="4"/>
  <c r="E1584" i="4"/>
  <c r="E1585" i="4"/>
  <c r="E1586" i="4"/>
  <c r="E1587" i="4"/>
  <c r="E1588" i="4"/>
  <c r="E1589" i="4"/>
  <c r="E1590" i="4"/>
  <c r="E1591" i="4"/>
  <c r="E1593" i="4"/>
  <c r="E1594" i="4"/>
  <c r="E1595" i="4"/>
  <c r="E1596" i="4"/>
  <c r="E1597" i="4"/>
  <c r="E1598" i="4"/>
  <c r="E1599" i="4"/>
  <c r="E1600" i="4"/>
  <c r="E1601" i="4"/>
  <c r="E1602" i="4"/>
  <c r="E1604" i="4"/>
  <c r="E1605" i="4"/>
  <c r="E1606" i="4"/>
  <c r="E1607" i="4"/>
  <c r="E1608" i="4"/>
  <c r="E1609" i="4"/>
  <c r="E1610" i="4"/>
  <c r="E1611" i="4"/>
  <c r="E1612" i="4"/>
  <c r="E1613" i="4"/>
  <c r="E1615" i="4"/>
  <c r="E1616" i="4"/>
  <c r="E1617" i="4"/>
  <c r="E1618" i="4"/>
  <c r="E1619" i="4"/>
  <c r="E1620" i="4"/>
  <c r="E1621" i="4"/>
  <c r="E1622" i="4"/>
  <c r="E1623" i="4"/>
  <c r="E1624" i="4"/>
  <c r="E1626" i="4"/>
  <c r="E1627" i="4"/>
  <c r="E1628" i="4"/>
  <c r="E1629" i="4"/>
  <c r="E1630" i="4"/>
  <c r="E1631" i="4"/>
  <c r="E1632" i="4"/>
  <c r="E1633" i="4"/>
  <c r="E1634" i="4"/>
  <c r="E1635" i="4"/>
  <c r="E1637" i="4"/>
  <c r="E1638" i="4"/>
  <c r="E1639" i="4"/>
  <c r="E1640" i="4"/>
  <c r="E1641" i="4"/>
  <c r="E1642" i="4"/>
  <c r="E1643" i="4"/>
  <c r="E1644" i="4"/>
  <c r="E1645" i="4"/>
  <c r="E1646" i="4"/>
  <c r="E1648" i="4"/>
  <c r="E1649" i="4"/>
  <c r="E1650" i="4"/>
  <c r="E1651" i="4"/>
  <c r="E1652" i="4"/>
  <c r="E1653" i="4"/>
  <c r="E1654" i="4"/>
  <c r="E1655" i="4"/>
  <c r="E1656" i="4"/>
  <c r="E1657" i="4"/>
  <c r="E1659" i="4"/>
  <c r="E1660" i="4"/>
  <c r="E1661" i="4"/>
  <c r="E1662" i="4"/>
  <c r="E1663" i="4"/>
  <c r="E1664" i="4"/>
  <c r="E1665" i="4"/>
  <c r="E1666" i="4"/>
  <c r="E1667" i="4"/>
  <c r="E1668" i="4"/>
  <c r="E1671" i="4"/>
  <c r="E1672" i="4"/>
  <c r="E1673" i="4"/>
  <c r="E1674" i="4"/>
  <c r="E1675" i="4"/>
  <c r="E1676" i="4"/>
  <c r="E1677" i="4"/>
  <c r="E1678" i="4"/>
  <c r="E1679" i="4"/>
  <c r="E1680" i="4"/>
  <c r="E1682" i="4"/>
  <c r="E1683" i="4"/>
  <c r="E1684" i="4"/>
  <c r="E1685" i="4"/>
  <c r="E1686" i="4"/>
  <c r="E1687" i="4"/>
  <c r="E1688" i="4"/>
  <c r="E1689" i="4"/>
  <c r="E1690" i="4"/>
  <c r="E1691" i="4"/>
  <c r="E1693" i="4"/>
  <c r="E1694" i="4"/>
  <c r="E1695" i="4"/>
  <c r="E1696" i="4"/>
  <c r="E1697" i="4"/>
  <c r="E1698" i="4"/>
  <c r="E1699" i="4"/>
  <c r="E1700" i="4"/>
  <c r="E1701" i="4"/>
  <c r="E1702" i="4"/>
  <c r="E1704" i="4"/>
  <c r="E1705" i="4"/>
  <c r="E1706" i="4"/>
  <c r="E1707" i="4"/>
  <c r="E1708" i="4"/>
  <c r="E1709" i="4"/>
  <c r="E1710" i="4"/>
  <c r="E1711" i="4"/>
  <c r="E1712" i="4"/>
  <c r="E1713" i="4"/>
  <c r="E1715" i="4"/>
  <c r="E1716" i="4"/>
  <c r="E1717" i="4"/>
  <c r="E1718" i="4"/>
  <c r="E1719" i="4"/>
  <c r="E1720" i="4"/>
  <c r="E1721" i="4"/>
  <c r="E1722" i="4"/>
  <c r="E1723" i="4"/>
  <c r="E1724" i="4"/>
  <c r="E1726" i="4"/>
  <c r="E1727" i="4"/>
  <c r="E1728" i="4"/>
  <c r="E1729" i="4"/>
  <c r="E1730" i="4"/>
  <c r="E1731" i="4"/>
  <c r="E1732" i="4"/>
  <c r="E1733" i="4"/>
  <c r="E1734" i="4"/>
  <c r="E1735" i="4"/>
  <c r="E1737" i="4"/>
  <c r="E1738" i="4"/>
  <c r="E1739" i="4"/>
  <c r="E1740" i="4"/>
  <c r="E1741" i="4"/>
  <c r="E1742" i="4"/>
  <c r="E1743" i="4"/>
  <c r="E1744" i="4"/>
  <c r="E1745" i="4"/>
  <c r="E1746" i="4"/>
  <c r="E1748" i="4"/>
  <c r="E1749" i="4"/>
  <c r="E1750" i="4"/>
  <c r="E1751" i="4"/>
  <c r="E1752" i="4"/>
  <c r="E1753" i="4"/>
  <c r="E1754" i="4"/>
  <c r="E1755" i="4"/>
  <c r="E1756" i="4"/>
  <c r="E1757" i="4"/>
  <c r="E1759" i="4"/>
  <c r="E1760" i="4"/>
  <c r="E1761" i="4"/>
  <c r="E1762" i="4"/>
  <c r="E1763" i="4"/>
  <c r="E1764" i="4"/>
  <c r="E1765" i="4"/>
  <c r="E1766" i="4"/>
  <c r="E1767" i="4"/>
  <c r="E1768" i="4"/>
  <c r="E1770" i="4"/>
  <c r="E1771" i="4"/>
  <c r="E1772" i="4"/>
  <c r="E1773" i="4"/>
  <c r="E1774" i="4"/>
  <c r="E1775" i="4"/>
  <c r="E1776" i="4"/>
  <c r="E1777" i="4"/>
  <c r="E1778" i="4"/>
  <c r="E1779" i="4"/>
  <c r="E1782" i="4"/>
  <c r="E1783" i="4"/>
  <c r="E1784" i="4"/>
  <c r="E1785" i="4"/>
  <c r="E1786" i="4"/>
  <c r="E1787" i="4"/>
  <c r="E1788" i="4"/>
  <c r="E1789" i="4"/>
  <c r="E1790" i="4"/>
  <c r="E1791" i="4"/>
  <c r="E1793" i="4"/>
  <c r="E1794" i="4"/>
  <c r="E1795" i="4"/>
  <c r="E1796" i="4"/>
  <c r="E1797" i="4"/>
  <c r="E1798" i="4"/>
  <c r="E1799" i="4"/>
  <c r="E1800" i="4"/>
  <c r="E1801" i="4"/>
  <c r="E1802" i="4"/>
  <c r="E1804" i="4"/>
  <c r="E1805" i="4"/>
  <c r="E1806" i="4"/>
  <c r="E1807" i="4"/>
  <c r="E1808" i="4"/>
  <c r="E1809" i="4"/>
  <c r="E1810" i="4"/>
  <c r="E1811" i="4"/>
  <c r="E1812" i="4"/>
  <c r="E1813" i="4"/>
  <c r="E1815" i="4"/>
  <c r="E1816" i="4"/>
  <c r="E1817" i="4"/>
  <c r="E1818" i="4"/>
  <c r="E1819" i="4"/>
  <c r="E1820" i="4"/>
  <c r="E1821" i="4"/>
  <c r="E1822" i="4"/>
  <c r="E1823" i="4"/>
  <c r="E1824" i="4"/>
  <c r="E1826" i="4"/>
  <c r="E1827" i="4"/>
  <c r="E1828" i="4"/>
  <c r="E1829" i="4"/>
  <c r="E1830" i="4"/>
  <c r="E1831" i="4"/>
  <c r="E1832" i="4"/>
  <c r="E1833" i="4"/>
  <c r="E1834" i="4"/>
  <c r="E1835" i="4"/>
  <c r="E1837" i="4"/>
  <c r="E1838" i="4"/>
  <c r="E1839" i="4"/>
  <c r="E1840" i="4"/>
  <c r="E1841" i="4"/>
  <c r="E1842" i="4"/>
  <c r="E1843" i="4"/>
  <c r="E1844" i="4"/>
  <c r="E1845" i="4"/>
  <c r="E1846" i="4"/>
  <c r="E1848" i="4"/>
  <c r="E1849" i="4"/>
  <c r="E1850" i="4"/>
  <c r="E1851" i="4"/>
  <c r="E1852" i="4"/>
  <c r="E1853" i="4"/>
  <c r="E1854" i="4"/>
  <c r="E1855" i="4"/>
  <c r="E1856" i="4"/>
  <c r="E1857" i="4"/>
  <c r="E1859" i="4"/>
  <c r="E1860" i="4"/>
  <c r="E1861" i="4"/>
  <c r="E1862" i="4"/>
  <c r="E1863" i="4"/>
  <c r="E1864" i="4"/>
  <c r="E1865" i="4"/>
  <c r="E1866" i="4"/>
  <c r="E1867" i="4"/>
  <c r="E1868" i="4"/>
  <c r="E1870" i="4"/>
  <c r="E1871" i="4"/>
  <c r="E1872" i="4"/>
  <c r="E1873" i="4"/>
  <c r="E1874" i="4"/>
  <c r="E1875" i="4"/>
  <c r="E1876" i="4"/>
  <c r="E1877" i="4"/>
  <c r="E1878" i="4"/>
  <c r="E1879" i="4"/>
  <c r="E1881" i="4"/>
  <c r="E1882" i="4"/>
  <c r="E1883" i="4"/>
  <c r="E1884" i="4"/>
  <c r="E1885" i="4"/>
  <c r="E1886" i="4"/>
  <c r="E1887" i="4"/>
  <c r="E1888" i="4"/>
  <c r="E1889" i="4"/>
  <c r="E1890" i="4"/>
  <c r="E1893" i="4"/>
  <c r="E1894" i="4"/>
  <c r="E1895" i="4"/>
  <c r="E1896" i="4"/>
  <c r="E1897" i="4"/>
  <c r="E1898" i="4"/>
  <c r="E1899" i="4"/>
  <c r="E1900" i="4"/>
  <c r="E1901" i="4"/>
  <c r="E1902" i="4"/>
  <c r="E1904" i="4"/>
  <c r="E1905" i="4"/>
  <c r="E1906" i="4"/>
  <c r="E1907" i="4"/>
  <c r="E1908" i="4"/>
  <c r="E1909" i="4"/>
  <c r="E1910" i="4"/>
  <c r="E1911" i="4"/>
  <c r="E1912" i="4"/>
  <c r="E1913" i="4"/>
  <c r="E1915" i="4"/>
  <c r="E1916" i="4"/>
  <c r="E1917" i="4"/>
  <c r="E1918" i="4"/>
  <c r="E1919" i="4"/>
  <c r="E1920" i="4"/>
  <c r="E1921" i="4"/>
  <c r="E1922" i="4"/>
  <c r="E1923" i="4"/>
  <c r="E1924" i="4"/>
  <c r="E1926" i="4"/>
  <c r="E1927" i="4"/>
  <c r="E1928" i="4"/>
  <c r="E1929" i="4"/>
  <c r="E1930" i="4"/>
  <c r="E1931" i="4"/>
  <c r="E1932" i="4"/>
  <c r="E1933" i="4"/>
  <c r="E1934" i="4"/>
  <c r="E1935" i="4"/>
  <c r="E1937" i="4"/>
  <c r="E1938" i="4"/>
  <c r="E1939" i="4"/>
  <c r="E1940" i="4"/>
  <c r="E1941" i="4"/>
  <c r="E1942" i="4"/>
  <c r="E1943" i="4"/>
  <c r="E1944" i="4"/>
  <c r="E1945" i="4"/>
  <c r="E1946" i="4"/>
  <c r="E1948" i="4"/>
  <c r="E1949" i="4"/>
  <c r="E1950" i="4"/>
  <c r="E1951" i="4"/>
  <c r="E1952" i="4"/>
  <c r="E1953" i="4"/>
  <c r="E1954" i="4"/>
  <c r="E1955" i="4"/>
  <c r="E1956" i="4"/>
  <c r="E1957" i="4"/>
  <c r="E1959" i="4"/>
  <c r="E1960" i="4"/>
  <c r="E1961" i="4"/>
  <c r="E1962" i="4"/>
  <c r="E1963" i="4"/>
  <c r="E1964" i="4"/>
  <c r="E1965" i="4"/>
  <c r="E1966" i="4"/>
  <c r="E1967" i="4"/>
  <c r="E1968" i="4"/>
  <c r="E1970" i="4"/>
  <c r="E1971" i="4"/>
  <c r="E1972" i="4"/>
  <c r="E1973" i="4"/>
  <c r="E1974" i="4"/>
  <c r="E1975" i="4"/>
  <c r="E1976" i="4"/>
  <c r="E1977" i="4"/>
  <c r="E1978" i="4"/>
  <c r="E1979" i="4"/>
  <c r="E1981" i="4"/>
  <c r="E1982" i="4"/>
  <c r="E1983" i="4"/>
  <c r="E1984" i="4"/>
  <c r="E1985" i="4"/>
  <c r="E1986" i="4"/>
  <c r="E1987" i="4"/>
  <c r="E1988" i="4"/>
  <c r="E1989" i="4"/>
  <c r="E1990" i="4"/>
  <c r="E1992" i="4"/>
  <c r="E1993" i="4"/>
  <c r="E1994" i="4"/>
  <c r="E1995" i="4"/>
  <c r="E1996" i="4"/>
  <c r="E1997" i="4"/>
  <c r="E1998" i="4"/>
  <c r="E1999" i="4"/>
  <c r="E2000" i="4"/>
  <c r="E2001" i="4"/>
  <c r="E6" i="4"/>
  <c r="E7" i="4"/>
  <c r="E8" i="4"/>
  <c r="E9" i="4"/>
  <c r="E10" i="4"/>
  <c r="E11" i="4"/>
  <c r="E12" i="4"/>
  <c r="E13" i="4"/>
  <c r="E14" i="4"/>
  <c r="E15" i="4"/>
  <c r="E17" i="4"/>
  <c r="E18" i="4"/>
  <c r="E19" i="4"/>
  <c r="E20" i="4"/>
  <c r="E21" i="4"/>
  <c r="E22" i="4"/>
  <c r="E23" i="4"/>
  <c r="E24" i="4"/>
  <c r="E25" i="4"/>
  <c r="E26" i="4"/>
  <c r="E28" i="4"/>
  <c r="E29" i="4"/>
  <c r="E30" i="4"/>
  <c r="E31" i="4"/>
  <c r="E32" i="4"/>
  <c r="E33" i="4"/>
  <c r="E34" i="4"/>
  <c r="E35" i="4"/>
  <c r="E36" i="4"/>
  <c r="E37" i="4"/>
  <c r="E39" i="4"/>
  <c r="E40" i="4"/>
  <c r="E41" i="4"/>
  <c r="E42" i="4"/>
  <c r="E43" i="4"/>
  <c r="E44" i="4"/>
  <c r="E45" i="4"/>
  <c r="E46" i="4"/>
  <c r="E47" i="4"/>
  <c r="E48" i="4"/>
  <c r="E50" i="4"/>
  <c r="E51" i="4"/>
  <c r="E52" i="4"/>
  <c r="E53" i="4"/>
  <c r="E54" i="4"/>
  <c r="E55" i="4"/>
  <c r="E56" i="4"/>
  <c r="E57" i="4"/>
  <c r="E58" i="4"/>
  <c r="E59" i="4"/>
  <c r="E61" i="4"/>
  <c r="E62" i="4"/>
  <c r="E63" i="4"/>
  <c r="E64" i="4"/>
  <c r="E65" i="4"/>
  <c r="E66" i="4"/>
  <c r="E67" i="4"/>
  <c r="E68" i="4"/>
  <c r="E69" i="4"/>
  <c r="E70" i="4"/>
  <c r="E72" i="4"/>
  <c r="E73" i="4"/>
  <c r="E74" i="4"/>
  <c r="E75" i="4"/>
  <c r="E76" i="4"/>
  <c r="E77" i="4"/>
  <c r="E78" i="4"/>
  <c r="E79" i="4"/>
  <c r="E80" i="4"/>
  <c r="E81" i="4"/>
  <c r="E83" i="4"/>
  <c r="E84" i="4"/>
  <c r="E85" i="4"/>
  <c r="E86" i="4"/>
  <c r="E87" i="4"/>
  <c r="E88" i="4"/>
  <c r="E89" i="4"/>
  <c r="E90" i="4"/>
  <c r="E91" i="4"/>
  <c r="E92" i="4"/>
  <c r="E94" i="4"/>
  <c r="E95" i="4"/>
  <c r="E96" i="4"/>
  <c r="E97" i="4"/>
  <c r="E98" i="4"/>
  <c r="E99" i="4"/>
  <c r="E100" i="4"/>
  <c r="E101" i="4"/>
  <c r="E102" i="4"/>
  <c r="E103" i="4"/>
  <c r="E105" i="4"/>
  <c r="E106" i="4"/>
  <c r="E107" i="4"/>
  <c r="E108" i="4"/>
  <c r="E109" i="4"/>
  <c r="E110" i="4"/>
  <c r="E111" i="4"/>
  <c r="E112" i="4"/>
  <c r="E113" i="4"/>
  <c r="E114" i="4"/>
  <c r="E117" i="4"/>
  <c r="E118" i="4"/>
  <c r="E119" i="4"/>
  <c r="E120" i="4"/>
  <c r="E121" i="4"/>
  <c r="E122" i="4"/>
  <c r="E123" i="4"/>
  <c r="E124" i="4"/>
  <c r="E125" i="4"/>
  <c r="E126" i="4"/>
  <c r="E128" i="4"/>
  <c r="E129" i="4"/>
  <c r="E130" i="4"/>
  <c r="E131" i="4"/>
  <c r="E132" i="4"/>
  <c r="E133" i="4"/>
  <c r="E134" i="4"/>
  <c r="E135" i="4"/>
  <c r="E136" i="4"/>
  <c r="E137" i="4"/>
  <c r="E139" i="4"/>
  <c r="E140" i="4"/>
  <c r="E141" i="4"/>
  <c r="E142" i="4"/>
  <c r="E143" i="4"/>
  <c r="E144" i="4"/>
  <c r="E145" i="4"/>
  <c r="E146" i="4"/>
  <c r="E147" i="4"/>
  <c r="E148" i="4"/>
  <c r="E150" i="4"/>
  <c r="E151" i="4"/>
  <c r="E152" i="4"/>
  <c r="E153" i="4"/>
  <c r="E154" i="4"/>
  <c r="E155" i="4"/>
  <c r="E156" i="4"/>
  <c r="E157" i="4"/>
  <c r="E158" i="4"/>
  <c r="E159" i="4"/>
  <c r="E161" i="4"/>
  <c r="E162" i="4"/>
  <c r="E163" i="4"/>
  <c r="E164" i="4"/>
  <c r="E165" i="4"/>
  <c r="E166" i="4"/>
  <c r="E167" i="4"/>
  <c r="E168" i="4"/>
  <c r="E169" i="4"/>
  <c r="E170" i="4"/>
  <c r="E172" i="4"/>
  <c r="E173" i="4"/>
  <c r="E174" i="4"/>
  <c r="E175" i="4"/>
  <c r="E176" i="4"/>
  <c r="E177" i="4"/>
  <c r="E178" i="4"/>
  <c r="E179" i="4"/>
  <c r="E180" i="4"/>
  <c r="E181" i="4"/>
  <c r="E183" i="4"/>
  <c r="E184" i="4"/>
  <c r="E185" i="4"/>
  <c r="E186" i="4"/>
  <c r="E187" i="4"/>
  <c r="E188" i="4"/>
  <c r="E189" i="4"/>
  <c r="E190" i="4"/>
  <c r="E191" i="4"/>
  <c r="E192" i="4"/>
  <c r="E194" i="4"/>
  <c r="E195" i="4"/>
  <c r="E196" i="4"/>
  <c r="E197" i="4"/>
  <c r="E198" i="4"/>
  <c r="E199" i="4"/>
  <c r="E200" i="4"/>
  <c r="E201" i="4"/>
  <c r="E202" i="4"/>
  <c r="E203" i="4"/>
  <c r="E205" i="4"/>
  <c r="E206" i="4"/>
  <c r="E207" i="4"/>
  <c r="E208" i="4"/>
  <c r="E209" i="4"/>
  <c r="E210" i="4"/>
  <c r="E211" i="4"/>
  <c r="E212" i="4"/>
  <c r="E213" i="4"/>
  <c r="E214" i="4"/>
  <c r="E216" i="4"/>
  <c r="E217" i="4"/>
  <c r="E218" i="4"/>
  <c r="E219" i="4"/>
  <c r="E220" i="4"/>
  <c r="E221" i="4"/>
  <c r="E222" i="4"/>
  <c r="E223" i="4"/>
  <c r="E224" i="4"/>
  <c r="E225" i="4"/>
  <c r="E228" i="4"/>
  <c r="E229" i="4"/>
  <c r="E230" i="4"/>
  <c r="E231" i="4"/>
  <c r="E232" i="4"/>
  <c r="E233" i="4"/>
  <c r="E234" i="4"/>
  <c r="E235" i="4"/>
  <c r="E236" i="4"/>
  <c r="E237" i="4"/>
  <c r="E239" i="4"/>
  <c r="E240" i="4"/>
  <c r="E241" i="4"/>
  <c r="E242" i="4"/>
  <c r="E243" i="4"/>
  <c r="E244" i="4"/>
  <c r="E245" i="4"/>
  <c r="E246" i="4"/>
  <c r="E247" i="4"/>
  <c r="E248" i="4"/>
  <c r="E250" i="4"/>
  <c r="E251" i="4"/>
  <c r="E252" i="4"/>
  <c r="E253" i="4"/>
  <c r="E254" i="4"/>
  <c r="E255" i="4"/>
  <c r="E256" i="4"/>
  <c r="E257" i="4"/>
  <c r="E258" i="4"/>
  <c r="E259" i="4"/>
  <c r="E261" i="4"/>
  <c r="E262" i="4"/>
  <c r="E263" i="4"/>
  <c r="E264" i="4"/>
  <c r="E265" i="4"/>
  <c r="E266" i="4"/>
  <c r="E267" i="4"/>
  <c r="E268" i="4"/>
  <c r="E269" i="4"/>
  <c r="E270" i="4"/>
  <c r="E272" i="4"/>
  <c r="E273" i="4"/>
  <c r="E274" i="4"/>
  <c r="E275" i="4"/>
  <c r="E276" i="4"/>
  <c r="E277" i="4"/>
  <c r="E278" i="4"/>
  <c r="E279" i="4"/>
  <c r="E280" i="4"/>
  <c r="E281" i="4"/>
  <c r="E283" i="4"/>
  <c r="E284" i="4"/>
  <c r="E285" i="4"/>
  <c r="E286" i="4"/>
  <c r="E287" i="4"/>
  <c r="E288" i="4"/>
  <c r="E289" i="4"/>
  <c r="E290" i="4"/>
  <c r="E291" i="4"/>
  <c r="E292" i="4"/>
  <c r="E294" i="4"/>
  <c r="E295" i="4"/>
  <c r="E296" i="4"/>
  <c r="E297" i="4"/>
  <c r="E298" i="4"/>
  <c r="E299" i="4"/>
  <c r="E300" i="4"/>
  <c r="E301" i="4"/>
  <c r="E302" i="4"/>
  <c r="E303" i="4"/>
  <c r="E305" i="4"/>
  <c r="E306" i="4"/>
  <c r="E307" i="4"/>
  <c r="E308" i="4"/>
  <c r="E309" i="4"/>
  <c r="E310" i="4"/>
  <c r="E311" i="4"/>
  <c r="E312" i="4"/>
  <c r="E313" i="4"/>
  <c r="E314" i="4"/>
  <c r="E316" i="4"/>
  <c r="E317" i="4"/>
  <c r="E318" i="4"/>
  <c r="E319" i="4"/>
  <c r="E320" i="4"/>
  <c r="E321" i="4"/>
  <c r="E322" i="4"/>
  <c r="E323" i="4"/>
  <c r="E324" i="4"/>
  <c r="E325" i="4"/>
  <c r="E327" i="4"/>
  <c r="E328" i="4"/>
  <c r="E329" i="4"/>
  <c r="E330" i="4"/>
  <c r="E331" i="4"/>
  <c r="E332" i="4"/>
  <c r="E333" i="4"/>
  <c r="E334" i="4"/>
  <c r="E335" i="4"/>
  <c r="E336" i="4"/>
  <c r="E339" i="4"/>
  <c r="E340" i="4"/>
  <c r="E341" i="4"/>
  <c r="E342" i="4"/>
  <c r="E343" i="4"/>
  <c r="E344" i="4"/>
  <c r="E345" i="4"/>
  <c r="E346" i="4"/>
  <c r="E347" i="4"/>
  <c r="E348" i="4"/>
  <c r="E350" i="4"/>
  <c r="E351" i="4"/>
  <c r="E352" i="4"/>
  <c r="E353" i="4"/>
  <c r="E354" i="4"/>
  <c r="E355" i="4"/>
  <c r="E356" i="4"/>
  <c r="E357" i="4"/>
  <c r="E358" i="4"/>
  <c r="E359" i="4"/>
  <c r="E361" i="4"/>
  <c r="E362" i="4"/>
  <c r="E363" i="4"/>
  <c r="E364" i="4"/>
  <c r="E365" i="4"/>
  <c r="E366" i="4"/>
  <c r="E367" i="4"/>
  <c r="E368" i="4"/>
  <c r="E369" i="4"/>
  <c r="E370" i="4"/>
  <c r="E372" i="4"/>
  <c r="E373" i="4"/>
  <c r="E374" i="4"/>
  <c r="E375" i="4"/>
  <c r="E376" i="4"/>
  <c r="E377" i="4"/>
  <c r="E378" i="4"/>
  <c r="E379" i="4"/>
  <c r="E380" i="4"/>
  <c r="E381" i="4"/>
  <c r="E383" i="4"/>
  <c r="E384" i="4"/>
  <c r="E385" i="4"/>
  <c r="E386" i="4"/>
  <c r="E387" i="4"/>
  <c r="E388" i="4"/>
  <c r="E389" i="4"/>
  <c r="E390" i="4"/>
  <c r="E391" i="4"/>
  <c r="E392" i="4"/>
  <c r="E394" i="4"/>
  <c r="E395" i="4"/>
  <c r="E396" i="4"/>
  <c r="E397" i="4"/>
  <c r="E398" i="4"/>
  <c r="E399" i="4"/>
  <c r="E400" i="4"/>
  <c r="E401" i="4"/>
  <c r="E402" i="4"/>
  <c r="E403" i="4"/>
  <c r="E405" i="4"/>
  <c r="E406" i="4"/>
  <c r="E407" i="4"/>
  <c r="E408" i="4"/>
  <c r="E409" i="4"/>
  <c r="E410" i="4"/>
  <c r="E411" i="4"/>
  <c r="E412" i="4"/>
  <c r="E413" i="4"/>
  <c r="E414" i="4"/>
  <c r="E416" i="4"/>
  <c r="E417" i="4"/>
  <c r="E418" i="4"/>
  <c r="E419" i="4"/>
  <c r="E420" i="4"/>
  <c r="E421" i="4"/>
  <c r="E422" i="4"/>
  <c r="E423" i="4"/>
  <c r="E424" i="4"/>
  <c r="E425" i="4"/>
  <c r="E427" i="4"/>
  <c r="E428" i="4"/>
  <c r="E429" i="4"/>
  <c r="E430" i="4"/>
  <c r="E431" i="4"/>
  <c r="E432" i="4"/>
  <c r="E433" i="4"/>
  <c r="E434" i="4"/>
  <c r="E435" i="4"/>
  <c r="E436" i="4"/>
  <c r="E438" i="4"/>
  <c r="E439" i="4"/>
  <c r="E440" i="4"/>
  <c r="E441" i="4"/>
  <c r="E442" i="4"/>
  <c r="E443" i="4"/>
  <c r="E444" i="4"/>
  <c r="E445" i="4"/>
  <c r="E446" i="4"/>
  <c r="E447" i="4"/>
  <c r="E450" i="4"/>
  <c r="E451" i="4"/>
  <c r="E452" i="4"/>
  <c r="E453" i="4"/>
  <c r="E454" i="4"/>
  <c r="E455" i="4"/>
  <c r="E456" i="4"/>
  <c r="E457" i="4"/>
  <c r="E458" i="4"/>
  <c r="E459" i="4"/>
  <c r="E461" i="4"/>
  <c r="E462" i="4"/>
  <c r="E463" i="4"/>
  <c r="E464" i="4"/>
  <c r="E465" i="4"/>
  <c r="E466" i="4"/>
  <c r="E467" i="4"/>
  <c r="E468" i="4"/>
  <c r="E469" i="4"/>
  <c r="E470" i="4"/>
  <c r="E472" i="4"/>
  <c r="E473" i="4"/>
  <c r="E474" i="4"/>
  <c r="E475" i="4"/>
  <c r="E476" i="4"/>
  <c r="E477" i="4"/>
  <c r="E478" i="4"/>
  <c r="E479" i="4"/>
  <c r="E480" i="4"/>
  <c r="E481" i="4"/>
  <c r="E483" i="4"/>
  <c r="E484" i="4"/>
  <c r="E485" i="4"/>
  <c r="E486" i="4"/>
  <c r="E487" i="4"/>
  <c r="E488" i="4"/>
  <c r="E489" i="4"/>
  <c r="E490" i="4"/>
  <c r="E491" i="4"/>
  <c r="E492" i="4"/>
  <c r="E494" i="4"/>
  <c r="E495" i="4"/>
  <c r="E496" i="4"/>
  <c r="E497" i="4"/>
  <c r="E498" i="4"/>
  <c r="E499" i="4"/>
  <c r="E500" i="4"/>
  <c r="E501" i="4"/>
  <c r="E502" i="4"/>
  <c r="E503" i="4"/>
  <c r="E505" i="4"/>
  <c r="E506" i="4"/>
  <c r="E507" i="4"/>
  <c r="E508" i="4"/>
  <c r="E509" i="4"/>
  <c r="E510" i="4"/>
  <c r="E511" i="4"/>
  <c r="E512" i="4"/>
  <c r="E513" i="4"/>
  <c r="E514" i="4"/>
  <c r="E516" i="4"/>
  <c r="E517" i="4"/>
  <c r="E518" i="4"/>
  <c r="E519" i="4"/>
  <c r="E520" i="4"/>
  <c r="E521" i="4"/>
  <c r="E522" i="4"/>
  <c r="E523" i="4"/>
  <c r="E524" i="4"/>
  <c r="E525" i="4"/>
  <c r="E527" i="4"/>
  <c r="E528" i="4"/>
  <c r="E529" i="4"/>
  <c r="E530" i="4"/>
  <c r="E531" i="4"/>
  <c r="E532" i="4"/>
  <c r="E533" i="4"/>
  <c r="E534" i="4"/>
  <c r="E535" i="4"/>
  <c r="E536" i="4"/>
  <c r="E538" i="4"/>
  <c r="E539" i="4"/>
  <c r="E540" i="4"/>
  <c r="E541" i="4"/>
  <c r="E542" i="4"/>
  <c r="E543" i="4"/>
  <c r="E544" i="4"/>
  <c r="E545" i="4"/>
  <c r="E546" i="4"/>
  <c r="E547" i="4"/>
  <c r="E549" i="4"/>
  <c r="E550" i="4"/>
  <c r="E551" i="4"/>
  <c r="E552" i="4"/>
  <c r="E553" i="4"/>
  <c r="E554" i="4"/>
  <c r="E555" i="4"/>
  <c r="E556" i="4"/>
  <c r="E557" i="4"/>
  <c r="E558" i="4"/>
  <c r="E561" i="4"/>
  <c r="E562" i="4"/>
  <c r="E563" i="4"/>
  <c r="E564" i="4"/>
  <c r="E565" i="4"/>
  <c r="E566" i="4"/>
  <c r="E567" i="4"/>
  <c r="E568" i="4"/>
  <c r="E569" i="4"/>
  <c r="E570" i="4"/>
  <c r="E572" i="4"/>
  <c r="E573" i="4"/>
  <c r="E574" i="4"/>
  <c r="E575" i="4"/>
  <c r="E576" i="4"/>
  <c r="E577" i="4"/>
  <c r="E578" i="4"/>
  <c r="E579" i="4"/>
  <c r="E580" i="4"/>
  <c r="E581" i="4"/>
  <c r="E583" i="4"/>
  <c r="E584" i="4"/>
  <c r="E585" i="4"/>
  <c r="E586" i="4"/>
  <c r="E587" i="4"/>
  <c r="E588" i="4"/>
  <c r="E589" i="4"/>
  <c r="E590" i="4"/>
  <c r="E591" i="4"/>
  <c r="E592" i="4"/>
  <c r="E594" i="4"/>
  <c r="E595" i="4"/>
  <c r="E596" i="4"/>
  <c r="E597" i="4"/>
  <c r="E598" i="4"/>
  <c r="E599" i="4"/>
  <c r="E600" i="4"/>
  <c r="E601" i="4"/>
  <c r="E602" i="4"/>
  <c r="E603" i="4"/>
  <c r="E605" i="4"/>
  <c r="E606" i="4"/>
  <c r="E607" i="4"/>
  <c r="E608" i="4"/>
  <c r="E609" i="4"/>
  <c r="E610" i="4"/>
  <c r="E611" i="4"/>
  <c r="E612" i="4"/>
  <c r="E613" i="4"/>
  <c r="E614" i="4"/>
  <c r="E616" i="4"/>
  <c r="E617" i="4"/>
  <c r="E618" i="4"/>
  <c r="E619" i="4"/>
  <c r="E620" i="4"/>
  <c r="E621" i="4"/>
  <c r="E622" i="4"/>
  <c r="E623" i="4"/>
  <c r="E624" i="4"/>
  <c r="E625" i="4"/>
  <c r="E627" i="4"/>
  <c r="E628" i="4"/>
  <c r="E629" i="4"/>
  <c r="E630" i="4"/>
  <c r="E631" i="4"/>
  <c r="E632" i="4"/>
  <c r="E633" i="4"/>
  <c r="E634" i="4"/>
  <c r="E635" i="4"/>
  <c r="E636" i="4"/>
  <c r="E638" i="4"/>
  <c r="E639" i="4"/>
  <c r="E640" i="4"/>
  <c r="E641" i="4"/>
  <c r="E642" i="4"/>
  <c r="E643" i="4"/>
  <c r="E644" i="4"/>
  <c r="E645" i="4"/>
  <c r="E646" i="4"/>
  <c r="E647" i="4"/>
  <c r="E649" i="4"/>
  <c r="E650" i="4"/>
  <c r="E651" i="4"/>
  <c r="E652" i="4"/>
  <c r="E653" i="4"/>
  <c r="E654" i="4"/>
  <c r="E655" i="4"/>
  <c r="E656" i="4"/>
  <c r="E657" i="4"/>
  <c r="E658" i="4"/>
  <c r="E660" i="4"/>
  <c r="E661" i="4"/>
  <c r="E662" i="4"/>
  <c r="E663" i="4"/>
  <c r="E664" i="4"/>
  <c r="E665" i="4"/>
  <c r="E666" i="4"/>
  <c r="E667" i="4"/>
  <c r="E668" i="4"/>
  <c r="E669" i="4"/>
  <c r="E672" i="4"/>
  <c r="E673" i="4"/>
  <c r="E674" i="4"/>
  <c r="E675" i="4"/>
  <c r="E676" i="4"/>
  <c r="E677" i="4"/>
  <c r="E678" i="4"/>
  <c r="E679" i="4"/>
  <c r="E680" i="4"/>
  <c r="E681" i="4"/>
  <c r="E683" i="4"/>
  <c r="E684" i="4"/>
  <c r="E685" i="4"/>
  <c r="E686" i="4"/>
  <c r="E687" i="4"/>
  <c r="E688" i="4"/>
  <c r="E689" i="4"/>
  <c r="E690" i="4"/>
  <c r="E691" i="4"/>
  <c r="E692" i="4"/>
  <c r="E694" i="4"/>
  <c r="E695" i="4"/>
  <c r="E696" i="4"/>
  <c r="E697" i="4"/>
  <c r="E698" i="4"/>
  <c r="E699" i="4"/>
  <c r="E700" i="4"/>
  <c r="E701" i="4"/>
  <c r="E702" i="4"/>
  <c r="E703" i="4"/>
  <c r="E705" i="4"/>
  <c r="E706" i="4"/>
  <c r="E707" i="4"/>
  <c r="E708" i="4"/>
  <c r="E709" i="4"/>
  <c r="E710" i="4"/>
  <c r="E711" i="4"/>
  <c r="E712" i="4"/>
  <c r="E713" i="4"/>
  <c r="E714" i="4"/>
  <c r="E716" i="4"/>
  <c r="E717" i="4"/>
  <c r="E718" i="4"/>
  <c r="E719" i="4"/>
  <c r="E720" i="4"/>
  <c r="E721" i="4"/>
  <c r="E722" i="4"/>
  <c r="E723" i="4"/>
  <c r="E724" i="4"/>
  <c r="E725" i="4"/>
  <c r="E727" i="4"/>
  <c r="E728" i="4"/>
  <c r="E729" i="4"/>
  <c r="E730" i="4"/>
  <c r="E731" i="4"/>
  <c r="E732" i="4"/>
  <c r="E733" i="4"/>
  <c r="E734" i="4"/>
  <c r="E735" i="4"/>
  <c r="E736" i="4"/>
  <c r="E738" i="4"/>
  <c r="E739" i="4"/>
  <c r="E740" i="4"/>
  <c r="E741" i="4"/>
  <c r="E742" i="4"/>
  <c r="E743" i="4"/>
  <c r="E744" i="4"/>
  <c r="E745" i="4"/>
  <c r="E746" i="4"/>
  <c r="E747" i="4"/>
  <c r="E749" i="4"/>
  <c r="E750" i="4"/>
  <c r="E751" i="4"/>
  <c r="E752" i="4"/>
  <c r="E753" i="4"/>
  <c r="E754" i="4"/>
  <c r="E755" i="4"/>
  <c r="E756" i="4"/>
  <c r="E757" i="4"/>
  <c r="E758" i="4"/>
  <c r="E760" i="4"/>
  <c r="E761" i="4"/>
  <c r="E762" i="4"/>
  <c r="E763" i="4"/>
  <c r="E764" i="4"/>
  <c r="E765" i="4"/>
  <c r="E766" i="4"/>
  <c r="E767" i="4"/>
  <c r="E768" i="4"/>
  <c r="E769" i="4"/>
  <c r="E771" i="4"/>
  <c r="E772" i="4"/>
  <c r="E773" i="4"/>
  <c r="E774" i="4"/>
  <c r="E775" i="4"/>
  <c r="E776" i="4"/>
  <c r="E777" i="4"/>
  <c r="E778" i="4"/>
  <c r="E779" i="4"/>
  <c r="E780" i="4"/>
  <c r="E783" i="4"/>
  <c r="E784" i="4"/>
  <c r="E785" i="4"/>
  <c r="E786" i="4"/>
  <c r="E787" i="4"/>
  <c r="E788" i="4"/>
  <c r="E789" i="4"/>
  <c r="E790" i="4"/>
  <c r="E791" i="4"/>
  <c r="E792" i="4"/>
  <c r="E794" i="4"/>
  <c r="E795" i="4"/>
  <c r="E796" i="4"/>
  <c r="E797" i="4"/>
  <c r="E798" i="4"/>
  <c r="E799" i="4"/>
  <c r="E800" i="4"/>
  <c r="E801" i="4"/>
  <c r="E802" i="4"/>
  <c r="E803" i="4"/>
  <c r="E805" i="4"/>
  <c r="E806" i="4"/>
  <c r="E807" i="4"/>
  <c r="E808" i="4"/>
  <c r="E809" i="4"/>
  <c r="E810" i="4"/>
  <c r="E811" i="4"/>
  <c r="E812" i="4"/>
  <c r="E813" i="4"/>
  <c r="E814" i="4"/>
  <c r="E816" i="4"/>
  <c r="E817" i="4"/>
  <c r="E818" i="4"/>
  <c r="E819" i="4"/>
  <c r="E820" i="4"/>
  <c r="E821" i="4"/>
  <c r="E822" i="4"/>
  <c r="E823" i="4"/>
  <c r="E824" i="4"/>
  <c r="E825" i="4"/>
  <c r="E827" i="4"/>
  <c r="E828" i="4"/>
  <c r="E829" i="4"/>
  <c r="E830" i="4"/>
  <c r="E831" i="4"/>
  <c r="E832" i="4"/>
  <c r="E833" i="4"/>
  <c r="E834" i="4"/>
  <c r="E835" i="4"/>
  <c r="E836" i="4"/>
  <c r="E838" i="4"/>
  <c r="E839" i="4"/>
  <c r="E840" i="4"/>
  <c r="E841" i="4"/>
  <c r="E842" i="4"/>
  <c r="E843" i="4"/>
  <c r="E844" i="4"/>
  <c r="E845" i="4"/>
  <c r="E846" i="4"/>
  <c r="E847" i="4"/>
  <c r="E849" i="4"/>
  <c r="E850" i="4"/>
  <c r="E851" i="4"/>
  <c r="E852" i="4"/>
  <c r="E853" i="4"/>
  <c r="E854" i="4"/>
  <c r="E855" i="4"/>
  <c r="E856" i="4"/>
  <c r="E857" i="4"/>
  <c r="E858" i="4"/>
  <c r="E860" i="4"/>
  <c r="E861" i="4"/>
  <c r="E862" i="4"/>
  <c r="E863" i="4"/>
  <c r="E864" i="4"/>
  <c r="E865" i="4"/>
  <c r="E866" i="4"/>
  <c r="E867" i="4"/>
  <c r="E868" i="4"/>
  <c r="E869" i="4"/>
  <c r="E871" i="4"/>
  <c r="E872" i="4"/>
  <c r="E873" i="4"/>
  <c r="E874" i="4"/>
  <c r="E875" i="4"/>
  <c r="E876" i="4"/>
  <c r="E877" i="4"/>
  <c r="E878" i="4"/>
  <c r="E879" i="4"/>
  <c r="E880" i="4"/>
  <c r="E882" i="4"/>
  <c r="E883" i="4"/>
  <c r="E884" i="4"/>
  <c r="E885" i="4"/>
  <c r="E886" i="4"/>
  <c r="E887" i="4"/>
  <c r="E888" i="4"/>
  <c r="E889" i="4"/>
  <c r="E890" i="4"/>
  <c r="E891" i="4"/>
  <c r="E894" i="4"/>
  <c r="E895" i="4"/>
  <c r="E896" i="4"/>
  <c r="E897" i="4"/>
  <c r="E898" i="4"/>
  <c r="E899" i="4"/>
  <c r="E900" i="4"/>
  <c r="E901" i="4"/>
  <c r="E902" i="4"/>
  <c r="E903" i="4"/>
  <c r="E905" i="4"/>
  <c r="E906" i="4"/>
  <c r="E907" i="4"/>
  <c r="E908" i="4"/>
  <c r="E909" i="4"/>
  <c r="E910" i="4"/>
  <c r="E911" i="4"/>
  <c r="E912" i="4"/>
  <c r="E913" i="4"/>
  <c r="E914" i="4"/>
  <c r="E916" i="4"/>
  <c r="E917" i="4"/>
  <c r="E918" i="4"/>
  <c r="E919" i="4"/>
  <c r="E920" i="4"/>
  <c r="E921" i="4"/>
  <c r="E922" i="4"/>
  <c r="E923" i="4"/>
  <c r="E924" i="4"/>
  <c r="E925" i="4"/>
  <c r="E927" i="4"/>
  <c r="E928" i="4"/>
  <c r="E929" i="4"/>
  <c r="E930" i="4"/>
  <c r="E931" i="4"/>
  <c r="E932" i="4"/>
  <c r="E933" i="4"/>
  <c r="E934" i="4"/>
  <c r="E935" i="4"/>
  <c r="E936" i="4"/>
  <c r="E938" i="4"/>
  <c r="E939" i="4"/>
  <c r="E940" i="4"/>
  <c r="E941" i="4"/>
  <c r="E942" i="4"/>
  <c r="E943" i="4"/>
  <c r="E944" i="4"/>
  <c r="E945" i="4"/>
  <c r="E946" i="4"/>
  <c r="E947" i="4"/>
  <c r="E949" i="4"/>
  <c r="E950" i="4"/>
  <c r="E951" i="4"/>
  <c r="E952" i="4"/>
  <c r="E953" i="4"/>
  <c r="E954" i="4"/>
  <c r="E955" i="4"/>
  <c r="E956" i="4"/>
  <c r="E957" i="4"/>
  <c r="E958" i="4"/>
  <c r="E960" i="4"/>
  <c r="E961" i="4"/>
  <c r="E962" i="4"/>
  <c r="E963" i="4"/>
  <c r="E964" i="4"/>
  <c r="E965" i="4"/>
  <c r="E966" i="4"/>
  <c r="E967" i="4"/>
  <c r="E968" i="4"/>
  <c r="E969" i="4"/>
  <c r="E971" i="4"/>
  <c r="E972" i="4"/>
  <c r="E973" i="4"/>
  <c r="E974" i="4"/>
  <c r="E975" i="4"/>
  <c r="E976" i="4"/>
  <c r="E977" i="4"/>
  <c r="E978" i="4"/>
  <c r="E979" i="4"/>
  <c r="E980" i="4"/>
  <c r="E982" i="4"/>
  <c r="E983" i="4"/>
  <c r="E984" i="4"/>
  <c r="E985" i="4"/>
  <c r="E986" i="4"/>
  <c r="E987" i="4"/>
  <c r="E988" i="4"/>
  <c r="E989" i="4"/>
  <c r="E990" i="4"/>
  <c r="E991" i="4"/>
  <c r="E993" i="4"/>
  <c r="E994" i="4"/>
  <c r="E995" i="4"/>
  <c r="E996" i="4"/>
  <c r="E997" i="4"/>
  <c r="E998" i="4"/>
  <c r="E999" i="4"/>
  <c r="E1000" i="4"/>
  <c r="E1001" i="4"/>
  <c r="E1002" i="4"/>
  <c r="E1005" i="4"/>
  <c r="E1006" i="4"/>
  <c r="E1007" i="4"/>
  <c r="E1008" i="4"/>
  <c r="E1009" i="4"/>
  <c r="E1010" i="4"/>
  <c r="E1011" i="4"/>
  <c r="E1012" i="4"/>
  <c r="E1013" i="4"/>
  <c r="E1014" i="4"/>
  <c r="E1016" i="4"/>
  <c r="E1017" i="4"/>
  <c r="E1018" i="4"/>
  <c r="E1019" i="4"/>
  <c r="E1020" i="4"/>
  <c r="E1021" i="4"/>
  <c r="E1022" i="4"/>
  <c r="E1023" i="4"/>
  <c r="E1024" i="4"/>
  <c r="E1025" i="4"/>
  <c r="E1027" i="4"/>
  <c r="E1028" i="4"/>
  <c r="E1029" i="4"/>
  <c r="E1030" i="4"/>
  <c r="E1031" i="4"/>
  <c r="E1032" i="4"/>
  <c r="E1033" i="4"/>
  <c r="E1034" i="4"/>
  <c r="E1035" i="4"/>
  <c r="E1036" i="4"/>
  <c r="E1038" i="4"/>
  <c r="E1039" i="4"/>
  <c r="E1040" i="4"/>
  <c r="E1041" i="4"/>
  <c r="E1042" i="4"/>
  <c r="E1043" i="4"/>
  <c r="E1044" i="4"/>
  <c r="E1045" i="4"/>
  <c r="E1046" i="4"/>
  <c r="E1047" i="4"/>
  <c r="E1049" i="4"/>
  <c r="E1050" i="4"/>
  <c r="E1051" i="4"/>
  <c r="E1052" i="4"/>
  <c r="E1053" i="4"/>
  <c r="E1054" i="4"/>
  <c r="E1055" i="4"/>
  <c r="E1056" i="4"/>
  <c r="E1057" i="4"/>
  <c r="E1058" i="4"/>
  <c r="E1060" i="4"/>
  <c r="E1061" i="4"/>
  <c r="E1062" i="4"/>
  <c r="E1063" i="4"/>
  <c r="E1064" i="4"/>
  <c r="E1065" i="4"/>
  <c r="E1066" i="4"/>
  <c r="E1067" i="4"/>
  <c r="E1068" i="4"/>
  <c r="E1069" i="4"/>
  <c r="E1071" i="4"/>
  <c r="E1072" i="4"/>
  <c r="E1073" i="4"/>
  <c r="E1074" i="4"/>
  <c r="E1075" i="4"/>
  <c r="E1076" i="4"/>
  <c r="E1077" i="4"/>
  <c r="E1078" i="4"/>
  <c r="E1079" i="4"/>
  <c r="E1080" i="4"/>
  <c r="E1082" i="4"/>
  <c r="E1083" i="4"/>
  <c r="E1084" i="4"/>
  <c r="E1085" i="4"/>
  <c r="E1086" i="4"/>
  <c r="E1087" i="4"/>
  <c r="E1088" i="4"/>
  <c r="E1089" i="4"/>
  <c r="E1090" i="4"/>
  <c r="E1091" i="4"/>
  <c r="E1093" i="4"/>
  <c r="E1094" i="4"/>
  <c r="E1095" i="4"/>
  <c r="E1096" i="4"/>
  <c r="E1097" i="4"/>
  <c r="E1098" i="4"/>
  <c r="E1099" i="4"/>
  <c r="E1100" i="4"/>
  <c r="E1101" i="4"/>
  <c r="E1102" i="4"/>
  <c r="E1104" i="4"/>
  <c r="E1105" i="4"/>
  <c r="E1106" i="4"/>
  <c r="E1107" i="4"/>
  <c r="E1108" i="4"/>
  <c r="E1109" i="4"/>
  <c r="E1110" i="4"/>
  <c r="E1111" i="4"/>
  <c r="E1112" i="4"/>
  <c r="E1113" i="4"/>
  <c r="C2" i="4"/>
  <c r="C3" i="4"/>
  <c r="C1114" i="4"/>
  <c r="C1225" i="4"/>
  <c r="C1336" i="4"/>
  <c r="C1447" i="4"/>
  <c r="C1558" i="4"/>
  <c r="C1669" i="4"/>
  <c r="C1780" i="4"/>
  <c r="C1891" i="4"/>
  <c r="C4" i="4"/>
  <c r="C115" i="4"/>
  <c r="C226" i="4"/>
  <c r="C337" i="4"/>
  <c r="C448" i="4"/>
  <c r="C559" i="4"/>
  <c r="C670" i="4"/>
  <c r="C781" i="4"/>
  <c r="C892" i="4"/>
  <c r="C1003" i="4"/>
  <c r="C1115" i="4"/>
  <c r="C1126" i="4"/>
  <c r="C1137" i="4"/>
  <c r="C1148" i="4"/>
  <c r="C1159" i="4"/>
  <c r="C1170" i="4"/>
  <c r="C1181" i="4"/>
  <c r="C1192" i="4"/>
  <c r="C1203" i="4"/>
  <c r="C1214" i="4"/>
  <c r="C1226" i="4"/>
  <c r="C1237" i="4"/>
  <c r="C1248" i="4"/>
  <c r="C1259" i="4"/>
  <c r="C1270" i="4"/>
  <c r="C1281" i="4"/>
  <c r="C1292" i="4"/>
  <c r="C1303" i="4"/>
  <c r="C1314" i="4"/>
  <c r="C1325" i="4"/>
  <c r="C1337" i="4"/>
  <c r="C1348" i="4"/>
  <c r="C1359" i="4"/>
  <c r="C1370" i="4"/>
  <c r="C1381" i="4"/>
  <c r="C1392" i="4"/>
  <c r="C1403" i="4"/>
  <c r="C1414" i="4"/>
  <c r="C1425" i="4"/>
  <c r="C1436" i="4"/>
  <c r="C1448" i="4"/>
  <c r="C1459" i="4"/>
  <c r="C1470" i="4"/>
  <c r="C1481" i="4"/>
  <c r="C1492" i="4"/>
  <c r="C1503" i="4"/>
  <c r="C1514" i="4"/>
  <c r="C1525" i="4"/>
  <c r="C1536" i="4"/>
  <c r="C1547" i="4"/>
  <c r="C1559" i="4"/>
  <c r="C1570" i="4"/>
  <c r="C1581" i="4"/>
  <c r="C1592" i="4"/>
  <c r="C1603" i="4"/>
  <c r="C1614" i="4"/>
  <c r="C1625" i="4"/>
  <c r="C1636" i="4"/>
  <c r="C1647" i="4"/>
  <c r="C1658" i="4"/>
  <c r="C1670" i="4"/>
  <c r="C1681" i="4"/>
  <c r="C1692" i="4"/>
  <c r="C1703" i="4"/>
  <c r="C1714" i="4"/>
  <c r="C1725" i="4"/>
  <c r="C1736" i="4"/>
  <c r="C1747" i="4"/>
  <c r="C1758" i="4"/>
  <c r="C1769" i="4"/>
  <c r="C1781" i="4"/>
  <c r="C1792" i="4"/>
  <c r="C1803" i="4"/>
  <c r="C1814" i="4"/>
  <c r="C1825" i="4"/>
  <c r="C1836" i="4"/>
  <c r="C1847" i="4"/>
  <c r="C1858" i="4"/>
  <c r="C1869" i="4"/>
  <c r="C1880" i="4"/>
  <c r="C1892" i="4"/>
  <c r="C1903" i="4"/>
  <c r="C1914" i="4"/>
  <c r="C1925" i="4"/>
  <c r="C1936" i="4"/>
  <c r="C1947" i="4"/>
  <c r="C1958" i="4"/>
  <c r="C1969" i="4"/>
  <c r="C1980" i="4"/>
  <c r="C1991" i="4"/>
  <c r="C5" i="4"/>
  <c r="C16" i="4"/>
  <c r="C27" i="4"/>
  <c r="C38" i="4"/>
  <c r="C49" i="4"/>
  <c r="C60" i="4"/>
  <c r="C71" i="4"/>
  <c r="C82" i="4"/>
  <c r="C93" i="4"/>
  <c r="C104" i="4"/>
  <c r="C116" i="4"/>
  <c r="C127" i="4"/>
  <c r="C138" i="4"/>
  <c r="C149" i="4"/>
  <c r="C160" i="4"/>
  <c r="C171" i="4"/>
  <c r="C182" i="4"/>
  <c r="C193" i="4"/>
  <c r="C204" i="4"/>
  <c r="C215" i="4"/>
  <c r="C227" i="4"/>
  <c r="C238" i="4"/>
  <c r="C249" i="4"/>
  <c r="C260" i="4"/>
  <c r="C271" i="4"/>
  <c r="C282" i="4"/>
  <c r="C293" i="4"/>
  <c r="C304" i="4"/>
  <c r="C315" i="4"/>
  <c r="C326" i="4"/>
  <c r="C338" i="4"/>
  <c r="C349" i="4"/>
  <c r="C360" i="4"/>
  <c r="C371" i="4"/>
  <c r="C382" i="4"/>
  <c r="C393" i="4"/>
  <c r="C404" i="4"/>
  <c r="C415" i="4"/>
  <c r="C426" i="4"/>
  <c r="C437" i="4"/>
  <c r="C449" i="4"/>
  <c r="C460" i="4"/>
  <c r="C471" i="4"/>
  <c r="C482" i="4"/>
  <c r="C493" i="4"/>
  <c r="C504" i="4"/>
  <c r="C515" i="4"/>
  <c r="C526" i="4"/>
  <c r="C537" i="4"/>
  <c r="C548" i="4"/>
  <c r="C560" i="4"/>
  <c r="C571" i="4"/>
  <c r="C582" i="4"/>
  <c r="C593" i="4"/>
  <c r="C604" i="4"/>
  <c r="C615" i="4"/>
  <c r="C626" i="4"/>
  <c r="C637" i="4"/>
  <c r="C648" i="4"/>
  <c r="C659" i="4"/>
  <c r="C671" i="4"/>
  <c r="C682" i="4"/>
  <c r="C693" i="4"/>
  <c r="C704" i="4"/>
  <c r="C715" i="4"/>
  <c r="C726" i="4"/>
  <c r="C737" i="4"/>
  <c r="C748" i="4"/>
  <c r="C759" i="4"/>
  <c r="C770" i="4"/>
  <c r="C782" i="4"/>
  <c r="C793" i="4"/>
  <c r="C804" i="4"/>
  <c r="C815" i="4"/>
  <c r="C826" i="4"/>
  <c r="C837" i="4"/>
  <c r="C848" i="4"/>
  <c r="C859" i="4"/>
  <c r="C870" i="4"/>
  <c r="C881" i="4"/>
  <c r="C893" i="4"/>
  <c r="C904" i="4"/>
  <c r="C915" i="4"/>
  <c r="C926" i="4"/>
  <c r="C937" i="4"/>
  <c r="C948" i="4"/>
  <c r="C959" i="4"/>
  <c r="C970" i="4"/>
  <c r="C981" i="4"/>
  <c r="C992" i="4"/>
  <c r="C1004" i="4"/>
  <c r="C1015" i="4"/>
  <c r="C1026" i="4"/>
  <c r="C1037" i="4"/>
  <c r="C1048" i="4"/>
  <c r="C1059" i="4"/>
  <c r="C1070" i="4"/>
  <c r="C1081" i="4"/>
  <c r="C1092" i="4"/>
  <c r="C1103" i="4"/>
  <c r="C1116" i="4"/>
  <c r="C1117" i="4"/>
  <c r="C1118" i="4"/>
  <c r="C1119" i="4"/>
  <c r="C1120" i="4"/>
  <c r="C1121" i="4"/>
  <c r="C1122" i="4"/>
  <c r="C1123" i="4"/>
  <c r="C1124" i="4"/>
  <c r="C1125" i="4"/>
  <c r="C1127" i="4"/>
  <c r="C1128" i="4"/>
  <c r="C1129" i="4"/>
  <c r="C1130" i="4"/>
  <c r="C1131" i="4"/>
  <c r="C1132" i="4"/>
  <c r="C1133" i="4"/>
  <c r="C1134" i="4"/>
  <c r="C1135" i="4"/>
  <c r="C1136" i="4"/>
  <c r="C1138" i="4"/>
  <c r="C1139" i="4"/>
  <c r="C1140" i="4"/>
  <c r="C1141" i="4"/>
  <c r="C1142" i="4"/>
  <c r="C1143" i="4"/>
  <c r="C1144" i="4"/>
  <c r="C1145" i="4"/>
  <c r="C1146" i="4"/>
  <c r="C1147" i="4"/>
  <c r="C1149" i="4"/>
  <c r="C1150" i="4"/>
  <c r="C1151" i="4"/>
  <c r="C1152" i="4"/>
  <c r="C1153" i="4"/>
  <c r="C1154" i="4"/>
  <c r="C1155" i="4"/>
  <c r="C1156" i="4"/>
  <c r="C1157" i="4"/>
  <c r="C1158" i="4"/>
  <c r="C1160" i="4"/>
  <c r="C1161" i="4"/>
  <c r="C1162" i="4"/>
  <c r="C1163" i="4"/>
  <c r="C1164" i="4"/>
  <c r="C1165" i="4"/>
  <c r="C1166" i="4"/>
  <c r="C1167" i="4"/>
  <c r="C1168" i="4"/>
  <c r="C1169" i="4"/>
  <c r="C1171" i="4"/>
  <c r="C1172" i="4"/>
  <c r="C1173" i="4"/>
  <c r="C1174" i="4"/>
  <c r="C1175" i="4"/>
  <c r="C1176" i="4"/>
  <c r="C1177" i="4"/>
  <c r="C1178" i="4"/>
  <c r="C1179" i="4"/>
  <c r="C1180" i="4"/>
  <c r="C1182" i="4"/>
  <c r="C1183" i="4"/>
  <c r="C1184" i="4"/>
  <c r="C1185" i="4"/>
  <c r="C1186" i="4"/>
  <c r="C1187" i="4"/>
  <c r="C1188" i="4"/>
  <c r="C1189" i="4"/>
  <c r="C1190" i="4"/>
  <c r="C1191" i="4"/>
  <c r="C1193" i="4"/>
  <c r="C1194" i="4"/>
  <c r="C1195" i="4"/>
  <c r="C1196" i="4"/>
  <c r="C1197" i="4"/>
  <c r="C1198" i="4"/>
  <c r="C1199" i="4"/>
  <c r="C1200" i="4"/>
  <c r="C1201" i="4"/>
  <c r="C1202" i="4"/>
  <c r="C1204" i="4"/>
  <c r="C1205" i="4"/>
  <c r="C1206" i="4"/>
  <c r="C1207" i="4"/>
  <c r="C1208" i="4"/>
  <c r="C1209" i="4"/>
  <c r="C1210" i="4"/>
  <c r="C1211" i="4"/>
  <c r="C1212" i="4"/>
  <c r="C1213" i="4"/>
  <c r="C1215" i="4"/>
  <c r="C1216" i="4"/>
  <c r="C1217" i="4"/>
  <c r="C1218" i="4"/>
  <c r="C1219" i="4"/>
  <c r="C1220" i="4"/>
  <c r="C1221" i="4"/>
  <c r="C1222" i="4"/>
  <c r="C1223" i="4"/>
  <c r="C1224" i="4"/>
  <c r="C1227" i="4"/>
  <c r="C1228" i="4"/>
  <c r="C1229" i="4"/>
  <c r="C1230" i="4"/>
  <c r="C1231" i="4"/>
  <c r="C1232" i="4"/>
  <c r="C1233" i="4"/>
  <c r="C1234" i="4"/>
  <c r="C1235" i="4"/>
  <c r="C1236" i="4"/>
  <c r="C1238" i="4"/>
  <c r="C1239" i="4"/>
  <c r="C1240" i="4"/>
  <c r="C1241" i="4"/>
  <c r="C1242" i="4"/>
  <c r="C1243" i="4"/>
  <c r="C1244" i="4"/>
  <c r="C1245" i="4"/>
  <c r="C1246" i="4"/>
  <c r="C1247" i="4"/>
  <c r="C1249" i="4"/>
  <c r="C1250" i="4"/>
  <c r="C1251" i="4"/>
  <c r="C1252" i="4"/>
  <c r="C1253" i="4"/>
  <c r="C1254" i="4"/>
  <c r="C1255" i="4"/>
  <c r="C1256" i="4"/>
  <c r="C1257" i="4"/>
  <c r="C1258" i="4"/>
  <c r="C1260" i="4"/>
  <c r="C1261" i="4"/>
  <c r="C1262" i="4"/>
  <c r="C1263" i="4"/>
  <c r="C1264" i="4"/>
  <c r="C1265" i="4"/>
  <c r="C1266" i="4"/>
  <c r="C1267" i="4"/>
  <c r="C1268" i="4"/>
  <c r="C1269" i="4"/>
  <c r="C1271" i="4"/>
  <c r="C1272" i="4"/>
  <c r="C1273" i="4"/>
  <c r="C1274" i="4"/>
  <c r="C1275" i="4"/>
  <c r="C1276" i="4"/>
  <c r="C1277" i="4"/>
  <c r="C1278" i="4"/>
  <c r="C1279" i="4"/>
  <c r="C1280" i="4"/>
  <c r="C1282" i="4"/>
  <c r="C1283" i="4"/>
  <c r="C1284" i="4"/>
  <c r="C1285" i="4"/>
  <c r="C1286" i="4"/>
  <c r="C1287" i="4"/>
  <c r="C1288" i="4"/>
  <c r="C1289" i="4"/>
  <c r="C1290" i="4"/>
  <c r="C1291" i="4"/>
  <c r="C1293" i="4"/>
  <c r="C1294" i="4"/>
  <c r="C1295" i="4"/>
  <c r="C1296" i="4"/>
  <c r="C1297" i="4"/>
  <c r="C1298" i="4"/>
  <c r="C1299" i="4"/>
  <c r="C1300" i="4"/>
  <c r="C1301" i="4"/>
  <c r="C1302" i="4"/>
  <c r="C1304" i="4"/>
  <c r="C1305" i="4"/>
  <c r="C1306" i="4"/>
  <c r="C1307" i="4"/>
  <c r="C1308" i="4"/>
  <c r="C1309" i="4"/>
  <c r="C1310" i="4"/>
  <c r="C1311" i="4"/>
  <c r="C1312" i="4"/>
  <c r="C1313" i="4"/>
  <c r="C1315" i="4"/>
  <c r="C1316" i="4"/>
  <c r="C1317" i="4"/>
  <c r="C1318" i="4"/>
  <c r="C1319" i="4"/>
  <c r="C1320" i="4"/>
  <c r="C1321" i="4"/>
  <c r="C1322" i="4"/>
  <c r="C1323" i="4"/>
  <c r="C1324" i="4"/>
  <c r="C1326" i="4"/>
  <c r="C1327" i="4"/>
  <c r="C1328" i="4"/>
  <c r="C1329" i="4"/>
  <c r="C1330" i="4"/>
  <c r="C1331" i="4"/>
  <c r="C1332" i="4"/>
  <c r="C1333" i="4"/>
  <c r="C1334" i="4"/>
  <c r="C1335" i="4"/>
  <c r="C1338" i="4"/>
  <c r="C1339" i="4"/>
  <c r="C1340" i="4"/>
  <c r="C1341" i="4"/>
  <c r="C1342" i="4"/>
  <c r="C1343" i="4"/>
  <c r="C1344" i="4"/>
  <c r="C1345" i="4"/>
  <c r="C1346" i="4"/>
  <c r="C1347" i="4"/>
  <c r="C1349" i="4"/>
  <c r="C1350" i="4"/>
  <c r="C1351" i="4"/>
  <c r="C1352" i="4"/>
  <c r="C1353" i="4"/>
  <c r="C1354" i="4"/>
  <c r="C1355" i="4"/>
  <c r="C1356" i="4"/>
  <c r="C1357" i="4"/>
  <c r="C1358" i="4"/>
  <c r="C1360" i="4"/>
  <c r="C1361" i="4"/>
  <c r="C1362" i="4"/>
  <c r="C1363" i="4"/>
  <c r="C1364" i="4"/>
  <c r="C1365" i="4"/>
  <c r="C1366" i="4"/>
  <c r="C1367" i="4"/>
  <c r="C1368" i="4"/>
  <c r="C1369" i="4"/>
  <c r="C1371" i="4"/>
  <c r="C1372" i="4"/>
  <c r="C1373" i="4"/>
  <c r="C1374" i="4"/>
  <c r="C1375" i="4"/>
  <c r="C1376" i="4"/>
  <c r="C1377" i="4"/>
  <c r="C1378" i="4"/>
  <c r="C1379" i="4"/>
  <c r="C1380" i="4"/>
  <c r="C1382" i="4"/>
  <c r="C1383" i="4"/>
  <c r="C1384" i="4"/>
  <c r="C1385" i="4"/>
  <c r="C1386" i="4"/>
  <c r="C1387" i="4"/>
  <c r="C1388" i="4"/>
  <c r="C1389" i="4"/>
  <c r="C1390" i="4"/>
  <c r="C1391" i="4"/>
  <c r="C1393" i="4"/>
  <c r="C1394" i="4"/>
  <c r="C1395" i="4"/>
  <c r="C1396" i="4"/>
  <c r="C1397" i="4"/>
  <c r="C1398" i="4"/>
  <c r="C1399" i="4"/>
  <c r="C1400" i="4"/>
  <c r="C1401" i="4"/>
  <c r="C1402" i="4"/>
  <c r="C1404" i="4"/>
  <c r="C1405" i="4"/>
  <c r="C1406" i="4"/>
  <c r="C1407" i="4"/>
  <c r="C1408" i="4"/>
  <c r="C1409" i="4"/>
  <c r="C1410" i="4"/>
  <c r="C1411" i="4"/>
  <c r="C1412" i="4"/>
  <c r="C1413" i="4"/>
  <c r="C1415" i="4"/>
  <c r="C1416" i="4"/>
  <c r="C1417" i="4"/>
  <c r="C1418" i="4"/>
  <c r="C1419" i="4"/>
  <c r="C1420" i="4"/>
  <c r="C1421" i="4"/>
  <c r="C1422" i="4"/>
  <c r="C1423" i="4"/>
  <c r="C1424" i="4"/>
  <c r="C1426" i="4"/>
  <c r="C1427" i="4"/>
  <c r="C1428" i="4"/>
  <c r="C1429" i="4"/>
  <c r="C1430" i="4"/>
  <c r="C1431" i="4"/>
  <c r="C1432" i="4"/>
  <c r="C1433" i="4"/>
  <c r="C1434" i="4"/>
  <c r="C1435" i="4"/>
  <c r="C1437" i="4"/>
  <c r="C1438" i="4"/>
  <c r="C1439" i="4"/>
  <c r="C1440" i="4"/>
  <c r="C1441" i="4"/>
  <c r="C1442" i="4"/>
  <c r="C1443" i="4"/>
  <c r="C1444" i="4"/>
  <c r="C1445" i="4"/>
  <c r="C1446" i="4"/>
  <c r="C1449" i="4"/>
  <c r="C1450" i="4"/>
  <c r="C1451" i="4"/>
  <c r="C1452" i="4"/>
  <c r="C1453" i="4"/>
  <c r="C1454" i="4"/>
  <c r="C1455" i="4"/>
  <c r="C1456" i="4"/>
  <c r="C1457" i="4"/>
  <c r="C1458" i="4"/>
  <c r="C1460" i="4"/>
  <c r="C1461" i="4"/>
  <c r="C1462" i="4"/>
  <c r="C1463" i="4"/>
  <c r="C1464" i="4"/>
  <c r="C1465" i="4"/>
  <c r="C1466" i="4"/>
  <c r="C1467" i="4"/>
  <c r="C1468" i="4"/>
  <c r="C1469" i="4"/>
  <c r="C1471" i="4"/>
  <c r="C1472" i="4"/>
  <c r="C1473" i="4"/>
  <c r="C1474" i="4"/>
  <c r="C1475" i="4"/>
  <c r="C1476" i="4"/>
  <c r="C1477" i="4"/>
  <c r="C1478" i="4"/>
  <c r="C1479" i="4"/>
  <c r="C1480" i="4"/>
  <c r="C1482" i="4"/>
  <c r="C1483" i="4"/>
  <c r="C1484" i="4"/>
  <c r="C1485" i="4"/>
  <c r="C1486" i="4"/>
  <c r="C1487" i="4"/>
  <c r="C1488" i="4"/>
  <c r="C1489" i="4"/>
  <c r="C1490" i="4"/>
  <c r="C1491" i="4"/>
  <c r="C1493" i="4"/>
  <c r="C1494" i="4"/>
  <c r="C1495" i="4"/>
  <c r="C1496" i="4"/>
  <c r="C1497" i="4"/>
  <c r="C1498" i="4"/>
  <c r="C1499" i="4"/>
  <c r="C1500" i="4"/>
  <c r="C1501" i="4"/>
  <c r="C1502" i="4"/>
  <c r="C1504" i="4"/>
  <c r="C1505" i="4"/>
  <c r="C1506" i="4"/>
  <c r="C1507" i="4"/>
  <c r="C1508" i="4"/>
  <c r="C1509" i="4"/>
  <c r="C1510" i="4"/>
  <c r="C1511" i="4"/>
  <c r="C1512" i="4"/>
  <c r="C1513" i="4"/>
  <c r="C1515" i="4"/>
  <c r="C1516" i="4"/>
  <c r="C1517" i="4"/>
  <c r="C1518" i="4"/>
  <c r="C1519" i="4"/>
  <c r="C1520" i="4"/>
  <c r="C1521" i="4"/>
  <c r="C1522" i="4"/>
  <c r="C1523" i="4"/>
  <c r="C1524" i="4"/>
  <c r="C1526" i="4"/>
  <c r="C1527" i="4"/>
  <c r="C1528" i="4"/>
  <c r="C1529" i="4"/>
  <c r="C1530" i="4"/>
  <c r="C1531" i="4"/>
  <c r="C1532" i="4"/>
  <c r="C1533" i="4"/>
  <c r="C1534" i="4"/>
  <c r="C1535" i="4"/>
  <c r="C1537" i="4"/>
  <c r="C1538" i="4"/>
  <c r="C1539" i="4"/>
  <c r="C1540" i="4"/>
  <c r="C1541" i="4"/>
  <c r="C1542" i="4"/>
  <c r="C1543" i="4"/>
  <c r="C1544" i="4"/>
  <c r="C1545" i="4"/>
  <c r="C1546" i="4"/>
  <c r="C1548" i="4"/>
  <c r="C1549" i="4"/>
  <c r="C1550" i="4"/>
  <c r="C1551" i="4"/>
  <c r="C1552" i="4"/>
  <c r="C1553" i="4"/>
  <c r="C1554" i="4"/>
  <c r="C1555" i="4"/>
  <c r="C1556" i="4"/>
  <c r="C1557" i="4"/>
  <c r="C1560" i="4"/>
  <c r="C1561" i="4"/>
  <c r="C1562" i="4"/>
  <c r="C1563" i="4"/>
  <c r="C1564" i="4"/>
  <c r="C1565" i="4"/>
  <c r="C1566" i="4"/>
  <c r="C1567" i="4"/>
  <c r="C1568" i="4"/>
  <c r="C1569" i="4"/>
  <c r="C1571" i="4"/>
  <c r="C1572" i="4"/>
  <c r="C1573" i="4"/>
  <c r="C1574" i="4"/>
  <c r="C1575" i="4"/>
  <c r="C1576" i="4"/>
  <c r="C1577" i="4"/>
  <c r="C1578" i="4"/>
  <c r="C1579" i="4"/>
  <c r="C1580" i="4"/>
  <c r="C1582" i="4"/>
  <c r="C1583" i="4"/>
  <c r="C1584" i="4"/>
  <c r="C1585" i="4"/>
  <c r="C1586" i="4"/>
  <c r="C1587" i="4"/>
  <c r="C1588" i="4"/>
  <c r="C1589" i="4"/>
  <c r="C1590" i="4"/>
  <c r="C1591" i="4"/>
  <c r="C1593" i="4"/>
  <c r="C1594" i="4"/>
  <c r="C1595" i="4"/>
  <c r="C1596" i="4"/>
  <c r="C1597" i="4"/>
  <c r="C1598" i="4"/>
  <c r="C1599" i="4"/>
  <c r="C1600" i="4"/>
  <c r="C1601" i="4"/>
  <c r="C1602" i="4"/>
  <c r="C1604" i="4"/>
  <c r="C1605" i="4"/>
  <c r="C1606" i="4"/>
  <c r="C1607" i="4"/>
  <c r="C1608" i="4"/>
  <c r="C1609" i="4"/>
  <c r="C1610" i="4"/>
  <c r="C1611" i="4"/>
  <c r="C1612" i="4"/>
  <c r="C1613" i="4"/>
  <c r="C1615" i="4"/>
  <c r="C1616" i="4"/>
  <c r="C1617" i="4"/>
  <c r="C1618" i="4"/>
  <c r="C1619" i="4"/>
  <c r="C1620" i="4"/>
  <c r="C1621" i="4"/>
  <c r="C1622" i="4"/>
  <c r="C1623" i="4"/>
  <c r="C1624" i="4"/>
  <c r="C1626" i="4"/>
  <c r="C1627" i="4"/>
  <c r="C1628" i="4"/>
  <c r="C1629" i="4"/>
  <c r="C1630" i="4"/>
  <c r="C1631" i="4"/>
  <c r="C1632" i="4"/>
  <c r="C1633" i="4"/>
  <c r="C1634" i="4"/>
  <c r="C1635" i="4"/>
  <c r="C1637" i="4"/>
  <c r="C1638" i="4"/>
  <c r="C1639" i="4"/>
  <c r="C1640" i="4"/>
  <c r="C1641" i="4"/>
  <c r="C1642" i="4"/>
  <c r="C1643" i="4"/>
  <c r="C1644" i="4"/>
  <c r="C1645" i="4"/>
  <c r="C1646" i="4"/>
  <c r="C1648" i="4"/>
  <c r="C1649" i="4"/>
  <c r="C1650" i="4"/>
  <c r="C1651" i="4"/>
  <c r="C1652" i="4"/>
  <c r="C1653" i="4"/>
  <c r="C1654" i="4"/>
  <c r="C1655" i="4"/>
  <c r="C1656" i="4"/>
  <c r="C1657" i="4"/>
  <c r="C1659" i="4"/>
  <c r="C1660" i="4"/>
  <c r="C1661" i="4"/>
  <c r="C1662" i="4"/>
  <c r="C1663" i="4"/>
  <c r="C1664" i="4"/>
  <c r="C1665" i="4"/>
  <c r="C1666" i="4"/>
  <c r="C1667" i="4"/>
  <c r="C1668" i="4"/>
  <c r="C1671" i="4"/>
  <c r="C1672" i="4"/>
  <c r="C1673" i="4"/>
  <c r="C1674" i="4"/>
  <c r="C1675" i="4"/>
  <c r="C1676" i="4"/>
  <c r="C1677" i="4"/>
  <c r="C1678" i="4"/>
  <c r="C1679" i="4"/>
  <c r="C1680" i="4"/>
  <c r="C1682" i="4"/>
  <c r="C1683" i="4"/>
  <c r="C1684" i="4"/>
  <c r="C1685" i="4"/>
  <c r="C1686" i="4"/>
  <c r="C1687" i="4"/>
  <c r="C1688" i="4"/>
  <c r="C1689" i="4"/>
  <c r="C1690" i="4"/>
  <c r="C1691" i="4"/>
  <c r="C1693" i="4"/>
  <c r="C1694" i="4"/>
  <c r="C1695" i="4"/>
  <c r="C1696" i="4"/>
  <c r="C1697" i="4"/>
  <c r="C1698" i="4"/>
  <c r="C1699" i="4"/>
  <c r="C1700" i="4"/>
  <c r="C1701" i="4"/>
  <c r="C1702" i="4"/>
  <c r="C1704" i="4"/>
  <c r="C1705" i="4"/>
  <c r="C1706" i="4"/>
  <c r="C1707" i="4"/>
  <c r="C1708" i="4"/>
  <c r="C1709" i="4"/>
  <c r="C1710" i="4"/>
  <c r="C1711" i="4"/>
  <c r="C1712" i="4"/>
  <c r="C1713" i="4"/>
  <c r="C1715" i="4"/>
  <c r="C1716" i="4"/>
  <c r="C1717" i="4"/>
  <c r="C1718" i="4"/>
  <c r="C1719" i="4"/>
  <c r="C1720" i="4"/>
  <c r="C1721" i="4"/>
  <c r="C1722" i="4"/>
  <c r="C1723" i="4"/>
  <c r="C1724" i="4"/>
  <c r="C1726" i="4"/>
  <c r="C1727" i="4"/>
  <c r="C1728" i="4"/>
  <c r="C1729" i="4"/>
  <c r="C1730" i="4"/>
  <c r="C1731" i="4"/>
  <c r="C1732" i="4"/>
  <c r="C1733" i="4"/>
  <c r="C1734" i="4"/>
  <c r="C1735" i="4"/>
  <c r="C1737" i="4"/>
  <c r="C1738" i="4"/>
  <c r="C1739" i="4"/>
  <c r="C1740" i="4"/>
  <c r="C1741" i="4"/>
  <c r="C1742" i="4"/>
  <c r="C1743" i="4"/>
  <c r="C1744" i="4"/>
  <c r="C1745" i="4"/>
  <c r="C1746" i="4"/>
  <c r="C1748" i="4"/>
  <c r="C1749" i="4"/>
  <c r="C1750" i="4"/>
  <c r="C1751" i="4"/>
  <c r="C1752" i="4"/>
  <c r="C1753" i="4"/>
  <c r="C1754" i="4"/>
  <c r="C1755" i="4"/>
  <c r="C1756" i="4"/>
  <c r="C1757" i="4"/>
  <c r="C1759" i="4"/>
  <c r="C1760" i="4"/>
  <c r="C1761" i="4"/>
  <c r="C1762" i="4"/>
  <c r="C1763" i="4"/>
  <c r="C1764" i="4"/>
  <c r="C1765" i="4"/>
  <c r="C1766" i="4"/>
  <c r="C1767" i="4"/>
  <c r="C1768" i="4"/>
  <c r="C1770" i="4"/>
  <c r="C1771" i="4"/>
  <c r="C1772" i="4"/>
  <c r="C1773" i="4"/>
  <c r="C1774" i="4"/>
  <c r="C1775" i="4"/>
  <c r="C1776" i="4"/>
  <c r="C1777" i="4"/>
  <c r="C1778" i="4"/>
  <c r="C1779" i="4"/>
  <c r="C1782" i="4"/>
  <c r="C1783" i="4"/>
  <c r="C1784" i="4"/>
  <c r="C1785" i="4"/>
  <c r="C1786" i="4"/>
  <c r="C1787" i="4"/>
  <c r="C1788" i="4"/>
  <c r="C1789" i="4"/>
  <c r="C1790" i="4"/>
  <c r="C1791" i="4"/>
  <c r="C1793" i="4"/>
  <c r="C1794" i="4"/>
  <c r="C1795" i="4"/>
  <c r="C1796" i="4"/>
  <c r="C1797" i="4"/>
  <c r="C1798" i="4"/>
  <c r="C1799" i="4"/>
  <c r="C1800" i="4"/>
  <c r="C1801" i="4"/>
  <c r="C1802" i="4"/>
  <c r="C1804" i="4"/>
  <c r="C1805" i="4"/>
  <c r="C1806" i="4"/>
  <c r="C1807" i="4"/>
  <c r="C1808" i="4"/>
  <c r="C1809" i="4"/>
  <c r="C1810" i="4"/>
  <c r="C1811" i="4"/>
  <c r="C1812" i="4"/>
  <c r="C1813" i="4"/>
  <c r="C1815" i="4"/>
  <c r="C1816" i="4"/>
  <c r="C1817" i="4"/>
  <c r="C1818" i="4"/>
  <c r="C1819" i="4"/>
  <c r="C1820" i="4"/>
  <c r="C1821" i="4"/>
  <c r="C1822" i="4"/>
  <c r="C1823" i="4"/>
  <c r="C1824" i="4"/>
  <c r="C1826" i="4"/>
  <c r="C1827" i="4"/>
  <c r="C1828" i="4"/>
  <c r="C1829" i="4"/>
  <c r="C1830" i="4"/>
  <c r="C1831" i="4"/>
  <c r="C1832" i="4"/>
  <c r="C1833" i="4"/>
  <c r="C1834" i="4"/>
  <c r="C1835" i="4"/>
  <c r="C1837" i="4"/>
  <c r="C1838" i="4"/>
  <c r="C1839" i="4"/>
  <c r="C1840" i="4"/>
  <c r="C1841" i="4"/>
  <c r="C1842" i="4"/>
  <c r="C1843" i="4"/>
  <c r="C1844" i="4"/>
  <c r="C1845" i="4"/>
  <c r="C1846" i="4"/>
  <c r="C1848" i="4"/>
  <c r="C1849" i="4"/>
  <c r="C1850" i="4"/>
  <c r="C1851" i="4"/>
  <c r="C1852" i="4"/>
  <c r="C1853" i="4"/>
  <c r="C1854" i="4"/>
  <c r="C1855" i="4"/>
  <c r="C1856" i="4"/>
  <c r="C1857" i="4"/>
  <c r="C1859" i="4"/>
  <c r="C1860" i="4"/>
  <c r="C1861" i="4"/>
  <c r="C1862" i="4"/>
  <c r="C1863" i="4"/>
  <c r="C1864" i="4"/>
  <c r="C1865" i="4"/>
  <c r="C1866" i="4"/>
  <c r="C1867" i="4"/>
  <c r="C1868" i="4"/>
  <c r="C1870" i="4"/>
  <c r="C1871" i="4"/>
  <c r="C1872" i="4"/>
  <c r="C1873" i="4"/>
  <c r="C1874" i="4"/>
  <c r="C1875" i="4"/>
  <c r="C1876" i="4"/>
  <c r="C1877" i="4"/>
  <c r="C1878" i="4"/>
  <c r="C1879" i="4"/>
  <c r="C1881" i="4"/>
  <c r="C1882" i="4"/>
  <c r="C1883" i="4"/>
  <c r="C1884" i="4"/>
  <c r="C1885" i="4"/>
  <c r="C1886" i="4"/>
  <c r="C1887" i="4"/>
  <c r="C1888" i="4"/>
  <c r="C1889" i="4"/>
  <c r="C1890" i="4"/>
  <c r="C1893" i="4"/>
  <c r="C1894" i="4"/>
  <c r="C1895" i="4"/>
  <c r="C1896" i="4"/>
  <c r="C1897" i="4"/>
  <c r="C1898" i="4"/>
  <c r="C1899" i="4"/>
  <c r="C1900" i="4"/>
  <c r="C1901" i="4"/>
  <c r="C1902" i="4"/>
  <c r="C1904" i="4"/>
  <c r="C1905" i="4"/>
  <c r="C1906" i="4"/>
  <c r="C1907" i="4"/>
  <c r="C1908" i="4"/>
  <c r="C1909" i="4"/>
  <c r="C1910" i="4"/>
  <c r="C1911" i="4"/>
  <c r="C1912" i="4"/>
  <c r="C1913" i="4"/>
  <c r="C1915" i="4"/>
  <c r="C1916" i="4"/>
  <c r="C1917" i="4"/>
  <c r="C1918" i="4"/>
  <c r="C1919" i="4"/>
  <c r="C1920" i="4"/>
  <c r="C1921" i="4"/>
  <c r="C1922" i="4"/>
  <c r="C1923" i="4"/>
  <c r="C1924" i="4"/>
  <c r="C1926" i="4"/>
  <c r="C1927" i="4"/>
  <c r="C1928" i="4"/>
  <c r="C1929" i="4"/>
  <c r="C1930" i="4"/>
  <c r="C1931" i="4"/>
  <c r="C1932" i="4"/>
  <c r="C1933" i="4"/>
  <c r="C1934" i="4"/>
  <c r="C1935" i="4"/>
  <c r="C1937" i="4"/>
  <c r="C1938" i="4"/>
  <c r="C1939" i="4"/>
  <c r="C1940" i="4"/>
  <c r="C1941" i="4"/>
  <c r="C1942" i="4"/>
  <c r="C1943" i="4"/>
  <c r="C1944" i="4"/>
  <c r="C1945" i="4"/>
  <c r="C1946" i="4"/>
  <c r="C1948" i="4"/>
  <c r="C1949" i="4"/>
  <c r="C1950" i="4"/>
  <c r="C1951" i="4"/>
  <c r="C1952" i="4"/>
  <c r="C1953" i="4"/>
  <c r="C1954" i="4"/>
  <c r="C1955" i="4"/>
  <c r="C1956" i="4"/>
  <c r="C1957" i="4"/>
  <c r="C1959" i="4"/>
  <c r="C1960" i="4"/>
  <c r="C1961" i="4"/>
  <c r="C1962" i="4"/>
  <c r="C1963" i="4"/>
  <c r="C1964" i="4"/>
  <c r="C1965" i="4"/>
  <c r="C1966" i="4"/>
  <c r="C1967" i="4"/>
  <c r="C1968" i="4"/>
  <c r="C1970" i="4"/>
  <c r="C1971" i="4"/>
  <c r="C1972" i="4"/>
  <c r="C1973" i="4"/>
  <c r="C1974" i="4"/>
  <c r="C1975" i="4"/>
  <c r="C1976" i="4"/>
  <c r="C1977" i="4"/>
  <c r="C1978" i="4"/>
  <c r="C1979" i="4"/>
  <c r="C1981" i="4"/>
  <c r="C1982" i="4"/>
  <c r="C1983" i="4"/>
  <c r="C1984" i="4"/>
  <c r="C1985" i="4"/>
  <c r="C1986" i="4"/>
  <c r="C1987" i="4"/>
  <c r="C1988" i="4"/>
  <c r="C1989" i="4"/>
  <c r="C1990" i="4"/>
  <c r="C1992" i="4"/>
  <c r="C1993" i="4"/>
  <c r="C1994" i="4"/>
  <c r="C1995" i="4"/>
  <c r="C1996" i="4"/>
  <c r="C1997" i="4"/>
  <c r="C1998" i="4"/>
  <c r="C1999" i="4"/>
  <c r="C2000" i="4"/>
  <c r="C2001" i="4"/>
  <c r="C6" i="4"/>
  <c r="C7" i="4"/>
  <c r="C8" i="4"/>
  <c r="C9" i="4"/>
  <c r="C10" i="4"/>
  <c r="C11" i="4"/>
  <c r="C12" i="4"/>
  <c r="C13" i="4"/>
  <c r="C14" i="4"/>
  <c r="C15" i="4"/>
  <c r="C17" i="4"/>
  <c r="C18" i="4"/>
  <c r="C19" i="4"/>
  <c r="C20" i="4"/>
  <c r="C21" i="4"/>
  <c r="C22" i="4"/>
  <c r="C23" i="4"/>
  <c r="C24" i="4"/>
  <c r="C25" i="4"/>
  <c r="C26" i="4"/>
  <c r="C28" i="4"/>
  <c r="C29" i="4"/>
  <c r="C30" i="4"/>
  <c r="C31" i="4"/>
  <c r="C32" i="4"/>
  <c r="C33" i="4"/>
  <c r="C34" i="4"/>
  <c r="C35" i="4"/>
  <c r="C36" i="4"/>
  <c r="C37" i="4"/>
  <c r="C39" i="4"/>
  <c r="C40" i="4"/>
  <c r="C41" i="4"/>
  <c r="C42" i="4"/>
  <c r="C43" i="4"/>
  <c r="C44" i="4"/>
  <c r="C45" i="4"/>
  <c r="C46" i="4"/>
  <c r="C47" i="4"/>
  <c r="C48" i="4"/>
  <c r="C50" i="4"/>
  <c r="C51" i="4"/>
  <c r="C52" i="4"/>
  <c r="C53" i="4"/>
  <c r="C54" i="4"/>
  <c r="C55" i="4"/>
  <c r="C56" i="4"/>
  <c r="C57" i="4"/>
  <c r="C58" i="4"/>
  <c r="C59" i="4"/>
  <c r="C61" i="4"/>
  <c r="C62" i="4"/>
  <c r="C63" i="4"/>
  <c r="C64" i="4"/>
  <c r="C65" i="4"/>
  <c r="C66" i="4"/>
  <c r="C67" i="4"/>
  <c r="C68" i="4"/>
  <c r="C69" i="4"/>
  <c r="C70" i="4"/>
  <c r="C72" i="4"/>
  <c r="C73" i="4"/>
  <c r="C74" i="4"/>
  <c r="C75" i="4"/>
  <c r="C76" i="4"/>
  <c r="C77" i="4"/>
  <c r="C78" i="4"/>
  <c r="C79" i="4"/>
  <c r="C80" i="4"/>
  <c r="C81" i="4"/>
  <c r="C83" i="4"/>
  <c r="C84" i="4"/>
  <c r="C85" i="4"/>
  <c r="C86" i="4"/>
  <c r="C87" i="4"/>
  <c r="C88" i="4"/>
  <c r="C89" i="4"/>
  <c r="C90" i="4"/>
  <c r="C91" i="4"/>
  <c r="C92" i="4"/>
  <c r="C94" i="4"/>
  <c r="C95" i="4"/>
  <c r="C96" i="4"/>
  <c r="C97" i="4"/>
  <c r="C98" i="4"/>
  <c r="C99" i="4"/>
  <c r="C100" i="4"/>
  <c r="C101" i="4"/>
  <c r="C102" i="4"/>
  <c r="C103" i="4"/>
  <c r="C105" i="4"/>
  <c r="C106" i="4"/>
  <c r="C107" i="4"/>
  <c r="C108" i="4"/>
  <c r="C109" i="4"/>
  <c r="C110" i="4"/>
  <c r="C111" i="4"/>
  <c r="C112" i="4"/>
  <c r="C113" i="4"/>
  <c r="C114" i="4"/>
  <c r="C117" i="4"/>
  <c r="C118" i="4"/>
  <c r="C119" i="4"/>
  <c r="C120" i="4"/>
  <c r="C121" i="4"/>
  <c r="C122" i="4"/>
  <c r="C123" i="4"/>
  <c r="C124" i="4"/>
  <c r="C125" i="4"/>
  <c r="C126" i="4"/>
  <c r="C128" i="4"/>
  <c r="C129" i="4"/>
  <c r="C130" i="4"/>
  <c r="C131" i="4"/>
  <c r="C132" i="4"/>
  <c r="C133" i="4"/>
  <c r="C134" i="4"/>
  <c r="C135" i="4"/>
  <c r="C136" i="4"/>
  <c r="C137" i="4"/>
  <c r="C139" i="4"/>
  <c r="C140" i="4"/>
  <c r="C141" i="4"/>
  <c r="C142" i="4"/>
  <c r="C143" i="4"/>
  <c r="C144" i="4"/>
  <c r="C145" i="4"/>
  <c r="C146" i="4"/>
  <c r="C147" i="4"/>
  <c r="C148" i="4"/>
  <c r="C150" i="4"/>
  <c r="C151" i="4"/>
  <c r="C152" i="4"/>
  <c r="C153" i="4"/>
  <c r="C154" i="4"/>
  <c r="C155" i="4"/>
  <c r="C156" i="4"/>
  <c r="C157" i="4"/>
  <c r="C158" i="4"/>
  <c r="C159" i="4"/>
  <c r="C161" i="4"/>
  <c r="C162" i="4"/>
  <c r="C163" i="4"/>
  <c r="C164" i="4"/>
  <c r="C165" i="4"/>
  <c r="C166" i="4"/>
  <c r="C167" i="4"/>
  <c r="C168" i="4"/>
  <c r="C169" i="4"/>
  <c r="C170" i="4"/>
  <c r="C172" i="4"/>
  <c r="C173" i="4"/>
  <c r="C174" i="4"/>
  <c r="C175" i="4"/>
  <c r="C176" i="4"/>
  <c r="C177" i="4"/>
  <c r="C178" i="4"/>
  <c r="C179" i="4"/>
  <c r="C180" i="4"/>
  <c r="C181" i="4"/>
  <c r="C183" i="4"/>
  <c r="C184" i="4"/>
  <c r="C185" i="4"/>
  <c r="C186" i="4"/>
  <c r="C187" i="4"/>
  <c r="C188" i="4"/>
  <c r="C189" i="4"/>
  <c r="C190" i="4"/>
  <c r="C191" i="4"/>
  <c r="C192" i="4"/>
  <c r="C194" i="4"/>
  <c r="C195" i="4"/>
  <c r="C196" i="4"/>
  <c r="C197" i="4"/>
  <c r="C198" i="4"/>
  <c r="C199" i="4"/>
  <c r="C200" i="4"/>
  <c r="C201" i="4"/>
  <c r="C202" i="4"/>
  <c r="C203" i="4"/>
  <c r="C205" i="4"/>
  <c r="C206" i="4"/>
  <c r="C207" i="4"/>
  <c r="C208" i="4"/>
  <c r="C209" i="4"/>
  <c r="C210" i="4"/>
  <c r="C211" i="4"/>
  <c r="C212" i="4"/>
  <c r="C213" i="4"/>
  <c r="C214" i="4"/>
  <c r="C216" i="4"/>
  <c r="C217" i="4"/>
  <c r="C218" i="4"/>
  <c r="C219" i="4"/>
  <c r="C220" i="4"/>
  <c r="C221" i="4"/>
  <c r="C222" i="4"/>
  <c r="C223" i="4"/>
  <c r="C224" i="4"/>
  <c r="C225" i="4"/>
  <c r="C228" i="4"/>
  <c r="C229" i="4"/>
  <c r="C230" i="4"/>
  <c r="C231" i="4"/>
  <c r="C232" i="4"/>
  <c r="C233" i="4"/>
  <c r="C234" i="4"/>
  <c r="C235" i="4"/>
  <c r="C236" i="4"/>
  <c r="C237" i="4"/>
  <c r="C239" i="4"/>
  <c r="C240" i="4"/>
  <c r="C241" i="4"/>
  <c r="C242" i="4"/>
  <c r="C243" i="4"/>
  <c r="C244" i="4"/>
  <c r="C245" i="4"/>
  <c r="C246" i="4"/>
  <c r="C247" i="4"/>
  <c r="C248" i="4"/>
  <c r="C250" i="4"/>
  <c r="C251" i="4"/>
  <c r="C252" i="4"/>
  <c r="C253" i="4"/>
  <c r="C254" i="4"/>
  <c r="C255" i="4"/>
  <c r="C256" i="4"/>
  <c r="C257" i="4"/>
  <c r="C258" i="4"/>
  <c r="C259" i="4"/>
  <c r="C261" i="4"/>
  <c r="C262" i="4"/>
  <c r="C263" i="4"/>
  <c r="C264" i="4"/>
  <c r="C265" i="4"/>
  <c r="C266" i="4"/>
  <c r="C267" i="4"/>
  <c r="C268" i="4"/>
  <c r="C269" i="4"/>
  <c r="C270" i="4"/>
  <c r="C272" i="4"/>
  <c r="C273" i="4"/>
  <c r="C274" i="4"/>
  <c r="C275" i="4"/>
  <c r="C276" i="4"/>
  <c r="C277" i="4"/>
  <c r="C278" i="4"/>
  <c r="C279" i="4"/>
  <c r="C280" i="4"/>
  <c r="C281" i="4"/>
  <c r="C283" i="4"/>
  <c r="C284" i="4"/>
  <c r="C285" i="4"/>
  <c r="C286" i="4"/>
  <c r="C287" i="4"/>
  <c r="C288" i="4"/>
  <c r="C289" i="4"/>
  <c r="C290" i="4"/>
  <c r="C291" i="4"/>
  <c r="C292" i="4"/>
  <c r="C294" i="4"/>
  <c r="C295" i="4"/>
  <c r="C296" i="4"/>
  <c r="C297" i="4"/>
  <c r="C298" i="4"/>
  <c r="C299" i="4"/>
  <c r="C300" i="4"/>
  <c r="C301" i="4"/>
  <c r="C302" i="4"/>
  <c r="C303" i="4"/>
  <c r="C305" i="4"/>
  <c r="C306" i="4"/>
  <c r="C307" i="4"/>
  <c r="C308" i="4"/>
  <c r="C309" i="4"/>
  <c r="C310" i="4"/>
  <c r="C311" i="4"/>
  <c r="C312" i="4"/>
  <c r="C313" i="4"/>
  <c r="C314" i="4"/>
  <c r="C316" i="4"/>
  <c r="C317" i="4"/>
  <c r="C318" i="4"/>
  <c r="C319" i="4"/>
  <c r="C320" i="4"/>
  <c r="C321" i="4"/>
  <c r="C322" i="4"/>
  <c r="C323" i="4"/>
  <c r="C324" i="4"/>
  <c r="C325" i="4"/>
  <c r="C327" i="4"/>
  <c r="C328" i="4"/>
  <c r="C329" i="4"/>
  <c r="C330" i="4"/>
  <c r="C331" i="4"/>
  <c r="C332" i="4"/>
  <c r="C333" i="4"/>
  <c r="C334" i="4"/>
  <c r="C335" i="4"/>
  <c r="C336" i="4"/>
  <c r="C339" i="4"/>
  <c r="C340" i="4"/>
  <c r="C341" i="4"/>
  <c r="C342" i="4"/>
  <c r="C343" i="4"/>
  <c r="C344" i="4"/>
  <c r="C345" i="4"/>
  <c r="C346" i="4"/>
  <c r="C347" i="4"/>
  <c r="C348" i="4"/>
  <c r="C350" i="4"/>
  <c r="C351" i="4"/>
  <c r="C352" i="4"/>
  <c r="C353" i="4"/>
  <c r="C354" i="4"/>
  <c r="C355" i="4"/>
  <c r="C356" i="4"/>
  <c r="C357" i="4"/>
  <c r="C358" i="4"/>
  <c r="C359" i="4"/>
  <c r="C361" i="4"/>
  <c r="C362" i="4"/>
  <c r="C363" i="4"/>
  <c r="C364" i="4"/>
  <c r="C365" i="4"/>
  <c r="C366" i="4"/>
  <c r="C367" i="4"/>
  <c r="C368" i="4"/>
  <c r="C369" i="4"/>
  <c r="C370" i="4"/>
  <c r="C372" i="4"/>
  <c r="C373" i="4"/>
  <c r="C374" i="4"/>
  <c r="C375" i="4"/>
  <c r="C376" i="4"/>
  <c r="C377" i="4"/>
  <c r="C378" i="4"/>
  <c r="C379" i="4"/>
  <c r="C380" i="4"/>
  <c r="C381" i="4"/>
  <c r="C383" i="4"/>
  <c r="C384" i="4"/>
  <c r="C385" i="4"/>
  <c r="C386" i="4"/>
  <c r="C387" i="4"/>
  <c r="C388" i="4"/>
  <c r="C389" i="4"/>
  <c r="C390" i="4"/>
  <c r="C391" i="4"/>
  <c r="C392" i="4"/>
  <c r="C394" i="4"/>
  <c r="C395" i="4"/>
  <c r="C396" i="4"/>
  <c r="C397" i="4"/>
  <c r="C398" i="4"/>
  <c r="C399" i="4"/>
  <c r="C400" i="4"/>
  <c r="C401" i="4"/>
  <c r="C402" i="4"/>
  <c r="C403" i="4"/>
  <c r="C405" i="4"/>
  <c r="C406" i="4"/>
  <c r="C407" i="4"/>
  <c r="C408" i="4"/>
  <c r="C409" i="4"/>
  <c r="C410" i="4"/>
  <c r="C411" i="4"/>
  <c r="C412" i="4"/>
  <c r="C413" i="4"/>
  <c r="C414" i="4"/>
  <c r="C416" i="4"/>
  <c r="C417" i="4"/>
  <c r="C418" i="4"/>
  <c r="C419" i="4"/>
  <c r="C420" i="4"/>
  <c r="C421" i="4"/>
  <c r="C422" i="4"/>
  <c r="C423" i="4"/>
  <c r="C424" i="4"/>
  <c r="C425" i="4"/>
  <c r="C427" i="4"/>
  <c r="C428" i="4"/>
  <c r="C429" i="4"/>
  <c r="C430" i="4"/>
  <c r="C431" i="4"/>
  <c r="C432" i="4"/>
  <c r="C433" i="4"/>
  <c r="C434" i="4"/>
  <c r="C435" i="4"/>
  <c r="C436" i="4"/>
  <c r="C438" i="4"/>
  <c r="C439" i="4"/>
  <c r="C440" i="4"/>
  <c r="C441" i="4"/>
  <c r="C442" i="4"/>
  <c r="C443" i="4"/>
  <c r="C444" i="4"/>
  <c r="C445" i="4"/>
  <c r="C446" i="4"/>
  <c r="C447" i="4"/>
  <c r="C450" i="4"/>
  <c r="C451" i="4"/>
  <c r="C452" i="4"/>
  <c r="C453" i="4"/>
  <c r="C454" i="4"/>
  <c r="C455" i="4"/>
  <c r="C456" i="4"/>
  <c r="C457" i="4"/>
  <c r="C458" i="4"/>
  <c r="C459" i="4"/>
  <c r="C461" i="4"/>
  <c r="C462" i="4"/>
  <c r="C463" i="4"/>
  <c r="C464" i="4"/>
  <c r="C465" i="4"/>
  <c r="C466" i="4"/>
  <c r="C467" i="4"/>
  <c r="C468" i="4"/>
  <c r="C469" i="4"/>
  <c r="C470" i="4"/>
  <c r="C472" i="4"/>
  <c r="C473" i="4"/>
  <c r="C474" i="4"/>
  <c r="C475" i="4"/>
  <c r="C476" i="4"/>
  <c r="C477" i="4"/>
  <c r="C478" i="4"/>
  <c r="C479" i="4"/>
  <c r="C480" i="4"/>
  <c r="C481" i="4"/>
  <c r="C483" i="4"/>
  <c r="C484" i="4"/>
  <c r="C485" i="4"/>
  <c r="C486" i="4"/>
  <c r="C487" i="4"/>
  <c r="C488" i="4"/>
  <c r="C489" i="4"/>
  <c r="C490" i="4"/>
  <c r="C491" i="4"/>
  <c r="C492" i="4"/>
  <c r="C494" i="4"/>
  <c r="C495" i="4"/>
  <c r="C496" i="4"/>
  <c r="C497" i="4"/>
  <c r="C498" i="4"/>
  <c r="C499" i="4"/>
  <c r="C500" i="4"/>
  <c r="C501" i="4"/>
  <c r="C502" i="4"/>
  <c r="C503" i="4"/>
  <c r="C505" i="4"/>
  <c r="C506" i="4"/>
  <c r="C507" i="4"/>
  <c r="C508" i="4"/>
  <c r="C509" i="4"/>
  <c r="C510" i="4"/>
  <c r="C511" i="4"/>
  <c r="C512" i="4"/>
  <c r="C513" i="4"/>
  <c r="C514" i="4"/>
  <c r="C516" i="4"/>
  <c r="C517" i="4"/>
  <c r="C518" i="4"/>
  <c r="C519" i="4"/>
  <c r="C520" i="4"/>
  <c r="C521" i="4"/>
  <c r="C522" i="4"/>
  <c r="C523" i="4"/>
  <c r="C524" i="4"/>
  <c r="C525" i="4"/>
  <c r="C527" i="4"/>
  <c r="C528" i="4"/>
  <c r="C529" i="4"/>
  <c r="C530" i="4"/>
  <c r="C531" i="4"/>
  <c r="C532" i="4"/>
  <c r="C533" i="4"/>
  <c r="C534" i="4"/>
  <c r="C535" i="4"/>
  <c r="C536" i="4"/>
  <c r="C538" i="4"/>
  <c r="C539" i="4"/>
  <c r="C540" i="4"/>
  <c r="C541" i="4"/>
  <c r="C542" i="4"/>
  <c r="C543" i="4"/>
  <c r="C544" i="4"/>
  <c r="C545" i="4"/>
  <c r="C546" i="4"/>
  <c r="C547" i="4"/>
  <c r="C549" i="4"/>
  <c r="C550" i="4"/>
  <c r="C551" i="4"/>
  <c r="C552" i="4"/>
  <c r="C553" i="4"/>
  <c r="C554" i="4"/>
  <c r="C555" i="4"/>
  <c r="C556" i="4"/>
  <c r="C557" i="4"/>
  <c r="C558" i="4"/>
  <c r="C561" i="4"/>
  <c r="C562" i="4"/>
  <c r="C563" i="4"/>
  <c r="C564" i="4"/>
  <c r="C565" i="4"/>
  <c r="C566" i="4"/>
  <c r="C567" i="4"/>
  <c r="C568" i="4"/>
  <c r="C569" i="4"/>
  <c r="C570" i="4"/>
  <c r="C572" i="4"/>
  <c r="C573" i="4"/>
  <c r="C574" i="4"/>
  <c r="C575" i="4"/>
  <c r="C576" i="4"/>
  <c r="C577" i="4"/>
  <c r="C578" i="4"/>
  <c r="C579" i="4"/>
  <c r="C580" i="4"/>
  <c r="C581" i="4"/>
  <c r="C583" i="4"/>
  <c r="C584" i="4"/>
  <c r="C585" i="4"/>
  <c r="C586" i="4"/>
  <c r="C587" i="4"/>
  <c r="C588" i="4"/>
  <c r="C589" i="4"/>
  <c r="C590" i="4"/>
  <c r="C591" i="4"/>
  <c r="C592" i="4"/>
  <c r="C594" i="4"/>
  <c r="C595" i="4"/>
  <c r="C596" i="4"/>
  <c r="C597" i="4"/>
  <c r="C598" i="4"/>
  <c r="C599" i="4"/>
  <c r="C600" i="4"/>
  <c r="C601" i="4"/>
  <c r="C602" i="4"/>
  <c r="C603" i="4"/>
  <c r="C605" i="4"/>
  <c r="C606" i="4"/>
  <c r="C607" i="4"/>
  <c r="C608" i="4"/>
  <c r="C609" i="4"/>
  <c r="C610" i="4"/>
  <c r="C611" i="4"/>
  <c r="C612" i="4"/>
  <c r="C613" i="4"/>
  <c r="C614" i="4"/>
  <c r="C616" i="4"/>
  <c r="C617" i="4"/>
  <c r="C618" i="4"/>
  <c r="C619" i="4"/>
  <c r="C620" i="4"/>
  <c r="C621" i="4"/>
  <c r="C622" i="4"/>
  <c r="C623" i="4"/>
  <c r="C624" i="4"/>
  <c r="C625" i="4"/>
  <c r="C627" i="4"/>
  <c r="C628" i="4"/>
  <c r="C629" i="4"/>
  <c r="C630" i="4"/>
  <c r="C631" i="4"/>
  <c r="C632" i="4"/>
  <c r="C633" i="4"/>
  <c r="C634" i="4"/>
  <c r="C635" i="4"/>
  <c r="C636" i="4"/>
  <c r="C638" i="4"/>
  <c r="C639" i="4"/>
  <c r="C640" i="4"/>
  <c r="C641" i="4"/>
  <c r="C642" i="4"/>
  <c r="C643" i="4"/>
  <c r="C644" i="4"/>
  <c r="C645" i="4"/>
  <c r="C646" i="4"/>
  <c r="C647" i="4"/>
  <c r="C649" i="4"/>
  <c r="C650" i="4"/>
  <c r="C651" i="4"/>
  <c r="C652" i="4"/>
  <c r="C653" i="4"/>
  <c r="C654" i="4"/>
  <c r="C655" i="4"/>
  <c r="C656" i="4"/>
  <c r="C657" i="4"/>
  <c r="C658" i="4"/>
  <c r="C660" i="4"/>
  <c r="C661" i="4"/>
  <c r="C662" i="4"/>
  <c r="C663" i="4"/>
  <c r="C664" i="4"/>
  <c r="C665" i="4"/>
  <c r="C666" i="4"/>
  <c r="C667" i="4"/>
  <c r="C668" i="4"/>
  <c r="C669" i="4"/>
  <c r="C672" i="4"/>
  <c r="C673" i="4"/>
  <c r="C674" i="4"/>
  <c r="C675" i="4"/>
  <c r="C676" i="4"/>
  <c r="C677" i="4"/>
  <c r="C678" i="4"/>
  <c r="C679" i="4"/>
  <c r="C680" i="4"/>
  <c r="C681" i="4"/>
  <c r="C683" i="4"/>
  <c r="C684" i="4"/>
  <c r="C685" i="4"/>
  <c r="C686" i="4"/>
  <c r="C687" i="4"/>
  <c r="C688" i="4"/>
  <c r="C689" i="4"/>
  <c r="C690" i="4"/>
  <c r="C691" i="4"/>
  <c r="C692" i="4"/>
  <c r="C694" i="4"/>
  <c r="C695" i="4"/>
  <c r="C696" i="4"/>
  <c r="C697" i="4"/>
  <c r="C698" i="4"/>
  <c r="C699" i="4"/>
  <c r="C700" i="4"/>
  <c r="C701" i="4"/>
  <c r="C702" i="4"/>
  <c r="C703" i="4"/>
  <c r="C705" i="4"/>
  <c r="C706" i="4"/>
  <c r="C707" i="4"/>
  <c r="C708" i="4"/>
  <c r="C709" i="4"/>
  <c r="C710" i="4"/>
  <c r="C711" i="4"/>
  <c r="C712" i="4"/>
  <c r="C713" i="4"/>
  <c r="C714" i="4"/>
  <c r="C716" i="4"/>
  <c r="C717" i="4"/>
  <c r="C718" i="4"/>
  <c r="C719" i="4"/>
  <c r="C720" i="4"/>
  <c r="C721" i="4"/>
  <c r="C722" i="4"/>
  <c r="C723" i="4"/>
  <c r="C724" i="4"/>
  <c r="C725" i="4"/>
  <c r="C727" i="4"/>
  <c r="C728" i="4"/>
  <c r="C729" i="4"/>
  <c r="C730" i="4"/>
  <c r="C731" i="4"/>
  <c r="C732" i="4"/>
  <c r="C733" i="4"/>
  <c r="C734" i="4"/>
  <c r="C735" i="4"/>
  <c r="C736" i="4"/>
  <c r="C738" i="4"/>
  <c r="C739" i="4"/>
  <c r="C740" i="4"/>
  <c r="C741" i="4"/>
  <c r="C742" i="4"/>
  <c r="C743" i="4"/>
  <c r="C744" i="4"/>
  <c r="C745" i="4"/>
  <c r="C746" i="4"/>
  <c r="C747" i="4"/>
  <c r="C749" i="4"/>
  <c r="C750" i="4"/>
  <c r="C751" i="4"/>
  <c r="C752" i="4"/>
  <c r="C753" i="4"/>
  <c r="C754" i="4"/>
  <c r="C755" i="4"/>
  <c r="C756" i="4"/>
  <c r="C757" i="4"/>
  <c r="C758" i="4"/>
  <c r="C760" i="4"/>
  <c r="C761" i="4"/>
  <c r="C762" i="4"/>
  <c r="C763" i="4"/>
  <c r="C764" i="4"/>
  <c r="C765" i="4"/>
  <c r="C766" i="4"/>
  <c r="C767" i="4"/>
  <c r="C768" i="4"/>
  <c r="C769" i="4"/>
  <c r="C771" i="4"/>
  <c r="C772" i="4"/>
  <c r="C773" i="4"/>
  <c r="C774" i="4"/>
  <c r="C775" i="4"/>
  <c r="C776" i="4"/>
  <c r="C777" i="4"/>
  <c r="C778" i="4"/>
  <c r="C779" i="4"/>
  <c r="C780" i="4"/>
  <c r="C783" i="4"/>
  <c r="C784" i="4"/>
  <c r="C785" i="4"/>
  <c r="C786" i="4"/>
  <c r="C787" i="4"/>
  <c r="C788" i="4"/>
  <c r="C789" i="4"/>
  <c r="C790" i="4"/>
  <c r="C791" i="4"/>
  <c r="C792" i="4"/>
  <c r="C794" i="4"/>
  <c r="C795" i="4"/>
  <c r="C796" i="4"/>
  <c r="C797" i="4"/>
  <c r="C798" i="4"/>
  <c r="C799" i="4"/>
  <c r="C800" i="4"/>
  <c r="C801" i="4"/>
  <c r="C802" i="4"/>
  <c r="C803" i="4"/>
  <c r="C805" i="4"/>
  <c r="C806" i="4"/>
  <c r="C807" i="4"/>
  <c r="C808" i="4"/>
  <c r="C809" i="4"/>
  <c r="C810" i="4"/>
  <c r="C811" i="4"/>
  <c r="C812" i="4"/>
  <c r="C813" i="4"/>
  <c r="C814" i="4"/>
  <c r="C816" i="4"/>
  <c r="C817" i="4"/>
  <c r="C818" i="4"/>
  <c r="C819" i="4"/>
  <c r="C820" i="4"/>
  <c r="C821" i="4"/>
  <c r="C822" i="4"/>
  <c r="C823" i="4"/>
  <c r="C824" i="4"/>
  <c r="C825" i="4"/>
  <c r="C827" i="4"/>
  <c r="C828" i="4"/>
  <c r="C829" i="4"/>
  <c r="C830" i="4"/>
  <c r="C831" i="4"/>
  <c r="C832" i="4"/>
  <c r="C833" i="4"/>
  <c r="C834" i="4"/>
  <c r="C835" i="4"/>
  <c r="C836" i="4"/>
  <c r="C838" i="4"/>
  <c r="C839" i="4"/>
  <c r="C840" i="4"/>
  <c r="C841" i="4"/>
  <c r="C842" i="4"/>
  <c r="C843" i="4"/>
  <c r="C844" i="4"/>
  <c r="C845" i="4"/>
  <c r="C846" i="4"/>
  <c r="C847" i="4"/>
  <c r="C849" i="4"/>
  <c r="C850" i="4"/>
  <c r="C851" i="4"/>
  <c r="C852" i="4"/>
  <c r="C853" i="4"/>
  <c r="C854" i="4"/>
  <c r="C855" i="4"/>
  <c r="C856" i="4"/>
  <c r="C857" i="4"/>
  <c r="C858" i="4"/>
  <c r="C860" i="4"/>
  <c r="C861" i="4"/>
  <c r="C862" i="4"/>
  <c r="C863" i="4"/>
  <c r="C864" i="4"/>
  <c r="C865" i="4"/>
  <c r="C866" i="4"/>
  <c r="C867" i="4"/>
  <c r="C868" i="4"/>
  <c r="C869" i="4"/>
  <c r="C871" i="4"/>
  <c r="C872" i="4"/>
  <c r="C873" i="4"/>
  <c r="C874" i="4"/>
  <c r="C875" i="4"/>
  <c r="C876" i="4"/>
  <c r="C877" i="4"/>
  <c r="C878" i="4"/>
  <c r="C879" i="4"/>
  <c r="C880" i="4"/>
  <c r="C882" i="4"/>
  <c r="C883" i="4"/>
  <c r="C884" i="4"/>
  <c r="C885" i="4"/>
  <c r="C886" i="4"/>
  <c r="C887" i="4"/>
  <c r="C888" i="4"/>
  <c r="C889" i="4"/>
  <c r="C890" i="4"/>
  <c r="C891" i="4"/>
  <c r="C894" i="4"/>
  <c r="C895" i="4"/>
  <c r="C896" i="4"/>
  <c r="C897" i="4"/>
  <c r="C898" i="4"/>
  <c r="C899" i="4"/>
  <c r="C900" i="4"/>
  <c r="C901" i="4"/>
  <c r="C902" i="4"/>
  <c r="C903" i="4"/>
  <c r="C905" i="4"/>
  <c r="C906" i="4"/>
  <c r="C907" i="4"/>
  <c r="C908" i="4"/>
  <c r="C909" i="4"/>
  <c r="C910" i="4"/>
  <c r="C911" i="4"/>
  <c r="C912" i="4"/>
  <c r="C913" i="4"/>
  <c r="C914" i="4"/>
  <c r="C916" i="4"/>
  <c r="C917" i="4"/>
  <c r="C918" i="4"/>
  <c r="C919" i="4"/>
  <c r="C920" i="4"/>
  <c r="C921" i="4"/>
  <c r="C922" i="4"/>
  <c r="C923" i="4"/>
  <c r="C924" i="4"/>
  <c r="C925" i="4"/>
  <c r="C927" i="4"/>
  <c r="C928" i="4"/>
  <c r="C929" i="4"/>
  <c r="C930" i="4"/>
  <c r="C931" i="4"/>
  <c r="C932" i="4"/>
  <c r="C933" i="4"/>
  <c r="C934" i="4"/>
  <c r="C935" i="4"/>
  <c r="C936" i="4"/>
  <c r="C938" i="4"/>
  <c r="C939" i="4"/>
  <c r="C940" i="4"/>
  <c r="C941" i="4"/>
  <c r="C942" i="4"/>
  <c r="C943" i="4"/>
  <c r="C944" i="4"/>
  <c r="C945" i="4"/>
  <c r="C946" i="4"/>
  <c r="C947" i="4"/>
  <c r="C949" i="4"/>
  <c r="C950" i="4"/>
  <c r="C951" i="4"/>
  <c r="C952" i="4"/>
  <c r="C953" i="4"/>
  <c r="C954" i="4"/>
  <c r="C955" i="4"/>
  <c r="C956" i="4"/>
  <c r="C957" i="4"/>
  <c r="C958" i="4"/>
  <c r="C960" i="4"/>
  <c r="C961" i="4"/>
  <c r="C962" i="4"/>
  <c r="C963" i="4"/>
  <c r="C964" i="4"/>
  <c r="C965" i="4"/>
  <c r="C966" i="4"/>
  <c r="C967" i="4"/>
  <c r="C968" i="4"/>
  <c r="C969" i="4"/>
  <c r="C971" i="4"/>
  <c r="C972" i="4"/>
  <c r="C973" i="4"/>
  <c r="C974" i="4"/>
  <c r="C975" i="4"/>
  <c r="C976" i="4"/>
  <c r="C977" i="4"/>
  <c r="C978" i="4"/>
  <c r="C979" i="4"/>
  <c r="C980" i="4"/>
  <c r="C982" i="4"/>
  <c r="C983" i="4"/>
  <c r="C984" i="4"/>
  <c r="C985" i="4"/>
  <c r="C986" i="4"/>
  <c r="C987" i="4"/>
  <c r="C988" i="4"/>
  <c r="C989" i="4"/>
  <c r="C990" i="4"/>
  <c r="C991" i="4"/>
  <c r="C993" i="4"/>
  <c r="C994" i="4"/>
  <c r="C995" i="4"/>
  <c r="C996" i="4"/>
  <c r="C997" i="4"/>
  <c r="C998" i="4"/>
  <c r="C999" i="4"/>
  <c r="C1000" i="4"/>
  <c r="C1001" i="4"/>
  <c r="C1002" i="4"/>
  <c r="C1005" i="4"/>
  <c r="C1006" i="4"/>
  <c r="C1007" i="4"/>
  <c r="C1008" i="4"/>
  <c r="C1009" i="4"/>
  <c r="C1010" i="4"/>
  <c r="C1011" i="4"/>
  <c r="C1012" i="4"/>
  <c r="C1013" i="4"/>
  <c r="C1014" i="4"/>
  <c r="C1016" i="4"/>
  <c r="C1017" i="4"/>
  <c r="C1018" i="4"/>
  <c r="C1019" i="4"/>
  <c r="C1020" i="4"/>
  <c r="C1021" i="4"/>
  <c r="C1022" i="4"/>
  <c r="C1023" i="4"/>
  <c r="C1024" i="4"/>
  <c r="C1025" i="4"/>
  <c r="C1027" i="4"/>
  <c r="C1028" i="4"/>
  <c r="C1029" i="4"/>
  <c r="C1030" i="4"/>
  <c r="C1031" i="4"/>
  <c r="C1032" i="4"/>
  <c r="C1033" i="4"/>
  <c r="C1034" i="4"/>
  <c r="C1035" i="4"/>
  <c r="C1036" i="4"/>
  <c r="C1038" i="4"/>
  <c r="C1039" i="4"/>
  <c r="C1040" i="4"/>
  <c r="C1041" i="4"/>
  <c r="C1042" i="4"/>
  <c r="C1043" i="4"/>
  <c r="C1044" i="4"/>
  <c r="C1045" i="4"/>
  <c r="C1046" i="4"/>
  <c r="C1047" i="4"/>
  <c r="C1049" i="4"/>
  <c r="C1050" i="4"/>
  <c r="C1051" i="4"/>
  <c r="C1052" i="4"/>
  <c r="C1053" i="4"/>
  <c r="C1054" i="4"/>
  <c r="C1055" i="4"/>
  <c r="C1056" i="4"/>
  <c r="C1057" i="4"/>
  <c r="C1058" i="4"/>
  <c r="C1060" i="4"/>
  <c r="C1061" i="4"/>
  <c r="C1062" i="4"/>
  <c r="C1063" i="4"/>
  <c r="C1064" i="4"/>
  <c r="C1065" i="4"/>
  <c r="C1066" i="4"/>
  <c r="C1067" i="4"/>
  <c r="C1068" i="4"/>
  <c r="C1069" i="4"/>
  <c r="C1071" i="4"/>
  <c r="C1072" i="4"/>
  <c r="C1073" i="4"/>
  <c r="C1074" i="4"/>
  <c r="C1075" i="4"/>
  <c r="C1076" i="4"/>
  <c r="C1077" i="4"/>
  <c r="C1078" i="4"/>
  <c r="C1079" i="4"/>
  <c r="C1080" i="4"/>
  <c r="C1082" i="4"/>
  <c r="C1083" i="4"/>
  <c r="C1084" i="4"/>
  <c r="C1085" i="4"/>
  <c r="C1086" i="4"/>
  <c r="C1087" i="4"/>
  <c r="C1088" i="4"/>
  <c r="C1089" i="4"/>
  <c r="C1090" i="4"/>
  <c r="C1091" i="4"/>
  <c r="C1093" i="4"/>
  <c r="C1094" i="4"/>
  <c r="C1095" i="4"/>
  <c r="C1096" i="4"/>
  <c r="C1097" i="4"/>
  <c r="C1098" i="4"/>
  <c r="C1099" i="4"/>
  <c r="C1100" i="4"/>
  <c r="C1101" i="4"/>
  <c r="C1102" i="4"/>
  <c r="C1104" i="4"/>
  <c r="C1105" i="4"/>
  <c r="C1106" i="4"/>
  <c r="C1107" i="4"/>
  <c r="C1108" i="4"/>
  <c r="C1109" i="4"/>
  <c r="C1110" i="4"/>
  <c r="C1111" i="4"/>
  <c r="C1112" i="4"/>
  <c r="C1113" i="4"/>
  <c r="A2" i="4"/>
  <c r="A3" i="4"/>
  <c r="A1114" i="4"/>
  <c r="A1225" i="4"/>
  <c r="A1336" i="4"/>
  <c r="A1447" i="4"/>
  <c r="A1558" i="4"/>
  <c r="A1669" i="4"/>
  <c r="A1780" i="4"/>
  <c r="A1891" i="4"/>
  <c r="A4" i="4"/>
  <c r="A115" i="4"/>
  <c r="A226" i="4"/>
  <c r="A337" i="4"/>
  <c r="A448" i="4"/>
  <c r="A559" i="4"/>
  <c r="A670" i="4"/>
  <c r="A781" i="4"/>
  <c r="A892" i="4"/>
  <c r="A1003" i="4"/>
  <c r="A1115" i="4"/>
  <c r="A1126" i="4"/>
  <c r="A1137" i="4"/>
  <c r="A1148" i="4"/>
  <c r="A1159" i="4"/>
  <c r="A1170" i="4"/>
  <c r="A1181" i="4"/>
  <c r="A1192" i="4"/>
  <c r="A1203" i="4"/>
  <c r="A1214" i="4"/>
  <c r="A1226" i="4"/>
  <c r="A1237" i="4"/>
  <c r="A1248" i="4"/>
  <c r="A1259" i="4"/>
  <c r="A1270" i="4"/>
  <c r="A1281" i="4"/>
  <c r="A1292" i="4"/>
  <c r="A1303" i="4"/>
  <c r="A1314" i="4"/>
  <c r="A1325" i="4"/>
  <c r="A1337" i="4"/>
  <c r="A1348" i="4"/>
  <c r="A1359" i="4"/>
  <c r="A1370" i="4"/>
  <c r="A1381" i="4"/>
  <c r="A1392" i="4"/>
  <c r="A1403" i="4"/>
  <c r="A1414" i="4"/>
  <c r="A1425" i="4"/>
  <c r="A1436" i="4"/>
  <c r="A1448" i="4"/>
  <c r="A1459" i="4"/>
  <c r="A1470" i="4"/>
  <c r="A1481" i="4"/>
  <c r="A1492" i="4"/>
  <c r="A1503" i="4"/>
  <c r="A1514" i="4"/>
  <c r="A1525" i="4"/>
  <c r="A1536" i="4"/>
  <c r="A1547" i="4"/>
  <c r="A1559" i="4"/>
  <c r="A1570" i="4"/>
  <c r="A1581" i="4"/>
  <c r="A1592" i="4"/>
  <c r="A1603" i="4"/>
  <c r="A1614" i="4"/>
  <c r="A1625" i="4"/>
  <c r="A1636" i="4"/>
  <c r="A1647" i="4"/>
  <c r="A1658" i="4"/>
  <c r="A1670" i="4"/>
  <c r="A1681" i="4"/>
  <c r="A1692" i="4"/>
  <c r="A1703" i="4"/>
  <c r="A1714" i="4"/>
  <c r="A1725" i="4"/>
  <c r="A1736" i="4"/>
  <c r="A1747" i="4"/>
  <c r="A1758" i="4"/>
  <c r="A1769" i="4"/>
  <c r="A1781" i="4"/>
  <c r="A1792" i="4"/>
  <c r="A1803" i="4"/>
  <c r="A1814" i="4"/>
  <c r="A1825" i="4"/>
  <c r="A1836" i="4"/>
  <c r="A1847" i="4"/>
  <c r="A1858" i="4"/>
  <c r="A1869" i="4"/>
  <c r="A1880" i="4"/>
  <c r="A1892" i="4"/>
  <c r="A1903" i="4"/>
  <c r="A1914" i="4"/>
  <c r="A1925" i="4"/>
  <c r="A1936" i="4"/>
  <c r="A1947" i="4"/>
  <c r="A1958" i="4"/>
  <c r="A1969" i="4"/>
  <c r="A1980" i="4"/>
  <c r="A1991" i="4"/>
  <c r="A5" i="4"/>
  <c r="A16" i="4"/>
  <c r="A27" i="4"/>
  <c r="A38" i="4"/>
  <c r="A49" i="4"/>
  <c r="A60" i="4"/>
  <c r="A71" i="4"/>
  <c r="A82" i="4"/>
  <c r="A93" i="4"/>
  <c r="A104" i="4"/>
  <c r="A116" i="4"/>
  <c r="A127" i="4"/>
  <c r="A138" i="4"/>
  <c r="A149" i="4"/>
  <c r="A160" i="4"/>
  <c r="A171" i="4"/>
  <c r="A182" i="4"/>
  <c r="A193" i="4"/>
  <c r="A204" i="4"/>
  <c r="A215" i="4"/>
  <c r="A227" i="4"/>
  <c r="A238" i="4"/>
  <c r="A249" i="4"/>
  <c r="A260" i="4"/>
  <c r="A271" i="4"/>
  <c r="A282" i="4"/>
  <c r="A293" i="4"/>
  <c r="A304" i="4"/>
  <c r="A315" i="4"/>
  <c r="A326" i="4"/>
  <c r="A338" i="4"/>
  <c r="A349" i="4"/>
  <c r="A360" i="4"/>
  <c r="A371" i="4"/>
  <c r="A382" i="4"/>
  <c r="A393" i="4"/>
  <c r="A404" i="4"/>
  <c r="A415" i="4"/>
  <c r="A426" i="4"/>
  <c r="A437" i="4"/>
  <c r="A449" i="4"/>
  <c r="A460" i="4"/>
  <c r="A471" i="4"/>
  <c r="A482" i="4"/>
  <c r="A493" i="4"/>
  <c r="A504" i="4"/>
  <c r="A515" i="4"/>
  <c r="A526" i="4"/>
  <c r="A537" i="4"/>
  <c r="A548" i="4"/>
  <c r="A560" i="4"/>
  <c r="A571" i="4"/>
  <c r="A582" i="4"/>
  <c r="A593" i="4"/>
  <c r="A604" i="4"/>
  <c r="A615" i="4"/>
  <c r="A626" i="4"/>
  <c r="A637" i="4"/>
  <c r="A648" i="4"/>
  <c r="A659" i="4"/>
  <c r="A671" i="4"/>
  <c r="A682" i="4"/>
  <c r="A693" i="4"/>
  <c r="A704" i="4"/>
  <c r="A715" i="4"/>
  <c r="A726" i="4"/>
  <c r="A737" i="4"/>
  <c r="A748" i="4"/>
  <c r="A759" i="4"/>
  <c r="A770" i="4"/>
  <c r="A782" i="4"/>
  <c r="A793" i="4"/>
  <c r="A804" i="4"/>
  <c r="A815" i="4"/>
  <c r="A826" i="4"/>
  <c r="A837" i="4"/>
  <c r="A848" i="4"/>
  <c r="A859" i="4"/>
  <c r="A870" i="4"/>
  <c r="A881" i="4"/>
  <c r="A893" i="4"/>
  <c r="A904" i="4"/>
  <c r="A915" i="4"/>
  <c r="A926" i="4"/>
  <c r="A937" i="4"/>
  <c r="A948" i="4"/>
  <c r="A959" i="4"/>
  <c r="A970" i="4"/>
  <c r="A981" i="4"/>
  <c r="A992" i="4"/>
  <c r="A1004" i="4"/>
  <c r="A1015" i="4"/>
  <c r="A1026" i="4"/>
  <c r="A1037" i="4"/>
  <c r="A1048" i="4"/>
  <c r="A1059" i="4"/>
  <c r="A1070" i="4"/>
  <c r="A1081" i="4"/>
  <c r="A1092" i="4"/>
  <c r="A1103" i="4"/>
  <c r="A1116" i="4"/>
  <c r="A1117" i="4"/>
  <c r="A1118" i="4"/>
  <c r="A1119" i="4"/>
  <c r="A1120" i="4"/>
  <c r="A1121" i="4"/>
  <c r="A1122" i="4"/>
  <c r="A1123" i="4"/>
  <c r="A1124" i="4"/>
  <c r="A1125" i="4"/>
  <c r="A1127" i="4"/>
  <c r="A1128" i="4"/>
  <c r="A1129" i="4"/>
  <c r="A1130" i="4"/>
  <c r="A1131" i="4"/>
  <c r="A1132" i="4"/>
  <c r="A1133" i="4"/>
  <c r="A1134" i="4"/>
  <c r="A1135" i="4"/>
  <c r="A1136" i="4"/>
  <c r="A1138" i="4"/>
  <c r="A1139" i="4"/>
  <c r="A1140" i="4"/>
  <c r="A1141" i="4"/>
  <c r="A1142" i="4"/>
  <c r="A1143" i="4"/>
  <c r="A1144" i="4"/>
  <c r="A1145" i="4"/>
  <c r="A1146" i="4"/>
  <c r="A1147" i="4"/>
  <c r="A1149" i="4"/>
  <c r="A1150" i="4"/>
  <c r="A1151" i="4"/>
  <c r="A1152" i="4"/>
  <c r="A1153" i="4"/>
  <c r="A1154" i="4"/>
  <c r="A1155" i="4"/>
  <c r="A1156" i="4"/>
  <c r="A1157" i="4"/>
  <c r="A1158" i="4"/>
  <c r="A1160" i="4"/>
  <c r="A1161" i="4"/>
  <c r="A1162" i="4"/>
  <c r="A1163" i="4"/>
  <c r="A1164" i="4"/>
  <c r="A1165" i="4"/>
  <c r="A1166" i="4"/>
  <c r="A1167" i="4"/>
  <c r="A1168" i="4"/>
  <c r="A1169" i="4"/>
  <c r="A1171" i="4"/>
  <c r="A1172" i="4"/>
  <c r="A1173" i="4"/>
  <c r="A1174" i="4"/>
  <c r="A1175" i="4"/>
  <c r="A1176" i="4"/>
  <c r="A1177" i="4"/>
  <c r="A1178" i="4"/>
  <c r="A1179" i="4"/>
  <c r="A1180" i="4"/>
  <c r="A1182" i="4"/>
  <c r="A1183" i="4"/>
  <c r="A1184" i="4"/>
  <c r="A1185" i="4"/>
  <c r="A1186" i="4"/>
  <c r="A1187" i="4"/>
  <c r="A1188" i="4"/>
  <c r="A1189" i="4"/>
  <c r="A1190" i="4"/>
  <c r="A1191" i="4"/>
  <c r="A1193" i="4"/>
  <c r="A1194" i="4"/>
  <c r="A1195" i="4"/>
  <c r="A1196" i="4"/>
  <c r="A1197" i="4"/>
  <c r="A1198" i="4"/>
  <c r="A1199" i="4"/>
  <c r="A1200" i="4"/>
  <c r="A1201" i="4"/>
  <c r="A1202" i="4"/>
  <c r="A1204" i="4"/>
  <c r="A1205" i="4"/>
  <c r="A1206" i="4"/>
  <c r="A1207" i="4"/>
  <c r="A1208" i="4"/>
  <c r="A1209" i="4"/>
  <c r="A1210" i="4"/>
  <c r="A1211" i="4"/>
  <c r="A1212" i="4"/>
  <c r="A1213" i="4"/>
  <c r="A1215" i="4"/>
  <c r="A1216" i="4"/>
  <c r="A1217" i="4"/>
  <c r="A1218" i="4"/>
  <c r="A1219" i="4"/>
  <c r="A1220" i="4"/>
  <c r="A1221" i="4"/>
  <c r="A1222" i="4"/>
  <c r="A1223" i="4"/>
  <c r="A1224" i="4"/>
  <c r="A1227" i="4"/>
  <c r="A1228" i="4"/>
  <c r="A1229" i="4"/>
  <c r="A1230" i="4"/>
  <c r="A1231" i="4"/>
  <c r="A1232" i="4"/>
  <c r="A1233" i="4"/>
  <c r="A1234" i="4"/>
  <c r="A1235" i="4"/>
  <c r="A1236" i="4"/>
  <c r="A1238" i="4"/>
  <c r="A1239" i="4"/>
  <c r="A1240" i="4"/>
  <c r="A1241" i="4"/>
  <c r="A1242" i="4"/>
  <c r="A1243" i="4"/>
  <c r="A1244" i="4"/>
  <c r="A1245" i="4"/>
  <c r="A1246" i="4"/>
  <c r="A1247" i="4"/>
  <c r="A1249" i="4"/>
  <c r="A1250" i="4"/>
  <c r="A1251" i="4"/>
  <c r="A1252" i="4"/>
  <c r="A1253" i="4"/>
  <c r="A1254" i="4"/>
  <c r="A1255" i="4"/>
  <c r="A1256" i="4"/>
  <c r="A1257" i="4"/>
  <c r="A1258" i="4"/>
  <c r="A1260" i="4"/>
  <c r="A1261" i="4"/>
  <c r="A1262" i="4"/>
  <c r="A1263" i="4"/>
  <c r="A1264" i="4"/>
  <c r="A1265" i="4"/>
  <c r="A1266" i="4"/>
  <c r="A1267" i="4"/>
  <c r="A1268" i="4"/>
  <c r="A1269" i="4"/>
  <c r="A1271" i="4"/>
  <c r="A1272" i="4"/>
  <c r="A1273" i="4"/>
  <c r="A1274" i="4"/>
  <c r="A1275" i="4"/>
  <c r="A1276" i="4"/>
  <c r="A1277" i="4"/>
  <c r="A1278" i="4"/>
  <c r="A1279" i="4"/>
  <c r="A1280" i="4"/>
  <c r="A1282" i="4"/>
  <c r="A1283" i="4"/>
  <c r="A1284" i="4"/>
  <c r="A1285" i="4"/>
  <c r="A1286" i="4"/>
  <c r="A1287" i="4"/>
  <c r="A1288" i="4"/>
  <c r="A1289" i="4"/>
  <c r="A1290" i="4"/>
  <c r="A1291" i="4"/>
  <c r="A1293" i="4"/>
  <c r="A1294" i="4"/>
  <c r="A1295" i="4"/>
  <c r="A1296" i="4"/>
  <c r="A1297" i="4"/>
  <c r="A1298" i="4"/>
  <c r="A1299" i="4"/>
  <c r="A1300" i="4"/>
  <c r="A1301" i="4"/>
  <c r="A1302" i="4"/>
  <c r="A1304" i="4"/>
  <c r="A1305" i="4"/>
  <c r="A1306" i="4"/>
  <c r="A1307" i="4"/>
  <c r="A1308" i="4"/>
  <c r="A1309" i="4"/>
  <c r="A1310" i="4"/>
  <c r="A1311" i="4"/>
  <c r="A1312" i="4"/>
  <c r="A1313" i="4"/>
  <c r="A1315" i="4"/>
  <c r="A1316" i="4"/>
  <c r="A1317" i="4"/>
  <c r="A1318" i="4"/>
  <c r="A1319" i="4"/>
  <c r="A1320" i="4"/>
  <c r="A1321" i="4"/>
  <c r="A1322" i="4"/>
  <c r="A1323" i="4"/>
  <c r="A1324" i="4"/>
  <c r="A1326" i="4"/>
  <c r="A1327" i="4"/>
  <c r="A1328" i="4"/>
  <c r="A1329" i="4"/>
  <c r="A1330" i="4"/>
  <c r="A1331" i="4"/>
  <c r="A1332" i="4"/>
  <c r="A1333" i="4"/>
  <c r="A1334" i="4"/>
  <c r="A1335" i="4"/>
  <c r="A1338" i="4"/>
  <c r="A1339" i="4"/>
  <c r="A1340" i="4"/>
  <c r="A1341" i="4"/>
  <c r="A1342" i="4"/>
  <c r="A1343" i="4"/>
  <c r="A1344" i="4"/>
  <c r="A1345" i="4"/>
  <c r="A1346" i="4"/>
  <c r="A1347" i="4"/>
  <c r="A1349" i="4"/>
  <c r="A1350" i="4"/>
  <c r="A1351" i="4"/>
  <c r="A1352" i="4"/>
  <c r="A1353" i="4"/>
  <c r="A1354" i="4"/>
  <c r="A1355" i="4"/>
  <c r="A1356" i="4"/>
  <c r="A1357" i="4"/>
  <c r="A1358" i="4"/>
  <c r="A1360" i="4"/>
  <c r="A1361" i="4"/>
  <c r="A1362" i="4"/>
  <c r="A1363" i="4"/>
  <c r="A1364" i="4"/>
  <c r="A1365" i="4"/>
  <c r="A1366" i="4"/>
  <c r="A1367" i="4"/>
  <c r="A1368" i="4"/>
  <c r="A1369" i="4"/>
  <c r="A1371" i="4"/>
  <c r="A1372" i="4"/>
  <c r="A1373" i="4"/>
  <c r="A1374" i="4"/>
  <c r="A1375" i="4"/>
  <c r="A1376" i="4"/>
  <c r="A1377" i="4"/>
  <c r="A1378" i="4"/>
  <c r="A1379" i="4"/>
  <c r="A1380" i="4"/>
  <c r="A1382" i="4"/>
  <c r="A1383" i="4"/>
  <c r="A1384" i="4"/>
  <c r="A1385" i="4"/>
  <c r="A1386" i="4"/>
  <c r="A1387" i="4"/>
  <c r="A1388" i="4"/>
  <c r="A1389" i="4"/>
  <c r="A1390" i="4"/>
  <c r="A1391" i="4"/>
  <c r="A1393" i="4"/>
  <c r="A1394" i="4"/>
  <c r="A1395" i="4"/>
  <c r="A1396" i="4"/>
  <c r="A1397" i="4"/>
  <c r="A1398" i="4"/>
  <c r="A1399" i="4"/>
  <c r="A1400" i="4"/>
  <c r="A1401" i="4"/>
  <c r="A1402" i="4"/>
  <c r="A1404" i="4"/>
  <c r="A1405" i="4"/>
  <c r="A1406" i="4"/>
  <c r="A1407" i="4"/>
  <c r="A1408" i="4"/>
  <c r="A1409" i="4"/>
  <c r="A1410" i="4"/>
  <c r="A1411" i="4"/>
  <c r="A1412" i="4"/>
  <c r="A1413" i="4"/>
  <c r="A1415" i="4"/>
  <c r="A1416" i="4"/>
  <c r="A1417" i="4"/>
  <c r="A1418" i="4"/>
  <c r="A1419" i="4"/>
  <c r="A1420" i="4"/>
  <c r="A1421" i="4"/>
  <c r="A1422" i="4"/>
  <c r="A1423" i="4"/>
  <c r="A1424" i="4"/>
  <c r="A1426" i="4"/>
  <c r="A1427" i="4"/>
  <c r="A1428" i="4"/>
  <c r="A1429" i="4"/>
  <c r="A1430" i="4"/>
  <c r="A1431" i="4"/>
  <c r="A1432" i="4"/>
  <c r="A1433" i="4"/>
  <c r="A1434" i="4"/>
  <c r="A1435" i="4"/>
  <c r="A1437" i="4"/>
  <c r="A1438" i="4"/>
  <c r="A1439" i="4"/>
  <c r="A1440" i="4"/>
  <c r="A1441" i="4"/>
  <c r="A1442" i="4"/>
  <c r="A1443" i="4"/>
  <c r="A1444" i="4"/>
  <c r="A1445" i="4"/>
  <c r="A1446" i="4"/>
  <c r="A1449" i="4"/>
  <c r="A1450" i="4"/>
  <c r="A1451" i="4"/>
  <c r="A1452" i="4"/>
  <c r="A1453" i="4"/>
  <c r="A1454" i="4"/>
  <c r="A1455" i="4"/>
  <c r="A1456" i="4"/>
  <c r="A1457" i="4"/>
  <c r="A1458" i="4"/>
  <c r="A1460" i="4"/>
  <c r="A1461" i="4"/>
  <c r="A1462" i="4"/>
  <c r="A1463" i="4"/>
  <c r="A1464" i="4"/>
  <c r="A1465" i="4"/>
  <c r="A1466" i="4"/>
  <c r="A1467" i="4"/>
  <c r="A1468" i="4"/>
  <c r="A1469" i="4"/>
  <c r="A1471" i="4"/>
  <c r="A1472" i="4"/>
  <c r="A1473" i="4"/>
  <c r="A1474" i="4"/>
  <c r="A1475" i="4"/>
  <c r="A1476" i="4"/>
  <c r="A1477" i="4"/>
  <c r="A1478" i="4"/>
  <c r="A1479" i="4"/>
  <c r="A1480" i="4"/>
  <c r="A1482" i="4"/>
  <c r="A1483" i="4"/>
  <c r="A1484" i="4"/>
  <c r="A1485" i="4"/>
  <c r="A1486" i="4"/>
  <c r="A1487" i="4"/>
  <c r="A1488" i="4"/>
  <c r="A1489" i="4"/>
  <c r="A1490" i="4"/>
  <c r="A1491" i="4"/>
  <c r="A1493" i="4"/>
  <c r="A1494" i="4"/>
  <c r="A1495" i="4"/>
  <c r="A1496" i="4"/>
  <c r="A1497" i="4"/>
  <c r="A1498" i="4"/>
  <c r="A1499" i="4"/>
  <c r="A1500" i="4"/>
  <c r="A1501" i="4"/>
  <c r="A1502" i="4"/>
  <c r="A1504" i="4"/>
  <c r="A1505" i="4"/>
  <c r="A1506" i="4"/>
  <c r="A1507" i="4"/>
  <c r="A1508" i="4"/>
  <c r="A1509" i="4"/>
  <c r="A1510" i="4"/>
  <c r="A1511" i="4"/>
  <c r="A1512" i="4"/>
  <c r="A1513" i="4"/>
  <c r="A1515" i="4"/>
  <c r="A1516" i="4"/>
  <c r="A1517" i="4"/>
  <c r="A1518" i="4"/>
  <c r="A1519" i="4"/>
  <c r="A1520" i="4"/>
  <c r="A1521" i="4"/>
  <c r="A1522" i="4"/>
  <c r="A1523" i="4"/>
  <c r="A1524" i="4"/>
  <c r="A1526" i="4"/>
  <c r="A1527" i="4"/>
  <c r="A1528" i="4"/>
  <c r="A1529" i="4"/>
  <c r="A1530" i="4"/>
  <c r="A1531" i="4"/>
  <c r="A1532" i="4"/>
  <c r="A1533" i="4"/>
  <c r="A1534" i="4"/>
  <c r="A1535" i="4"/>
  <c r="A1537" i="4"/>
  <c r="A1538" i="4"/>
  <c r="A1539" i="4"/>
  <c r="A1540" i="4"/>
  <c r="A1541" i="4"/>
  <c r="A1542" i="4"/>
  <c r="A1543" i="4"/>
  <c r="A1544" i="4"/>
  <c r="A1545" i="4"/>
  <c r="A1546" i="4"/>
  <c r="A1548" i="4"/>
  <c r="A1549" i="4"/>
  <c r="A1550" i="4"/>
  <c r="A1551" i="4"/>
  <c r="A1552" i="4"/>
  <c r="A1553" i="4"/>
  <c r="A1554" i="4"/>
  <c r="A1555" i="4"/>
  <c r="A1556" i="4"/>
  <c r="A1557" i="4"/>
  <c r="A1560" i="4"/>
  <c r="A1561" i="4"/>
  <c r="A1562" i="4"/>
  <c r="A1563" i="4"/>
  <c r="A1564" i="4"/>
  <c r="A1565" i="4"/>
  <c r="A1566" i="4"/>
  <c r="A1567" i="4"/>
  <c r="A1568" i="4"/>
  <c r="A1569" i="4"/>
  <c r="A1571" i="4"/>
  <c r="A1572" i="4"/>
  <c r="A1573" i="4"/>
  <c r="A1574" i="4"/>
  <c r="A1575" i="4"/>
  <c r="A1576" i="4"/>
  <c r="A1577" i="4"/>
  <c r="A1578" i="4"/>
  <c r="A1579" i="4"/>
  <c r="A1580" i="4"/>
  <c r="A1582" i="4"/>
  <c r="A1583" i="4"/>
  <c r="A1584" i="4"/>
  <c r="A1585" i="4"/>
  <c r="A1586" i="4"/>
  <c r="A1587" i="4"/>
  <c r="A1588" i="4"/>
  <c r="A1589" i="4"/>
  <c r="A1590" i="4"/>
  <c r="A1591" i="4"/>
  <c r="A1593" i="4"/>
  <c r="A1594" i="4"/>
  <c r="A1595" i="4"/>
  <c r="A1596" i="4"/>
  <c r="A1597" i="4"/>
  <c r="A1598" i="4"/>
  <c r="A1599" i="4"/>
  <c r="A1600" i="4"/>
  <c r="A1601" i="4"/>
  <c r="A1602" i="4"/>
  <c r="A1604" i="4"/>
  <c r="A1605" i="4"/>
  <c r="A1606" i="4"/>
  <c r="A1607" i="4"/>
  <c r="A1608" i="4"/>
  <c r="A1609" i="4"/>
  <c r="A1610" i="4"/>
  <c r="A1611" i="4"/>
  <c r="A1612" i="4"/>
  <c r="A1613" i="4"/>
  <c r="A1615" i="4"/>
  <c r="A1616" i="4"/>
  <c r="A1617" i="4"/>
  <c r="A1618" i="4"/>
  <c r="A1619" i="4"/>
  <c r="A1620" i="4"/>
  <c r="A1621" i="4"/>
  <c r="A1622" i="4"/>
  <c r="A1623" i="4"/>
  <c r="A1624" i="4"/>
  <c r="A1626" i="4"/>
  <c r="A1627" i="4"/>
  <c r="A1628" i="4"/>
  <c r="A1629" i="4"/>
  <c r="A1630" i="4"/>
  <c r="A1631" i="4"/>
  <c r="A1632" i="4"/>
  <c r="A1633" i="4"/>
  <c r="A1634" i="4"/>
  <c r="A1635" i="4"/>
  <c r="A1637" i="4"/>
  <c r="A1638" i="4"/>
  <c r="A1639" i="4"/>
  <c r="A1640" i="4"/>
  <c r="A1641" i="4"/>
  <c r="A1642" i="4"/>
  <c r="A1643" i="4"/>
  <c r="A1644" i="4"/>
  <c r="A1645" i="4"/>
  <c r="A1646" i="4"/>
  <c r="A1648" i="4"/>
  <c r="A1649" i="4"/>
  <c r="A1650" i="4"/>
  <c r="A1651" i="4"/>
  <c r="A1652" i="4"/>
  <c r="A1653" i="4"/>
  <c r="A1654" i="4"/>
  <c r="A1655" i="4"/>
  <c r="A1656" i="4"/>
  <c r="A1657" i="4"/>
  <c r="A1659" i="4"/>
  <c r="A1660" i="4"/>
  <c r="A1661" i="4"/>
  <c r="A1662" i="4"/>
  <c r="A1663" i="4"/>
  <c r="A1664" i="4"/>
  <c r="A1665" i="4"/>
  <c r="A1666" i="4"/>
  <c r="A1667" i="4"/>
  <c r="A1668" i="4"/>
  <c r="A1671" i="4"/>
  <c r="A1672" i="4"/>
  <c r="A1673" i="4"/>
  <c r="A1674" i="4"/>
  <c r="A1675" i="4"/>
  <c r="A1676" i="4"/>
  <c r="A1677" i="4"/>
  <c r="A1678" i="4"/>
  <c r="A1679" i="4"/>
  <c r="A1680" i="4"/>
  <c r="A1682" i="4"/>
  <c r="A1683" i="4"/>
  <c r="A1684" i="4"/>
  <c r="A1685" i="4"/>
  <c r="A1686" i="4"/>
  <c r="A1687" i="4"/>
  <c r="A1688" i="4"/>
  <c r="A1689" i="4"/>
  <c r="A1690" i="4"/>
  <c r="A1691" i="4"/>
  <c r="A1693" i="4"/>
  <c r="A1694" i="4"/>
  <c r="A1695" i="4"/>
  <c r="A1696" i="4"/>
  <c r="A1697" i="4"/>
  <c r="A1698" i="4"/>
  <c r="A1699" i="4"/>
  <c r="A1700" i="4"/>
  <c r="A1701" i="4"/>
  <c r="A1702" i="4"/>
  <c r="A1704" i="4"/>
  <c r="A1705" i="4"/>
  <c r="A1706" i="4"/>
  <c r="A1707" i="4"/>
  <c r="A1708" i="4"/>
  <c r="A1709" i="4"/>
  <c r="A1710" i="4"/>
  <c r="A1711" i="4"/>
  <c r="A1712" i="4"/>
  <c r="A1713" i="4"/>
  <c r="A1715" i="4"/>
  <c r="A1716" i="4"/>
  <c r="A1717" i="4"/>
  <c r="A1718" i="4"/>
  <c r="A1719" i="4"/>
  <c r="A1720" i="4"/>
  <c r="A1721" i="4"/>
  <c r="A1722" i="4"/>
  <c r="A1723" i="4"/>
  <c r="A1724" i="4"/>
  <c r="A1726" i="4"/>
  <c r="A1727" i="4"/>
  <c r="A1728" i="4"/>
  <c r="A1729" i="4"/>
  <c r="A1730" i="4"/>
  <c r="A1731" i="4"/>
  <c r="A1732" i="4"/>
  <c r="A1733" i="4"/>
  <c r="A1734" i="4"/>
  <c r="A1735" i="4"/>
  <c r="A1737" i="4"/>
  <c r="A1738" i="4"/>
  <c r="A1739" i="4"/>
  <c r="A1740" i="4"/>
  <c r="A1741" i="4"/>
  <c r="A1742" i="4"/>
  <c r="A1743" i="4"/>
  <c r="A1744" i="4"/>
  <c r="A1745" i="4"/>
  <c r="A1746" i="4"/>
  <c r="A1748" i="4"/>
  <c r="A1749" i="4"/>
  <c r="A1750" i="4"/>
  <c r="A1751" i="4"/>
  <c r="A1752" i="4"/>
  <c r="A1753" i="4"/>
  <c r="A1754" i="4"/>
  <c r="A1755" i="4"/>
  <c r="A1756" i="4"/>
  <c r="A1757" i="4"/>
  <c r="A1759" i="4"/>
  <c r="A1760" i="4"/>
  <c r="A1761" i="4"/>
  <c r="A1762" i="4"/>
  <c r="A1763" i="4"/>
  <c r="A1764" i="4"/>
  <c r="A1765" i="4"/>
  <c r="A1766" i="4"/>
  <c r="A1767" i="4"/>
  <c r="A1768" i="4"/>
  <c r="A1770" i="4"/>
  <c r="A1771" i="4"/>
  <c r="A1772" i="4"/>
  <c r="A1773" i="4"/>
  <c r="A1774" i="4"/>
  <c r="A1775" i="4"/>
  <c r="A1776" i="4"/>
  <c r="A1777" i="4"/>
  <c r="A1778" i="4"/>
  <c r="A1779" i="4"/>
  <c r="A1782" i="4"/>
  <c r="A1783" i="4"/>
  <c r="A1784" i="4"/>
  <c r="A1785" i="4"/>
  <c r="A1786" i="4"/>
  <c r="A1787" i="4"/>
  <c r="A1788" i="4"/>
  <c r="A1789" i="4"/>
  <c r="A1790" i="4"/>
  <c r="A1791" i="4"/>
  <c r="A1793" i="4"/>
  <c r="A1794" i="4"/>
  <c r="A1795" i="4"/>
  <c r="A1796" i="4"/>
  <c r="A1797" i="4"/>
  <c r="A1798" i="4"/>
  <c r="A1799" i="4"/>
  <c r="A1800" i="4"/>
  <c r="A1801" i="4"/>
  <c r="A1802" i="4"/>
  <c r="A1804" i="4"/>
  <c r="A1805" i="4"/>
  <c r="A1806" i="4"/>
  <c r="A1807" i="4"/>
  <c r="A1808" i="4"/>
  <c r="A1809" i="4"/>
  <c r="A1810" i="4"/>
  <c r="A1811" i="4"/>
  <c r="A1812" i="4"/>
  <c r="A1813" i="4"/>
  <c r="A1815" i="4"/>
  <c r="A1816" i="4"/>
  <c r="A1817" i="4"/>
  <c r="A1818" i="4"/>
  <c r="A1819" i="4"/>
  <c r="A1820" i="4"/>
  <c r="A1821" i="4"/>
  <c r="A1822" i="4"/>
  <c r="A1823" i="4"/>
  <c r="A1824" i="4"/>
  <c r="A1826" i="4"/>
  <c r="A1827" i="4"/>
  <c r="A1828" i="4"/>
  <c r="A1829" i="4"/>
  <c r="A1830" i="4"/>
  <c r="A1831" i="4"/>
  <c r="A1832" i="4"/>
  <c r="A1833" i="4"/>
  <c r="A1834" i="4"/>
  <c r="A1835" i="4"/>
  <c r="A1837" i="4"/>
  <c r="A1838" i="4"/>
  <c r="A1839" i="4"/>
  <c r="A1840" i="4"/>
  <c r="A1841" i="4"/>
  <c r="A1842" i="4"/>
  <c r="A1843" i="4"/>
  <c r="A1844" i="4"/>
  <c r="A1845" i="4"/>
  <c r="A1846" i="4"/>
  <c r="A1848" i="4"/>
  <c r="A1849" i="4"/>
  <c r="A1850" i="4"/>
  <c r="A1851" i="4"/>
  <c r="A1852" i="4"/>
  <c r="A1853" i="4"/>
  <c r="A1854" i="4"/>
  <c r="A1855" i="4"/>
  <c r="A1856" i="4"/>
  <c r="A1857" i="4"/>
  <c r="A1859" i="4"/>
  <c r="A1860" i="4"/>
  <c r="A1861" i="4"/>
  <c r="A1862" i="4"/>
  <c r="A1863" i="4"/>
  <c r="A1864" i="4"/>
  <c r="A1865" i="4"/>
  <c r="A1866" i="4"/>
  <c r="A1867" i="4"/>
  <c r="A1868" i="4"/>
  <c r="A1870" i="4"/>
  <c r="A1871" i="4"/>
  <c r="A1872" i="4"/>
  <c r="A1873" i="4"/>
  <c r="A1874" i="4"/>
  <c r="A1875" i="4"/>
  <c r="A1876" i="4"/>
  <c r="A1877" i="4"/>
  <c r="A1878" i="4"/>
  <c r="A1879" i="4"/>
  <c r="A1881" i="4"/>
  <c r="A1882" i="4"/>
  <c r="A1883" i="4"/>
  <c r="A1884" i="4"/>
  <c r="A1885" i="4"/>
  <c r="A1886" i="4"/>
  <c r="A1887" i="4"/>
  <c r="A1888" i="4"/>
  <c r="A1889" i="4"/>
  <c r="A1890" i="4"/>
  <c r="A1893" i="4"/>
  <c r="A1894" i="4"/>
  <c r="A1895" i="4"/>
  <c r="A1896" i="4"/>
  <c r="A1897" i="4"/>
  <c r="A1898" i="4"/>
  <c r="A1899" i="4"/>
  <c r="A1900" i="4"/>
  <c r="A1901" i="4"/>
  <c r="A1902" i="4"/>
  <c r="A1904" i="4"/>
  <c r="A1905" i="4"/>
  <c r="A1906" i="4"/>
  <c r="A1907" i="4"/>
  <c r="A1908" i="4"/>
  <c r="A1909" i="4"/>
  <c r="A1910" i="4"/>
  <c r="A1911" i="4"/>
  <c r="A1912" i="4"/>
  <c r="A1913" i="4"/>
  <c r="A1915" i="4"/>
  <c r="A1916" i="4"/>
  <c r="A1917" i="4"/>
  <c r="A1918" i="4"/>
  <c r="A1919" i="4"/>
  <c r="A1920" i="4"/>
  <c r="A1921" i="4"/>
  <c r="A1922" i="4"/>
  <c r="A1923" i="4"/>
  <c r="A1924" i="4"/>
  <c r="A1926" i="4"/>
  <c r="A1927" i="4"/>
  <c r="A1928" i="4"/>
  <c r="A1929" i="4"/>
  <c r="A1930" i="4"/>
  <c r="A1931" i="4"/>
  <c r="A1932" i="4"/>
  <c r="A1933" i="4"/>
  <c r="A1934" i="4"/>
  <c r="A1935" i="4"/>
  <c r="A1937" i="4"/>
  <c r="A1938" i="4"/>
  <c r="A1939" i="4"/>
  <c r="A1940" i="4"/>
  <c r="A1941" i="4"/>
  <c r="A1942" i="4"/>
  <c r="A1943" i="4"/>
  <c r="A1944" i="4"/>
  <c r="A1945" i="4"/>
  <c r="A1946" i="4"/>
  <c r="A1948" i="4"/>
  <c r="A1949" i="4"/>
  <c r="A1950" i="4"/>
  <c r="A1951" i="4"/>
  <c r="A1952" i="4"/>
  <c r="A1953" i="4"/>
  <c r="A1954" i="4"/>
  <c r="A1955" i="4"/>
  <c r="A1956" i="4"/>
  <c r="A1957" i="4"/>
  <c r="A1959" i="4"/>
  <c r="A1960" i="4"/>
  <c r="A1961" i="4"/>
  <c r="A1962" i="4"/>
  <c r="A1963" i="4"/>
  <c r="A1964" i="4"/>
  <c r="A1965" i="4"/>
  <c r="A1966" i="4"/>
  <c r="A1967" i="4"/>
  <c r="A1968" i="4"/>
  <c r="A1970" i="4"/>
  <c r="A1971" i="4"/>
  <c r="A1972" i="4"/>
  <c r="A1973" i="4"/>
  <c r="A1974" i="4"/>
  <c r="A1975" i="4"/>
  <c r="A1976" i="4"/>
  <c r="A1977" i="4"/>
  <c r="A1978" i="4"/>
  <c r="A1979" i="4"/>
  <c r="A1981" i="4"/>
  <c r="A1982" i="4"/>
  <c r="A1983" i="4"/>
  <c r="A1984" i="4"/>
  <c r="A1985" i="4"/>
  <c r="A1986" i="4"/>
  <c r="A1987" i="4"/>
  <c r="A1988" i="4"/>
  <c r="A1989" i="4"/>
  <c r="A1990" i="4"/>
  <c r="A1992" i="4"/>
  <c r="A1993" i="4"/>
  <c r="A1994" i="4"/>
  <c r="A1995" i="4"/>
  <c r="A1996" i="4"/>
  <c r="A1997" i="4"/>
  <c r="A1998" i="4"/>
  <c r="A1999" i="4"/>
  <c r="A2000" i="4"/>
  <c r="A2001" i="4"/>
  <c r="A6" i="4"/>
  <c r="A7" i="4"/>
  <c r="A8" i="4"/>
  <c r="A9" i="4"/>
  <c r="A10" i="4"/>
  <c r="A11" i="4"/>
  <c r="A12" i="4"/>
  <c r="A13" i="4"/>
  <c r="A14" i="4"/>
  <c r="A15" i="4"/>
  <c r="A17" i="4"/>
  <c r="A18" i="4"/>
  <c r="A19" i="4"/>
  <c r="A20" i="4"/>
  <c r="A21" i="4"/>
  <c r="A22" i="4"/>
  <c r="A23" i="4"/>
  <c r="A24" i="4"/>
  <c r="A25" i="4"/>
  <c r="A26" i="4"/>
  <c r="A28" i="4"/>
  <c r="A29" i="4"/>
  <c r="A30" i="4"/>
  <c r="A31" i="4"/>
  <c r="A32" i="4"/>
  <c r="A33" i="4"/>
  <c r="A34" i="4"/>
  <c r="A35" i="4"/>
  <c r="A36" i="4"/>
  <c r="A37" i="4"/>
  <c r="A39" i="4"/>
  <c r="A40" i="4"/>
  <c r="A41" i="4"/>
  <c r="A42" i="4"/>
  <c r="A43" i="4"/>
  <c r="A44" i="4"/>
  <c r="A45" i="4"/>
  <c r="A46" i="4"/>
  <c r="A47" i="4"/>
  <c r="A48" i="4"/>
  <c r="A50" i="4"/>
  <c r="A51" i="4"/>
  <c r="A52" i="4"/>
  <c r="A53" i="4"/>
  <c r="A54" i="4"/>
  <c r="A55" i="4"/>
  <c r="A56" i="4"/>
  <c r="A57" i="4"/>
  <c r="A58" i="4"/>
  <c r="A59" i="4"/>
  <c r="A61" i="4"/>
  <c r="A62" i="4"/>
  <c r="A63" i="4"/>
  <c r="A64" i="4"/>
  <c r="A65" i="4"/>
  <c r="A66" i="4"/>
  <c r="A67" i="4"/>
  <c r="A68" i="4"/>
  <c r="A69" i="4"/>
  <c r="A70" i="4"/>
  <c r="A72" i="4"/>
  <c r="A73" i="4"/>
  <c r="A74" i="4"/>
  <c r="A75" i="4"/>
  <c r="A76" i="4"/>
  <c r="A77" i="4"/>
  <c r="A78" i="4"/>
  <c r="A79" i="4"/>
  <c r="A80" i="4"/>
  <c r="A81" i="4"/>
  <c r="A83" i="4"/>
  <c r="A84" i="4"/>
  <c r="A85" i="4"/>
  <c r="A86" i="4"/>
  <c r="A87" i="4"/>
  <c r="A88" i="4"/>
  <c r="A89" i="4"/>
  <c r="A90" i="4"/>
  <c r="A91" i="4"/>
  <c r="A92" i="4"/>
  <c r="A94" i="4"/>
  <c r="A95" i="4"/>
  <c r="A96" i="4"/>
  <c r="A97" i="4"/>
  <c r="A98" i="4"/>
  <c r="A99" i="4"/>
  <c r="A100" i="4"/>
  <c r="A101" i="4"/>
  <c r="A102" i="4"/>
  <c r="A103" i="4"/>
  <c r="A105" i="4"/>
  <c r="A106" i="4"/>
  <c r="A107" i="4"/>
  <c r="A108" i="4"/>
  <c r="A109" i="4"/>
  <c r="A110" i="4"/>
  <c r="A111" i="4"/>
  <c r="A112" i="4"/>
  <c r="A113" i="4"/>
  <c r="A114" i="4"/>
  <c r="A117" i="4"/>
  <c r="A118" i="4"/>
  <c r="A119" i="4"/>
  <c r="A120" i="4"/>
  <c r="A121" i="4"/>
  <c r="A122" i="4"/>
  <c r="A123" i="4"/>
  <c r="A124" i="4"/>
  <c r="A125" i="4"/>
  <c r="A126" i="4"/>
  <c r="A128" i="4"/>
  <c r="A129" i="4"/>
  <c r="A130" i="4"/>
  <c r="A131" i="4"/>
  <c r="A132" i="4"/>
  <c r="A133" i="4"/>
  <c r="A134" i="4"/>
  <c r="A135" i="4"/>
  <c r="A136" i="4"/>
  <c r="A137" i="4"/>
  <c r="A139" i="4"/>
  <c r="A140" i="4"/>
  <c r="A141" i="4"/>
  <c r="A142" i="4"/>
  <c r="A143" i="4"/>
  <c r="A144" i="4"/>
  <c r="A145" i="4"/>
  <c r="A146" i="4"/>
  <c r="A147" i="4"/>
  <c r="A148" i="4"/>
  <c r="A150" i="4"/>
  <c r="A151" i="4"/>
  <c r="A152" i="4"/>
  <c r="A153" i="4"/>
  <c r="A154" i="4"/>
  <c r="A155" i="4"/>
  <c r="A156" i="4"/>
  <c r="A157" i="4"/>
  <c r="A158" i="4"/>
  <c r="A159" i="4"/>
  <c r="A161" i="4"/>
  <c r="A162" i="4"/>
  <c r="A163" i="4"/>
  <c r="A164" i="4"/>
  <c r="A165" i="4"/>
  <c r="A166" i="4"/>
  <c r="A167" i="4"/>
  <c r="A168" i="4"/>
  <c r="A169" i="4"/>
  <c r="A170" i="4"/>
  <c r="A172" i="4"/>
  <c r="A173" i="4"/>
  <c r="A174" i="4"/>
  <c r="A175" i="4"/>
  <c r="A176" i="4"/>
  <c r="A177" i="4"/>
  <c r="A178" i="4"/>
  <c r="A179" i="4"/>
  <c r="A180" i="4"/>
  <c r="A181" i="4"/>
  <c r="A183" i="4"/>
  <c r="A184" i="4"/>
  <c r="A185" i="4"/>
  <c r="A186" i="4"/>
  <c r="A187" i="4"/>
  <c r="A188" i="4"/>
  <c r="A189" i="4"/>
  <c r="A190" i="4"/>
  <c r="A191" i="4"/>
  <c r="A192" i="4"/>
  <c r="A194" i="4"/>
  <c r="A195" i="4"/>
  <c r="A196" i="4"/>
  <c r="A197" i="4"/>
  <c r="A198" i="4"/>
  <c r="A199" i="4"/>
  <c r="A200" i="4"/>
  <c r="A201" i="4"/>
  <c r="A202" i="4"/>
  <c r="A203" i="4"/>
  <c r="A205" i="4"/>
  <c r="A206" i="4"/>
  <c r="A207" i="4"/>
  <c r="A208" i="4"/>
  <c r="A209" i="4"/>
  <c r="A210" i="4"/>
  <c r="A211" i="4"/>
  <c r="A212" i="4"/>
  <c r="A213" i="4"/>
  <c r="A214" i="4"/>
  <c r="A216" i="4"/>
  <c r="A217" i="4"/>
  <c r="A218" i="4"/>
  <c r="A219" i="4"/>
  <c r="A220" i="4"/>
  <c r="A221" i="4"/>
  <c r="A222" i="4"/>
  <c r="A223" i="4"/>
  <c r="A224" i="4"/>
  <c r="A225" i="4"/>
  <c r="A228" i="4"/>
  <c r="A229" i="4"/>
  <c r="A230" i="4"/>
  <c r="A231" i="4"/>
  <c r="A232" i="4"/>
  <c r="A233" i="4"/>
  <c r="A234" i="4"/>
  <c r="A235" i="4"/>
  <c r="A236" i="4"/>
  <c r="A237" i="4"/>
  <c r="A239" i="4"/>
  <c r="A240" i="4"/>
  <c r="A241" i="4"/>
  <c r="A242" i="4"/>
  <c r="A243" i="4"/>
  <c r="A244" i="4"/>
  <c r="A245" i="4"/>
  <c r="A246" i="4"/>
  <c r="A247" i="4"/>
  <c r="A248" i="4"/>
  <c r="A250" i="4"/>
  <c r="A251" i="4"/>
  <c r="A252" i="4"/>
  <c r="A253" i="4"/>
  <c r="A254" i="4"/>
  <c r="A255" i="4"/>
  <c r="A256" i="4"/>
  <c r="A257" i="4"/>
  <c r="A258" i="4"/>
  <c r="A259" i="4"/>
  <c r="A261" i="4"/>
  <c r="A262" i="4"/>
  <c r="A263" i="4"/>
  <c r="A264" i="4"/>
  <c r="A265" i="4"/>
  <c r="A266" i="4"/>
  <c r="A267" i="4"/>
  <c r="A268" i="4"/>
  <c r="A269" i="4"/>
  <c r="A270" i="4"/>
  <c r="A272" i="4"/>
  <c r="A273" i="4"/>
  <c r="A274" i="4"/>
  <c r="A275" i="4"/>
  <c r="A276" i="4"/>
  <c r="A277" i="4"/>
  <c r="A278" i="4"/>
  <c r="A279" i="4"/>
  <c r="A280" i="4"/>
  <c r="A281" i="4"/>
  <c r="A283" i="4"/>
  <c r="A284" i="4"/>
  <c r="A285" i="4"/>
  <c r="A286" i="4"/>
  <c r="A287" i="4"/>
  <c r="A288" i="4"/>
  <c r="A289" i="4"/>
  <c r="A290" i="4"/>
  <c r="A291" i="4"/>
  <c r="A292" i="4"/>
  <c r="A294" i="4"/>
  <c r="A295" i="4"/>
  <c r="A296" i="4"/>
  <c r="A297" i="4"/>
  <c r="A298" i="4"/>
  <c r="A299" i="4"/>
  <c r="A300" i="4"/>
  <c r="A301" i="4"/>
  <c r="A302" i="4"/>
  <c r="A303" i="4"/>
  <c r="A305" i="4"/>
  <c r="A306" i="4"/>
  <c r="A307" i="4"/>
  <c r="A308" i="4"/>
  <c r="A309" i="4"/>
  <c r="A310" i="4"/>
  <c r="A311" i="4"/>
  <c r="A312" i="4"/>
  <c r="A313" i="4"/>
  <c r="A314" i="4"/>
  <c r="A316" i="4"/>
  <c r="A317" i="4"/>
  <c r="A318" i="4"/>
  <c r="A319" i="4"/>
  <c r="A320" i="4"/>
  <c r="A321" i="4"/>
  <c r="A322" i="4"/>
  <c r="A323" i="4"/>
  <c r="A324" i="4"/>
  <c r="A325" i="4"/>
  <c r="A327" i="4"/>
  <c r="A328" i="4"/>
  <c r="A329" i="4"/>
  <c r="A330" i="4"/>
  <c r="A331" i="4"/>
  <c r="A332" i="4"/>
  <c r="A333" i="4"/>
  <c r="A334" i="4"/>
  <c r="A335" i="4"/>
  <c r="A336" i="4"/>
  <c r="A339" i="4"/>
  <c r="A340" i="4"/>
  <c r="A341" i="4"/>
  <c r="A342" i="4"/>
  <c r="A343" i="4"/>
  <c r="A344" i="4"/>
  <c r="A345" i="4"/>
  <c r="A346" i="4"/>
  <c r="A347" i="4"/>
  <c r="A348" i="4"/>
  <c r="A350" i="4"/>
  <c r="A351" i="4"/>
  <c r="A352" i="4"/>
  <c r="A353" i="4"/>
  <c r="A354" i="4"/>
  <c r="A355" i="4"/>
  <c r="A356" i="4"/>
  <c r="A357" i="4"/>
  <c r="A358" i="4"/>
  <c r="A359" i="4"/>
  <c r="A361" i="4"/>
  <c r="A362" i="4"/>
  <c r="A363" i="4"/>
  <c r="A364" i="4"/>
  <c r="A365" i="4"/>
  <c r="A366" i="4"/>
  <c r="A367" i="4"/>
  <c r="A368" i="4"/>
  <c r="A369" i="4"/>
  <c r="A370" i="4"/>
  <c r="A372" i="4"/>
  <c r="A373" i="4"/>
  <c r="A374" i="4"/>
  <c r="A375" i="4"/>
  <c r="A376" i="4"/>
  <c r="A377" i="4"/>
  <c r="A378" i="4"/>
  <c r="A379" i="4"/>
  <c r="A380" i="4"/>
  <c r="A381" i="4"/>
  <c r="A383" i="4"/>
  <c r="A384" i="4"/>
  <c r="A385" i="4"/>
  <c r="A386" i="4"/>
  <c r="A387" i="4"/>
  <c r="A388" i="4"/>
  <c r="A389" i="4"/>
  <c r="A390" i="4"/>
  <c r="A391" i="4"/>
  <c r="A392" i="4"/>
  <c r="A394" i="4"/>
  <c r="A395" i="4"/>
  <c r="A396" i="4"/>
  <c r="A397" i="4"/>
  <c r="A398" i="4"/>
  <c r="A399" i="4"/>
  <c r="A400" i="4"/>
  <c r="A401" i="4"/>
  <c r="A402" i="4"/>
  <c r="A403" i="4"/>
  <c r="A405" i="4"/>
  <c r="A406" i="4"/>
  <c r="A407" i="4"/>
  <c r="A408" i="4"/>
  <c r="A409" i="4"/>
  <c r="A410" i="4"/>
  <c r="A411" i="4"/>
  <c r="A412" i="4"/>
  <c r="A413" i="4"/>
  <c r="A414" i="4"/>
  <c r="A416" i="4"/>
  <c r="A417" i="4"/>
  <c r="A418" i="4"/>
  <c r="A419" i="4"/>
  <c r="A420" i="4"/>
  <c r="A421" i="4"/>
  <c r="A422" i="4"/>
  <c r="A423" i="4"/>
  <c r="A424" i="4"/>
  <c r="A425" i="4"/>
  <c r="A427" i="4"/>
  <c r="A428" i="4"/>
  <c r="A429" i="4"/>
  <c r="A430" i="4"/>
  <c r="A431" i="4"/>
  <c r="A432" i="4"/>
  <c r="A433" i="4"/>
  <c r="A434" i="4"/>
  <c r="A435" i="4"/>
  <c r="A436" i="4"/>
  <c r="A438" i="4"/>
  <c r="A439" i="4"/>
  <c r="A440" i="4"/>
  <c r="A441" i="4"/>
  <c r="A442" i="4"/>
  <c r="A443" i="4"/>
  <c r="A444" i="4"/>
  <c r="A445" i="4"/>
  <c r="A446" i="4"/>
  <c r="A447" i="4"/>
  <c r="A450" i="4"/>
  <c r="A451" i="4"/>
  <c r="A452" i="4"/>
  <c r="A453" i="4"/>
  <c r="A454" i="4"/>
  <c r="A455" i="4"/>
  <c r="A456" i="4"/>
  <c r="A457" i="4"/>
  <c r="A458" i="4"/>
  <c r="A459" i="4"/>
  <c r="A461" i="4"/>
  <c r="A462" i="4"/>
  <c r="A463" i="4"/>
  <c r="A464" i="4"/>
  <c r="A465" i="4"/>
  <c r="A466" i="4"/>
  <c r="A467" i="4"/>
  <c r="A468" i="4"/>
  <c r="A469" i="4"/>
  <c r="A470" i="4"/>
  <c r="A472" i="4"/>
  <c r="A473" i="4"/>
  <c r="A474" i="4"/>
  <c r="A475" i="4"/>
  <c r="A476" i="4"/>
  <c r="A477" i="4"/>
  <c r="A478" i="4"/>
  <c r="A479" i="4"/>
  <c r="A480" i="4"/>
  <c r="A481" i="4"/>
  <c r="A483" i="4"/>
  <c r="A484" i="4"/>
  <c r="A485" i="4"/>
  <c r="A486" i="4"/>
  <c r="A487" i="4"/>
  <c r="A488" i="4"/>
  <c r="A489" i="4"/>
  <c r="A490" i="4"/>
  <c r="A491" i="4"/>
  <c r="A492" i="4"/>
  <c r="A494" i="4"/>
  <c r="A495" i="4"/>
  <c r="A496" i="4"/>
  <c r="A497" i="4"/>
  <c r="A498" i="4"/>
  <c r="A499" i="4"/>
  <c r="A500" i="4"/>
  <c r="A501" i="4"/>
  <c r="A502" i="4"/>
  <c r="A503" i="4"/>
  <c r="A505" i="4"/>
  <c r="A506" i="4"/>
  <c r="A507" i="4"/>
  <c r="A508" i="4"/>
  <c r="A509" i="4"/>
  <c r="A510" i="4"/>
  <c r="A511" i="4"/>
  <c r="A512" i="4"/>
  <c r="A513" i="4"/>
  <c r="A514" i="4"/>
  <c r="A516" i="4"/>
  <c r="A517" i="4"/>
  <c r="A518" i="4"/>
  <c r="A519" i="4"/>
  <c r="A520" i="4"/>
  <c r="A521" i="4"/>
  <c r="A522" i="4"/>
  <c r="A523" i="4"/>
  <c r="A524" i="4"/>
  <c r="A525" i="4"/>
  <c r="A527" i="4"/>
  <c r="A528" i="4"/>
  <c r="A529" i="4"/>
  <c r="A530" i="4"/>
  <c r="A531" i="4"/>
  <c r="A532" i="4"/>
  <c r="A533" i="4"/>
  <c r="A534" i="4"/>
  <c r="A535" i="4"/>
  <c r="A536" i="4"/>
  <c r="A538" i="4"/>
  <c r="A539" i="4"/>
  <c r="A540" i="4"/>
  <c r="A541" i="4"/>
  <c r="A542" i="4"/>
  <c r="A543" i="4"/>
  <c r="A544" i="4"/>
  <c r="A545" i="4"/>
  <c r="A546" i="4"/>
  <c r="A547" i="4"/>
  <c r="A549" i="4"/>
  <c r="A550" i="4"/>
  <c r="A551" i="4"/>
  <c r="A552" i="4"/>
  <c r="A553" i="4"/>
  <c r="A554" i="4"/>
  <c r="A555" i="4"/>
  <c r="A556" i="4"/>
  <c r="A557" i="4"/>
  <c r="A558" i="4"/>
  <c r="A561" i="4"/>
  <c r="A562" i="4"/>
  <c r="A563" i="4"/>
  <c r="A564" i="4"/>
  <c r="A565" i="4"/>
  <c r="A566" i="4"/>
  <c r="A567" i="4"/>
  <c r="A568" i="4"/>
  <c r="A569" i="4"/>
  <c r="A570" i="4"/>
  <c r="A572" i="4"/>
  <c r="A573" i="4"/>
  <c r="A574" i="4"/>
  <c r="A575" i="4"/>
  <c r="A576" i="4"/>
  <c r="A577" i="4"/>
  <c r="A578" i="4"/>
  <c r="A579" i="4"/>
  <c r="A580" i="4"/>
  <c r="A581" i="4"/>
  <c r="A583" i="4"/>
  <c r="A584" i="4"/>
  <c r="A585" i="4"/>
  <c r="A586" i="4"/>
  <c r="A587" i="4"/>
  <c r="A588" i="4"/>
  <c r="A589" i="4"/>
  <c r="A590" i="4"/>
  <c r="A591" i="4"/>
  <c r="A592" i="4"/>
  <c r="A594" i="4"/>
  <c r="A595" i="4"/>
  <c r="A596" i="4"/>
  <c r="A597" i="4"/>
  <c r="A598" i="4"/>
  <c r="A599" i="4"/>
  <c r="A600" i="4"/>
  <c r="A601" i="4"/>
  <c r="A602" i="4"/>
  <c r="A603" i="4"/>
  <c r="A605" i="4"/>
  <c r="A606" i="4"/>
  <c r="A607" i="4"/>
  <c r="A608" i="4"/>
  <c r="A609" i="4"/>
  <c r="A610" i="4"/>
  <c r="A611" i="4"/>
  <c r="A612" i="4"/>
  <c r="A613" i="4"/>
  <c r="A614" i="4"/>
  <c r="A616" i="4"/>
  <c r="A617" i="4"/>
  <c r="A618" i="4"/>
  <c r="A619" i="4"/>
  <c r="A620" i="4"/>
  <c r="A621" i="4"/>
  <c r="A622" i="4"/>
  <c r="A623" i="4"/>
  <c r="A624" i="4"/>
  <c r="A625" i="4"/>
  <c r="A627" i="4"/>
  <c r="A628" i="4"/>
  <c r="A629" i="4"/>
  <c r="A630" i="4"/>
  <c r="A631" i="4"/>
  <c r="A632" i="4"/>
  <c r="A633" i="4"/>
  <c r="A634" i="4"/>
  <c r="A635" i="4"/>
  <c r="A636" i="4"/>
  <c r="A638" i="4"/>
  <c r="A639" i="4"/>
  <c r="A640" i="4"/>
  <c r="A641" i="4"/>
  <c r="A642" i="4"/>
  <c r="A643" i="4"/>
  <c r="A644" i="4"/>
  <c r="A645" i="4"/>
  <c r="A646" i="4"/>
  <c r="A647" i="4"/>
  <c r="A649" i="4"/>
  <c r="A650" i="4"/>
  <c r="A651" i="4"/>
  <c r="A652" i="4"/>
  <c r="A653" i="4"/>
  <c r="A654" i="4"/>
  <c r="A655" i="4"/>
  <c r="A656" i="4"/>
  <c r="A657" i="4"/>
  <c r="A658" i="4"/>
  <c r="A660" i="4"/>
  <c r="A661" i="4"/>
  <c r="A662" i="4"/>
  <c r="A663" i="4"/>
  <c r="A664" i="4"/>
  <c r="A665" i="4"/>
  <c r="A666" i="4"/>
  <c r="A667" i="4"/>
  <c r="A668" i="4"/>
  <c r="A669" i="4"/>
  <c r="A672" i="4"/>
  <c r="A673" i="4"/>
  <c r="A674" i="4"/>
  <c r="A675" i="4"/>
  <c r="A676" i="4"/>
  <c r="A677" i="4"/>
  <c r="A678" i="4"/>
  <c r="A679" i="4"/>
  <c r="A680" i="4"/>
  <c r="A681" i="4"/>
  <c r="A683" i="4"/>
  <c r="A684" i="4"/>
  <c r="A685" i="4"/>
  <c r="A686" i="4"/>
  <c r="A687" i="4"/>
  <c r="A688" i="4"/>
  <c r="A689" i="4"/>
  <c r="A690" i="4"/>
  <c r="A691" i="4"/>
  <c r="A692" i="4"/>
  <c r="A694" i="4"/>
  <c r="A695" i="4"/>
  <c r="A696" i="4"/>
  <c r="A697" i="4"/>
  <c r="A698" i="4"/>
  <c r="A699" i="4"/>
  <c r="A700" i="4"/>
  <c r="A701" i="4"/>
  <c r="A702" i="4"/>
  <c r="A703" i="4"/>
  <c r="A705" i="4"/>
  <c r="A706" i="4"/>
  <c r="A707" i="4"/>
  <c r="A708" i="4"/>
  <c r="A709" i="4"/>
  <c r="A710" i="4"/>
  <c r="A711" i="4"/>
  <c r="A712" i="4"/>
  <c r="A713" i="4"/>
  <c r="A714" i="4"/>
  <c r="A716" i="4"/>
  <c r="A717" i="4"/>
  <c r="A718" i="4"/>
  <c r="A719" i="4"/>
  <c r="A720" i="4"/>
  <c r="A721" i="4"/>
  <c r="A722" i="4"/>
  <c r="A723" i="4"/>
  <c r="A724" i="4"/>
  <c r="A725" i="4"/>
  <c r="A727" i="4"/>
  <c r="A728" i="4"/>
  <c r="A729" i="4"/>
  <c r="A730" i="4"/>
  <c r="A731" i="4"/>
  <c r="A732" i="4"/>
  <c r="A733" i="4"/>
  <c r="A734" i="4"/>
  <c r="A735" i="4"/>
  <c r="A736" i="4"/>
  <c r="A738" i="4"/>
  <c r="A739" i="4"/>
  <c r="A740" i="4"/>
  <c r="A741" i="4"/>
  <c r="A742" i="4"/>
  <c r="A743" i="4"/>
  <c r="A744" i="4"/>
  <c r="A745" i="4"/>
  <c r="A746" i="4"/>
  <c r="A747" i="4"/>
  <c r="A749" i="4"/>
  <c r="A750" i="4"/>
  <c r="A751" i="4"/>
  <c r="A752" i="4"/>
  <c r="A753" i="4"/>
  <c r="A754" i="4"/>
  <c r="A755" i="4"/>
  <c r="A756" i="4"/>
  <c r="A757" i="4"/>
  <c r="A758" i="4"/>
  <c r="A760" i="4"/>
  <c r="A761" i="4"/>
  <c r="A762" i="4"/>
  <c r="A763" i="4"/>
  <c r="A764" i="4"/>
  <c r="A765" i="4"/>
  <c r="A766" i="4"/>
  <c r="A767" i="4"/>
  <c r="A768" i="4"/>
  <c r="A769" i="4"/>
  <c r="A771" i="4"/>
  <c r="A772" i="4"/>
  <c r="A773" i="4"/>
  <c r="A774" i="4"/>
  <c r="A775" i="4"/>
  <c r="A776" i="4"/>
  <c r="A777" i="4"/>
  <c r="A778" i="4"/>
  <c r="A779" i="4"/>
  <c r="A780" i="4"/>
  <c r="A783" i="4"/>
  <c r="A784" i="4"/>
  <c r="A785" i="4"/>
  <c r="A786" i="4"/>
  <c r="A787" i="4"/>
  <c r="A788" i="4"/>
  <c r="A789" i="4"/>
  <c r="A790" i="4"/>
  <c r="A791" i="4"/>
  <c r="A792" i="4"/>
  <c r="A794" i="4"/>
  <c r="A795" i="4"/>
  <c r="A796" i="4"/>
  <c r="A797" i="4"/>
  <c r="A798" i="4"/>
  <c r="A799" i="4"/>
  <c r="A800" i="4"/>
  <c r="A801" i="4"/>
  <c r="A802" i="4"/>
  <c r="A803" i="4"/>
  <c r="A805" i="4"/>
  <c r="A806" i="4"/>
  <c r="A807" i="4"/>
  <c r="A808" i="4"/>
  <c r="A809" i="4"/>
  <c r="A810" i="4"/>
  <c r="A811" i="4"/>
  <c r="A812" i="4"/>
  <c r="A813" i="4"/>
  <c r="A814" i="4"/>
  <c r="A816" i="4"/>
  <c r="A817" i="4"/>
  <c r="A818" i="4"/>
  <c r="A819" i="4"/>
  <c r="A820" i="4"/>
  <c r="A821" i="4"/>
  <c r="A822" i="4"/>
  <c r="A823" i="4"/>
  <c r="A824" i="4"/>
  <c r="A825" i="4"/>
  <c r="A827" i="4"/>
  <c r="A828" i="4"/>
  <c r="A829" i="4"/>
  <c r="A830" i="4"/>
  <c r="A831" i="4"/>
  <c r="A832" i="4"/>
  <c r="A833" i="4"/>
  <c r="A834" i="4"/>
  <c r="A835" i="4"/>
  <c r="A836" i="4"/>
  <c r="A838" i="4"/>
  <c r="A839" i="4"/>
  <c r="A840" i="4"/>
  <c r="A841" i="4"/>
  <c r="A842" i="4"/>
  <c r="A843" i="4"/>
  <c r="A844" i="4"/>
  <c r="A845" i="4"/>
  <c r="A846" i="4"/>
  <c r="A847" i="4"/>
  <c r="A849" i="4"/>
  <c r="A850" i="4"/>
  <c r="A851" i="4"/>
  <c r="A852" i="4"/>
  <c r="A853" i="4"/>
  <c r="A854" i="4"/>
  <c r="A855" i="4"/>
  <c r="A856" i="4"/>
  <c r="A857" i="4"/>
  <c r="A858" i="4"/>
  <c r="A860" i="4"/>
  <c r="A861" i="4"/>
  <c r="A862" i="4"/>
  <c r="A863" i="4"/>
  <c r="A864" i="4"/>
  <c r="A865" i="4"/>
  <c r="A866" i="4"/>
  <c r="A867" i="4"/>
  <c r="A868" i="4"/>
  <c r="A869" i="4"/>
  <c r="A871" i="4"/>
  <c r="A872" i="4"/>
  <c r="A873" i="4"/>
  <c r="A874" i="4"/>
  <c r="A875" i="4"/>
  <c r="A876" i="4"/>
  <c r="A877" i="4"/>
  <c r="A878" i="4"/>
  <c r="A879" i="4"/>
  <c r="A880" i="4"/>
  <c r="A882" i="4"/>
  <c r="A883" i="4"/>
  <c r="A884" i="4"/>
  <c r="A885" i="4"/>
  <c r="A886" i="4"/>
  <c r="A887" i="4"/>
  <c r="A888" i="4"/>
  <c r="A889" i="4"/>
  <c r="A890" i="4"/>
  <c r="A891" i="4"/>
  <c r="A894" i="4"/>
  <c r="A895" i="4"/>
  <c r="A896" i="4"/>
  <c r="A897" i="4"/>
  <c r="A898" i="4"/>
  <c r="A899" i="4"/>
  <c r="A900" i="4"/>
  <c r="A901" i="4"/>
  <c r="A902" i="4"/>
  <c r="A903" i="4"/>
  <c r="A905" i="4"/>
  <c r="A906" i="4"/>
  <c r="A907" i="4"/>
  <c r="A908" i="4"/>
  <c r="A909" i="4"/>
  <c r="A910" i="4"/>
  <c r="A911" i="4"/>
  <c r="A912" i="4"/>
  <c r="A913" i="4"/>
  <c r="A914" i="4"/>
  <c r="A916" i="4"/>
  <c r="A917" i="4"/>
  <c r="A918" i="4"/>
  <c r="A919" i="4"/>
  <c r="A920" i="4"/>
  <c r="A921" i="4"/>
  <c r="A922" i="4"/>
  <c r="A923" i="4"/>
  <c r="A924" i="4"/>
  <c r="A925" i="4"/>
  <c r="A927" i="4"/>
  <c r="A928" i="4"/>
  <c r="A929" i="4"/>
  <c r="A930" i="4"/>
  <c r="A931" i="4"/>
  <c r="A932" i="4"/>
  <c r="A933" i="4"/>
  <c r="A934" i="4"/>
  <c r="A935" i="4"/>
  <c r="A936" i="4"/>
  <c r="A938" i="4"/>
  <c r="A939" i="4"/>
  <c r="A940" i="4"/>
  <c r="A941" i="4"/>
  <c r="A942" i="4"/>
  <c r="A943" i="4"/>
  <c r="A944" i="4"/>
  <c r="A945" i="4"/>
  <c r="A946" i="4"/>
  <c r="A947" i="4"/>
  <c r="A949" i="4"/>
  <c r="A950" i="4"/>
  <c r="A951" i="4"/>
  <c r="A952" i="4"/>
  <c r="A953" i="4"/>
  <c r="A954" i="4"/>
  <c r="A955" i="4"/>
  <c r="A956" i="4"/>
  <c r="A957" i="4"/>
  <c r="A958" i="4"/>
  <c r="A960" i="4"/>
  <c r="A961" i="4"/>
  <c r="A962" i="4"/>
  <c r="A963" i="4"/>
  <c r="A964" i="4"/>
  <c r="A965" i="4"/>
  <c r="A966" i="4"/>
  <c r="A967" i="4"/>
  <c r="A968" i="4"/>
  <c r="A969" i="4"/>
  <c r="A971" i="4"/>
  <c r="A972" i="4"/>
  <c r="A973" i="4"/>
  <c r="A974" i="4"/>
  <c r="A975" i="4"/>
  <c r="A976" i="4"/>
  <c r="A977" i="4"/>
  <c r="A978" i="4"/>
  <c r="A979" i="4"/>
  <c r="A980" i="4"/>
  <c r="A982" i="4"/>
  <c r="A983" i="4"/>
  <c r="A984" i="4"/>
  <c r="A985" i="4"/>
  <c r="A986" i="4"/>
  <c r="A987" i="4"/>
  <c r="A988" i="4"/>
  <c r="A989" i="4"/>
  <c r="A990" i="4"/>
  <c r="A991" i="4"/>
  <c r="A993" i="4"/>
  <c r="A994" i="4"/>
  <c r="A995" i="4"/>
  <c r="A996" i="4"/>
  <c r="A997" i="4"/>
  <c r="A998" i="4"/>
  <c r="A999" i="4"/>
  <c r="A1000" i="4"/>
  <c r="A1001" i="4"/>
  <c r="A1002" i="4"/>
  <c r="A1005" i="4"/>
  <c r="A1006" i="4"/>
  <c r="A1007" i="4"/>
  <c r="A1008" i="4"/>
  <c r="A1009" i="4"/>
  <c r="A1010" i="4"/>
  <c r="A1011" i="4"/>
  <c r="A1012" i="4"/>
  <c r="A1013" i="4"/>
  <c r="A1014" i="4"/>
  <c r="A1016" i="4"/>
  <c r="A1017" i="4"/>
  <c r="A1018" i="4"/>
  <c r="A1019" i="4"/>
  <c r="A1020" i="4"/>
  <c r="A1021" i="4"/>
  <c r="A1022" i="4"/>
  <c r="A1023" i="4"/>
  <c r="A1024" i="4"/>
  <c r="A1025" i="4"/>
  <c r="A1027" i="4"/>
  <c r="A1028" i="4"/>
  <c r="A1029" i="4"/>
  <c r="A1030" i="4"/>
  <c r="A1031" i="4"/>
  <c r="A1032" i="4"/>
  <c r="A1033" i="4"/>
  <c r="A1034" i="4"/>
  <c r="A1035" i="4"/>
  <c r="A1036" i="4"/>
  <c r="A1038" i="4"/>
  <c r="A1039" i="4"/>
  <c r="A1040" i="4"/>
  <c r="A1041" i="4"/>
  <c r="A1042" i="4"/>
  <c r="A1043" i="4"/>
  <c r="A1044" i="4"/>
  <c r="A1045" i="4"/>
  <c r="A1046" i="4"/>
  <c r="A1047" i="4"/>
  <c r="A1049" i="4"/>
  <c r="A1050" i="4"/>
  <c r="A1051" i="4"/>
  <c r="A1052" i="4"/>
  <c r="A1053" i="4"/>
  <c r="A1054" i="4"/>
  <c r="A1055" i="4"/>
  <c r="A1056" i="4"/>
  <c r="A1057" i="4"/>
  <c r="A1058" i="4"/>
  <c r="A1060" i="4"/>
  <c r="A1061" i="4"/>
  <c r="A1062" i="4"/>
  <c r="A1063" i="4"/>
  <c r="A1064" i="4"/>
  <c r="A1065" i="4"/>
  <c r="A1066" i="4"/>
  <c r="A1067" i="4"/>
  <c r="A1068" i="4"/>
  <c r="A1069" i="4"/>
  <c r="A1071" i="4"/>
  <c r="A1072" i="4"/>
  <c r="A1073" i="4"/>
  <c r="A1074" i="4"/>
  <c r="A1075" i="4"/>
  <c r="A1076" i="4"/>
  <c r="A1077" i="4"/>
  <c r="A1078" i="4"/>
  <c r="A1079" i="4"/>
  <c r="A1080" i="4"/>
  <c r="A1082" i="4"/>
  <c r="A1083" i="4"/>
  <c r="A1084" i="4"/>
  <c r="A1085" i="4"/>
  <c r="A1086" i="4"/>
  <c r="A1087" i="4"/>
  <c r="A1088" i="4"/>
  <c r="A1089" i="4"/>
  <c r="A1090" i="4"/>
  <c r="A1091" i="4"/>
  <c r="A1093" i="4"/>
  <c r="A1094" i="4"/>
  <c r="A1095" i="4"/>
  <c r="A1096" i="4"/>
  <c r="A1097" i="4"/>
  <c r="A1098" i="4"/>
  <c r="A1099" i="4"/>
  <c r="A1100" i="4"/>
  <c r="A1101" i="4"/>
  <c r="A1102" i="4"/>
  <c r="A1104" i="4"/>
  <c r="A1105" i="4"/>
  <c r="A1106" i="4"/>
  <c r="A1107" i="4"/>
  <c r="A1108" i="4"/>
  <c r="A1109" i="4"/>
  <c r="A1110" i="4"/>
  <c r="A1111" i="4"/>
  <c r="A1112" i="4"/>
  <c r="A1113" i="4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P4" i="3"/>
  <c r="P5" i="3"/>
  <c r="P15" i="3"/>
  <c r="P3" i="3"/>
  <c r="P36" i="3"/>
  <c r="P47" i="3"/>
  <c r="P58" i="3"/>
  <c r="P69" i="3"/>
  <c r="P80" i="3"/>
  <c r="P91" i="3"/>
  <c r="P6" i="3"/>
  <c r="P7" i="3"/>
  <c r="P8" i="3"/>
  <c r="P9" i="3"/>
  <c r="P10" i="3"/>
  <c r="P11" i="3"/>
  <c r="P2" i="3"/>
  <c r="P12" i="3"/>
  <c r="P13" i="3"/>
  <c r="P14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7" i="3"/>
  <c r="P38" i="3"/>
  <c r="P39" i="3"/>
  <c r="P40" i="3"/>
  <c r="P41" i="3"/>
  <c r="P42" i="3"/>
  <c r="P43" i="3"/>
  <c r="P44" i="3"/>
  <c r="P45" i="3"/>
  <c r="P46" i="3"/>
  <c r="P48" i="3"/>
  <c r="P49" i="3"/>
  <c r="P50" i="3"/>
  <c r="P51" i="3"/>
  <c r="P52" i="3"/>
  <c r="P53" i="3"/>
  <c r="P54" i="3"/>
  <c r="P55" i="3"/>
  <c r="P56" i="3"/>
  <c r="P57" i="3"/>
  <c r="P59" i="3"/>
  <c r="P60" i="3"/>
  <c r="P61" i="3"/>
  <c r="P62" i="3"/>
  <c r="P63" i="3"/>
  <c r="P64" i="3"/>
  <c r="P65" i="3"/>
  <c r="P66" i="3"/>
  <c r="P67" i="3"/>
  <c r="P68" i="3"/>
  <c r="P70" i="3"/>
  <c r="P71" i="3"/>
  <c r="P72" i="3"/>
  <c r="P73" i="3"/>
  <c r="P74" i="3"/>
  <c r="P75" i="3"/>
  <c r="P76" i="3"/>
  <c r="P77" i="3"/>
  <c r="P78" i="3"/>
  <c r="P79" i="3"/>
  <c r="P81" i="3"/>
  <c r="P82" i="3"/>
  <c r="P83" i="3"/>
  <c r="P84" i="3"/>
  <c r="P85" i="3"/>
  <c r="P86" i="3"/>
  <c r="P87" i="3"/>
  <c r="P88" i="3"/>
  <c r="P89" i="3"/>
  <c r="P90" i="3"/>
  <c r="P92" i="3"/>
  <c r="P93" i="3"/>
  <c r="P94" i="3"/>
  <c r="P95" i="3"/>
  <c r="P96" i="3"/>
  <c r="P97" i="3"/>
  <c r="P98" i="3"/>
  <c r="P99" i="3"/>
  <c r="P100" i="3"/>
  <c r="P101" i="3"/>
  <c r="K4" i="3"/>
  <c r="K5" i="3"/>
  <c r="K15" i="3"/>
  <c r="K3" i="3"/>
  <c r="K36" i="3"/>
  <c r="K47" i="3"/>
  <c r="K58" i="3"/>
  <c r="K69" i="3"/>
  <c r="K80" i="3"/>
  <c r="K91" i="3"/>
  <c r="K6" i="3"/>
  <c r="K7" i="3"/>
  <c r="K8" i="3"/>
  <c r="K9" i="3"/>
  <c r="K10" i="3"/>
  <c r="K11" i="3"/>
  <c r="K2" i="3"/>
  <c r="K12" i="3"/>
  <c r="K13" i="3"/>
  <c r="K14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7" i="3"/>
  <c r="K38" i="3"/>
  <c r="K39" i="3"/>
  <c r="K40" i="3"/>
  <c r="K41" i="3"/>
  <c r="K42" i="3"/>
  <c r="K43" i="3"/>
  <c r="K44" i="3"/>
  <c r="K45" i="3"/>
  <c r="K46" i="3"/>
  <c r="K48" i="3"/>
  <c r="K49" i="3"/>
  <c r="K50" i="3"/>
  <c r="K51" i="3"/>
  <c r="K52" i="3"/>
  <c r="K53" i="3"/>
  <c r="K54" i="3"/>
  <c r="K55" i="3"/>
  <c r="K56" i="3"/>
  <c r="K57" i="3"/>
  <c r="K59" i="3"/>
  <c r="K60" i="3"/>
  <c r="K61" i="3"/>
  <c r="K62" i="3"/>
  <c r="K63" i="3"/>
  <c r="K64" i="3"/>
  <c r="K65" i="3"/>
  <c r="K66" i="3"/>
  <c r="K67" i="3"/>
  <c r="K68" i="3"/>
  <c r="K70" i="3"/>
  <c r="K71" i="3"/>
  <c r="K72" i="3"/>
  <c r="K73" i="3"/>
  <c r="K74" i="3"/>
  <c r="K75" i="3"/>
  <c r="K76" i="3"/>
  <c r="K77" i="3"/>
  <c r="K78" i="3"/>
  <c r="K79" i="3"/>
  <c r="K81" i="3"/>
  <c r="K82" i="3"/>
  <c r="K83" i="3"/>
  <c r="K84" i="3"/>
  <c r="K85" i="3"/>
  <c r="K86" i="3"/>
  <c r="K87" i="3"/>
  <c r="K88" i="3"/>
  <c r="K89" i="3"/>
  <c r="K90" i="3"/>
  <c r="K92" i="3"/>
  <c r="K93" i="3"/>
  <c r="K94" i="3"/>
  <c r="K95" i="3"/>
  <c r="K96" i="3"/>
  <c r="K97" i="3"/>
  <c r="K98" i="3"/>
  <c r="K99" i="3"/>
  <c r="K100" i="3"/>
  <c r="K101" i="3"/>
  <c r="I4" i="3"/>
  <c r="I5" i="3"/>
  <c r="I15" i="3"/>
  <c r="I3" i="3"/>
  <c r="I36" i="3"/>
  <c r="I47" i="3"/>
  <c r="I58" i="3"/>
  <c r="I69" i="3"/>
  <c r="I80" i="3"/>
  <c r="I91" i="3"/>
  <c r="I6" i="3"/>
  <c r="I7" i="3"/>
  <c r="I8" i="3"/>
  <c r="I9" i="3"/>
  <c r="I10" i="3"/>
  <c r="I11" i="3"/>
  <c r="I2" i="3"/>
  <c r="I12" i="3"/>
  <c r="I13" i="3"/>
  <c r="I14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7" i="3"/>
  <c r="I38" i="3"/>
  <c r="I39" i="3"/>
  <c r="I40" i="3"/>
  <c r="I41" i="3"/>
  <c r="I42" i="3"/>
  <c r="I43" i="3"/>
  <c r="I44" i="3"/>
  <c r="I45" i="3"/>
  <c r="I46" i="3"/>
  <c r="I48" i="3"/>
  <c r="I49" i="3"/>
  <c r="I50" i="3"/>
  <c r="I51" i="3"/>
  <c r="I52" i="3"/>
  <c r="I53" i="3"/>
  <c r="I54" i="3"/>
  <c r="I55" i="3"/>
  <c r="I56" i="3"/>
  <c r="I57" i="3"/>
  <c r="I59" i="3"/>
  <c r="I60" i="3"/>
  <c r="I61" i="3"/>
  <c r="I62" i="3"/>
  <c r="I63" i="3"/>
  <c r="I64" i="3"/>
  <c r="I65" i="3"/>
  <c r="I66" i="3"/>
  <c r="I67" i="3"/>
  <c r="I68" i="3"/>
  <c r="I70" i="3"/>
  <c r="I71" i="3"/>
  <c r="I72" i="3"/>
  <c r="I73" i="3"/>
  <c r="I74" i="3"/>
  <c r="I75" i="3"/>
  <c r="I76" i="3"/>
  <c r="I77" i="3"/>
  <c r="I78" i="3"/>
  <c r="I79" i="3"/>
  <c r="I81" i="3"/>
  <c r="I82" i="3"/>
  <c r="I83" i="3"/>
  <c r="I84" i="3"/>
  <c r="I85" i="3"/>
  <c r="I86" i="3"/>
  <c r="I87" i="3"/>
  <c r="I88" i="3"/>
  <c r="I89" i="3"/>
  <c r="I90" i="3"/>
  <c r="I92" i="3"/>
  <c r="I93" i="3"/>
  <c r="I94" i="3"/>
  <c r="I95" i="3"/>
  <c r="I96" i="3"/>
  <c r="I97" i="3"/>
  <c r="I98" i="3"/>
  <c r="I99" i="3"/>
  <c r="I100" i="3"/>
  <c r="I101" i="3"/>
  <c r="G4" i="3"/>
  <c r="G5" i="3"/>
  <c r="G15" i="3"/>
  <c r="G3" i="3"/>
  <c r="G36" i="3"/>
  <c r="G47" i="3"/>
  <c r="G58" i="3"/>
  <c r="G69" i="3"/>
  <c r="G80" i="3"/>
  <c r="G91" i="3"/>
  <c r="G6" i="3"/>
  <c r="G7" i="3"/>
  <c r="G8" i="3"/>
  <c r="G9" i="3"/>
  <c r="G10" i="3"/>
  <c r="G11" i="3"/>
  <c r="G2" i="3"/>
  <c r="G12" i="3"/>
  <c r="G13" i="3"/>
  <c r="G14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7" i="3"/>
  <c r="G38" i="3"/>
  <c r="G39" i="3"/>
  <c r="G40" i="3"/>
  <c r="G41" i="3"/>
  <c r="G42" i="3"/>
  <c r="G43" i="3"/>
  <c r="G44" i="3"/>
  <c r="G45" i="3"/>
  <c r="G46" i="3"/>
  <c r="G48" i="3"/>
  <c r="G49" i="3"/>
  <c r="G50" i="3"/>
  <c r="G51" i="3"/>
  <c r="G52" i="3"/>
  <c r="G53" i="3"/>
  <c r="G54" i="3"/>
  <c r="G55" i="3"/>
  <c r="G56" i="3"/>
  <c r="G57" i="3"/>
  <c r="G59" i="3"/>
  <c r="G60" i="3"/>
  <c r="G61" i="3"/>
  <c r="G62" i="3"/>
  <c r="G63" i="3"/>
  <c r="G64" i="3"/>
  <c r="G65" i="3"/>
  <c r="G66" i="3"/>
  <c r="G67" i="3"/>
  <c r="G68" i="3"/>
  <c r="G70" i="3"/>
  <c r="G71" i="3"/>
  <c r="G72" i="3"/>
  <c r="G73" i="3"/>
  <c r="G74" i="3"/>
  <c r="G75" i="3"/>
  <c r="G76" i="3"/>
  <c r="G77" i="3"/>
  <c r="G78" i="3"/>
  <c r="G79" i="3"/>
  <c r="G81" i="3"/>
  <c r="G82" i="3"/>
  <c r="G83" i="3"/>
  <c r="G84" i="3"/>
  <c r="G85" i="3"/>
  <c r="G86" i="3"/>
  <c r="G87" i="3"/>
  <c r="G88" i="3"/>
  <c r="G89" i="3"/>
  <c r="G90" i="3"/>
  <c r="G92" i="3"/>
  <c r="G93" i="3"/>
  <c r="G94" i="3"/>
  <c r="G95" i="3"/>
  <c r="G96" i="3"/>
  <c r="G97" i="3"/>
  <c r="G98" i="3"/>
  <c r="G99" i="3"/>
  <c r="G100" i="3"/>
  <c r="G101" i="3"/>
  <c r="E4" i="3"/>
  <c r="E5" i="3"/>
  <c r="E15" i="3"/>
  <c r="E3" i="3"/>
  <c r="E36" i="3"/>
  <c r="E47" i="3"/>
  <c r="E58" i="3"/>
  <c r="E69" i="3"/>
  <c r="E80" i="3"/>
  <c r="E91" i="3"/>
  <c r="E6" i="3"/>
  <c r="E7" i="3"/>
  <c r="E8" i="3"/>
  <c r="E9" i="3"/>
  <c r="E10" i="3"/>
  <c r="E11" i="3"/>
  <c r="E2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7" i="3"/>
  <c r="E38" i="3"/>
  <c r="E39" i="3"/>
  <c r="E40" i="3"/>
  <c r="E41" i="3"/>
  <c r="E42" i="3"/>
  <c r="E43" i="3"/>
  <c r="E44" i="3"/>
  <c r="E45" i="3"/>
  <c r="E46" i="3"/>
  <c r="E48" i="3"/>
  <c r="E49" i="3"/>
  <c r="E50" i="3"/>
  <c r="E51" i="3"/>
  <c r="E52" i="3"/>
  <c r="E53" i="3"/>
  <c r="E54" i="3"/>
  <c r="E55" i="3"/>
  <c r="E56" i="3"/>
  <c r="E57" i="3"/>
  <c r="E59" i="3"/>
  <c r="E60" i="3"/>
  <c r="E61" i="3"/>
  <c r="E62" i="3"/>
  <c r="E63" i="3"/>
  <c r="E64" i="3"/>
  <c r="E65" i="3"/>
  <c r="E66" i="3"/>
  <c r="E67" i="3"/>
  <c r="E68" i="3"/>
  <c r="E70" i="3"/>
  <c r="E71" i="3"/>
  <c r="E72" i="3"/>
  <c r="E73" i="3"/>
  <c r="E74" i="3"/>
  <c r="E75" i="3"/>
  <c r="E76" i="3"/>
  <c r="E77" i="3"/>
  <c r="E78" i="3"/>
  <c r="E79" i="3"/>
  <c r="E81" i="3"/>
  <c r="E82" i="3"/>
  <c r="E83" i="3"/>
  <c r="E84" i="3"/>
  <c r="E85" i="3"/>
  <c r="E86" i="3"/>
  <c r="E87" i="3"/>
  <c r="E88" i="3"/>
  <c r="E89" i="3"/>
  <c r="E90" i="3"/>
  <c r="E92" i="3"/>
  <c r="E93" i="3"/>
  <c r="E94" i="3"/>
  <c r="E95" i="3"/>
  <c r="E96" i="3"/>
  <c r="E97" i="3"/>
  <c r="E98" i="3"/>
  <c r="E99" i="3"/>
  <c r="E100" i="3"/>
  <c r="E101" i="3"/>
  <c r="C4" i="3"/>
  <c r="C5" i="3"/>
  <c r="C15" i="3"/>
  <c r="C3" i="3"/>
  <c r="C36" i="3"/>
  <c r="C47" i="3"/>
  <c r="C58" i="3"/>
  <c r="C69" i="3"/>
  <c r="C80" i="3"/>
  <c r="C91" i="3"/>
  <c r="C6" i="3"/>
  <c r="C7" i="3"/>
  <c r="C8" i="3"/>
  <c r="C9" i="3"/>
  <c r="C10" i="3"/>
  <c r="C11" i="3"/>
  <c r="C2" i="3"/>
  <c r="C12" i="3"/>
  <c r="C13" i="3"/>
  <c r="C14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7" i="3"/>
  <c r="C38" i="3"/>
  <c r="C39" i="3"/>
  <c r="C40" i="3"/>
  <c r="C41" i="3"/>
  <c r="C42" i="3"/>
  <c r="C43" i="3"/>
  <c r="C44" i="3"/>
  <c r="C45" i="3"/>
  <c r="C46" i="3"/>
  <c r="C48" i="3"/>
  <c r="C49" i="3"/>
  <c r="C50" i="3"/>
  <c r="C51" i="3"/>
  <c r="C52" i="3"/>
  <c r="C53" i="3"/>
  <c r="C54" i="3"/>
  <c r="C55" i="3"/>
  <c r="C56" i="3"/>
  <c r="C57" i="3"/>
  <c r="C59" i="3"/>
  <c r="C60" i="3"/>
  <c r="C61" i="3"/>
  <c r="C62" i="3"/>
  <c r="C63" i="3"/>
  <c r="C64" i="3"/>
  <c r="C65" i="3"/>
  <c r="C66" i="3"/>
  <c r="C67" i="3"/>
  <c r="C68" i="3"/>
  <c r="C70" i="3"/>
  <c r="C71" i="3"/>
  <c r="C72" i="3"/>
  <c r="C73" i="3"/>
  <c r="C74" i="3"/>
  <c r="C75" i="3"/>
  <c r="C76" i="3"/>
  <c r="C77" i="3"/>
  <c r="C78" i="3"/>
  <c r="C79" i="3"/>
  <c r="C81" i="3"/>
  <c r="C82" i="3"/>
  <c r="C83" i="3"/>
  <c r="C84" i="3"/>
  <c r="C85" i="3"/>
  <c r="C86" i="3"/>
  <c r="C87" i="3"/>
  <c r="C88" i="3"/>
  <c r="C89" i="3"/>
  <c r="C90" i="3"/>
  <c r="C92" i="3"/>
  <c r="C93" i="3"/>
  <c r="C94" i="3"/>
  <c r="C95" i="3"/>
  <c r="C96" i="3"/>
  <c r="C97" i="3"/>
  <c r="C98" i="3"/>
  <c r="C99" i="3"/>
  <c r="C100" i="3"/>
  <c r="C101" i="3"/>
  <c r="B5" i="3"/>
  <c r="B4" i="3"/>
  <c r="B15" i="3"/>
  <c r="B3" i="3"/>
  <c r="B36" i="3"/>
  <c r="B47" i="3"/>
  <c r="B58" i="3"/>
  <c r="B69" i="3"/>
  <c r="B80" i="3"/>
  <c r="B91" i="3"/>
  <c r="B6" i="3"/>
  <c r="B7" i="3"/>
  <c r="B8" i="3"/>
  <c r="B9" i="3"/>
  <c r="B10" i="3"/>
  <c r="B11" i="3"/>
  <c r="B2" i="3"/>
  <c r="B12" i="3"/>
  <c r="B13" i="3"/>
  <c r="B14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7" i="3"/>
  <c r="B38" i="3"/>
  <c r="B39" i="3"/>
  <c r="B40" i="3"/>
  <c r="B41" i="3"/>
  <c r="B42" i="3"/>
  <c r="B43" i="3"/>
  <c r="B44" i="3"/>
  <c r="B45" i="3"/>
  <c r="B46" i="3"/>
  <c r="B48" i="3"/>
  <c r="B49" i="3"/>
  <c r="B50" i="3"/>
  <c r="B51" i="3"/>
  <c r="B52" i="3"/>
  <c r="B53" i="3"/>
  <c r="B54" i="3"/>
  <c r="B55" i="3"/>
  <c r="B56" i="3"/>
  <c r="B57" i="3"/>
  <c r="B59" i="3"/>
  <c r="B60" i="3"/>
  <c r="B61" i="3"/>
  <c r="B62" i="3"/>
  <c r="B63" i="3"/>
  <c r="B64" i="3"/>
  <c r="B65" i="3"/>
  <c r="B66" i="3"/>
  <c r="B67" i="3"/>
  <c r="B68" i="3"/>
  <c r="B70" i="3"/>
  <c r="B71" i="3"/>
  <c r="B72" i="3"/>
  <c r="B73" i="3"/>
  <c r="B74" i="3"/>
  <c r="B75" i="3"/>
  <c r="B76" i="3"/>
  <c r="B77" i="3"/>
  <c r="B78" i="3"/>
  <c r="B79" i="3"/>
  <c r="B81" i="3"/>
  <c r="B82" i="3"/>
  <c r="B83" i="3"/>
  <c r="B84" i="3"/>
  <c r="B85" i="3"/>
  <c r="B86" i="3"/>
  <c r="B87" i="3"/>
  <c r="B88" i="3"/>
  <c r="B89" i="3"/>
  <c r="B90" i="3"/>
  <c r="B92" i="3"/>
  <c r="B93" i="3"/>
  <c r="B94" i="3"/>
  <c r="B95" i="3"/>
  <c r="B96" i="3"/>
  <c r="B97" i="3"/>
  <c r="B98" i="3"/>
  <c r="B99" i="3"/>
  <c r="B100" i="3"/>
  <c r="B101" i="3"/>
  <c r="G2" i="5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2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3" i="2"/>
  <c r="L491" i="2"/>
  <c r="L492" i="2"/>
  <c r="L493" i="2"/>
  <c r="L494" i="2"/>
  <c r="L4" i="2"/>
  <c r="L495" i="2"/>
  <c r="L496" i="2"/>
  <c r="L497" i="2"/>
  <c r="L498" i="2"/>
  <c r="L499" i="2"/>
  <c r="L500" i="2"/>
  <c r="L501" i="2"/>
  <c r="L5" i="2"/>
  <c r="N9" i="2"/>
  <c r="N8" i="2"/>
  <c r="N5" i="2"/>
  <c r="N4" i="2"/>
  <c r="AA2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8D2DA9-85BB-40DB-BA52-16DC3225FADC}" name="Query - Customer_Dim" description="Connection to the 'Customer_Dim' query in the workbook." type="100" refreshedVersion="8" minRefreshableVersion="5">
    <extLst>
      <ext xmlns:x15="http://schemas.microsoft.com/office/spreadsheetml/2010/11/main" uri="{DE250136-89BD-433C-8126-D09CA5730AF9}">
        <x15:connection id="6c233dce-beaa-446a-ac8f-b5534beaa440"/>
      </ext>
    </extLst>
  </connection>
  <connection id="2" xr16:uid="{B31D6844-12E0-4A1E-A4CD-1380BB2D3586}" keepAlive="1" name="Query - Customer_Dim (2)" description="Connection to the 'Customer_Dim (2)' query in the workbook." type="5" refreshedVersion="8" background="1" saveData="1">
    <dbPr connection="Provider=Microsoft.Mashup.OleDb.1;Data Source=$Workbook$;Location=&quot;Customer_Dim (2)&quot;;Extended Properties=&quot;&quot;" command="SELECT * FROM [Customer_Dim (2)]"/>
  </connection>
  <connection id="3" xr16:uid="{D7889016-9344-4531-8E77-E3B87C385D5E}" name="Query - Product_Dim" description="Connection to the 'Product_Dim' query in the workbook." type="100" refreshedVersion="8" minRefreshableVersion="5">
    <extLst>
      <ext xmlns:x15="http://schemas.microsoft.com/office/spreadsheetml/2010/11/main" uri="{DE250136-89BD-433C-8126-D09CA5730AF9}">
        <x15:connection id="46d7af0a-699f-49f1-b19d-df6a5cb6f182"/>
      </ext>
    </extLst>
  </connection>
  <connection id="4" xr16:uid="{BC0BA729-7A4E-4A32-8085-955F50BB07F1}" keepAlive="1" name="Query - Product_Dim (2)" description="Connection to the 'Product_Dim (2)' query in the workbook." type="5" refreshedVersion="8" background="1" saveData="1">
    <dbPr connection="Provider=Microsoft.Mashup.OleDb.1;Data Source=$Workbook$;Location=&quot;Product_Dim (2)&quot;;Extended Properties=&quot;&quot;" command="SELECT * FROM [Product_Dim (2)]"/>
  </connection>
  <connection id="5" xr16:uid="{BC22F46D-449B-42AE-B6DA-A4FE8AD817ED}" name="Query - Sales_Fact" description="Connection to the 'Sales_Fact' query in the workbook." type="100" refreshedVersion="8" minRefreshableVersion="5">
    <extLst>
      <ext xmlns:x15="http://schemas.microsoft.com/office/spreadsheetml/2010/11/main" uri="{DE250136-89BD-433C-8126-D09CA5730AF9}">
        <x15:connection id="a2d58a5b-2027-4f6f-a92b-a69ff532f130"/>
      </ext>
    </extLst>
  </connection>
  <connection id="6" xr16:uid="{10B7DFE6-E801-41B4-9BC8-B90EA0EF7AC3}" keepAlive="1" name="Query - Sales_Fact (2)" description="Connection to the 'Sales_Fact (2)' query in the workbook." type="5" refreshedVersion="8" background="1" saveData="1">
    <dbPr connection="Provider=Microsoft.Mashup.OleDb.1;Data Source=$Workbook$;Location=&quot;Sales_Fact (2)&quot;;Extended Properties=&quot;&quot;" command="SELECT * FROM [Sales_Fact (2)]"/>
  </connection>
  <connection id="7" xr16:uid="{3C6F988A-76E4-4F68-BA25-60D5E053C889}" name="Query - Store_Dim" description="Connection to the 'Store_Dim' query in the workbook." type="100" refreshedVersion="8" minRefreshableVersion="5">
    <extLst>
      <ext xmlns:x15="http://schemas.microsoft.com/office/spreadsheetml/2010/11/main" uri="{DE250136-89BD-433C-8126-D09CA5730AF9}">
        <x15:connection id="8d23e5a4-dd9c-477f-9f51-ff50d0e4895f"/>
      </ext>
    </extLst>
  </connection>
  <connection id="8" xr16:uid="{295B2604-1374-429D-9362-8D2B7866FD28}" keepAlive="1" name="Query - Store_Dim (2)" description="Connection to the 'Store_Dim (2)' query in the workbook." type="5" refreshedVersion="8" background="1" saveData="1">
    <dbPr connection="Provider=Microsoft.Mashup.OleDb.1;Data Source=$Workbook$;Location=&quot;Store_Dim (2)&quot;;Extended Properties=&quot;&quot;" command="SELECT * FROM [Store_Dim (2)]"/>
  </connection>
  <connection id="9" xr16:uid="{9862947E-43A4-45B0-8DB1-BB0F728E16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<sst xmlns="http://schemas.openxmlformats.org/spreadsheetml/2006/main" count="15507" uniqueCount="4048">
  <si>
    <t>Customer_ID</t>
  </si>
  <si>
    <t>Name</t>
  </si>
  <si>
    <t>Age</t>
  </si>
  <si>
    <t>Gender</t>
  </si>
  <si>
    <t>City</t>
  </si>
  <si>
    <t>Country</t>
  </si>
  <si>
    <t>Loyalty_Level</t>
  </si>
  <si>
    <t>CUST1000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</si>
  <si>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</si>
  <si>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</si>
  <si>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</si>
  <si>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</si>
  <si>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</si>
  <si>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</si>
  <si>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</si>
  <si>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</si>
  <si>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</si>
  <si>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</si>
  <si>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</si>
  <si>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</si>
  <si>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</si>
  <si>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</si>
  <si>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</si>
  <si>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</si>
  <si>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</si>
  <si>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</si>
  <si>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</si>
  <si>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</si>
  <si>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</si>
  <si>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</si>
  <si>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</si>
  <si>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</si>
  <si>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</si>
  <si>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</si>
  <si>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</si>
  <si>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</si>
  <si>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</si>
  <si>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</si>
  <si>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</si>
  <si>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</si>
  <si>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</si>
  <si>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</si>
  <si>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</si>
  <si>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</si>
  <si>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</si>
  <si>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</si>
  <si>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</si>
  <si>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</si>
  <si>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</si>
  <si>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</si>
  <si>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</si>
  <si>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</si>
  <si>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</si>
  <si>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</si>
  <si>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</si>
  <si>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</si>
  <si>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</si>
  <si>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</si>
  <si>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</si>
  <si>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</si>
  <si>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</si>
  <si>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</si>
  <si>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</si>
  <si>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</si>
  <si>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</si>
  <si>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</si>
  <si>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</si>
  <si>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</si>
  <si>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</si>
  <si>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</si>
  <si>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</si>
  <si>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</si>
  <si>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</si>
  <si>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</si>
  <si>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</si>
  <si>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</si>
  <si>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</si>
  <si>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</si>
  <si>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</si>
  <si>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</si>
  <si>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</si>
  <si>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</si>
  <si>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</si>
  <si>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</si>
  <si>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</si>
  <si>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</si>
  <si>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</si>
  <si>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</si>
  <si>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</si>
  <si>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</si>
  <si>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</si>
  <si>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</si>
  <si>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</si>
  <si>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</si>
  <si>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</si>
  <si>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</si>
  <si>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</si>
  <si>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</si>
  <si>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</si>
  <si>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</si>
  <si>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</si>
  <si>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</si>
  <si>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</si>
  <si>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</si>
  <si>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</si>
  <si>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</si>
  <si>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</si>
  <si>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</si>
  <si>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</si>
  <si>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</si>
  <si>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</si>
  <si>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</si>
  <si>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</si>
  <si>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</si>
  <si>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</si>
  <si>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</si>
  <si>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</si>
  <si>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</si>
  <si>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</si>
  <si>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</si>
  <si>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</si>
  <si>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</si>
  <si>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</si>
  <si>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</si>
  <si>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</si>
  <si>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</si>
  <si>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</si>
  <si>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</si>
  <si>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</si>
  <si>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</si>
  <si>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</si>
  <si>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</si>
  <si>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</si>
  <si>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</si>
  <si>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</si>
  <si>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</si>
  <si>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</si>
  <si>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</si>
  <si>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</si>
  <si>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</si>
  <si>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</si>
  <si>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</si>
  <si>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</si>
  <si>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</si>
  <si>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</si>
  <si>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</si>
  <si>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</si>
  <si>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</si>
  <si>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</si>
  <si>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</si>
  <si>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</si>
  <si>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</si>
  <si>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</si>
  <si>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</si>
  <si>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</si>
  <si>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</si>
  <si>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</si>
  <si>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</si>
  <si>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</si>
  <si>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</si>
  <si>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</si>
  <si>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</si>
  <si>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</si>
  <si>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</si>
  <si>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</si>
  <si>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</si>
  <si>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</si>
  <si>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</si>
  <si>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</si>
  <si>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</si>
  <si>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</si>
  <si>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</si>
  <si>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</si>
  <si>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</si>
  <si>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</si>
  <si>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</si>
  <si>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</si>
  <si>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</si>
  <si>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</si>
  <si>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</si>
  <si>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</si>
  <si>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</si>
  <si>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</si>
  <si>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</si>
  <si>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</si>
  <si>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</si>
  <si>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</si>
  <si>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</si>
  <si>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</si>
  <si>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</si>
  <si>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</si>
  <si>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</si>
  <si>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</si>
  <si>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</si>
  <si>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</si>
  <si>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</si>
  <si>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</si>
  <si>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</si>
  <si>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</si>
  <si>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</si>
  <si>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</si>
  <si>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</si>
  <si>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</si>
  <si>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</si>
  <si>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</si>
  <si>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</si>
  <si>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</si>
  <si>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</si>
  <si>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</si>
  <si>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</si>
  <si>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</si>
  <si>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</si>
  <si>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</si>
  <si>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</si>
  <si>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</si>
  <si>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</si>
  <si>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</si>
  <si>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</si>
  <si>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</si>
  <si>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</si>
  <si>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</si>
  <si>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</si>
  <si>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</si>
  <si>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</si>
  <si>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</si>
  <si>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</si>
  <si>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</si>
  <si>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</si>
  <si>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</si>
  <si>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</si>
  <si>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</si>
  <si>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</si>
  <si>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</si>
  <si>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</si>
  <si>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</si>
  <si>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</si>
  <si>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</si>
  <si>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</si>
  <si>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</si>
  <si>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</si>
  <si>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</si>
  <si>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</si>
  <si>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</si>
  <si>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</si>
  <si>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</si>
  <si>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</si>
  <si>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</si>
  <si>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</si>
  <si>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</si>
  <si>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</si>
  <si>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</si>
  <si>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</si>
  <si>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</si>
  <si>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</si>
  <si>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</si>
  <si>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</si>
  <si>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</si>
  <si>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</si>
  <si>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</si>
  <si>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</si>
  <si>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</si>
  <si>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</si>
  <si>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</si>
  <si>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</si>
  <si>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</si>
  <si>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</si>
  <si>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</si>
  <si>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</si>
  <si>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</si>
  <si>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</si>
  <si>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</si>
  <si>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</si>
  <si>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</si>
  <si>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</si>
  <si>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</si>
  <si>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</si>
  <si>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</si>
  <si>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</si>
  <si>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</si>
  <si>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</si>
  <si>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</si>
  <si>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</si>
  <si>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</si>
  <si>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</si>
  <si>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</si>
  <si>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</si>
  <si>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</si>
  <si>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</si>
  <si>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</si>
  <si>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</si>
  <si>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</si>
  <si>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</si>
  <si>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</si>
  <si>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</si>
  <si>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</si>
  <si>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</si>
  <si>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</si>
  <si>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</si>
  <si>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</si>
  <si>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</si>
  <si>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</si>
  <si>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</si>
  <si>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</si>
  <si>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</si>
  <si>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</si>
  <si>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</si>
  <si>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</si>
  <si>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</si>
  <si>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</si>
  <si>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</si>
  <si>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</si>
  <si>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</si>
  <si>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</si>
  <si>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</si>
  <si>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</si>
  <si>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</si>
  <si>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</si>
  <si>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</si>
  <si>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</si>
  <si>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</si>
  <si>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</si>
  <si>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</si>
  <si>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</si>
  <si>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</si>
  <si>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</si>
  <si>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</si>
  <si>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</si>
  <si>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</si>
  <si>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</si>
  <si>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</si>
  <si>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</si>
  <si>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</si>
  <si>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</si>
  <si>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</si>
  <si>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</si>
  <si>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</si>
  <si>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</si>
  <si>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</si>
  <si>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</si>
  <si>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</si>
  <si>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</si>
  <si>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</si>
  <si>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</si>
  <si>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</si>
  <si>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</si>
  <si>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</si>
  <si>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</si>
  <si>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</si>
  <si>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</si>
  <si>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</si>
  <si>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</si>
  <si>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</si>
  <si>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</si>
  <si>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</si>
  <si>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</si>
  <si>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</si>
  <si>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</si>
  <si>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</si>
  <si>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</si>
  <si>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</si>
  <si>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</si>
  <si>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</si>
  <si>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</si>
  <si>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</si>
  <si>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</si>
  <si>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</si>
  <si>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</si>
  <si>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</si>
  <si>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</si>
  <si>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</si>
  <si>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</si>
  <si>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</si>
  <si>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</si>
  <si>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</si>
  <si>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</si>
  <si>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</si>
  <si>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</si>
  <si>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</si>
  <si>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</si>
  <si>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</si>
  <si>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</si>
  <si>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</si>
  <si>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</si>
  <si>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</si>
  <si>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</si>
  <si>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</si>
  <si>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</si>
  <si>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</si>
  <si>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</si>
  <si>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</si>
  <si>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</si>
  <si>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</si>
  <si>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</si>
  <si>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</si>
  <si>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</si>
  <si>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</si>
  <si>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</si>
  <si>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</si>
  <si>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</si>
  <si>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</si>
  <si>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</si>
  <si>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</si>
  <si>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</si>
  <si>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</si>
  <si>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</si>
  <si>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</si>
  <si>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</si>
  <si>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</si>
  <si>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</si>
  <si>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</si>
  <si>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</si>
  <si>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</si>
  <si>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</si>
  <si>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</si>
  <si>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</si>
  <si>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</si>
  <si>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</si>
  <si>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</si>
  <si>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</si>
  <si>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</si>
  <si>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</si>
  <si>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</si>
  <si>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</si>
  <si>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</si>
  <si>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</si>
  <si>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</si>
  <si>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</si>
  <si>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</si>
  <si>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</si>
  <si>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</si>
  <si>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</si>
  <si>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</si>
  <si>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</si>
  <si>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</si>
  <si>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</si>
  <si>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</si>
  <si>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</si>
  <si>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</si>
  <si>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</si>
  <si>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</si>
  <si>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</si>
  <si>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</si>
  <si>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</si>
  <si>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</si>
  <si>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</si>
  <si>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</si>
  <si>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</si>
  <si>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</si>
  <si>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</si>
  <si>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</si>
  <si>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</si>
  <si>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</si>
  <si>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</si>
  <si>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</si>
  <si>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</si>
  <si>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</si>
  <si>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</si>
  <si>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</si>
  <si>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</si>
  <si>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</si>
  <si>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</si>
  <si>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</si>
  <si>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</si>
  <si>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</si>
  <si>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</si>
  <si>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</si>
  <si>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</si>
  <si>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</si>
  <si>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</si>
  <si>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</si>
  <si>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</si>
  <si>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</si>
  <si>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</si>
  <si>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</si>
  <si>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</si>
  <si>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</si>
  <si>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</si>
  <si>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</si>
  <si>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</si>
  <si>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</si>
  <si>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</si>
  <si>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</si>
  <si>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</si>
  <si>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</si>
  <si>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</si>
  <si>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</si>
  <si>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</si>
  <si>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</si>
  <si>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</si>
  <si>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</si>
  <si>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</si>
  <si>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</si>
  <si>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</si>
  <si>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</si>
  <si>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</si>
  <si>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</si>
  <si>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</si>
  <si>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</si>
  <si>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</si>
  <si>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</si>
  <si>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</si>
  <si>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</si>
  <si>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</si>
  <si>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</si>
  <si>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</si>
  <si>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</si>
  <si>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</si>
  <si>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</si>
  <si>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</si>
  <si>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</si>
  <si>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</si>
  <si>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</si>
  <si>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</si>
  <si>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</si>
  <si>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</si>
  <si>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</si>
  <si>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</si>
  <si>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</si>
  <si>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</si>
  <si>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</si>
  <si>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</si>
  <si>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</si>
  <si>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</si>
  <si>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</si>
  <si>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</si>
  <si>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</si>
  <si>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</si>
  <si>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</si>
  <si>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</si>
  <si>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</si>
  <si>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</si>
  <si>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</si>
  <si>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</si>
  <si>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</si>
  <si>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</si>
  <si>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</si>
  <si>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</si>
  <si>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</si>
  <si>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</si>
  <si>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</si>
  <si>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</si>
  <si>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</si>
  <si>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</si>
  <si>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</si>
  <si>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</si>
  <si>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</si>
  <si>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</si>
  <si>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</si>
  <si>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</si>
  <si>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</si>
  <si>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</si>
  <si>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</si>
  <si>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</si>
  <si>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</si>
  <si>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</si>
  <si>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</si>
  <si>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</si>
  <si>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</si>
  <si>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</si>
  <si>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</si>
  <si>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</si>
  <si>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</si>
  <si>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</si>
  <si>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</si>
  <si>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</si>
  <si>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</si>
  <si>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</si>
  <si>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</si>
  <si>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</si>
  <si>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</si>
  <si>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</si>
  <si>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</si>
  <si>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</si>
  <si>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</si>
  <si>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</si>
  <si>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</si>
  <si>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</si>
  <si>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</si>
  <si>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</si>
  <si>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</si>
  <si>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</si>
  <si>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</si>
  <si>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</si>
  <si>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</si>
  <si>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</si>
  <si>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</si>
  <si>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</si>
  <si>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</si>
  <si>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</si>
  <si>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</si>
  <si>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</si>
  <si>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</si>
  <si>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</si>
  <si>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</si>
  <si>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</si>
  <si>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</si>
  <si>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</si>
  <si>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</si>
  <si>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</si>
  <si>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</si>
  <si>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</si>
  <si>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</si>
  <si>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</si>
  <si>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</si>
  <si>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</si>
  <si>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</si>
  <si>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</si>
  <si>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</si>
  <si>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</si>
  <si>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</si>
  <si>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</si>
  <si>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</si>
  <si>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</si>
  <si>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</si>
  <si>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</si>
  <si>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</si>
  <si>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</si>
  <si>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</si>
  <si>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</si>
  <si>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</si>
  <si>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</si>
  <si>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</si>
  <si>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</si>
  <si>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</si>
  <si>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</si>
  <si>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</si>
  <si>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</si>
  <si>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</si>
  <si>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</si>
  <si>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</si>
  <si>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</si>
  <si>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</si>
  <si>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</si>
  <si>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</si>
  <si>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</si>
  <si>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</si>
  <si>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</si>
  <si>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</si>
  <si>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</si>
  <si>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</si>
  <si>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</si>
  <si>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</si>
  <si>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</si>
  <si>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</si>
  <si>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</si>
  <si>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</si>
  <si>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</si>
  <si>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</si>
  <si>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</si>
  <si>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</si>
  <si>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</si>
  <si>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</si>
  <si>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</si>
  <si>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</si>
  <si>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</si>
  <si>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</si>
  <si>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</si>
  <si>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</si>
  <si>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</si>
  <si>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</si>
  <si>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</si>
  <si>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</si>
  <si>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</si>
  <si>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</si>
  <si>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</si>
  <si>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</si>
  <si>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</si>
  <si>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</si>
  <si>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</si>
  <si>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</si>
  <si>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</si>
  <si>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</si>
  <si>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</si>
  <si>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</si>
  <si>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</si>
  <si>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</si>
  <si>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</si>
  <si>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</si>
  <si>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</si>
  <si>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</si>
  <si>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</si>
  <si>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</si>
  <si>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</si>
  <si>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</si>
  <si>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</si>
  <si>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</si>
  <si>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</si>
  <si>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</si>
  <si>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</si>
  <si>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</si>
  <si>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</si>
  <si>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</si>
  <si>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</si>
  <si>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</si>
  <si>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</si>
  <si>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</si>
  <si>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</si>
  <si>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</si>
  <si>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</si>
  <si>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</si>
  <si>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</si>
  <si>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</si>
  <si>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</si>
  <si>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</si>
  <si>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</si>
  <si>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</si>
  <si>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</si>
  <si>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</si>
  <si>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</si>
  <si>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</si>
  <si>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</si>
  <si>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</si>
  <si>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</si>
  <si>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</si>
  <si>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</si>
  <si>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</si>
  <si>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</si>
  <si>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</si>
  <si>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</si>
  <si>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</si>
  <si>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</si>
  <si>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</si>
  <si>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</si>
  <si>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</si>
  <si>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</si>
  <si>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</si>
  <si>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</si>
  <si>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</si>
  <si>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</si>
  <si>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</si>
  <si>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</si>
  <si>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</si>
  <si>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</si>
  <si>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</si>
  <si>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</si>
  <si>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</si>
  <si>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</si>
  <si>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</si>
  <si>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</si>
  <si>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</si>
  <si>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</si>
  <si>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</si>
  <si>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</si>
  <si>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</si>
  <si>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</si>
  <si>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</si>
  <si>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</si>
  <si>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</si>
  <si>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</si>
  <si>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</si>
  <si>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</si>
  <si>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</si>
  <si>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</si>
  <si>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</si>
  <si>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</si>
  <si>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</si>
  <si>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</si>
  <si>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</si>
  <si>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</si>
  <si>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</si>
  <si>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</si>
  <si>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</si>
  <si>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</si>
  <si>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</si>
  <si>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</si>
  <si>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</si>
  <si>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</si>
  <si>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</si>
  <si>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</si>
  <si>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</si>
  <si>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</si>
  <si>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</si>
  <si>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</si>
  <si>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</si>
  <si>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</si>
  <si>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</si>
  <si>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</si>
  <si>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</si>
  <si>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</si>
  <si>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</si>
  <si>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</si>
  <si>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</si>
  <si>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</si>
  <si>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</si>
  <si>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</si>
  <si>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</si>
  <si>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</si>
  <si>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</si>
  <si>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</si>
  <si>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</si>
  <si>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</si>
  <si>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</si>
  <si>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</si>
  <si>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</si>
  <si>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</si>
  <si>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</si>
  <si>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</si>
  <si>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</si>
  <si>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</si>
  <si>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</si>
  <si>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</si>
  <si>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</si>
  <si>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</si>
  <si>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</si>
  <si>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</si>
  <si>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</si>
  <si>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</si>
  <si>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</si>
  <si>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</si>
  <si>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</si>
  <si>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</si>
  <si>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</si>
  <si>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</si>
  <si>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</si>
  <si>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</si>
  <si>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</si>
  <si>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</si>
  <si>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</si>
  <si>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</si>
  <si>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</si>
  <si>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</si>
  <si>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</si>
  <si>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</si>
  <si>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</si>
  <si>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</si>
  <si>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</si>
  <si>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</si>
  <si>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</si>
  <si>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</si>
  <si>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</si>
  <si>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</si>
  <si>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</si>
  <si>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</si>
  <si>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</si>
  <si>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</si>
  <si>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</si>
  <si>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</si>
  <si>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</si>
  <si>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</si>
  <si>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</si>
  <si>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</si>
  <si>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</si>
  <si>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</si>
  <si>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</si>
  <si>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</si>
  <si>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</si>
  <si>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</si>
  <si>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</si>
  <si>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</si>
  <si>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</si>
  <si>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</si>
  <si>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</si>
  <si>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</si>
  <si>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</si>
  <si>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</si>
  <si>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</si>
  <si>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</si>
  <si>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</si>
  <si>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</si>
  <si>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</si>
  <si>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</si>
  <si>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</si>
  <si>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</si>
  <si>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</si>
  <si>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</si>
  <si>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</si>
  <si>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</si>
  <si>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</si>
  <si>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</si>
  <si>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</si>
  <si>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</si>
  <si>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</si>
  <si>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</si>
  <si>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</si>
  <si>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</si>
  <si>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</si>
  <si>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</si>
  <si>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</si>
  <si>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</si>
  <si>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</si>
  <si>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</si>
  <si>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</si>
  <si>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</si>
  <si>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</si>
  <si>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</si>
  <si>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</si>
  <si>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</si>
  <si>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</si>
  <si>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</si>
  <si>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</si>
  <si>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</si>
  <si>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</si>
  <si>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</si>
  <si>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</si>
  <si>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</si>
  <si>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</si>
  <si>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</si>
  <si>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</si>
  <si>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</si>
  <si>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</si>
  <si>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</si>
  <si>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</si>
  <si>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</si>
  <si>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</si>
  <si>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</si>
  <si>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</si>
  <si>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</si>
  <si>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</si>
  <si>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</si>
  <si>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</si>
  <si>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</si>
  <si>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</si>
  <si>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</si>
  <si>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</si>
  <si>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</si>
  <si>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</si>
  <si>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</si>
  <si>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</si>
  <si>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</si>
  <si>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</si>
  <si>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</si>
  <si>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</si>
  <si>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</si>
  <si>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</si>
  <si>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</si>
  <si>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</si>
  <si>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</si>
  <si>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</si>
  <si>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</si>
  <si>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</si>
  <si>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</si>
  <si>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</si>
  <si>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</si>
  <si>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</si>
  <si>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</si>
  <si>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</si>
  <si>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</si>
  <si>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</si>
  <si>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</si>
  <si>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</si>
  <si>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</si>
  <si>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</si>
  <si>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</si>
  <si>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</si>
  <si>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</si>
  <si>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</si>
  <si>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</si>
  <si>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</si>
  <si>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</si>
  <si>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</si>
  <si>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</si>
  <si>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</si>
  <si>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</si>
  <si>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</si>
  <si>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</si>
  <si>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</si>
  <si>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</si>
  <si>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</si>
  <si>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</si>
  <si>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</si>
  <si>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</si>
  <si>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</si>
  <si>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</si>
  <si>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</si>
  <si>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</si>
  <si>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</si>
  <si>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</si>
  <si>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</si>
  <si>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</si>
  <si>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</si>
  <si>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</si>
  <si>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</si>
  <si>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</si>
  <si>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</si>
  <si>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</si>
  <si>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</si>
  <si>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</si>
  <si>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</si>
  <si>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</si>
  <si>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</si>
  <si>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</si>
  <si>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</si>
  <si>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</si>
  <si>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</si>
  <si>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</si>
  <si>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</si>
  <si>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</si>
  <si>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</si>
  <si>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</si>
  <si>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</si>
  <si>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</si>
  <si>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</si>
  <si>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</si>
  <si>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</si>
  <si>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</si>
  <si>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</si>
  <si>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</si>
  <si>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</si>
  <si>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</si>
  <si>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</si>
  <si>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</si>
  <si>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</si>
  <si>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</si>
  <si>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</si>
  <si>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</si>
  <si>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</si>
  <si>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</si>
  <si>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</si>
  <si>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</si>
  <si>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</si>
  <si>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</si>
  <si>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</si>
  <si>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</si>
  <si>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</si>
  <si>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</si>
  <si>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</si>
  <si>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</si>
  <si>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</si>
  <si>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</si>
  <si>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</si>
  <si>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</si>
  <si>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</si>
  <si>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</si>
  <si>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</si>
  <si>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</si>
  <si>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</si>
  <si>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</si>
  <si>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</si>
  <si>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</si>
  <si>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</si>
  <si>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</si>
  <si>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</si>
  <si>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</si>
  <si>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</si>
  <si>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</si>
  <si>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</si>
  <si>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</si>
  <si>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</si>
  <si>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</si>
  <si>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</si>
  <si>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</si>
  <si>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</si>
  <si>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</si>
  <si>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</si>
  <si>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</si>
  <si>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</si>
  <si>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</si>
  <si>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</si>
  <si>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</si>
  <si>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</si>
  <si>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</si>
  <si>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</si>
  <si>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</si>
  <si>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</si>
  <si>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</si>
  <si>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</si>
  <si>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</si>
  <si>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</si>
  <si>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</si>
  <si>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</si>
  <si>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</si>
  <si>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</si>
  <si>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</si>
  <si>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</si>
  <si>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</si>
  <si>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</si>
  <si>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</si>
  <si>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</si>
  <si>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</si>
  <si>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</si>
  <si>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</si>
  <si>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</si>
  <si>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</si>
  <si>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</si>
  <si>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</si>
  <si>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</si>
  <si>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</si>
  <si>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</si>
  <si>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</si>
  <si>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</si>
  <si>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</si>
  <si>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</si>
  <si>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</si>
  <si>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</si>
  <si>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</si>
  <si>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</si>
  <si>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</si>
  <si>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</si>
  <si>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</si>
  <si>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</si>
  <si>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</si>
  <si>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</si>
  <si>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</si>
  <si>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</si>
  <si>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</si>
  <si>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</si>
  <si>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</si>
  <si>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</si>
  <si>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</si>
  <si>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</si>
  <si>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</si>
  <si>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</si>
  <si>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</si>
  <si>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</si>
  <si>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</si>
  <si>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</si>
  <si>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</si>
  <si>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</si>
  <si>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</si>
  <si>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</si>
  <si>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</si>
  <si>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</si>
  <si>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</si>
  <si>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</si>
  <si>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</si>
  <si>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</si>
  <si>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</si>
  <si>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</si>
  <si>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</si>
  <si>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</si>
  <si>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</si>
  <si>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</si>
  <si>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</si>
  <si>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</si>
  <si>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</si>
  <si>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</si>
  <si>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</si>
  <si>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</si>
  <si>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</si>
  <si>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</si>
  <si>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</si>
  <si>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</si>
  <si>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</si>
  <si>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</si>
  <si>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</si>
  <si>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</si>
  <si>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</si>
  <si>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</si>
  <si>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</si>
  <si>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</si>
  <si>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</si>
  <si>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</si>
  <si>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</si>
  <si>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</si>
  <si>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</si>
  <si>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</si>
  <si>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</si>
  <si>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</si>
  <si>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</si>
  <si>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</si>
  <si>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</si>
  <si>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</si>
  <si>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</si>
  <si>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</si>
  <si>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</si>
  <si>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</si>
  <si>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</si>
  <si>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</si>
  <si>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</si>
  <si>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</si>
  <si>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</si>
  <si>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</si>
  <si>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</si>
  <si>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</si>
  <si>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</si>
  <si>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</si>
  <si>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</si>
  <si>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</si>
  <si>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</si>
  <si>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</si>
  <si>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</si>
  <si>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</si>
  <si>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</si>
  <si>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</si>
  <si>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</si>
  <si>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</si>
  <si>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</si>
  <si>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</si>
  <si>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</si>
  <si>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</si>
  <si>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</si>
  <si>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</si>
  <si>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</si>
  <si>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</si>
  <si>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</si>
  <si>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</si>
  <si>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</si>
  <si>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</si>
  <si>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</si>
  <si>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</si>
  <si>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</si>
  <si>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</si>
  <si>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</si>
  <si>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</si>
  <si>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</si>
  <si>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</si>
  <si>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</si>
  <si>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</si>
  <si>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</si>
  <si>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</si>
  <si>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</si>
  <si>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</si>
  <si>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</si>
  <si>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</si>
  <si>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</si>
  <si>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</si>
  <si>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</si>
  <si>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</si>
  <si>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</si>
  <si>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</si>
  <si>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</si>
  <si>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</si>
  <si>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</si>
  <si>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</si>
  <si>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</si>
  <si>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</si>
  <si>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</si>
  <si>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</si>
  <si>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</si>
  <si>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</si>
  <si>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</si>
  <si>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</si>
  <si>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</si>
  <si>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</si>
  <si>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</si>
  <si>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</si>
  <si>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</si>
  <si>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</si>
  <si>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</si>
  <si>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</si>
  <si>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</si>
  <si>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</si>
  <si>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</si>
  <si>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</si>
  <si>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</si>
  <si>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</si>
  <si>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</si>
  <si>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</si>
  <si>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</si>
  <si>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</si>
  <si>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</si>
  <si>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</si>
  <si>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</si>
  <si>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</si>
  <si>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</si>
  <si>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</si>
  <si>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</si>
  <si>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</si>
  <si>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</si>
  <si>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</si>
  <si>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</si>
  <si>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</si>
  <si>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</si>
  <si>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</si>
  <si>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</si>
  <si>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</si>
  <si>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</si>
  <si>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</si>
  <si>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</si>
  <si>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</si>
  <si>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</si>
  <si>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</si>
  <si>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</si>
  <si>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</si>
  <si>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</si>
  <si>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</si>
  <si>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</si>
  <si>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</si>
  <si>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</si>
  <si>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</si>
  <si>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</si>
  <si>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</si>
  <si>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</si>
  <si>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</si>
  <si>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</si>
  <si>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</si>
  <si>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</si>
  <si>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</si>
  <si>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</si>
  <si>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</si>
  <si>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</si>
  <si>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</si>
  <si>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</si>
  <si>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</si>
  <si>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</si>
  <si>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</si>
  <si>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</si>
  <si>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</si>
  <si>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</si>
  <si>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</si>
  <si>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</si>
  <si>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</si>
  <si>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</si>
  <si>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</si>
  <si>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</si>
  <si>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</si>
  <si>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</si>
  <si>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</si>
  <si>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</si>
  <si>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</si>
  <si>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</si>
  <si>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</si>
  <si>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</si>
  <si>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</si>
  <si>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</si>
  <si>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</si>
  <si>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</si>
  <si>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</si>
  <si>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</si>
  <si>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</si>
  <si>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</si>
  <si>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</si>
  <si>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</si>
  <si>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</si>
  <si>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</si>
  <si>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</si>
  <si>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</si>
  <si>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</si>
  <si>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</si>
  <si>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</si>
  <si>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</si>
  <si>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</si>
  <si>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</si>
  <si>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</si>
  <si>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</si>
  <si>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</si>
  <si>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</si>
  <si>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</si>
  <si>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</si>
  <si>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</si>
  <si>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</si>
  <si>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</si>
  <si>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</si>
  <si>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</si>
  <si>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</si>
  <si>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</si>
  <si>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</si>
  <si>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</si>
  <si>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</si>
  <si>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</si>
  <si>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</si>
  <si>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</si>
  <si>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</si>
  <si>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</si>
  <si>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</si>
  <si>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</si>
  <si>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</si>
  <si>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</si>
  <si>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</si>
  <si>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</si>
  <si>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</si>
  <si>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</si>
  <si>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</si>
  <si>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</si>
  <si>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</si>
  <si>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</si>
  <si>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</si>
  <si>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</si>
  <si>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</si>
  <si>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</si>
  <si>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</si>
  <si>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</si>
  <si>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</si>
  <si>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</si>
  <si>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</si>
  <si>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</si>
  <si>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</si>
  <si>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</si>
  <si>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</si>
  <si>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</si>
  <si>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</si>
  <si>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</si>
  <si>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</si>
  <si>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</si>
  <si>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</si>
  <si>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</si>
  <si>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</si>
  <si>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</si>
  <si>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</si>
  <si>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</si>
  <si>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</si>
  <si>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</si>
  <si>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</si>
  <si>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</si>
  <si>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</si>
  <si>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</si>
  <si>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</si>
  <si>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</si>
  <si>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</si>
  <si>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</si>
  <si>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</si>
  <si>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</si>
  <si>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</si>
  <si>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</si>
  <si>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</si>
  <si>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</si>
  <si>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</si>
  <si>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</si>
  <si>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</si>
  <si>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</si>
  <si>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</si>
  <si>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</si>
  <si>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</si>
  <si>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</si>
  <si>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</si>
  <si>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</si>
  <si>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</si>
  <si>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</si>
  <si>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</si>
  <si>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</si>
  <si>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</si>
  <si>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</si>
  <si>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</si>
  <si>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</si>
  <si>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</si>
  <si>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</si>
  <si>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</si>
  <si>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</si>
  <si>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</si>
  <si>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</si>
  <si>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</si>
  <si>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</si>
  <si>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</si>
  <si>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</si>
  <si>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</si>
  <si>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</si>
  <si>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</si>
  <si>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</si>
  <si>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</si>
  <si>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</si>
  <si>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</si>
  <si>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</si>
  <si>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</si>
  <si>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</si>
  <si>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</si>
  <si>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</si>
  <si>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</si>
  <si>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</si>
  <si>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</si>
  <si>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</si>
  <si>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</si>
  <si>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</si>
  <si>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</si>
  <si>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</si>
  <si>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</si>
  <si>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</si>
  <si>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</si>
  <si>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</si>
  <si>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</si>
  <si>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</si>
  <si>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</si>
  <si>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</si>
  <si>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</si>
  <si>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</si>
  <si>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</si>
  <si>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</si>
  <si>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</si>
  <si>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</si>
  <si>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</si>
  <si>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</si>
  <si>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</si>
  <si>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</si>
  <si>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</si>
  <si>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</si>
  <si>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</si>
  <si>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</si>
  <si>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</si>
  <si>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</si>
  <si>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</si>
  <si>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</si>
  <si>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</si>
  <si>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</si>
  <si>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</si>
  <si>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</si>
  <si>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</si>
  <si>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</si>
  <si>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</si>
  <si>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</si>
  <si>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</si>
  <si>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</si>
  <si>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</si>
  <si>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</si>
  <si>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</si>
  <si>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</si>
  <si>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</si>
  <si>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</si>
  <si>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</si>
  <si>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</si>
  <si>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</si>
  <si>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</si>
  <si>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</si>
  <si>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</si>
  <si>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</si>
  <si>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</si>
  <si>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</si>
  <si>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</si>
  <si>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</si>
  <si>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</si>
  <si>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</si>
  <si>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</si>
  <si>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</si>
  <si>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</si>
  <si>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</si>
  <si>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</si>
  <si>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</si>
  <si>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</si>
  <si>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</si>
  <si>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</si>
  <si>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</si>
  <si>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</si>
  <si>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</si>
  <si>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</si>
  <si>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</si>
  <si>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</si>
  <si>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</si>
  <si>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</si>
  <si>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</si>
  <si>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</si>
  <si>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</si>
  <si>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</si>
  <si>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</si>
  <si>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</si>
  <si>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</si>
  <si>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</si>
  <si>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</si>
  <si>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</si>
  <si>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</si>
  <si>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</si>
  <si>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</si>
  <si>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</si>
  <si>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</si>
  <si>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</si>
  <si>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Clothing</t>
  </si>
  <si>
    <t>Tops</t>
  </si>
  <si>
    <t>Terry-Moore</t>
  </si>
  <si>
    <t>PROD2</t>
  </si>
  <si>
    <t>Outerwear</t>
  </si>
  <si>
    <t>Sims Inc</t>
  </si>
  <si>
    <t>P-3</t>
  </si>
  <si>
    <t>Pineda Ltd</t>
  </si>
  <si>
    <t>PROD4</t>
  </si>
  <si>
    <t>Bottoms</t>
  </si>
  <si>
    <t>Gonzales-Davis</t>
  </si>
  <si>
    <t>PROD5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</si>
  <si>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</si>
  <si>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</si>
  <si>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</si>
  <si>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</si>
  <si>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</si>
  <si>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</si>
  <si>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</si>
  <si>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</si>
  <si>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</si>
  <si>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</si>
  <si>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</si>
  <si>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</si>
  <si>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</si>
  <si>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</si>
  <si>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</si>
  <si>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</si>
  <si>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</si>
  <si>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</si>
  <si>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</si>
  <si>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</si>
  <si>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</si>
  <si>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</si>
  <si>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</si>
  <si>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</si>
  <si>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</si>
  <si>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Gibson, Hobbs and Weaver</t>
  </si>
  <si>
    <t>PROD12</t>
  </si>
  <si>
    <t>Hair Strengthening Shampoo</t>
  </si>
  <si>
    <t>Haircare</t>
  </si>
  <si>
    <t>Rice LLC</t>
  </si>
  <si>
    <t>PROD13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</si>
  <si>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</si>
  <si>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</si>
  <si>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</si>
  <si>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</si>
  <si>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</si>
  <si>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</si>
  <si>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</si>
  <si>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</si>
  <si>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</si>
  <si>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</si>
  <si>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</si>
  <si>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</si>
  <si>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</si>
  <si>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</si>
  <si>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</si>
  <si>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</si>
  <si>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</si>
  <si>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</si>
  <si>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</si>
  <si>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</si>
  <si>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</si>
  <si>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</si>
  <si>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</si>
  <si>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</si>
  <si>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</si>
  <si>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</si>
  <si>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</si>
  <si>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</si>
  <si>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</si>
  <si>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</si>
  <si>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</si>
  <si>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</si>
  <si>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</si>
  <si>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Moon, Mora and Santos</t>
  </si>
  <si>
    <t>PROD24</t>
  </si>
  <si>
    <t>Foldable Camping Chair</t>
  </si>
  <si>
    <t>Outdoor</t>
  </si>
  <si>
    <t>Cook Ltd</t>
  </si>
  <si>
    <t>PROD25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</si>
  <si>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</si>
  <si>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</si>
  <si>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</si>
  <si>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</si>
  <si>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</si>
  <si>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</si>
  <si>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</si>
  <si>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</si>
  <si>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</si>
  <si>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</si>
  <si>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</si>
  <si>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</si>
  <si>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</si>
  <si>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</si>
  <si>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</si>
  <si>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</si>
  <si>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</si>
  <si>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</si>
  <si>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</si>
  <si>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</si>
  <si>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</si>
  <si>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</si>
  <si>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</si>
  <si>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</si>
  <si>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</si>
  <si>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</si>
  <si>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</si>
  <si>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</si>
  <si>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</si>
  <si>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</si>
  <si>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</si>
  <si>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</si>
  <si>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</si>
  <si>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Smith-Mills</t>
  </si>
  <si>
    <t>PROD37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</si>
  <si>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</si>
  <si>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</si>
  <si>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</si>
  <si>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</si>
  <si>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</si>
  <si>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</si>
  <si>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</si>
  <si>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</si>
  <si>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</si>
  <si>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</si>
  <si>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</si>
  <si>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</si>
  <si>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</si>
  <si>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</si>
  <si>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</si>
  <si>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</si>
  <si>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Holmes LLC</t>
  </si>
  <si>
    <t>PROD43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</si>
  <si>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</si>
  <si>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</si>
  <si>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</si>
  <si>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</si>
  <si>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</si>
  <si>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</si>
  <si>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</si>
  <si>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</si>
  <si>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</si>
  <si>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</si>
  <si>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</si>
  <si>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</si>
  <si>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</si>
  <si>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</si>
  <si>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</si>
  <si>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</si>
  <si>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</si>
  <si>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Fragrance</t>
  </si>
  <si>
    <t>Sullivan and Sons</t>
  </si>
  <si>
    <t>PROD50</t>
  </si>
  <si>
    <t>Boxing Hand Wraps</t>
  </si>
  <si>
    <t>Smith-King</t>
  </si>
  <si>
    <t>PROD51</t>
  </si>
  <si>
    <t>Bautista, Green and Hale</t>
  </si>
  <si>
    <t>PROD52</t>
  </si>
  <si>
    <t>Rugby Ball</t>
  </si>
  <si>
    <t>Harris Inc</t>
  </si>
  <si>
    <t>PROD53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</si>
  <si>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</si>
  <si>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</si>
  <si>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</si>
  <si>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</si>
  <si>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</si>
  <si>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</si>
  <si>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</si>
  <si>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</si>
  <si>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</si>
  <si>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</si>
  <si>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</si>
  <si>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</si>
  <si>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</si>
  <si>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</si>
  <si>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</si>
  <si>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</si>
  <si>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</si>
  <si>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</si>
  <si>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</si>
  <si>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</si>
  <si>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</si>
  <si>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</si>
  <si>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</si>
  <si>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</si>
  <si>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</si>
  <si>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</si>
  <si>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</si>
  <si>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</si>
  <si>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</si>
  <si>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</si>
  <si>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</si>
  <si>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</si>
  <si>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</si>
  <si>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</si>
  <si>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</si>
  <si>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</si>
  <si>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</si>
  <si>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</si>
  <si>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</si>
  <si>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</si>
  <si>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Wooden Nightstand</t>
  </si>
  <si>
    <t>Furniture</t>
  </si>
  <si>
    <t>Wolfe, Ross and Hester</t>
  </si>
  <si>
    <t>PROD69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</si>
  <si>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</si>
  <si>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</si>
  <si>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</si>
  <si>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</si>
  <si>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</si>
  <si>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</si>
  <si>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</si>
  <si>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</si>
  <si>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</si>
  <si>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</si>
  <si>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</si>
  <si>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</si>
  <si>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</si>
  <si>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</si>
  <si>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</si>
  <si>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</si>
  <si>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</si>
  <si>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Poole PLC</t>
  </si>
  <si>
    <t>PROD76</t>
  </si>
  <si>
    <t>Wireless Mouse</t>
  </si>
  <si>
    <t>Larson Ltd</t>
  </si>
  <si>
    <t>PROD77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</si>
  <si>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</si>
  <si>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</si>
  <si>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</si>
  <si>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</si>
  <si>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</si>
  <si>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</si>
  <si>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</si>
  <si>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</si>
  <si>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</si>
  <si>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</si>
  <si>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</si>
  <si>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</si>
  <si>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</si>
  <si>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</si>
  <si>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</si>
  <si>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</si>
  <si>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</si>
  <si>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</si>
  <si>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</si>
  <si>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</si>
  <si>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</si>
  <si>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</si>
  <si>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</si>
  <si>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Richardson-Carrillo</t>
  </si>
  <si>
    <t>PROD86</t>
  </si>
  <si>
    <t>Kitchen Cutting Board</t>
  </si>
  <si>
    <t>Taylor, Dodson and Johnston</t>
  </si>
  <si>
    <t>PROD87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</si>
  <si>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</si>
  <si>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</si>
  <si>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</si>
  <si>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</si>
  <si>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</si>
  <si>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</si>
  <si>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</si>
  <si>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</si>
  <si>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Sharp, Taylor and Rodriguez</t>
  </si>
  <si>
    <t>PROD91</t>
  </si>
  <si>
    <t>Smith-Charles</t>
  </si>
  <si>
    <t>PROD92</t>
  </si>
  <si>
    <t>Microwave Oven</t>
  </si>
  <si>
    <t>Green, Powell and Palmer</t>
  </si>
  <si>
    <t>PROD93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</si>
  <si>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</si>
  <si>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</si>
  <si>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</si>
  <si>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</si>
  <si>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</si>
  <si>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</si>
  <si>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</si>
  <si>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</si>
  <si>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</si>
  <si>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</si>
  <si>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</si>
  <si>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</si>
  <si>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</si>
  <si>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</si>
  <si>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</si>
  <si>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</si>
  <si>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</si>
  <si>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</si>
  <si>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Sales_ID</t>
  </si>
  <si>
    <t>Order_Date</t>
  </si>
  <si>
    <t>Store_ID</t>
  </si>
  <si>
    <t>Quantity</t>
  </si>
  <si>
    <t>Unit_Price</t>
  </si>
  <si>
    <t>Discount</t>
  </si>
  <si>
    <t>Payment_Type</t>
  </si>
  <si>
    <t>Total_Amount</t>
  </si>
  <si>
    <t>SALE0</t>
  </si>
  <si>
    <t>STORE3</t>
  </si>
  <si>
    <t>Credit Card</t>
  </si>
  <si>
    <t>SALE1</t>
  </si>
  <si>
    <t>STORE17</t>
  </si>
  <si>
    <t>PayPal</t>
  </si>
  <si>
    <t>SALE2</t>
  </si>
  <si>
    <t>STORE8</t>
  </si>
  <si>
    <t>SALE3</t>
  </si>
  <si>
    <t>COD</t>
  </si>
  <si>
    <t>SALE4</t>
  </si>
  <si>
    <t>STORE5</t>
  </si>
  <si>
    <t>SALE5</t>
  </si>
  <si>
    <t>STORE7</t>
  </si>
  <si>
    <t>SALE6</t>
  </si>
  <si>
    <t>STORE4</t>
  </si>
  <si>
    <t>SALE7</t>
  </si>
  <si>
    <t>SALE8</t>
  </si>
  <si>
    <t>SALE9</t>
  </si>
  <si>
    <t>CUST1464</t>
  </si>
  <si>
    <t>STORE0</t>
  </si>
  <si>
    <t>SALE10</t>
  </si>
  <si>
    <t>STORE14</t>
  </si>
  <si>
    <t>SALE11</t>
  </si>
  <si>
    <t>STORE1</t>
  </si>
  <si>
    <t>SALE12</t>
  </si>
  <si>
    <t>SALE13</t>
  </si>
  <si>
    <t>STORE16</t>
  </si>
  <si>
    <t>SALE14</t>
  </si>
  <si>
    <t>STORE15</t>
  </si>
  <si>
    <t>SALE15</t>
  </si>
  <si>
    <t>STORE9</t>
  </si>
  <si>
    <t>SALE16</t>
  </si>
  <si>
    <t>STORE19</t>
  </si>
  <si>
    <t>SALE17</t>
  </si>
  <si>
    <t>SALE18</t>
  </si>
  <si>
    <t>SALE19</t>
  </si>
  <si>
    <t>STORE13</t>
  </si>
  <si>
    <t>SALE20</t>
  </si>
  <si>
    <t>SALE21</t>
  </si>
  <si>
    <t>STORE18</t>
  </si>
  <si>
    <t>SALE22</t>
  </si>
  <si>
    <t>STORE10</t>
  </si>
  <si>
    <t>SALE23</t>
  </si>
  <si>
    <t>SALE24</t>
  </si>
  <si>
    <t>STORE6</t>
  </si>
  <si>
    <t>SALE25</t>
  </si>
  <si>
    <t>SALE26</t>
  </si>
  <si>
    <t>SALE27</t>
  </si>
  <si>
    <t>SALE28</t>
  </si>
  <si>
    <t>STORE2</t>
  </si>
  <si>
    <t>SALE29</t>
  </si>
  <si>
    <t>SALE30</t>
  </si>
  <si>
    <t>SALE31</t>
  </si>
  <si>
    <t>STORE12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</si>
  <si>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</si>
  <si>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</si>
  <si>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</si>
  <si>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</si>
  <si>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</si>
  <si>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</si>
  <si>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</si>
  <si>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</si>
  <si>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</si>
  <si>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</si>
  <si>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</si>
  <si>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</si>
  <si>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</si>
  <si>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</si>
  <si>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</si>
  <si>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</si>
  <si>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</si>
  <si>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STORE11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</si>
  <si>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</si>
  <si>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</si>
  <si>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</si>
  <si>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</si>
  <si>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</si>
  <si>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</si>
  <si>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</si>
  <si>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</si>
  <si>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</si>
  <si>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</si>
  <si>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</si>
  <si>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</si>
  <si>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</si>
  <si>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</si>
  <si>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</si>
  <si>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</si>
  <si>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</si>
  <si>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</si>
  <si>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</si>
  <si>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</si>
  <si>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</si>
  <si>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</si>
  <si>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</si>
  <si>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</si>
  <si>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</si>
  <si>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</si>
  <si>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</si>
  <si>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</si>
  <si>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</si>
  <si>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</si>
  <si>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</si>
  <si>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</si>
  <si>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</si>
  <si>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</si>
  <si>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</si>
  <si>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</si>
  <si>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</si>
  <si>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</si>
  <si>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</si>
  <si>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</si>
  <si>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</si>
  <si>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</si>
  <si>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</si>
  <si>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</si>
  <si>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</si>
  <si>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</si>
  <si>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</si>
  <si>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</si>
  <si>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</si>
  <si>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</si>
  <si>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</si>
  <si>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</si>
  <si>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</si>
  <si>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</si>
  <si>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</si>
  <si>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</si>
  <si>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</si>
  <si>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</si>
  <si>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</si>
  <si>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</si>
  <si>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</si>
  <si>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</si>
  <si>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</si>
  <si>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</si>
  <si>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</si>
  <si>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</si>
  <si>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</si>
  <si>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</si>
  <si>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</si>
  <si>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</si>
  <si>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</si>
  <si>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</si>
  <si>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</si>
  <si>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</si>
  <si>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</si>
  <si>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</si>
  <si>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</si>
  <si>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</si>
  <si>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</si>
  <si>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</si>
  <si>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</si>
  <si>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</si>
  <si>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</si>
  <si>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</si>
  <si>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</si>
  <si>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</si>
  <si>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</si>
  <si>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</si>
  <si>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</si>
  <si>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</si>
  <si>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</si>
  <si>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</si>
  <si>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</si>
  <si>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</si>
  <si>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</si>
  <si>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</si>
  <si>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</si>
  <si>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</si>
  <si>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</si>
  <si>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</si>
  <si>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</si>
  <si>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</si>
  <si>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</si>
  <si>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</si>
  <si>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</si>
  <si>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</si>
  <si>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</si>
  <si>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</si>
  <si>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</si>
  <si>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</si>
  <si>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</si>
  <si>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</si>
  <si>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</si>
  <si>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</si>
  <si>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</si>
  <si>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</si>
  <si>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</si>
  <si>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</si>
  <si>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</si>
  <si>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</si>
  <si>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</si>
  <si>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</si>
  <si>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</si>
  <si>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</si>
  <si>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</si>
  <si>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</si>
  <si>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</si>
  <si>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</si>
  <si>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</si>
  <si>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</si>
  <si>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</si>
  <si>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</si>
  <si>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</si>
  <si>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</si>
  <si>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</si>
  <si>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</si>
  <si>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</si>
  <si>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</si>
  <si>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</si>
  <si>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</si>
  <si>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</si>
  <si>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</si>
  <si>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</si>
  <si>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</si>
  <si>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</si>
  <si>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</si>
  <si>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</si>
  <si>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</si>
  <si>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</si>
  <si>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</si>
  <si>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</si>
  <si>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</si>
  <si>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</si>
  <si>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</si>
  <si>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</si>
  <si>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</si>
  <si>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</si>
  <si>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</si>
  <si>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</si>
  <si>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</si>
  <si>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</si>
  <si>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</si>
  <si>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</si>
  <si>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</si>
  <si>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</si>
  <si>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</si>
  <si>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</si>
  <si>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</si>
  <si>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</si>
  <si>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</si>
  <si>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</si>
  <si>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</si>
  <si>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</si>
  <si>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</si>
  <si>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</si>
  <si>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</si>
  <si>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</si>
  <si>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</si>
  <si>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</si>
  <si>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</si>
  <si>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</si>
  <si>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</si>
  <si>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</si>
  <si>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</si>
  <si>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</si>
  <si>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</si>
  <si>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</si>
  <si>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</si>
  <si>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</si>
  <si>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</si>
  <si>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</si>
  <si>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</si>
  <si>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</si>
  <si>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</si>
  <si>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</si>
  <si>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</si>
  <si>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</si>
  <si>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</si>
  <si>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</si>
  <si>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</si>
  <si>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</si>
  <si>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</si>
  <si>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</si>
  <si>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</si>
  <si>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</si>
  <si>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</si>
  <si>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</si>
  <si>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</si>
  <si>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</si>
  <si>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</si>
  <si>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</si>
  <si>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</si>
  <si>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</si>
  <si>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</si>
  <si>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</si>
  <si>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</si>
  <si>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</si>
  <si>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</si>
  <si>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</si>
  <si>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</si>
  <si>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</si>
  <si>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</si>
  <si>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</si>
  <si>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</si>
  <si>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</si>
  <si>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</si>
  <si>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</si>
  <si>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</si>
  <si>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</si>
  <si>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</si>
  <si>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</si>
  <si>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</si>
  <si>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</si>
  <si>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</si>
  <si>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</si>
  <si>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</si>
  <si>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</si>
  <si>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</si>
  <si>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</si>
  <si>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</si>
  <si>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</si>
  <si>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</si>
  <si>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</si>
  <si>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</si>
  <si>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</si>
  <si>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</si>
  <si>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</si>
  <si>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</si>
  <si>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</si>
  <si>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</si>
  <si>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</si>
  <si>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</si>
  <si>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</si>
  <si>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</si>
  <si>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</si>
  <si>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</si>
  <si>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</si>
  <si>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</si>
  <si>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</si>
  <si>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</si>
  <si>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</si>
  <si>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</si>
  <si>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</si>
  <si>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</si>
  <si>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</si>
  <si>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</si>
  <si>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</si>
  <si>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</si>
  <si>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</si>
  <si>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</si>
  <si>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</si>
  <si>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</si>
  <si>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</si>
  <si>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</si>
  <si>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</si>
  <si>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</si>
  <si>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</si>
  <si>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</si>
  <si>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</si>
  <si>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</si>
  <si>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</si>
  <si>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</si>
  <si>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</si>
  <si>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</si>
  <si>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</si>
  <si>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</si>
  <si>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</si>
  <si>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</si>
  <si>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</si>
  <si>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</si>
  <si>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</si>
  <si>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</si>
  <si>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</si>
  <si>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</si>
  <si>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</si>
  <si>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</si>
  <si>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</si>
  <si>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</si>
  <si>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</si>
  <si>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</si>
  <si>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</si>
  <si>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</si>
  <si>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</si>
  <si>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</si>
  <si>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</si>
  <si>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</si>
  <si>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</si>
  <si>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</si>
  <si>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</si>
  <si>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</si>
  <si>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</si>
  <si>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</si>
  <si>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</si>
  <si>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</si>
  <si>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</si>
  <si>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</si>
  <si>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</si>
  <si>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</si>
  <si>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</si>
  <si>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</si>
  <si>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</si>
  <si>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</si>
  <si>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</si>
  <si>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</si>
  <si>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</si>
  <si>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</si>
  <si>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</si>
  <si>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</si>
  <si>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</si>
  <si>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</si>
  <si>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</si>
  <si>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</si>
  <si>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</si>
  <si>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</si>
  <si>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</si>
  <si>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</si>
  <si>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</si>
  <si>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</si>
  <si>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</si>
  <si>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</si>
  <si>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</si>
  <si>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</si>
  <si>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</si>
  <si>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</si>
  <si>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</si>
  <si>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</si>
  <si>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</si>
  <si>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</si>
  <si>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</si>
  <si>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</si>
  <si>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</si>
  <si>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</si>
  <si>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</si>
  <si>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</si>
  <si>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</si>
  <si>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</si>
  <si>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</si>
  <si>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</si>
  <si>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</si>
  <si>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</si>
  <si>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</si>
  <si>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</si>
  <si>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</si>
  <si>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</si>
  <si>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</si>
  <si>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</si>
  <si>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</si>
  <si>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</si>
  <si>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</si>
  <si>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</si>
  <si>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</si>
  <si>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</si>
  <si>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</si>
  <si>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</si>
  <si>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</si>
  <si>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</si>
  <si>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</si>
  <si>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</si>
  <si>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</si>
  <si>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</si>
  <si>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</si>
  <si>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</si>
  <si>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</si>
  <si>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</si>
  <si>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</si>
  <si>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</si>
  <si>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</si>
  <si>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</si>
  <si>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</si>
  <si>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</si>
  <si>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</si>
  <si>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</si>
  <si>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</si>
  <si>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</si>
  <si>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</si>
  <si>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</si>
  <si>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</si>
  <si>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</si>
  <si>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</si>
  <si>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</si>
  <si>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</si>
  <si>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</si>
  <si>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</si>
  <si>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</si>
  <si>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</si>
  <si>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</si>
  <si>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</si>
  <si>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</si>
  <si>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</si>
  <si>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</si>
  <si>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</si>
  <si>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</si>
  <si>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</si>
  <si>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</si>
  <si>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</si>
  <si>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</si>
  <si>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</si>
  <si>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</si>
  <si>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</si>
  <si>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</si>
  <si>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</si>
  <si>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</si>
  <si>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</si>
  <si>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</si>
  <si>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</si>
  <si>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</si>
  <si>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</si>
  <si>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</si>
  <si>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</si>
  <si>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</si>
  <si>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</si>
  <si>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</si>
  <si>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</si>
  <si>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</si>
  <si>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</si>
  <si>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</si>
  <si>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</si>
  <si>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</si>
  <si>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</si>
  <si>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</si>
  <si>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</si>
  <si>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</si>
  <si>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</si>
  <si>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</si>
  <si>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</si>
  <si>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</si>
  <si>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</si>
  <si>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</si>
  <si>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</si>
  <si>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</si>
  <si>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</si>
  <si>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</si>
  <si>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</si>
  <si>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</si>
  <si>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</si>
  <si>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</si>
  <si>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</si>
  <si>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</si>
  <si>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</si>
  <si>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</si>
  <si>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</si>
  <si>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</si>
  <si>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</si>
  <si>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</si>
  <si>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</si>
  <si>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</si>
  <si>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</si>
  <si>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</si>
  <si>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</si>
  <si>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</si>
  <si>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</si>
  <si>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</si>
  <si>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</si>
  <si>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</si>
  <si>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</si>
  <si>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</si>
  <si>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</si>
  <si>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</si>
  <si>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</si>
  <si>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</si>
  <si>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</si>
  <si>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</si>
  <si>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</si>
  <si>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</si>
  <si>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</si>
  <si>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</si>
  <si>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</si>
  <si>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</si>
  <si>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</si>
  <si>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</si>
  <si>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</si>
  <si>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</si>
  <si>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</si>
  <si>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</si>
  <si>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</si>
  <si>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</si>
  <si>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</si>
  <si>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</si>
  <si>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</si>
  <si>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</si>
  <si>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</si>
  <si>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</si>
  <si>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</si>
  <si>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</si>
  <si>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</si>
  <si>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</si>
  <si>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</si>
  <si>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</si>
  <si>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</si>
  <si>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</si>
  <si>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</si>
  <si>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</si>
  <si>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</si>
  <si>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</si>
  <si>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</si>
  <si>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</si>
  <si>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</si>
  <si>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</si>
  <si>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</si>
  <si>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</si>
  <si>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</si>
  <si>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</si>
  <si>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</si>
  <si>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</si>
  <si>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</si>
  <si>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</si>
  <si>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</si>
  <si>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</si>
  <si>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</si>
  <si>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</si>
  <si>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</si>
  <si>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</si>
  <si>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</si>
  <si>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</si>
  <si>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</si>
  <si>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</si>
  <si>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</si>
  <si>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</si>
  <si>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</si>
  <si>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</si>
  <si>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</si>
  <si>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</si>
  <si>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</si>
  <si>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</si>
  <si>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</si>
  <si>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</si>
  <si>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</si>
  <si>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</si>
  <si>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</si>
  <si>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</si>
  <si>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</si>
  <si>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</si>
  <si>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</si>
  <si>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</si>
  <si>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</si>
  <si>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</si>
  <si>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</si>
  <si>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</si>
  <si>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</si>
  <si>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</si>
  <si>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</si>
  <si>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</si>
  <si>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</si>
  <si>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</si>
  <si>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</si>
  <si>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</si>
  <si>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</si>
  <si>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</si>
  <si>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</si>
  <si>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</si>
  <si>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</si>
  <si>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</si>
  <si>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</si>
  <si>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</si>
  <si>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</si>
  <si>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</si>
  <si>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</si>
  <si>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</si>
  <si>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</si>
  <si>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</si>
  <si>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</si>
  <si>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</si>
  <si>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</si>
  <si>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</si>
  <si>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</si>
  <si>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</si>
  <si>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</si>
  <si>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</si>
  <si>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</si>
  <si>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</si>
  <si>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</si>
  <si>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</si>
  <si>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</si>
  <si>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</si>
  <si>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</si>
  <si>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</si>
  <si>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</si>
  <si>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</si>
  <si>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</si>
  <si>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</si>
  <si>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</si>
  <si>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</si>
  <si>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</si>
  <si>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</si>
  <si>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</si>
  <si>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</si>
  <si>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</si>
  <si>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</si>
  <si>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</si>
  <si>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</si>
  <si>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</si>
  <si>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</si>
  <si>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</si>
  <si>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</si>
  <si>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</si>
  <si>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</si>
  <si>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</si>
  <si>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</si>
  <si>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</si>
  <si>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</si>
  <si>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</si>
  <si>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</si>
  <si>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</si>
  <si>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</si>
  <si>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</si>
  <si>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</si>
  <si>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</si>
  <si>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</si>
  <si>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</si>
  <si>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</si>
  <si>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</si>
  <si>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</si>
  <si>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</si>
  <si>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</si>
  <si>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</si>
  <si>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</si>
  <si>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</si>
  <si>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</si>
  <si>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</si>
  <si>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</si>
  <si>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</si>
  <si>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</si>
  <si>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</si>
  <si>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</si>
  <si>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</si>
  <si>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</si>
  <si>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</si>
  <si>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</si>
  <si>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</si>
  <si>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</si>
  <si>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</si>
  <si>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</si>
  <si>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</si>
  <si>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</si>
  <si>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</si>
  <si>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</si>
  <si>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</si>
  <si>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</si>
  <si>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</si>
  <si>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</si>
  <si>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</si>
  <si>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</si>
  <si>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</si>
  <si>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</si>
  <si>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</si>
  <si>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</si>
  <si>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</si>
  <si>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</si>
  <si>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</si>
  <si>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</si>
  <si>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</si>
  <si>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</si>
  <si>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</si>
  <si>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</si>
  <si>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</si>
  <si>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</si>
  <si>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</si>
  <si>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</si>
  <si>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</si>
  <si>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</si>
  <si>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</si>
  <si>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</si>
  <si>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</si>
  <si>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</si>
  <si>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</si>
  <si>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</si>
  <si>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</si>
  <si>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</si>
  <si>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</si>
  <si>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</si>
  <si>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</si>
  <si>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</si>
  <si>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</si>
  <si>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</si>
  <si>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</si>
  <si>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</si>
  <si>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</si>
  <si>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</si>
  <si>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</si>
  <si>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</si>
  <si>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</si>
  <si>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</si>
  <si>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</si>
  <si>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</si>
  <si>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</si>
  <si>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</si>
  <si>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</si>
  <si>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</si>
  <si>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</si>
  <si>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</si>
  <si>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</si>
  <si>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</si>
  <si>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</si>
  <si>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</si>
  <si>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</si>
  <si>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</si>
  <si>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</si>
  <si>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</si>
  <si>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</si>
  <si>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</si>
  <si>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</si>
  <si>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</si>
  <si>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</si>
  <si>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</si>
  <si>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</si>
  <si>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</si>
  <si>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</si>
  <si>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</si>
  <si>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</si>
  <si>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</si>
  <si>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</si>
  <si>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</si>
  <si>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</si>
  <si>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</si>
  <si>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</si>
  <si>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</si>
  <si>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</si>
  <si>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</si>
  <si>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</si>
  <si>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</si>
  <si>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</si>
  <si>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</si>
  <si>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</si>
  <si>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</si>
  <si>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</si>
  <si>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</si>
  <si>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</si>
  <si>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</si>
  <si>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</si>
  <si>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</si>
  <si>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</si>
  <si>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</si>
  <si>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</si>
  <si>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</si>
  <si>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</si>
  <si>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</si>
  <si>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</si>
  <si>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</si>
  <si>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</si>
  <si>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</si>
  <si>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</si>
  <si>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</si>
  <si>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</si>
  <si>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</si>
  <si>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</si>
  <si>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</si>
  <si>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</si>
  <si>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</si>
  <si>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</si>
  <si>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</si>
  <si>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</si>
  <si>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</si>
  <si>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</si>
  <si>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</si>
  <si>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</si>
  <si>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</si>
  <si>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</si>
  <si>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</si>
  <si>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</si>
  <si>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</si>
  <si>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</si>
  <si>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</si>
  <si>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</si>
  <si>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</si>
  <si>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</si>
  <si>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</si>
  <si>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</si>
  <si>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</si>
  <si>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</si>
  <si>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</si>
  <si>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</si>
  <si>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</si>
  <si>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</si>
  <si>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</si>
  <si>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</si>
  <si>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</si>
  <si>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</si>
  <si>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</si>
  <si>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</si>
  <si>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</si>
  <si>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</si>
  <si>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</si>
  <si>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</si>
  <si>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</si>
  <si>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</si>
  <si>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</si>
  <si>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</si>
  <si>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</si>
  <si>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</si>
  <si>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</si>
  <si>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</si>
  <si>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</si>
  <si>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</si>
  <si>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</si>
  <si>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</si>
  <si>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</si>
  <si>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</si>
  <si>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</si>
  <si>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</si>
  <si>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</si>
  <si>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</si>
  <si>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</si>
  <si>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</si>
  <si>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</si>
  <si>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</si>
  <si>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</si>
  <si>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</si>
  <si>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</si>
  <si>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</si>
  <si>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</si>
  <si>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</si>
  <si>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</si>
  <si>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</si>
  <si>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</si>
  <si>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</si>
  <si>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</si>
  <si>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</si>
  <si>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</si>
  <si>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</si>
  <si>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</si>
  <si>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</si>
  <si>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</si>
  <si>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</si>
  <si>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</si>
  <si>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</si>
  <si>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</si>
  <si>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</si>
  <si>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</si>
  <si>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</si>
  <si>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</si>
  <si>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</si>
  <si>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</si>
  <si>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</si>
  <si>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</si>
  <si>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</si>
  <si>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</si>
  <si>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</si>
  <si>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</si>
  <si>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</si>
  <si>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</si>
  <si>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</si>
  <si>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</si>
  <si>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</si>
  <si>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</si>
  <si>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</si>
  <si>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</si>
  <si>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</si>
  <si>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</si>
  <si>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</si>
  <si>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</si>
  <si>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</si>
  <si>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</si>
  <si>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</si>
  <si>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</si>
  <si>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</si>
  <si>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</si>
  <si>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</si>
  <si>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</si>
  <si>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</si>
  <si>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</si>
  <si>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</si>
  <si>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</si>
  <si>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</si>
  <si>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</si>
  <si>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</si>
  <si>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</si>
  <si>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</si>
  <si>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</si>
  <si>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</si>
  <si>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</si>
  <si>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</si>
  <si>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</si>
  <si>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</si>
  <si>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</si>
  <si>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</si>
  <si>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</si>
  <si>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</si>
  <si>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</si>
  <si>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</si>
  <si>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</si>
  <si>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</si>
  <si>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</si>
  <si>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</si>
  <si>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</si>
  <si>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</si>
  <si>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</si>
  <si>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</si>
  <si>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</si>
  <si>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</si>
  <si>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</si>
  <si>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</si>
  <si>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</si>
  <si>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</si>
  <si>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</si>
  <si>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</si>
  <si>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</si>
  <si>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</si>
  <si>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</si>
  <si>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</si>
  <si>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</si>
  <si>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</si>
  <si>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</si>
  <si>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</si>
  <si>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</si>
  <si>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</si>
  <si>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</si>
  <si>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</si>
  <si>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</si>
  <si>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</si>
  <si>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</si>
  <si>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</si>
  <si>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</si>
  <si>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</si>
  <si>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</si>
  <si>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</si>
  <si>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</si>
  <si>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</si>
  <si>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</si>
  <si>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</si>
  <si>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</si>
  <si>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</si>
  <si>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</si>
  <si>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</si>
  <si>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</si>
  <si>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</si>
  <si>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</si>
  <si>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</si>
  <si>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</si>
  <si>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</si>
  <si>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</si>
  <si>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</si>
  <si>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</si>
  <si>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</si>
  <si>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</si>
  <si>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</si>
  <si>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</si>
  <si>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</si>
  <si>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</si>
  <si>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</si>
  <si>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</si>
  <si>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</si>
  <si>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</si>
  <si>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</si>
  <si>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</si>
  <si>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</si>
  <si>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</si>
  <si>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</si>
  <si>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</si>
  <si>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</si>
  <si>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</si>
  <si>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</si>
  <si>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</si>
  <si>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</si>
  <si>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</si>
  <si>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</si>
  <si>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</si>
  <si>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</si>
  <si>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</si>
  <si>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</si>
  <si>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</si>
  <si>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</si>
  <si>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</si>
  <si>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</si>
  <si>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</si>
  <si>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</si>
  <si>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</si>
  <si>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</si>
  <si>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</si>
  <si>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</si>
  <si>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</si>
  <si>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</si>
  <si>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</si>
  <si>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</si>
  <si>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</si>
  <si>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</si>
  <si>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</si>
  <si>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</si>
  <si>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</si>
  <si>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</si>
  <si>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</si>
  <si>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</si>
  <si>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</si>
  <si>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</si>
  <si>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</si>
  <si>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</si>
  <si>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</si>
  <si>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</si>
  <si>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</si>
  <si>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</si>
  <si>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</si>
  <si>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</si>
  <si>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</si>
  <si>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</si>
  <si>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</si>
  <si>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</si>
  <si>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</si>
  <si>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</si>
  <si>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</si>
  <si>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</si>
  <si>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</si>
  <si>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</si>
  <si>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</si>
  <si>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</si>
  <si>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</si>
  <si>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</si>
  <si>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</si>
  <si>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</si>
  <si>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</si>
  <si>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</si>
  <si>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</si>
  <si>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</si>
  <si>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</si>
  <si>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</si>
  <si>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</si>
  <si>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</si>
  <si>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</si>
  <si>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</si>
  <si>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</si>
  <si>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</si>
  <si>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</si>
  <si>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</si>
  <si>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</si>
  <si>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</si>
  <si>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</si>
  <si>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</si>
  <si>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</si>
  <si>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</si>
  <si>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</si>
  <si>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</si>
  <si>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</si>
  <si>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</si>
  <si>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</si>
  <si>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</si>
  <si>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</si>
  <si>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</si>
  <si>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</si>
  <si>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</si>
  <si>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</si>
  <si>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</si>
  <si>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</si>
  <si>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</si>
  <si>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</si>
  <si>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</si>
  <si>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</si>
  <si>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</si>
  <si>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</si>
  <si>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</si>
  <si>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</si>
  <si>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</si>
  <si>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</si>
  <si>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</si>
  <si>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</si>
  <si>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</si>
  <si>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</si>
  <si>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</si>
  <si>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</si>
  <si>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</si>
  <si>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</si>
  <si>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</si>
  <si>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</si>
  <si>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</si>
  <si>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</si>
  <si>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</si>
  <si>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</si>
  <si>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</si>
  <si>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</si>
  <si>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</si>
  <si>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</si>
  <si>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</si>
  <si>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</si>
  <si>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</si>
  <si>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</si>
  <si>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</si>
  <si>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</si>
  <si>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</si>
  <si>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</si>
  <si>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</si>
  <si>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</si>
  <si>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</si>
  <si>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</si>
  <si>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</si>
  <si>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</si>
  <si>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</si>
  <si>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</si>
  <si>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</si>
  <si>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</si>
  <si>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</si>
  <si>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</si>
  <si>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</si>
  <si>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</si>
  <si>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</si>
  <si>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</si>
  <si>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</si>
  <si>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</si>
  <si>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</si>
  <si>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</si>
  <si>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</si>
  <si>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</si>
  <si>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</si>
  <si>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</si>
  <si>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</si>
  <si>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</si>
  <si>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</si>
  <si>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</si>
  <si>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</si>
  <si>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</si>
  <si>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</si>
  <si>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</si>
  <si>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</si>
  <si>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</si>
  <si>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</si>
  <si>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</si>
  <si>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</si>
  <si>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</si>
  <si>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</si>
  <si>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</si>
  <si>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</si>
  <si>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</si>
  <si>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</si>
  <si>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</si>
  <si>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</si>
  <si>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</si>
  <si>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</si>
  <si>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</si>
  <si>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</si>
  <si>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</si>
  <si>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</si>
  <si>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</si>
  <si>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</si>
  <si>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</si>
  <si>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</si>
  <si>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</si>
  <si>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</si>
  <si>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</si>
  <si>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</si>
  <si>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</si>
  <si>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</si>
  <si>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</si>
  <si>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</si>
  <si>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</si>
  <si>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</si>
  <si>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</si>
  <si>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</si>
  <si>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</si>
  <si>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</si>
  <si>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</si>
  <si>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</si>
  <si>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</si>
  <si>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</si>
  <si>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</si>
  <si>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</si>
  <si>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</si>
  <si>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</si>
  <si>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</si>
  <si>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</si>
  <si>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</si>
  <si>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</si>
  <si>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</si>
  <si>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</si>
  <si>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</si>
  <si>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</si>
  <si>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</si>
  <si>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</si>
  <si>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</si>
  <si>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</si>
  <si>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</si>
  <si>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</si>
  <si>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</si>
  <si>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</si>
  <si>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</si>
  <si>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</si>
  <si>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</si>
  <si>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</si>
  <si>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</si>
  <si>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</si>
  <si>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</si>
  <si>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</si>
  <si>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</si>
  <si>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</si>
  <si>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</si>
  <si>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</si>
  <si>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</si>
  <si>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</si>
  <si>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</si>
  <si>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</si>
  <si>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</si>
  <si>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</si>
  <si>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</si>
  <si>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</si>
  <si>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</si>
  <si>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</si>
  <si>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</si>
  <si>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</si>
  <si>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</si>
  <si>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</si>
  <si>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</si>
  <si>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</si>
  <si>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</si>
  <si>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</si>
  <si>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</si>
  <si>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</si>
  <si>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</si>
  <si>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</si>
  <si>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</si>
  <si>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</si>
  <si>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</si>
  <si>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</si>
  <si>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</si>
  <si>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</si>
  <si>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</si>
  <si>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</si>
  <si>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</si>
  <si>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</si>
  <si>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</si>
  <si>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</si>
  <si>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</si>
  <si>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</si>
  <si>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</si>
  <si>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</si>
  <si>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</si>
  <si>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</si>
  <si>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</si>
  <si>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</si>
  <si>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</si>
  <si>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</si>
  <si>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</si>
  <si>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</si>
  <si>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</si>
  <si>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</si>
  <si>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</si>
  <si>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</si>
  <si>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</si>
  <si>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</si>
  <si>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</si>
  <si>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</si>
  <si>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</si>
  <si>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</si>
  <si>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</si>
  <si>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</si>
  <si>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</si>
  <si>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</si>
  <si>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</si>
  <si>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</si>
  <si>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</si>
  <si>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</si>
  <si>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</si>
  <si>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</si>
  <si>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</si>
  <si>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</si>
  <si>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</si>
  <si>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</si>
  <si>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</si>
  <si>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</si>
  <si>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</si>
  <si>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</si>
  <si>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</si>
  <si>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</si>
  <si>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</si>
  <si>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</si>
  <si>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</si>
  <si>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</si>
  <si>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</si>
  <si>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</si>
  <si>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</si>
  <si>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</si>
  <si>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</si>
  <si>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</si>
  <si>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</si>
  <si>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</si>
  <si>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</si>
  <si>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</si>
  <si>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</si>
  <si>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</si>
  <si>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</si>
  <si>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</si>
  <si>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</si>
  <si>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</si>
  <si>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</si>
  <si>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</si>
  <si>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</si>
  <si>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</si>
  <si>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</si>
  <si>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</si>
  <si>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</si>
  <si>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</si>
  <si>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</si>
  <si>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</si>
  <si>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</si>
  <si>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</si>
  <si>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</si>
  <si>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</si>
  <si>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</si>
  <si>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</si>
  <si>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</si>
  <si>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</si>
  <si>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</si>
  <si>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</si>
  <si>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</si>
  <si>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</si>
  <si>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</si>
  <si>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</si>
  <si>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</si>
  <si>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</si>
  <si>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</si>
  <si>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</si>
  <si>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</si>
  <si>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</si>
  <si>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</si>
  <si>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</si>
  <si>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</si>
  <si>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</si>
  <si>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</si>
  <si>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</si>
  <si>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</si>
  <si>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</si>
  <si>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</si>
  <si>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</si>
  <si>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</si>
  <si>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</si>
  <si>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</si>
  <si>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</si>
  <si>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</si>
  <si>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</si>
  <si>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</si>
  <si>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</si>
  <si>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</si>
  <si>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</si>
  <si>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</si>
  <si>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</si>
  <si>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</si>
  <si>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</si>
  <si>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</si>
  <si>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</si>
  <si>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</si>
  <si>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</si>
  <si>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</si>
  <si>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</si>
  <si>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</si>
  <si>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</si>
  <si>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</si>
  <si>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</si>
  <si>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</si>
  <si>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</si>
  <si>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</si>
  <si>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</si>
  <si>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</si>
  <si>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</si>
  <si>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</si>
  <si>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</si>
  <si>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</si>
  <si>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</si>
  <si>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</si>
  <si>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</si>
  <si>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</si>
  <si>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</si>
  <si>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</si>
  <si>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</si>
  <si>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</si>
  <si>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</si>
  <si>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</si>
  <si>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</si>
  <si>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</si>
  <si>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</si>
  <si>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</si>
  <si>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</si>
  <si>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</si>
  <si>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</si>
  <si>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</si>
  <si>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</si>
  <si>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</si>
  <si>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</si>
  <si>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</si>
  <si>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</si>
  <si>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</si>
  <si>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</si>
  <si>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</si>
  <si>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</si>
  <si>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</si>
  <si>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</si>
  <si>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</si>
  <si>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</si>
  <si>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</si>
  <si>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</si>
  <si>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</si>
  <si>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</si>
  <si>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</si>
  <si>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</si>
  <si>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</si>
  <si>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</si>
  <si>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</si>
  <si>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</si>
  <si>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</si>
  <si>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</si>
  <si>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</si>
  <si>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</si>
  <si>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</si>
  <si>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</si>
  <si>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</si>
  <si>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</si>
  <si>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</si>
  <si>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</si>
  <si>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</si>
  <si>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</si>
  <si>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</si>
  <si>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</si>
  <si>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</si>
  <si>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</si>
  <si>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</si>
  <si>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</si>
  <si>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</si>
  <si>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</si>
  <si>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</si>
  <si>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</si>
  <si>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</si>
  <si>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</si>
  <si>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</si>
  <si>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</si>
  <si>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</si>
  <si>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</si>
  <si>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</si>
  <si>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</si>
  <si>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</si>
  <si>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</si>
  <si>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</si>
  <si>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</si>
  <si>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</si>
  <si>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</si>
  <si>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</si>
  <si>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</si>
  <si>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</si>
  <si>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</si>
  <si>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</si>
  <si>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</si>
  <si>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</si>
  <si>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</si>
  <si>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</si>
  <si>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</si>
  <si>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</si>
  <si>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</si>
  <si>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</si>
  <si>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</si>
  <si>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</si>
  <si>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</si>
  <si>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</si>
  <si>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</si>
  <si>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</si>
  <si>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</si>
  <si>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</si>
  <si>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</si>
  <si>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</si>
  <si>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</si>
  <si>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</si>
  <si>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</si>
  <si>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</si>
  <si>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</si>
  <si>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</si>
  <si>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</si>
  <si>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</si>
  <si>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</si>
  <si>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</si>
  <si>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</si>
  <si>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</si>
  <si>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</si>
  <si>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</si>
  <si>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</si>
  <si>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</si>
  <si>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</si>
  <si>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</si>
  <si>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</si>
  <si>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</si>
  <si>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</si>
  <si>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</si>
  <si>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</si>
  <si>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</si>
  <si>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</si>
  <si>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</si>
  <si>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</si>
  <si>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</si>
  <si>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</si>
  <si>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</si>
  <si>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</si>
  <si>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</si>
  <si>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</si>
  <si>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</si>
  <si>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</si>
  <si>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</si>
  <si>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</si>
  <si>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</si>
  <si>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</si>
  <si>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</si>
  <si>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</si>
  <si>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</si>
  <si>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</si>
  <si>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</si>
  <si>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</si>
  <si>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</si>
  <si>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</si>
  <si>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</si>
  <si>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</si>
  <si>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</si>
  <si>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</si>
  <si>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</si>
  <si>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</si>
  <si>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</si>
  <si>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</si>
  <si>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</si>
  <si>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</si>
  <si>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</si>
  <si>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</si>
  <si>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</si>
  <si>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</si>
  <si>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</si>
  <si>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</si>
  <si>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</si>
  <si>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</si>
  <si>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</si>
  <si>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</si>
  <si>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</si>
  <si>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</si>
  <si>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</si>
  <si>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</si>
  <si>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</si>
  <si>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</si>
  <si>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</si>
  <si>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</si>
  <si>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</si>
  <si>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</si>
  <si>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</si>
  <si>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</si>
  <si>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</si>
  <si>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</si>
  <si>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</si>
  <si>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</si>
  <si>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</si>
  <si>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</si>
  <si>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</si>
  <si>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</si>
  <si>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</si>
  <si>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</si>
  <si>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</si>
  <si>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</si>
  <si>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</si>
  <si>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</si>
  <si>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</si>
  <si>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</si>
  <si>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</si>
  <si>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</si>
  <si>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</si>
  <si>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</si>
  <si>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</si>
  <si>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</si>
  <si>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</si>
  <si>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</si>
  <si>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</si>
  <si>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</si>
  <si>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</si>
  <si>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</si>
  <si>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</si>
  <si>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</si>
  <si>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</si>
  <si>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</si>
  <si>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</si>
  <si>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</si>
  <si>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</si>
  <si>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</si>
  <si>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</si>
  <si>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</si>
  <si>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</si>
  <si>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</si>
  <si>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</si>
  <si>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</si>
  <si>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</si>
  <si>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</si>
  <si>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</si>
  <si>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</si>
  <si>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</si>
  <si>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</si>
  <si>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</si>
  <si>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</si>
  <si>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</si>
  <si>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</si>
  <si>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</si>
  <si>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</si>
  <si>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</si>
  <si>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</si>
  <si>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</si>
  <si>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</si>
  <si>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</si>
  <si>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</si>
  <si>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</si>
  <si>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</si>
  <si>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</si>
  <si>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</si>
  <si>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</si>
  <si>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</si>
  <si>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</si>
  <si>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</si>
  <si>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</si>
  <si>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</si>
  <si>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</si>
  <si>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</si>
  <si>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</si>
  <si>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</si>
  <si>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</si>
  <si>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</si>
  <si>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</si>
  <si>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</si>
  <si>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</si>
  <si>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</si>
  <si>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</si>
  <si>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</si>
  <si>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</si>
  <si>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</si>
  <si>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</si>
  <si>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</si>
  <si>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</si>
  <si>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</si>
  <si>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</si>
  <si>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</si>
  <si>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</si>
  <si>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</si>
  <si>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</si>
  <si>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</si>
  <si>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</si>
  <si>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</si>
  <si>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</si>
  <si>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</si>
  <si>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</si>
  <si>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</si>
  <si>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</si>
  <si>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</si>
  <si>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</si>
  <si>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</si>
  <si>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</si>
  <si>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</si>
  <si>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</si>
  <si>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</si>
  <si>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</si>
  <si>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</si>
  <si>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</si>
  <si>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</si>
  <si>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</si>
  <si>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</si>
  <si>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</si>
  <si>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</si>
  <si>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</si>
  <si>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</si>
  <si>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</si>
  <si>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</si>
  <si>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</si>
  <si>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</si>
  <si>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</si>
  <si>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</si>
  <si>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</si>
  <si>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</si>
  <si>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</si>
  <si>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</si>
  <si>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</si>
  <si>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</si>
  <si>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</si>
  <si>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</si>
  <si>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</si>
  <si>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</si>
  <si>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</si>
  <si>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</si>
  <si>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</si>
  <si>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</si>
  <si>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</si>
  <si>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</si>
  <si>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</si>
  <si>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</si>
  <si>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</si>
  <si>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</si>
  <si>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</si>
  <si>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</si>
  <si>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</si>
  <si>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</si>
  <si>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</si>
  <si>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</si>
  <si>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</si>
  <si>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</si>
  <si>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</si>
  <si>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</si>
  <si>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</si>
  <si>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</si>
  <si>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</si>
  <si>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</si>
  <si>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</si>
  <si>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</si>
  <si>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</si>
  <si>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</si>
  <si>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</si>
  <si>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</si>
  <si>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</si>
  <si>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</si>
  <si>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</si>
  <si>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</si>
  <si>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</si>
  <si>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</si>
  <si>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</si>
  <si>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</si>
  <si>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</si>
  <si>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</si>
  <si>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</si>
  <si>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</si>
  <si>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</si>
  <si>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</si>
  <si>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</si>
  <si>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</si>
  <si>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</si>
  <si>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</si>
  <si>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</si>
  <si>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</si>
  <si>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</si>
  <si>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</si>
  <si>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</si>
  <si>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</si>
  <si>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</si>
  <si>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</si>
  <si>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</si>
  <si>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</si>
  <si>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</si>
  <si>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</si>
  <si>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</si>
  <si>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</si>
  <si>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</si>
  <si>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</si>
  <si>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</si>
  <si>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</si>
  <si>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</si>
  <si>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</si>
  <si>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</si>
  <si>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</si>
  <si>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</si>
  <si>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</si>
  <si>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</si>
  <si>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</si>
  <si>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</si>
  <si>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</si>
  <si>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</si>
  <si>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</si>
  <si>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</si>
  <si>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</si>
  <si>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</si>
  <si>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</si>
  <si>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</si>
  <si>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</si>
  <si>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</si>
  <si>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</si>
  <si>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</si>
  <si>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</si>
  <si>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</si>
  <si>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</si>
  <si>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</si>
  <si>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</si>
  <si>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</si>
  <si>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</si>
  <si>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</si>
  <si>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</si>
  <si>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</si>
  <si>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</si>
  <si>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</si>
  <si>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</si>
  <si>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</si>
  <si>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</si>
  <si>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</si>
  <si>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</si>
  <si>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</si>
  <si>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</si>
  <si>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</si>
  <si>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</si>
  <si>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</si>
  <si>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</si>
  <si>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</si>
  <si>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</si>
  <si>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</si>
  <si>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</si>
  <si>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</si>
  <si>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</si>
  <si>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</si>
  <si>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</si>
  <si>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</si>
  <si>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</si>
  <si>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</si>
  <si>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</si>
  <si>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</si>
  <si>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</si>
  <si>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</si>
  <si>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</si>
  <si>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</si>
  <si>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</si>
  <si>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</si>
  <si>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</si>
  <si>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</si>
  <si>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</si>
  <si>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</si>
  <si>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</si>
  <si>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</si>
  <si>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</si>
  <si>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</si>
  <si>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</si>
  <si>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</si>
  <si>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</si>
  <si>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</si>
  <si>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</si>
  <si>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</si>
  <si>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</si>
  <si>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</si>
  <si>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</si>
  <si>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</si>
  <si>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</si>
  <si>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</si>
  <si>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</si>
  <si>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</si>
  <si>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</si>
  <si>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</si>
  <si>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</si>
  <si>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</si>
  <si>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</si>
  <si>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</si>
  <si>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</si>
  <si>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</si>
  <si>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</si>
  <si>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</si>
  <si>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</si>
  <si>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</si>
  <si>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</si>
  <si>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</si>
  <si>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</si>
  <si>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</si>
  <si>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</si>
  <si>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</si>
  <si>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</si>
  <si>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</si>
  <si>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</si>
  <si>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</si>
  <si>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</si>
  <si>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</si>
  <si>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</si>
  <si>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</si>
  <si>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</si>
  <si>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</si>
  <si>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</si>
  <si>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</si>
  <si>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</si>
  <si>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</si>
  <si>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</si>
  <si>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</si>
  <si>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</si>
  <si>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</si>
  <si>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</si>
  <si>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</si>
  <si>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</si>
  <si>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</si>
  <si>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</si>
  <si>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</si>
  <si>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</si>
  <si>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</si>
  <si>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</si>
  <si>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</si>
  <si>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</si>
  <si>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</si>
  <si>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</si>
  <si>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</si>
  <si>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</si>
  <si>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</si>
  <si>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</si>
  <si>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</si>
  <si>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</si>
  <si>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</si>
  <si>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</si>
  <si>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</si>
  <si>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</si>
  <si>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</si>
  <si>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</si>
  <si>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</si>
  <si>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</si>
  <si>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</si>
  <si>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</si>
  <si>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</si>
  <si>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</si>
  <si>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</si>
  <si>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</si>
  <si>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</si>
  <si>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</si>
  <si>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</si>
  <si>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</si>
  <si>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</si>
  <si>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</si>
  <si>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</si>
  <si>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</si>
  <si>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</si>
  <si>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</si>
  <si>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</si>
  <si>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</si>
  <si>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</si>
  <si>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</si>
  <si>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</si>
  <si>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</si>
  <si>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</si>
  <si>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</si>
  <si>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</si>
  <si>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</si>
  <si>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</si>
  <si>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</si>
  <si>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</si>
  <si>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</si>
  <si>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</si>
  <si>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</si>
  <si>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</si>
  <si>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</si>
  <si>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</si>
  <si>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</si>
  <si>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</si>
  <si>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</si>
  <si>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</si>
  <si>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</si>
  <si>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</si>
  <si>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</si>
  <si>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</si>
  <si>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</si>
  <si>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</si>
  <si>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</si>
  <si>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</si>
  <si>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</si>
  <si>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</si>
  <si>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</si>
  <si>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</si>
  <si>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</si>
  <si>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</si>
  <si>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</si>
  <si>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</si>
  <si>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</si>
  <si>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</si>
  <si>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</si>
  <si>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</si>
  <si>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Store_Name</t>
  </si>
  <si>
    <t>Region</t>
  </si>
  <si>
    <t>Store_Type</t>
  </si>
  <si>
    <t>Rivera-Warner</t>
  </si>
  <si>
    <t>East</t>
  </si>
  <si>
    <t>Washingtonfurt</t>
  </si>
  <si>
    <t>Flagship</t>
  </si>
  <si>
    <t>Martinez, Adkins and Johnson</t>
  </si>
  <si>
    <t>North</t>
  </si>
  <si>
    <t>Danielmouth</t>
  </si>
  <si>
    <t>Black-Horn</t>
  </si>
  <si>
    <t>South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</si>
  <si>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</si>
  <si>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</si>
  <si>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</si>
  <si>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</si>
  <si>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</si>
  <si>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</si>
  <si>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</si>
  <si>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</si>
  <si>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</si>
  <si>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</si>
  <si>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</si>
  <si>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</si>
  <si>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</si>
  <si>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</si>
  <si>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West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</si>
  <si>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</si>
  <si>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</si>
  <si>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</si>
  <si>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</si>
  <si>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</si>
  <si>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</si>
  <si>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Thomas, Bridges and Harris</t>
  </si>
  <si>
    <t>Sabrinatown</t>
  </si>
  <si>
    <t>Gardner, Humphrey and Contreras</t>
  </si>
  <si>
    <t>Mcdonald Inc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</si>
  <si>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</si>
  <si>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</si>
  <si>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</si>
  <si>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</si>
  <si>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</si>
  <si>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</si>
  <si>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</si>
  <si>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</si>
  <si>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</si>
  <si>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</si>
  <si>
    <t>count blank</t>
  </si>
  <si>
    <t>cust_id</t>
  </si>
  <si>
    <t>name</t>
  </si>
  <si>
    <t>age</t>
  </si>
  <si>
    <t>gender</t>
  </si>
  <si>
    <t>city</t>
  </si>
  <si>
    <t>state</t>
  </si>
  <si>
    <t>country</t>
  </si>
  <si>
    <t>loyal</t>
  </si>
  <si>
    <t>isblank</t>
  </si>
  <si>
    <t>countblank</t>
  </si>
  <si>
    <t>isblank2</t>
  </si>
  <si>
    <t>isblank3</t>
  </si>
  <si>
    <t>isblank4</t>
  </si>
  <si>
    <t>isblank5</t>
  </si>
  <si>
    <t>isblank6</t>
  </si>
  <si>
    <t>isblank7</t>
  </si>
  <si>
    <t>isblank8</t>
  </si>
  <si>
    <t>isblank9</t>
  </si>
  <si>
    <t>isblank10</t>
  </si>
  <si>
    <t>if</t>
  </si>
  <si>
    <t>id</t>
  </si>
  <si>
    <t>category</t>
  </si>
  <si>
    <t>sub_cat</t>
  </si>
  <si>
    <t>brand</t>
  </si>
  <si>
    <t>cost</t>
  </si>
  <si>
    <t>stock</t>
  </si>
  <si>
    <t>IF</t>
  </si>
  <si>
    <t>IF2</t>
  </si>
  <si>
    <t>IF3</t>
  </si>
  <si>
    <t>IF4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</si>
  <si>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</si>
  <si>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</si>
  <si>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</si>
  <si>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</si>
  <si>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</si>
  <si>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</si>
  <si>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</si>
  <si>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</si>
  <si>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</si>
  <si>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</si>
  <si>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</si>
  <si>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</si>
  <si>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</si>
  <si>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</si>
  <si>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</si>
  <si>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</si>
  <si>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</si>
  <si>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</si>
  <si>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</si>
  <si>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</si>
  <si>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</si>
  <si>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</si>
  <si>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Lake Tylerfort</t>
  </si>
  <si>
    <t xml:space="preserve">   Jonesbury </t>
  </si>
  <si>
    <t xml:space="preserve">    Lake Lisa</t>
  </si>
  <si>
    <t>East Jeremy</t>
  </si>
  <si>
    <t>Men'S Running Jacket</t>
  </si>
  <si>
    <t>Men'S Graphic T-Shirt</t>
  </si>
  <si>
    <t>Hd Smart Tv Stick</t>
  </si>
  <si>
    <t>Usb-C Fast Charger</t>
  </si>
  <si>
    <t>Women'S Denim Jeans</t>
  </si>
  <si>
    <t>Women'S Casual Hoodie</t>
  </si>
  <si>
    <t>Men'S Formal Shirt</t>
  </si>
  <si>
    <t>Women'S Scarf Set</t>
  </si>
  <si>
    <t>Women'S Summer Dress</t>
  </si>
  <si>
    <t>Men'S Casual Sneakers</t>
  </si>
  <si>
    <t>Women'S Yoga Pants</t>
  </si>
  <si>
    <t>Smart Home Wifi Camera</t>
  </si>
  <si>
    <t>Usb External Hard Drive</t>
  </si>
  <si>
    <t>Men'S Winter Jacket</t>
  </si>
  <si>
    <t>Men'S Roll-On Perfume</t>
  </si>
  <si>
    <t>Men'S Leather Belt</t>
  </si>
  <si>
    <t>Hdmi Cable – 2M</t>
  </si>
  <si>
    <t>Men'S Track Pants</t>
  </si>
  <si>
    <t>Men'S Hair Styling Gel</t>
  </si>
  <si>
    <t>Adjustable Dumbbells 20Kg</t>
  </si>
  <si>
    <t>Women'S Hair Dryer Brush</t>
  </si>
  <si>
    <t>Smart Led Light Strip</t>
  </si>
  <si>
    <t>Men'S Sports Shorts</t>
  </si>
  <si>
    <t>Led Table Lamp</t>
  </si>
  <si>
    <t>Women'S Ankle Boots</t>
  </si>
  <si>
    <t>Wifi Mesh Router</t>
  </si>
  <si>
    <t>Women'S Beanie Hat</t>
  </si>
  <si>
    <t>Led Bedside Lamp</t>
  </si>
  <si>
    <t>Gaming Mouse Pad Xl</t>
  </si>
  <si>
    <t>Women'S High Heels</t>
  </si>
  <si>
    <t>Usb-C Laptop Charger</t>
  </si>
  <si>
    <t>Women'S Formal Blazer</t>
  </si>
  <si>
    <t>product _name</t>
  </si>
  <si>
    <t>if blank</t>
  </si>
  <si>
    <t>adult</t>
  </si>
  <si>
    <t>senior citizen</t>
  </si>
  <si>
    <t>if condtion</t>
  </si>
  <si>
    <t>Total electronics sales:</t>
  </si>
  <si>
    <t>Total beauty sales:</t>
  </si>
  <si>
    <t>total amount using credit card</t>
  </si>
  <si>
    <t>no of north region</t>
  </si>
  <si>
    <t>no of online store</t>
  </si>
  <si>
    <t>no of females</t>
  </si>
  <si>
    <t>avg amount using credit card</t>
  </si>
  <si>
    <t>vlookup</t>
  </si>
  <si>
    <t>VLOOKUP</t>
  </si>
  <si>
    <t>XLOOKUP</t>
  </si>
  <si>
    <t>SUMMARY STATISTICS</t>
  </si>
  <si>
    <t>MEAN</t>
  </si>
  <si>
    <t>SD</t>
  </si>
  <si>
    <t>MODE</t>
  </si>
  <si>
    <t>MEDIAN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</si>
  <si>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</si>
  <si>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</si>
  <si>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</si>
  <si>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</si>
  <si>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</si>
  <si>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</si>
  <si>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</si>
  <si>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</si>
  <si>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</si>
  <si>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</si>
  <si>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</si>
  <si>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</si>
  <si>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</si>
  <si>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</si>
  <si>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(blank)</t>
  </si>
  <si>
    <t>Grand Total</t>
  </si>
  <si>
    <t>Column Labels</t>
  </si>
  <si>
    <t>(All)</t>
  </si>
  <si>
    <t>Count of Store_Name</t>
  </si>
  <si>
    <t>2023</t>
  </si>
  <si>
    <t>2024</t>
  </si>
  <si>
    <t>2025</t>
  </si>
  <si>
    <t>Count of Product_ID</t>
  </si>
  <si>
    <t>Total Count of Product_ID</t>
  </si>
  <si>
    <t>Total Sum of Unit_Price</t>
  </si>
  <si>
    <t>Sum of Unit_Price</t>
  </si>
  <si>
    <t>Sum of Cost</t>
  </si>
  <si>
    <t>FALSE</t>
  </si>
  <si>
    <t>TRUE</t>
  </si>
  <si>
    <t>Count of Gender</t>
  </si>
  <si>
    <t>Count of Customer_ID</t>
  </si>
  <si>
    <t>Sum of Age</t>
  </si>
  <si>
    <t>PROJECT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</si>
</sst>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Algerian"/>
      <family val="5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  <bgColor theme="9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</cellStyleXfs>
  <cellXfs count="16">
    <xf numFmtId="0" fontId="0" fillId="0" borderId="0" xfId="0"/>
    <xf numFmtId="0" fontId="3" fillId="4" borderId="1" xfId="0" applyFont="1" applyFill="1" applyBorder="1"/>
    <xf numFmtId="14" fontId="0" fillId="0" borderId="0" xfId="0" applyNumberFormat="1"/>
    <xf numFmtId="0" fontId="4" fillId="0" borderId="0" xfId="0" applyFont="1"/>
    <xf numFmtId="0" fontId="1" fillId="2" borderId="0" xfId="1"/>
    <xf numFmtId="0" fontId="2" fillId="3" borderId="0" xfId="2"/>
    <xf numFmtId="0" fontId="6" fillId="6" borderId="0" xfId="4"/>
    <xf numFmtId="0" fontId="6" fillId="5" borderId="0" xfId="3"/>
    <xf numFmtId="0" fontId="6" fillId="5" borderId="0" xfId="3" applyBorder="1"/>
    <xf numFmtId="0" fontId="6" fillId="7" borderId="0" xfId="5"/>
    <xf numFmtId="0" fontId="0" fillId="0" borderId="0" xfId="0" applyNumberFormat="1"/>
    <xf numFmtId="0" fontId="2" fillId="3" borderId="0" xfId="2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 applyAlignment="1">
      <alignment horizontal="right"/>
    </xf>
    <xf numFmtId="0" fontId="7" fillId="8" borderId="0" xfId="0" applyFont="1" applyFill="1" applyAlignment="1">
      <alignment horizontal="right"/>
    </xf>
  </cellXfs>
  <cellStyles count="6">
    <cellStyle name="Accent2" xfId="3" builtinId="33"/>
    <cellStyle name="Accent5" xfId="5" builtinId="45"/>
    <cellStyle name="Accent6" xfId="4" builtinId="49"/>
    <cellStyle name="Bad" xfId="1" builtinId="27"/>
    <cellStyle name="Neutral" xfId="2" builtinId="28"/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[Book1.COPY.xlsx]Sheet7!PivotTable7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Count of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Sheet7!$A$4:$A$5</c:f>
              <c:strCache>
                <c:ptCount val="1"/>
                <c:pt idx="0">
                  <c:v>USA</c:v>
                </c:pt>
              </c:strCache>
            </c:strRef>
          </c:cat>
          <c:val>
            <c:numRef>
              <c:f>Sheet7!$B$4:$B$5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0-4964-903A-EA59ADEE0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881919"/>
        <c:axId val="1021882879"/>
      </c:barChart>
      <c:barChart>
        <c:barDir val="bar"/>
        <c:grouping val="clustered"/>
        <c:varyColors val="0"/>
        <c:ser>
          <c:idx val="1"/>
          <c:order val="1"/>
          <c:tx>
            <c:strRef>
              <c:f>Sheet7!$C$3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Sheet7!$A$4:$A$5</c:f>
              <c:strCache>
                <c:ptCount val="1"/>
                <c:pt idx="0">
                  <c:v>USA</c:v>
                </c:pt>
              </c:strCache>
            </c:strRef>
          </c:cat>
          <c:val>
            <c:numRef>
              <c:f>Sheet7!$C$4:$C$5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0-4964-903A-EA59ADEE0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84269807"/>
        <c:axId val="1084269327"/>
      </c:barChart>
      <c:lineChart>
        <c:grouping val="standard"/>
        <c:varyColors val="0"/>
        <c:ser>
          <c:idx val="2"/>
          <c:order val="2"/>
          <c:tx>
            <c:strRef>
              <c:f>Sheet7!$D$3</c:f>
              <c:strCache>
                <c:ptCount val="1"/>
                <c:pt idx="0">
                  <c:v>Sum of 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Sheet7!$A$4:$A$5</c:f>
              <c:strCache>
                <c:ptCount val="1"/>
                <c:pt idx="0">
                  <c:v>USA</c:v>
                </c:pt>
              </c:strCache>
            </c:strRef>
          </c:cat>
          <c:val>
            <c:numRef>
              <c:f>Sheet7!$D$4:$D$5</c:f>
              <c:numCache>
                <c:formatCode>General</c:formatCode>
                <c:ptCount val="1"/>
                <c:pt idx="0">
                  <c:v>20781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0-4964-903A-EA59ADEE0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881919"/>
        <c:axId val="1021882879"/>
      </c:lineChart>
      <c:catAx>
        <c:axId val="102188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82879"/>
        <c:crosses val="autoZero"/>
        <c:auto val="1"/>
        <c:lblAlgn val="ctr"/>
        <c:lblOffset val="100"/>
        <c:noMultiLvlLbl val="0"/>
      </c:catAx>
      <c:valAx>
        <c:axId val="10218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81919"/>
        <c:crosses val="autoZero"/>
        <c:crossBetween val="between"/>
      </c:valAx>
      <c:valAx>
        <c:axId val="108426932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69807"/>
        <c:crosses val="max"/>
        <c:crossBetween val="between"/>
      </c:valAx>
      <c:catAx>
        <c:axId val="10842698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842693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[Book1.COPY.xlsx]Sheet7!PivotTable7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Count of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Sheet7!$A$4:$A$5</c:f>
              <c:strCache>
                <c:ptCount val="1"/>
                <c:pt idx="0">
                  <c:v>USA</c:v>
                </c:pt>
              </c:strCache>
            </c:strRef>
          </c:cat>
          <c:val>
            <c:numRef>
              <c:f>Sheet7!$B$4:$B$5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B-4F47-A7DF-E950A1A5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881919"/>
        <c:axId val="1021882879"/>
      </c:barChart>
      <c:barChart>
        <c:barDir val="bar"/>
        <c:grouping val="clustered"/>
        <c:varyColors val="0"/>
        <c:ser>
          <c:idx val="1"/>
          <c:order val="1"/>
          <c:tx>
            <c:strRef>
              <c:f>Sheet7!$C$3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Sheet7!$A$4:$A$5</c:f>
              <c:strCache>
                <c:ptCount val="1"/>
                <c:pt idx="0">
                  <c:v>USA</c:v>
                </c:pt>
              </c:strCache>
            </c:strRef>
          </c:cat>
          <c:val>
            <c:numRef>
              <c:f>Sheet7!$C$4:$C$5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B-4F47-A7DF-E950A1A5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84269807"/>
        <c:axId val="1084269327"/>
      </c:barChart>
      <c:lineChart>
        <c:grouping val="standard"/>
        <c:varyColors val="0"/>
        <c:ser>
          <c:idx val="2"/>
          <c:order val="2"/>
          <c:tx>
            <c:strRef>
              <c:f>Sheet7!$D$3</c:f>
              <c:strCache>
                <c:ptCount val="1"/>
                <c:pt idx="0">
                  <c:v>Sum of 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Sheet7!$A$4:$A$5</c:f>
              <c:strCache>
                <c:ptCount val="1"/>
                <c:pt idx="0">
                  <c:v>USA</c:v>
                </c:pt>
              </c:strCache>
            </c:strRef>
          </c:cat>
          <c:val>
            <c:numRef>
              <c:f>Sheet7!$D$4:$D$5</c:f>
              <c:numCache>
                <c:formatCode>General</c:formatCode>
                <c:ptCount val="1"/>
                <c:pt idx="0">
                  <c:v>20781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0B-4F47-A7DF-E950A1A5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881919"/>
        <c:axId val="1021882879"/>
      </c:lineChart>
      <c:catAx>
        <c:axId val="102188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82879"/>
        <c:crosses val="autoZero"/>
        <c:auto val="1"/>
        <c:lblAlgn val="ctr"/>
        <c:lblOffset val="100"/>
        <c:noMultiLvlLbl val="0"/>
      </c:catAx>
      <c:valAx>
        <c:axId val="10218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81919"/>
        <c:crosses val="autoZero"/>
        <c:crossBetween val="between"/>
      </c:valAx>
      <c:valAx>
        <c:axId val="108426932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69807"/>
        <c:crosses val="max"/>
        <c:crossBetween val="between"/>
      </c:valAx>
      <c:catAx>
        <c:axId val="10842698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84269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[Book1.COPY.xlsx]Sheet6!PivotTable6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Sheet6!$A$4:$A$104</c:f>
              <c:strCache>
                <c:ptCount val="100"/>
                <c:pt idx="0">
                  <c:v>4K Home Projector</c:v>
                </c:pt>
                <c:pt idx="1">
                  <c:v>Adjustable Dumbbell Set</c:v>
                </c:pt>
                <c:pt idx="2">
                  <c:v>Adjustable Dumbbells 20Kg</c:v>
                </c:pt>
                <c:pt idx="3">
                  <c:v>Adjustable Jump Rope</c:v>
                </c:pt>
                <c:pt idx="4">
                  <c:v>Badminton Racket Set</c:v>
                </c:pt>
                <c:pt idx="5">
                  <c:v>Basketball</c:v>
                </c:pt>
                <c:pt idx="6">
                  <c:v>Beard Grooming Kit</c:v>
                </c:pt>
                <c:pt idx="7">
                  <c:v>Bedroom Table Lamp</c:v>
                </c:pt>
                <c:pt idx="8">
                  <c:v>Bluetooth Car Audio System</c:v>
                </c:pt>
                <c:pt idx="9">
                  <c:v>Boxing Hand Wraps</c:v>
                </c:pt>
                <c:pt idx="10">
                  <c:v>Brother Laser Printer</c:v>
                </c:pt>
                <c:pt idx="11">
                  <c:v>Car Dashboard Phone Holder</c:v>
                </c:pt>
                <c:pt idx="12">
                  <c:v>Carbon Fiber Tennis Racket</c:v>
                </c:pt>
                <c:pt idx="13">
                  <c:v>Ceramic Kitchen Bowl Set</c:v>
                </c:pt>
                <c:pt idx="14">
                  <c:v>Ceramic Plant Pot</c:v>
                </c:pt>
                <c:pt idx="15">
                  <c:v>Cricket Bat</c:v>
                </c:pt>
                <c:pt idx="16">
                  <c:v>Decorative Floor Vase</c:v>
                </c:pt>
                <c:pt idx="17">
                  <c:v>Decorative Lamp Shade</c:v>
                </c:pt>
                <c:pt idx="18">
                  <c:v>Decorative Wall Mirror</c:v>
                </c:pt>
                <c:pt idx="19">
                  <c:v>Essential Oil Diffuser</c:v>
                </c:pt>
                <c:pt idx="20">
                  <c:v>Fabric Sofa Throw Blanket</c:v>
                </c:pt>
                <c:pt idx="21">
                  <c:v>Face Foundation Kit</c:v>
                </c:pt>
                <c:pt idx="22">
                  <c:v>Fitness Resistance Bands</c:v>
                </c:pt>
                <c:pt idx="23">
                  <c:v>Foam Roller</c:v>
                </c:pt>
                <c:pt idx="24">
                  <c:v>Foldable Camping Chair</c:v>
                </c:pt>
                <c:pt idx="25">
                  <c:v>Gaming Mechanical Keyboard</c:v>
                </c:pt>
                <c:pt idx="26">
                  <c:v>Gaming Mouse Pad Xl</c:v>
                </c:pt>
                <c:pt idx="27">
                  <c:v>Hair Repair Oil Treatment</c:v>
                </c:pt>
                <c:pt idx="28">
                  <c:v>Hair Strengthening Shampoo</c:v>
                </c:pt>
                <c:pt idx="29">
                  <c:v>Hd Smart Tv Stick</c:v>
                </c:pt>
                <c:pt idx="30">
                  <c:v>Hdmi Cable – 2M</c:v>
                </c:pt>
                <c:pt idx="31">
                  <c:v>Herbal Face Moisturizer</c:v>
                </c:pt>
                <c:pt idx="32">
                  <c:v>High-Grip Football</c:v>
                </c:pt>
                <c:pt idx="33">
                  <c:v>Hydrating Face Cleanser</c:v>
                </c:pt>
                <c:pt idx="34">
                  <c:v>Kitchen Cutting Board</c:v>
                </c:pt>
                <c:pt idx="35">
                  <c:v>Kitchen Storage Rack</c:v>
                </c:pt>
                <c:pt idx="36">
                  <c:v>Knee Support Brace</c:v>
                </c:pt>
                <c:pt idx="37">
                  <c:v>Laptop Cooling Pad</c:v>
                </c:pt>
                <c:pt idx="38">
                  <c:v>Led Bedside Lamp</c:v>
                </c:pt>
                <c:pt idx="39">
                  <c:v>Led Table Lamp</c:v>
                </c:pt>
                <c:pt idx="40">
                  <c:v>Luxury Perfume Spray</c:v>
                </c:pt>
                <c:pt idx="41">
                  <c:v>Makeup Brush Set</c:v>
                </c:pt>
                <c:pt idx="42">
                  <c:v>Matte Lipstick Set</c:v>
                </c:pt>
                <c:pt idx="43">
                  <c:v>Men'S Casual Sneakers</c:v>
                </c:pt>
                <c:pt idx="44">
                  <c:v>Men'S Formal Shirt</c:v>
                </c:pt>
                <c:pt idx="45">
                  <c:v>Men'S Graphic T-Shirt</c:v>
                </c:pt>
                <c:pt idx="46">
                  <c:v>Men'S Hair Styling Gel</c:v>
                </c:pt>
                <c:pt idx="47">
                  <c:v>Men'S Leather Belt</c:v>
                </c:pt>
                <c:pt idx="48">
                  <c:v>Men'S Roll-On Perfume</c:v>
                </c:pt>
                <c:pt idx="49">
                  <c:v>Men'S Running Jacket</c:v>
                </c:pt>
                <c:pt idx="50">
                  <c:v>Men'S Sports Shorts</c:v>
                </c:pt>
                <c:pt idx="51">
                  <c:v>Men'S Track Pants</c:v>
                </c:pt>
                <c:pt idx="52">
                  <c:v>Men'S Winter Jacket</c:v>
                </c:pt>
                <c:pt idx="53">
                  <c:v>Microwave Oven</c:v>
                </c:pt>
                <c:pt idx="54">
                  <c:v>Modern Wall Clock</c:v>
                </c:pt>
                <c:pt idx="55">
                  <c:v>Multi-Purpose Storage Box</c:v>
                </c:pt>
                <c:pt idx="56">
                  <c:v>Noise-Canceling Headphones</c:v>
                </c:pt>
                <c:pt idx="57">
                  <c:v>Organic Sunscreen Lotion</c:v>
                </c:pt>
                <c:pt idx="58">
                  <c:v>Outdoor Sports Water Bottle</c:v>
                </c:pt>
                <c:pt idx="59">
                  <c:v>Portable Bluetooth Speaker</c:v>
                </c:pt>
                <c:pt idx="60">
                  <c:v>Portable Power Bank</c:v>
                </c:pt>
                <c:pt idx="61">
                  <c:v>Premium Blanket Throw</c:v>
                </c:pt>
                <c:pt idx="62">
                  <c:v>Professional Jump Rope</c:v>
                </c:pt>
                <c:pt idx="63">
                  <c:v>Rugby Ball</c:v>
                </c:pt>
                <c:pt idx="64">
                  <c:v>Shin Guards – Adult</c:v>
                </c:pt>
                <c:pt idx="65">
                  <c:v>Smart Home Wifi Camera</c:v>
                </c:pt>
                <c:pt idx="66">
                  <c:v>Smart Led Light Strip</c:v>
                </c:pt>
                <c:pt idx="67">
                  <c:v>Soccer Training Cone Set</c:v>
                </c:pt>
                <c:pt idx="68">
                  <c:v>Sports Stopwatch Basic</c:v>
                </c:pt>
                <c:pt idx="69">
                  <c:v>Sports Stopwatch Pro</c:v>
                </c:pt>
                <c:pt idx="70">
                  <c:v>Sports Stopwatch Timer</c:v>
                </c:pt>
                <c:pt idx="71">
                  <c:v>Sports Water Hydration Pack</c:v>
                </c:pt>
                <c:pt idx="72">
                  <c:v>Sports Wrist Sweatbands</c:v>
                </c:pt>
                <c:pt idx="73">
                  <c:v>Stainless Steel Cookware Set</c:v>
                </c:pt>
                <c:pt idx="74">
                  <c:v>Stainless Steel Cutlery Set</c:v>
                </c:pt>
                <c:pt idx="75">
                  <c:v>Tennis Ball 3-Pack</c:v>
                </c:pt>
                <c:pt idx="76">
                  <c:v>Usb External Hard Drive</c:v>
                </c:pt>
                <c:pt idx="77">
                  <c:v>Usb-C Fast Charger</c:v>
                </c:pt>
                <c:pt idx="78">
                  <c:v>Usb-C Laptop Charger</c:v>
                </c:pt>
                <c:pt idx="79">
                  <c:v>Vitamin C Face Serum</c:v>
                </c:pt>
                <c:pt idx="80">
                  <c:v>Vitamin E Body Lotion</c:v>
                </c:pt>
                <c:pt idx="81">
                  <c:v>Wall-Mounted Spice Rack</c:v>
                </c:pt>
                <c:pt idx="82">
                  <c:v>Wifi Mesh Router</c:v>
                </c:pt>
                <c:pt idx="83">
                  <c:v>Wireless Bluetooth Earbuds</c:v>
                </c:pt>
                <c:pt idx="84">
                  <c:v>Wireless Bluetooth Speaker</c:v>
                </c:pt>
                <c:pt idx="85">
                  <c:v>Wireless Mouse</c:v>
                </c:pt>
                <c:pt idx="86">
                  <c:v>Women'S Ankle Boots</c:v>
                </c:pt>
                <c:pt idx="87">
                  <c:v>Women'S Beanie Hat</c:v>
                </c:pt>
                <c:pt idx="88">
                  <c:v>Women'S Casual Hoodie</c:v>
                </c:pt>
                <c:pt idx="89">
                  <c:v>Womens Cotton Scarf</c:v>
                </c:pt>
                <c:pt idx="90">
                  <c:v>Women'S Denim Jeans</c:v>
                </c:pt>
                <c:pt idx="91">
                  <c:v>Women'S Formal Blazer</c:v>
                </c:pt>
                <c:pt idx="92">
                  <c:v>Women'S Hair Dryer Brush</c:v>
                </c:pt>
                <c:pt idx="93">
                  <c:v>Women'S High Heels</c:v>
                </c:pt>
                <c:pt idx="94">
                  <c:v>Women'S Scarf Set</c:v>
                </c:pt>
                <c:pt idx="95">
                  <c:v>Women'S Summer Dress</c:v>
                </c:pt>
                <c:pt idx="96">
                  <c:v>Women'S Yoga Pants</c:v>
                </c:pt>
                <c:pt idx="97">
                  <c:v>Wooden Bookshelf</c:v>
                </c:pt>
                <c:pt idx="98">
                  <c:v>Wooden Nightstand</c:v>
                </c:pt>
                <c:pt idx="99">
                  <c:v>Yoga Exercise Mat</c:v>
                </c:pt>
              </c:strCache>
            </c:strRef>
          </c:cat>
          <c:val>
            <c:numRef>
              <c:f>Sheet6!$B$4:$B$104</c:f>
              <c:numCache>
                <c:formatCode>General</c:formatCode>
                <c:ptCount val="100"/>
                <c:pt idx="0">
                  <c:v>465.34</c:v>
                </c:pt>
                <c:pt idx="1">
                  <c:v>495.72</c:v>
                </c:pt>
                <c:pt idx="2">
                  <c:v>240.63</c:v>
                </c:pt>
                <c:pt idx="3">
                  <c:v>167.12</c:v>
                </c:pt>
                <c:pt idx="4">
                  <c:v>285.54000000000002</c:v>
                </c:pt>
                <c:pt idx="5">
                  <c:v>204.39</c:v>
                </c:pt>
                <c:pt idx="6">
                  <c:v>337.42</c:v>
                </c:pt>
                <c:pt idx="7">
                  <c:v>382.22</c:v>
                </c:pt>
                <c:pt idx="8">
                  <c:v>403.71</c:v>
                </c:pt>
                <c:pt idx="9">
                  <c:v>190.29</c:v>
                </c:pt>
                <c:pt idx="10">
                  <c:v>112.42</c:v>
                </c:pt>
                <c:pt idx="11">
                  <c:v>177.98</c:v>
                </c:pt>
                <c:pt idx="12">
                  <c:v>484.62</c:v>
                </c:pt>
                <c:pt idx="13">
                  <c:v>298.86</c:v>
                </c:pt>
                <c:pt idx="14">
                  <c:v>81.75</c:v>
                </c:pt>
                <c:pt idx="15">
                  <c:v>245.98</c:v>
                </c:pt>
                <c:pt idx="17">
                  <c:v>228.53</c:v>
                </c:pt>
                <c:pt idx="18">
                  <c:v>48.01</c:v>
                </c:pt>
                <c:pt idx="19">
                  <c:v>325.26</c:v>
                </c:pt>
                <c:pt idx="20">
                  <c:v>218.48</c:v>
                </c:pt>
                <c:pt idx="21">
                  <c:v>183.04</c:v>
                </c:pt>
                <c:pt idx="22">
                  <c:v>152.91999999999999</c:v>
                </c:pt>
                <c:pt idx="23">
                  <c:v>30.62</c:v>
                </c:pt>
                <c:pt idx="24">
                  <c:v>166.06</c:v>
                </c:pt>
                <c:pt idx="25">
                  <c:v>419.28</c:v>
                </c:pt>
                <c:pt idx="26">
                  <c:v>340.14</c:v>
                </c:pt>
                <c:pt idx="27">
                  <c:v>214.32</c:v>
                </c:pt>
                <c:pt idx="28">
                  <c:v>115.82</c:v>
                </c:pt>
                <c:pt idx="29">
                  <c:v>449.4</c:v>
                </c:pt>
                <c:pt idx="30">
                  <c:v>88.49</c:v>
                </c:pt>
                <c:pt idx="31">
                  <c:v>312.8</c:v>
                </c:pt>
                <c:pt idx="32">
                  <c:v>318.91000000000003</c:v>
                </c:pt>
                <c:pt idx="34">
                  <c:v>176.07</c:v>
                </c:pt>
                <c:pt idx="35">
                  <c:v>138.05000000000001</c:v>
                </c:pt>
                <c:pt idx="36">
                  <c:v>21.34</c:v>
                </c:pt>
                <c:pt idx="37">
                  <c:v>86.42</c:v>
                </c:pt>
                <c:pt idx="38">
                  <c:v>371.38</c:v>
                </c:pt>
                <c:pt idx="39">
                  <c:v>218.86</c:v>
                </c:pt>
                <c:pt idx="40">
                  <c:v>482.75</c:v>
                </c:pt>
                <c:pt idx="42">
                  <c:v>299.11</c:v>
                </c:pt>
                <c:pt idx="43">
                  <c:v>353.47</c:v>
                </c:pt>
                <c:pt idx="45">
                  <c:v>342.56</c:v>
                </c:pt>
                <c:pt idx="46">
                  <c:v>17.309999999999999</c:v>
                </c:pt>
                <c:pt idx="47">
                  <c:v>261</c:v>
                </c:pt>
                <c:pt idx="48">
                  <c:v>43.29</c:v>
                </c:pt>
                <c:pt idx="49">
                  <c:v>364.67</c:v>
                </c:pt>
                <c:pt idx="50">
                  <c:v>218.22</c:v>
                </c:pt>
                <c:pt idx="51">
                  <c:v>386.56</c:v>
                </c:pt>
                <c:pt idx="52">
                  <c:v>167.34</c:v>
                </c:pt>
                <c:pt idx="53">
                  <c:v>447.43</c:v>
                </c:pt>
                <c:pt idx="54">
                  <c:v>179.77</c:v>
                </c:pt>
                <c:pt idx="55">
                  <c:v>123.46</c:v>
                </c:pt>
                <c:pt idx="56">
                  <c:v>38.520000000000003</c:v>
                </c:pt>
                <c:pt idx="57">
                  <c:v>266.86</c:v>
                </c:pt>
                <c:pt idx="58">
                  <c:v>131.51</c:v>
                </c:pt>
                <c:pt idx="59">
                  <c:v>431.67</c:v>
                </c:pt>
                <c:pt idx="60">
                  <c:v>326.06</c:v>
                </c:pt>
                <c:pt idx="61">
                  <c:v>461.47</c:v>
                </c:pt>
                <c:pt idx="62">
                  <c:v>477.61</c:v>
                </c:pt>
                <c:pt idx="63">
                  <c:v>212.26</c:v>
                </c:pt>
                <c:pt idx="64">
                  <c:v>107.06</c:v>
                </c:pt>
                <c:pt idx="65">
                  <c:v>450.71</c:v>
                </c:pt>
                <c:pt idx="66">
                  <c:v>349.17</c:v>
                </c:pt>
                <c:pt idx="67">
                  <c:v>144.53</c:v>
                </c:pt>
                <c:pt idx="68">
                  <c:v>60.65</c:v>
                </c:pt>
                <c:pt idx="69">
                  <c:v>434.84</c:v>
                </c:pt>
                <c:pt idx="70">
                  <c:v>38.76</c:v>
                </c:pt>
                <c:pt idx="71">
                  <c:v>135.61000000000001</c:v>
                </c:pt>
                <c:pt idx="72">
                  <c:v>131.24</c:v>
                </c:pt>
                <c:pt idx="73">
                  <c:v>201.41</c:v>
                </c:pt>
                <c:pt idx="74">
                  <c:v>19.52</c:v>
                </c:pt>
                <c:pt idx="75">
                  <c:v>103.45</c:v>
                </c:pt>
                <c:pt idx="76">
                  <c:v>253.33</c:v>
                </c:pt>
                <c:pt idx="77">
                  <c:v>242.23</c:v>
                </c:pt>
                <c:pt idx="78">
                  <c:v>377.52</c:v>
                </c:pt>
                <c:pt idx="79">
                  <c:v>283.83</c:v>
                </c:pt>
                <c:pt idx="80">
                  <c:v>358.47</c:v>
                </c:pt>
                <c:pt idx="81">
                  <c:v>143.43</c:v>
                </c:pt>
                <c:pt idx="82">
                  <c:v>480.9</c:v>
                </c:pt>
                <c:pt idx="83">
                  <c:v>439.07</c:v>
                </c:pt>
                <c:pt idx="84">
                  <c:v>322.41000000000003</c:v>
                </c:pt>
                <c:pt idx="85">
                  <c:v>392.89</c:v>
                </c:pt>
                <c:pt idx="86">
                  <c:v>158.13999999999999</c:v>
                </c:pt>
                <c:pt idx="87">
                  <c:v>119.57</c:v>
                </c:pt>
                <c:pt idx="89">
                  <c:v>113.83</c:v>
                </c:pt>
                <c:pt idx="91">
                  <c:v>358.47</c:v>
                </c:pt>
                <c:pt idx="92">
                  <c:v>340.39</c:v>
                </c:pt>
                <c:pt idx="93">
                  <c:v>438.25</c:v>
                </c:pt>
                <c:pt idx="94">
                  <c:v>174.02</c:v>
                </c:pt>
                <c:pt idx="95">
                  <c:v>223.43</c:v>
                </c:pt>
                <c:pt idx="96">
                  <c:v>306.45999999999998</c:v>
                </c:pt>
                <c:pt idx="97">
                  <c:v>388.46</c:v>
                </c:pt>
                <c:pt idx="98">
                  <c:v>243.7</c:v>
                </c:pt>
                <c:pt idx="99">
                  <c:v>313.26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F-47B4-986A-B37A1CFFD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019119"/>
        <c:axId val="970018639"/>
      </c:barChart>
      <c:catAx>
        <c:axId val="97001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18639"/>
        <c:crosses val="autoZero"/>
        <c:auto val="1"/>
        <c:lblAlgn val="ctr"/>
        <c:lblOffset val="100"/>
        <c:noMultiLvlLbl val="0"/>
      </c:catAx>
      <c:valAx>
        <c:axId val="9700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1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[Book1.COPY.xlsx]Sheet5!PivotTable3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Sheet5!$B$3:$B$5</c:f>
              <c:strCache>
                <c:ptCount val="1"/>
                <c:pt idx="0">
                  <c:v>1 - Count of Product_ID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Sheet5!$B$6:$B$9</c:f>
              <c:numCache>
                <c:formatCode>General</c:formatCode>
                <c:ptCount val="3"/>
                <c:pt idx="0">
                  <c:v>64</c:v>
                </c:pt>
                <c:pt idx="1">
                  <c:v>241</c:v>
                </c:pt>
                <c:pt idx="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A-431B-AFD4-90F93D6088BC}"/>
            </c:ext>
          </c:extLst>
        </c:ser>
        <c:ser>
          <c:idx val="1"/>
          <c:order val="1"/>
          <c:tx>
            <c:strRef>
              <c:f>Sheet5!$C$3:$C$5</c:f>
              <c:strCache>
                <c:ptCount val="1"/>
                <c:pt idx="0">
                  <c:v>1 - 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Sheet5!$C$6:$C$9</c:f>
              <c:numCache>
                <c:formatCode>General</c:formatCode>
                <c:ptCount val="3"/>
                <c:pt idx="0">
                  <c:v>33468.639999999999</c:v>
                </c:pt>
                <c:pt idx="1">
                  <c:v>118606.09999999999</c:v>
                </c:pt>
                <c:pt idx="2">
                  <c:v>99067.97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A-431B-AFD4-90F93D6088BC}"/>
            </c:ext>
          </c:extLst>
        </c:ser>
        <c:ser>
          <c:idx val="2"/>
          <c:order val="2"/>
          <c:tx>
            <c:strRef>
              <c:f>Sheet5!$D$3:$D$5</c:f>
              <c:strCache>
                <c:ptCount val="1"/>
                <c:pt idx="0">
                  <c:v>2 - Count of Product_ID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Sheet5!$D$6:$D$9</c:f>
              <c:numCache>
                <c:formatCode>General</c:formatCode>
                <c:ptCount val="3"/>
                <c:pt idx="0">
                  <c:v>55</c:v>
                </c:pt>
                <c:pt idx="1">
                  <c:v>266</c:v>
                </c:pt>
                <c:pt idx="2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9A-431B-AFD4-90F93D6088BC}"/>
            </c:ext>
          </c:extLst>
        </c:ser>
        <c:ser>
          <c:idx val="3"/>
          <c:order val="3"/>
          <c:tx>
            <c:strRef>
              <c:f>Sheet5!$E$3:$E$5</c:f>
              <c:strCache>
                <c:ptCount val="1"/>
                <c:pt idx="0">
                  <c:v>2 - Sum of Unit_Price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Sheet5!$E$6:$E$9</c:f>
              <c:numCache>
                <c:formatCode>General</c:formatCode>
                <c:ptCount val="3"/>
                <c:pt idx="0">
                  <c:v>30081.729999999985</c:v>
                </c:pt>
                <c:pt idx="1">
                  <c:v>147777.99999999991</c:v>
                </c:pt>
                <c:pt idx="2">
                  <c:v>94311.389999999956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9A-431B-AFD4-90F93D6088BC}"/>
            </c:ext>
          </c:extLst>
        </c:ser>
        <c:ser>
          <c:idx val="4"/>
          <c:order val="4"/>
          <c:tx>
            <c:strRef>
              <c:f>Sheet5!$F$3:$F$5</c:f>
              <c:strCache>
                <c:ptCount val="1"/>
                <c:pt idx="0">
                  <c:v>3 - Count of Product_ID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Sheet5!$F$6:$F$9</c:f>
              <c:numCache>
                <c:formatCode>General</c:formatCode>
                <c:ptCount val="3"/>
                <c:pt idx="0">
                  <c:v>48</c:v>
                </c:pt>
                <c:pt idx="1">
                  <c:v>251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9A-431B-AFD4-90F93D6088BC}"/>
            </c:ext>
          </c:extLst>
        </c:ser>
        <c:ser>
          <c:idx val="5"/>
          <c:order val="5"/>
          <c:tx>
            <c:strRef>
              <c:f>Sheet5!$G$3:$G$5</c:f>
              <c:strCache>
                <c:ptCount val="1"/>
                <c:pt idx="0">
                  <c:v>3 - Sum of Unit_Price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Sheet5!$G$6:$G$9</c:f>
              <c:numCache>
                <c:formatCode>General</c:formatCode>
                <c:ptCount val="3"/>
                <c:pt idx="0">
                  <c:v>23052.730000000003</c:v>
                </c:pt>
                <c:pt idx="1">
                  <c:v>123817.50000000004</c:v>
                </c:pt>
                <c:pt idx="2">
                  <c:v>104324.2800000001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9A-431B-AFD4-90F93D6088BC}"/>
            </c:ext>
          </c:extLst>
        </c:ser>
        <c:ser>
          <c:idx val="6"/>
          <c:order val="6"/>
          <c:tx>
            <c:strRef>
              <c:f>Sheet5!$H$3:$H$5</c:f>
              <c:strCache>
                <c:ptCount val="1"/>
                <c:pt idx="0">
                  <c:v>4 - Count of Product_ID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Sheet5!$H$6:$H$9</c:f>
              <c:numCache>
                <c:formatCode>General</c:formatCode>
                <c:ptCount val="3"/>
                <c:pt idx="0">
                  <c:v>49</c:v>
                </c:pt>
                <c:pt idx="1">
                  <c:v>239</c:v>
                </c:pt>
                <c:pt idx="2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9A-431B-AFD4-90F93D6088BC}"/>
            </c:ext>
          </c:extLst>
        </c:ser>
        <c:ser>
          <c:idx val="7"/>
          <c:order val="7"/>
          <c:tx>
            <c:strRef>
              <c:f>Sheet5!$I$3:$I$5</c:f>
              <c:strCache>
                <c:ptCount val="1"/>
                <c:pt idx="0">
                  <c:v>4 - Sum of Unit_Price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Sheet5!$I$6:$I$9</c:f>
              <c:numCache>
                <c:formatCode>General</c:formatCode>
                <c:ptCount val="3"/>
                <c:pt idx="0">
                  <c:v>25015.440000000006</c:v>
                </c:pt>
                <c:pt idx="1">
                  <c:v>123477.88000000002</c:v>
                </c:pt>
                <c:pt idx="2">
                  <c:v>99918.340000000026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9A-431B-AFD4-90F93D6088BC}"/>
            </c:ext>
          </c:extLst>
        </c:ser>
        <c:ser>
          <c:idx val="8"/>
          <c:order val="8"/>
          <c:tx>
            <c:strRef>
              <c:f>Sheet5!$J$3:$J$5</c:f>
              <c:strCache>
                <c:ptCount val="1"/>
                <c:pt idx="0">
                  <c:v>(blank) - Count of Product_ID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Sheet5!$J$6:$J$9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9A-431B-AFD4-90F93D6088BC}"/>
            </c:ext>
          </c:extLst>
        </c:ser>
        <c:ser>
          <c:idx val="9"/>
          <c:order val="9"/>
          <c:tx>
            <c:strRef>
              <c:f>Sheet5!$K$3:$K$5</c:f>
              <c:strCache>
                <c:ptCount val="1"/>
                <c:pt idx="0">
                  <c:v>(blank) - Sum of Unit_Price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Sheet5!$K$6:$K$9</c:f>
              <c:numCache>
                <c:formatCode>General</c:formatCode>
                <c:ptCount val="3"/>
                <c:pt idx="0">
                  <c:v>873.22</c:v>
                </c:pt>
                <c:pt idx="1">
                  <c:v>1323.01</c:v>
                </c:pt>
                <c:pt idx="2">
                  <c:v>1311.3600000000001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49A-431B-AFD4-90F93D608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23727"/>
        <c:axId val="749527567"/>
      </c:barChart>
      <c:catAx>
        <c:axId val="74952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27567"/>
        <c:crosses val="autoZero"/>
        <c:auto val="1"/>
        <c:lblAlgn val="ctr"/>
        <c:lblOffset val="100"/>
        <c:noMultiLvlLbl val="0"/>
      </c:catAx>
      <c:valAx>
        <c:axId val="7495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[Book1.COPY.xlsx]Store_Dim (2)!PivotTable5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'Store_Dim (2)'!$O$3:$O$4</c:f>
              <c:strCache>
                <c:ptCount val="1"/>
                <c:pt idx="0">
                  <c:v>Flagship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0-4B5F-9C15-6A8CD0146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0-4B5F-9C15-6A8CD01467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0-4B5F-9C15-6A8CD01467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0-4B5F-9C15-6A8CD01467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E20-4B5F-9C15-6A8CD01467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E20-4B5F-9C15-6A8CD01467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E20-4B5F-9C15-6A8CD01467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E20-4B5F-9C15-6A8CD01467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E20-4B5F-9C15-6A8CD01467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E20-4B5F-9C15-6A8CD01467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E20-4B5F-9C15-6A8CD01467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E20-4B5F-9C15-6A8CD01467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E20-4B5F-9C15-6A8CD01467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E20-4B5F-9C15-6A8CD01467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E20-4B5F-9C15-6A8CD01467D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E20-4B5F-9C15-6A8CD01467D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E20-4B5F-9C15-6A8CD01467D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E20-4B5F-9C15-6A8CD01467D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0E20-4B5F-9C15-6A8CD01467D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0E20-4B5F-9C15-6A8CD01467D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0E20-4B5F-9C15-6A8CD01467D6}"/>
              </c:ext>
            </c:extLst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(2)'!$O$5:$O$26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E20-4B5F-9C15-6A8CD01467D6}"/>
            </c:ext>
          </c:extLst>
        </c:ser>
        <c:ser>
          <c:idx val="1"/>
          <c:order val="1"/>
          <c:tx>
            <c:strRef>
              <c:f>'Store_Dim (2)'!$P$3:$P$4</c:f>
              <c:strCache>
                <c:ptCount val="1"/>
                <c:pt idx="0">
                  <c:v>Online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0E20-4B5F-9C15-6A8CD0146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0E20-4B5F-9C15-6A8CD01467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0E20-4B5F-9C15-6A8CD01467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0E20-4B5F-9C15-6A8CD01467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0E20-4B5F-9C15-6A8CD01467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0E20-4B5F-9C15-6A8CD01467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0E20-4B5F-9C15-6A8CD01467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0E20-4B5F-9C15-6A8CD01467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0E20-4B5F-9C15-6A8CD01467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0E20-4B5F-9C15-6A8CD01467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0E20-4B5F-9C15-6A8CD01467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0E20-4B5F-9C15-6A8CD01467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0E20-4B5F-9C15-6A8CD01467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0E20-4B5F-9C15-6A8CD01467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E20-4B5F-9C15-6A8CD01467D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0E20-4B5F-9C15-6A8CD01467D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0E20-4B5F-9C15-6A8CD01467D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0E20-4B5F-9C15-6A8CD01467D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0E20-4B5F-9C15-6A8CD01467D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0E20-4B5F-9C15-6A8CD01467D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0E20-4B5F-9C15-6A8CD01467D6}"/>
              </c:ext>
            </c:extLst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(2)'!$P$5:$P$26</c:f>
              <c:numCache>
                <c:formatCode>General</c:formatCode>
                <c:ptCount val="21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0E20-4B5F-9C15-6A8CD01467D6}"/>
            </c:ext>
          </c:extLst>
        </c:ser>
        <c:ser>
          <c:idx val="2"/>
          <c:order val="2"/>
          <c:tx>
            <c:strRef>
              <c:f>'Store_Dim (2)'!$Q$3:$Q$4</c:f>
              <c:strCache>
                <c:ptCount val="1"/>
                <c:pt idx="0">
                  <c:v>Outlet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0E20-4B5F-9C15-6A8CD0146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0E20-4B5F-9C15-6A8CD01467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0E20-4B5F-9C15-6A8CD01467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0E20-4B5F-9C15-6A8CD01467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0E20-4B5F-9C15-6A8CD01467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0E20-4B5F-9C15-6A8CD01467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0E20-4B5F-9C15-6A8CD01467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0E20-4B5F-9C15-6A8CD01467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0E20-4B5F-9C15-6A8CD01467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0E20-4B5F-9C15-6A8CD01467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0E20-4B5F-9C15-6A8CD01467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0E20-4B5F-9C15-6A8CD01467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0E20-4B5F-9C15-6A8CD01467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0E20-4B5F-9C15-6A8CD01467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0E20-4B5F-9C15-6A8CD01467D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0E20-4B5F-9C15-6A8CD01467D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0E20-4B5F-9C15-6A8CD01467D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0E20-4B5F-9C15-6A8CD01467D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0E20-4B5F-9C15-6A8CD01467D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0E20-4B5F-9C15-6A8CD01467D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0E20-4B5F-9C15-6A8CD01467D6}"/>
              </c:ext>
            </c:extLst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(2)'!$Q$5:$Q$26</c:f>
              <c:numCache>
                <c:formatCode>General</c:formatCode>
                <c:ptCount val="21"/>
                <c:pt idx="6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0E20-4B5F-9C15-6A8CD01467D6}"/>
            </c:ext>
          </c:extLst>
        </c:ser>
        <c:ser>
          <c:idx val="3"/>
          <c:order val="3"/>
          <c:tx>
            <c:strRef>
              <c:f>'Store_Dim (2)'!$R$3:$R$4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2-0E20-4B5F-9C15-6A8CD0146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4-0E20-4B5F-9C15-6A8CD01467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6-0E20-4B5F-9C15-6A8CD01467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8-0E20-4B5F-9C15-6A8CD01467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A-0E20-4B5F-9C15-6A8CD01467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C-0E20-4B5F-9C15-6A8CD01467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E-0E20-4B5F-9C15-6A8CD01467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0-0E20-4B5F-9C15-6A8CD01467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2-0E20-4B5F-9C15-6A8CD01467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4-0E20-4B5F-9C15-6A8CD01467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6-0E20-4B5F-9C15-6A8CD01467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8-0E20-4B5F-9C15-6A8CD01467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A-0E20-4B5F-9C15-6A8CD01467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C-0E20-4B5F-9C15-6A8CD01467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E-0E20-4B5F-9C15-6A8CD01467D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0-0E20-4B5F-9C15-6A8CD01467D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2-0E20-4B5F-9C15-6A8CD01467D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4-0E20-4B5F-9C15-6A8CD01467D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6-0E20-4B5F-9C15-6A8CD01467D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8-0E20-4B5F-9C15-6A8CD01467D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A-0E20-4B5F-9C15-6A8CD01467D6}"/>
              </c:ext>
            </c:extLst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(2)'!$R$5:$R$26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AB-0E20-4B5F-9C15-6A8CD0146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[Book1.COPY.xlsx]Sheet6!PivotTable6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Sheet6!$A$4:$A$104</c:f>
              <c:strCache>
                <c:ptCount val="100"/>
                <c:pt idx="0">
                  <c:v>4K Home Projector</c:v>
                </c:pt>
                <c:pt idx="1">
                  <c:v>Adjustable Dumbbell Set</c:v>
                </c:pt>
                <c:pt idx="2">
                  <c:v>Adjustable Dumbbells 20Kg</c:v>
                </c:pt>
                <c:pt idx="3">
                  <c:v>Adjustable Jump Rope</c:v>
                </c:pt>
                <c:pt idx="4">
                  <c:v>Badminton Racket Set</c:v>
                </c:pt>
                <c:pt idx="5">
                  <c:v>Basketball</c:v>
                </c:pt>
                <c:pt idx="6">
                  <c:v>Beard Grooming Kit</c:v>
                </c:pt>
                <c:pt idx="7">
                  <c:v>Bedroom Table Lamp</c:v>
                </c:pt>
                <c:pt idx="8">
                  <c:v>Bluetooth Car Audio System</c:v>
                </c:pt>
                <c:pt idx="9">
                  <c:v>Boxing Hand Wraps</c:v>
                </c:pt>
                <c:pt idx="10">
                  <c:v>Brother Laser Printer</c:v>
                </c:pt>
                <c:pt idx="11">
                  <c:v>Car Dashboard Phone Holder</c:v>
                </c:pt>
                <c:pt idx="12">
                  <c:v>Carbon Fiber Tennis Racket</c:v>
                </c:pt>
                <c:pt idx="13">
                  <c:v>Ceramic Kitchen Bowl Set</c:v>
                </c:pt>
                <c:pt idx="14">
                  <c:v>Ceramic Plant Pot</c:v>
                </c:pt>
                <c:pt idx="15">
                  <c:v>Cricket Bat</c:v>
                </c:pt>
                <c:pt idx="16">
                  <c:v>Decorative Floor Vase</c:v>
                </c:pt>
                <c:pt idx="17">
                  <c:v>Decorative Lamp Shade</c:v>
                </c:pt>
                <c:pt idx="18">
                  <c:v>Decorative Wall Mirror</c:v>
                </c:pt>
                <c:pt idx="19">
                  <c:v>Essential Oil Diffuser</c:v>
                </c:pt>
                <c:pt idx="20">
                  <c:v>Fabric Sofa Throw Blanket</c:v>
                </c:pt>
                <c:pt idx="21">
                  <c:v>Face Foundation Kit</c:v>
                </c:pt>
                <c:pt idx="22">
                  <c:v>Fitness Resistance Bands</c:v>
                </c:pt>
                <c:pt idx="23">
                  <c:v>Foam Roller</c:v>
                </c:pt>
                <c:pt idx="24">
                  <c:v>Foldable Camping Chair</c:v>
                </c:pt>
                <c:pt idx="25">
                  <c:v>Gaming Mechanical Keyboard</c:v>
                </c:pt>
                <c:pt idx="26">
                  <c:v>Gaming Mouse Pad Xl</c:v>
                </c:pt>
                <c:pt idx="27">
                  <c:v>Hair Repair Oil Treatment</c:v>
                </c:pt>
                <c:pt idx="28">
                  <c:v>Hair Strengthening Shampoo</c:v>
                </c:pt>
                <c:pt idx="29">
                  <c:v>Hd Smart Tv Stick</c:v>
                </c:pt>
                <c:pt idx="30">
                  <c:v>Hdmi Cable – 2M</c:v>
                </c:pt>
                <c:pt idx="31">
                  <c:v>Herbal Face Moisturizer</c:v>
                </c:pt>
                <c:pt idx="32">
                  <c:v>High-Grip Football</c:v>
                </c:pt>
                <c:pt idx="33">
                  <c:v>Hydrating Face Cleanser</c:v>
                </c:pt>
                <c:pt idx="34">
                  <c:v>Kitchen Cutting Board</c:v>
                </c:pt>
                <c:pt idx="35">
                  <c:v>Kitchen Storage Rack</c:v>
                </c:pt>
                <c:pt idx="36">
                  <c:v>Knee Support Brace</c:v>
                </c:pt>
                <c:pt idx="37">
                  <c:v>Laptop Cooling Pad</c:v>
                </c:pt>
                <c:pt idx="38">
                  <c:v>Led Bedside Lamp</c:v>
                </c:pt>
                <c:pt idx="39">
                  <c:v>Led Table Lamp</c:v>
                </c:pt>
                <c:pt idx="40">
                  <c:v>Luxury Perfume Spray</c:v>
                </c:pt>
                <c:pt idx="41">
                  <c:v>Makeup Brush Set</c:v>
                </c:pt>
                <c:pt idx="42">
                  <c:v>Matte Lipstick Set</c:v>
                </c:pt>
                <c:pt idx="43">
                  <c:v>Men'S Casual Sneakers</c:v>
                </c:pt>
                <c:pt idx="44">
                  <c:v>Men'S Formal Shirt</c:v>
                </c:pt>
                <c:pt idx="45">
                  <c:v>Men'S Graphic T-Shirt</c:v>
                </c:pt>
                <c:pt idx="46">
                  <c:v>Men'S Hair Styling Gel</c:v>
                </c:pt>
                <c:pt idx="47">
                  <c:v>Men'S Leather Belt</c:v>
                </c:pt>
                <c:pt idx="48">
                  <c:v>Men'S Roll-On Perfume</c:v>
                </c:pt>
                <c:pt idx="49">
                  <c:v>Men'S Running Jacket</c:v>
                </c:pt>
                <c:pt idx="50">
                  <c:v>Men'S Sports Shorts</c:v>
                </c:pt>
                <c:pt idx="51">
                  <c:v>Men'S Track Pants</c:v>
                </c:pt>
                <c:pt idx="52">
                  <c:v>Men'S Winter Jacket</c:v>
                </c:pt>
                <c:pt idx="53">
                  <c:v>Microwave Oven</c:v>
                </c:pt>
                <c:pt idx="54">
                  <c:v>Modern Wall Clock</c:v>
                </c:pt>
                <c:pt idx="55">
                  <c:v>Multi-Purpose Storage Box</c:v>
                </c:pt>
                <c:pt idx="56">
                  <c:v>Noise-Canceling Headphones</c:v>
                </c:pt>
                <c:pt idx="57">
                  <c:v>Organic Sunscreen Lotion</c:v>
                </c:pt>
                <c:pt idx="58">
                  <c:v>Outdoor Sports Water Bottle</c:v>
                </c:pt>
                <c:pt idx="59">
                  <c:v>Portable Bluetooth Speaker</c:v>
                </c:pt>
                <c:pt idx="60">
                  <c:v>Portable Power Bank</c:v>
                </c:pt>
                <c:pt idx="61">
                  <c:v>Premium Blanket Throw</c:v>
                </c:pt>
                <c:pt idx="62">
                  <c:v>Professional Jump Rope</c:v>
                </c:pt>
                <c:pt idx="63">
                  <c:v>Rugby Ball</c:v>
                </c:pt>
                <c:pt idx="64">
                  <c:v>Shin Guards – Adult</c:v>
                </c:pt>
                <c:pt idx="65">
                  <c:v>Smart Home Wifi Camera</c:v>
                </c:pt>
                <c:pt idx="66">
                  <c:v>Smart Led Light Strip</c:v>
                </c:pt>
                <c:pt idx="67">
                  <c:v>Soccer Training Cone Set</c:v>
                </c:pt>
                <c:pt idx="68">
                  <c:v>Sports Stopwatch Basic</c:v>
                </c:pt>
                <c:pt idx="69">
                  <c:v>Sports Stopwatch Pro</c:v>
                </c:pt>
                <c:pt idx="70">
                  <c:v>Sports Stopwatch Timer</c:v>
                </c:pt>
                <c:pt idx="71">
                  <c:v>Sports Water Hydration Pack</c:v>
                </c:pt>
                <c:pt idx="72">
                  <c:v>Sports Wrist Sweatbands</c:v>
                </c:pt>
                <c:pt idx="73">
                  <c:v>Stainless Steel Cookware Set</c:v>
                </c:pt>
                <c:pt idx="74">
                  <c:v>Stainless Steel Cutlery Set</c:v>
                </c:pt>
                <c:pt idx="75">
                  <c:v>Tennis Ball 3-Pack</c:v>
                </c:pt>
                <c:pt idx="76">
                  <c:v>Usb External Hard Drive</c:v>
                </c:pt>
                <c:pt idx="77">
                  <c:v>Usb-C Fast Charger</c:v>
                </c:pt>
                <c:pt idx="78">
                  <c:v>Usb-C Laptop Charger</c:v>
                </c:pt>
                <c:pt idx="79">
                  <c:v>Vitamin C Face Serum</c:v>
                </c:pt>
                <c:pt idx="80">
                  <c:v>Vitamin E Body Lotion</c:v>
                </c:pt>
                <c:pt idx="81">
                  <c:v>Wall-Mounted Spice Rack</c:v>
                </c:pt>
                <c:pt idx="82">
                  <c:v>Wifi Mesh Router</c:v>
                </c:pt>
                <c:pt idx="83">
                  <c:v>Wireless Bluetooth Earbuds</c:v>
                </c:pt>
                <c:pt idx="84">
                  <c:v>Wireless Bluetooth Speaker</c:v>
                </c:pt>
                <c:pt idx="85">
                  <c:v>Wireless Mouse</c:v>
                </c:pt>
                <c:pt idx="86">
                  <c:v>Women'S Ankle Boots</c:v>
                </c:pt>
                <c:pt idx="87">
                  <c:v>Women'S Beanie Hat</c:v>
                </c:pt>
                <c:pt idx="88">
                  <c:v>Women'S Casual Hoodie</c:v>
                </c:pt>
                <c:pt idx="89">
                  <c:v>Womens Cotton Scarf</c:v>
                </c:pt>
                <c:pt idx="90">
                  <c:v>Women'S Denim Jeans</c:v>
                </c:pt>
                <c:pt idx="91">
                  <c:v>Women'S Formal Blazer</c:v>
                </c:pt>
                <c:pt idx="92">
                  <c:v>Women'S Hair Dryer Brush</c:v>
                </c:pt>
                <c:pt idx="93">
                  <c:v>Women'S High Heels</c:v>
                </c:pt>
                <c:pt idx="94">
                  <c:v>Women'S Scarf Set</c:v>
                </c:pt>
                <c:pt idx="95">
                  <c:v>Women'S Summer Dress</c:v>
                </c:pt>
                <c:pt idx="96">
                  <c:v>Women'S Yoga Pants</c:v>
                </c:pt>
                <c:pt idx="97">
                  <c:v>Wooden Bookshelf</c:v>
                </c:pt>
                <c:pt idx="98">
                  <c:v>Wooden Nightstand</c:v>
                </c:pt>
                <c:pt idx="99">
                  <c:v>Yoga Exercise Mat</c:v>
                </c:pt>
              </c:strCache>
            </c:strRef>
          </c:cat>
          <c:val>
            <c:numRef>
              <c:f>Sheet6!$B$4:$B$104</c:f>
              <c:numCache>
                <c:formatCode>General</c:formatCode>
                <c:ptCount val="100"/>
                <c:pt idx="0">
                  <c:v>465.34</c:v>
                </c:pt>
                <c:pt idx="1">
                  <c:v>495.72</c:v>
                </c:pt>
                <c:pt idx="2">
                  <c:v>240.63</c:v>
                </c:pt>
                <c:pt idx="3">
                  <c:v>167.12</c:v>
                </c:pt>
                <c:pt idx="4">
                  <c:v>285.54000000000002</c:v>
                </c:pt>
                <c:pt idx="5">
                  <c:v>204.39</c:v>
                </c:pt>
                <c:pt idx="6">
                  <c:v>337.42</c:v>
                </c:pt>
                <c:pt idx="7">
                  <c:v>382.22</c:v>
                </c:pt>
                <c:pt idx="8">
                  <c:v>403.71</c:v>
                </c:pt>
                <c:pt idx="9">
                  <c:v>190.29</c:v>
                </c:pt>
                <c:pt idx="10">
                  <c:v>112.42</c:v>
                </c:pt>
                <c:pt idx="11">
                  <c:v>177.98</c:v>
                </c:pt>
                <c:pt idx="12">
                  <c:v>484.62</c:v>
                </c:pt>
                <c:pt idx="13">
                  <c:v>298.86</c:v>
                </c:pt>
                <c:pt idx="14">
                  <c:v>81.75</c:v>
                </c:pt>
                <c:pt idx="15">
                  <c:v>245.98</c:v>
                </c:pt>
                <c:pt idx="17">
                  <c:v>228.53</c:v>
                </c:pt>
                <c:pt idx="18">
                  <c:v>48.01</c:v>
                </c:pt>
                <c:pt idx="19">
                  <c:v>325.26</c:v>
                </c:pt>
                <c:pt idx="20">
                  <c:v>218.48</c:v>
                </c:pt>
                <c:pt idx="21">
                  <c:v>183.04</c:v>
                </c:pt>
                <c:pt idx="22">
                  <c:v>152.91999999999999</c:v>
                </c:pt>
                <c:pt idx="23">
                  <c:v>30.62</c:v>
                </c:pt>
                <c:pt idx="24">
                  <c:v>166.06</c:v>
                </c:pt>
                <c:pt idx="25">
                  <c:v>419.28</c:v>
                </c:pt>
                <c:pt idx="26">
                  <c:v>340.14</c:v>
                </c:pt>
                <c:pt idx="27">
                  <c:v>214.32</c:v>
                </c:pt>
                <c:pt idx="28">
                  <c:v>115.82</c:v>
                </c:pt>
                <c:pt idx="29">
                  <c:v>449.4</c:v>
                </c:pt>
                <c:pt idx="30">
                  <c:v>88.49</c:v>
                </c:pt>
                <c:pt idx="31">
                  <c:v>312.8</c:v>
                </c:pt>
                <c:pt idx="32">
                  <c:v>318.91000000000003</c:v>
                </c:pt>
                <c:pt idx="34">
                  <c:v>176.07</c:v>
                </c:pt>
                <c:pt idx="35">
                  <c:v>138.05000000000001</c:v>
                </c:pt>
                <c:pt idx="36">
                  <c:v>21.34</c:v>
                </c:pt>
                <c:pt idx="37">
                  <c:v>86.42</c:v>
                </c:pt>
                <c:pt idx="38">
                  <c:v>371.38</c:v>
                </c:pt>
                <c:pt idx="39">
                  <c:v>218.86</c:v>
                </c:pt>
                <c:pt idx="40">
                  <c:v>482.75</c:v>
                </c:pt>
                <c:pt idx="42">
                  <c:v>299.11</c:v>
                </c:pt>
                <c:pt idx="43">
                  <c:v>353.47</c:v>
                </c:pt>
                <c:pt idx="45">
                  <c:v>342.56</c:v>
                </c:pt>
                <c:pt idx="46">
                  <c:v>17.309999999999999</c:v>
                </c:pt>
                <c:pt idx="47">
                  <c:v>261</c:v>
                </c:pt>
                <c:pt idx="48">
                  <c:v>43.29</c:v>
                </c:pt>
                <c:pt idx="49">
                  <c:v>364.67</c:v>
                </c:pt>
                <c:pt idx="50">
                  <c:v>218.22</c:v>
                </c:pt>
                <c:pt idx="51">
                  <c:v>386.56</c:v>
                </c:pt>
                <c:pt idx="52">
                  <c:v>167.34</c:v>
                </c:pt>
                <c:pt idx="53">
                  <c:v>447.43</c:v>
                </c:pt>
                <c:pt idx="54">
                  <c:v>179.77</c:v>
                </c:pt>
                <c:pt idx="55">
                  <c:v>123.46</c:v>
                </c:pt>
                <c:pt idx="56">
                  <c:v>38.520000000000003</c:v>
                </c:pt>
                <c:pt idx="57">
                  <c:v>266.86</c:v>
                </c:pt>
                <c:pt idx="58">
                  <c:v>131.51</c:v>
                </c:pt>
                <c:pt idx="59">
                  <c:v>431.67</c:v>
                </c:pt>
                <c:pt idx="60">
                  <c:v>326.06</c:v>
                </c:pt>
                <c:pt idx="61">
                  <c:v>461.47</c:v>
                </c:pt>
                <c:pt idx="62">
                  <c:v>477.61</c:v>
                </c:pt>
                <c:pt idx="63">
                  <c:v>212.26</c:v>
                </c:pt>
                <c:pt idx="64">
                  <c:v>107.06</c:v>
                </c:pt>
                <c:pt idx="65">
                  <c:v>450.71</c:v>
                </c:pt>
                <c:pt idx="66">
                  <c:v>349.17</c:v>
                </c:pt>
                <c:pt idx="67">
                  <c:v>144.53</c:v>
                </c:pt>
                <c:pt idx="68">
                  <c:v>60.65</c:v>
                </c:pt>
                <c:pt idx="69">
                  <c:v>434.84</c:v>
                </c:pt>
                <c:pt idx="70">
                  <c:v>38.76</c:v>
                </c:pt>
                <c:pt idx="71">
                  <c:v>135.61000000000001</c:v>
                </c:pt>
                <c:pt idx="72">
                  <c:v>131.24</c:v>
                </c:pt>
                <c:pt idx="73">
                  <c:v>201.41</c:v>
                </c:pt>
                <c:pt idx="74">
                  <c:v>19.52</c:v>
                </c:pt>
                <c:pt idx="75">
                  <c:v>103.45</c:v>
                </c:pt>
                <c:pt idx="76">
                  <c:v>253.33</c:v>
                </c:pt>
                <c:pt idx="77">
                  <c:v>242.23</c:v>
                </c:pt>
                <c:pt idx="78">
                  <c:v>377.52</c:v>
                </c:pt>
                <c:pt idx="79">
                  <c:v>283.83</c:v>
                </c:pt>
                <c:pt idx="80">
                  <c:v>358.47</c:v>
                </c:pt>
                <c:pt idx="81">
                  <c:v>143.43</c:v>
                </c:pt>
                <c:pt idx="82">
                  <c:v>480.9</c:v>
                </c:pt>
                <c:pt idx="83">
                  <c:v>439.07</c:v>
                </c:pt>
                <c:pt idx="84">
                  <c:v>322.41000000000003</c:v>
                </c:pt>
                <c:pt idx="85">
                  <c:v>392.89</c:v>
                </c:pt>
                <c:pt idx="86">
                  <c:v>158.13999999999999</c:v>
                </c:pt>
                <c:pt idx="87">
                  <c:v>119.57</c:v>
                </c:pt>
                <c:pt idx="89">
                  <c:v>113.83</c:v>
                </c:pt>
                <c:pt idx="91">
                  <c:v>358.47</c:v>
                </c:pt>
                <c:pt idx="92">
                  <c:v>340.39</c:v>
                </c:pt>
                <c:pt idx="93">
                  <c:v>438.25</c:v>
                </c:pt>
                <c:pt idx="94">
                  <c:v>174.02</c:v>
                </c:pt>
                <c:pt idx="95">
                  <c:v>223.43</c:v>
                </c:pt>
                <c:pt idx="96">
                  <c:v>306.45999999999998</c:v>
                </c:pt>
                <c:pt idx="97">
                  <c:v>388.46</c:v>
                </c:pt>
                <c:pt idx="98">
                  <c:v>243.7</c:v>
                </c:pt>
                <c:pt idx="99">
                  <c:v>313.26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D-4564-9827-166A97EFE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019119"/>
        <c:axId val="970018639"/>
      </c:barChart>
      <c:catAx>
        <c:axId val="97001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18639"/>
        <c:crosses val="autoZero"/>
        <c:auto val="1"/>
        <c:lblAlgn val="ctr"/>
        <c:lblOffset val="100"/>
        <c:noMultiLvlLbl val="0"/>
      </c:catAx>
      <c:valAx>
        <c:axId val="9700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1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[Book1.COPY.xlsx]Sheet5!PivotTable3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Sheet5!$B$3:$B$5</c:f>
              <c:strCache>
                <c:ptCount val="1"/>
                <c:pt idx="0">
                  <c:v>1 - Count of Product_ID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Sheet5!$B$6:$B$9</c:f>
              <c:numCache>
                <c:formatCode>General</c:formatCode>
                <c:ptCount val="3"/>
                <c:pt idx="0">
                  <c:v>64</c:v>
                </c:pt>
                <c:pt idx="1">
                  <c:v>241</c:v>
                </c:pt>
                <c:pt idx="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C-47E6-AB8B-85D1659D29E2}"/>
            </c:ext>
          </c:extLst>
        </c:ser>
        <c:ser>
          <c:idx val="1"/>
          <c:order val="1"/>
          <c:tx>
            <c:strRef>
              <c:f>Sheet5!$C$3:$C$5</c:f>
              <c:strCache>
                <c:ptCount val="1"/>
                <c:pt idx="0">
                  <c:v>1 - 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Sheet5!$C$6:$C$9</c:f>
              <c:numCache>
                <c:formatCode>General</c:formatCode>
                <c:ptCount val="3"/>
                <c:pt idx="0">
                  <c:v>33468.639999999999</c:v>
                </c:pt>
                <c:pt idx="1">
                  <c:v>118606.09999999999</c:v>
                </c:pt>
                <c:pt idx="2">
                  <c:v>99067.97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C-47E6-AB8B-85D1659D29E2}"/>
            </c:ext>
          </c:extLst>
        </c:ser>
        <c:ser>
          <c:idx val="2"/>
          <c:order val="2"/>
          <c:tx>
            <c:strRef>
              <c:f>Sheet5!$D$3:$D$5</c:f>
              <c:strCache>
                <c:ptCount val="1"/>
                <c:pt idx="0">
                  <c:v>2 - Count of Product_ID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Sheet5!$D$6:$D$9</c:f>
              <c:numCache>
                <c:formatCode>General</c:formatCode>
                <c:ptCount val="3"/>
                <c:pt idx="0">
                  <c:v>55</c:v>
                </c:pt>
                <c:pt idx="1">
                  <c:v>266</c:v>
                </c:pt>
                <c:pt idx="2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C-47E6-AB8B-85D1659D29E2}"/>
            </c:ext>
          </c:extLst>
        </c:ser>
        <c:ser>
          <c:idx val="3"/>
          <c:order val="3"/>
          <c:tx>
            <c:strRef>
              <c:f>Sheet5!$E$3:$E$5</c:f>
              <c:strCache>
                <c:ptCount val="1"/>
                <c:pt idx="0">
                  <c:v>2 - Sum of Unit_Price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Sheet5!$E$6:$E$9</c:f>
              <c:numCache>
                <c:formatCode>General</c:formatCode>
                <c:ptCount val="3"/>
                <c:pt idx="0">
                  <c:v>30081.729999999985</c:v>
                </c:pt>
                <c:pt idx="1">
                  <c:v>147777.99999999991</c:v>
                </c:pt>
                <c:pt idx="2">
                  <c:v>94311.389999999956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C-47E6-AB8B-85D1659D29E2}"/>
            </c:ext>
          </c:extLst>
        </c:ser>
        <c:ser>
          <c:idx val="4"/>
          <c:order val="4"/>
          <c:tx>
            <c:strRef>
              <c:f>Sheet5!$F$3:$F$5</c:f>
              <c:strCache>
                <c:ptCount val="1"/>
                <c:pt idx="0">
                  <c:v>3 - Count of Product_ID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Sheet5!$F$6:$F$9</c:f>
              <c:numCache>
                <c:formatCode>General</c:formatCode>
                <c:ptCount val="3"/>
                <c:pt idx="0">
                  <c:v>48</c:v>
                </c:pt>
                <c:pt idx="1">
                  <c:v>251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7C-47E6-AB8B-85D1659D29E2}"/>
            </c:ext>
          </c:extLst>
        </c:ser>
        <c:ser>
          <c:idx val="5"/>
          <c:order val="5"/>
          <c:tx>
            <c:strRef>
              <c:f>Sheet5!$G$3:$G$5</c:f>
              <c:strCache>
                <c:ptCount val="1"/>
                <c:pt idx="0">
                  <c:v>3 - Sum of Unit_Price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Sheet5!$G$6:$G$9</c:f>
              <c:numCache>
                <c:formatCode>General</c:formatCode>
                <c:ptCount val="3"/>
                <c:pt idx="0">
                  <c:v>23052.730000000003</c:v>
                </c:pt>
                <c:pt idx="1">
                  <c:v>123817.50000000004</c:v>
                </c:pt>
                <c:pt idx="2">
                  <c:v>104324.2800000001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7C-47E6-AB8B-85D1659D29E2}"/>
            </c:ext>
          </c:extLst>
        </c:ser>
        <c:ser>
          <c:idx val="6"/>
          <c:order val="6"/>
          <c:tx>
            <c:strRef>
              <c:f>Sheet5!$H$3:$H$5</c:f>
              <c:strCache>
                <c:ptCount val="1"/>
                <c:pt idx="0">
                  <c:v>4 - Count of Product_ID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Sheet5!$H$6:$H$9</c:f>
              <c:numCache>
                <c:formatCode>General</c:formatCode>
                <c:ptCount val="3"/>
                <c:pt idx="0">
                  <c:v>49</c:v>
                </c:pt>
                <c:pt idx="1">
                  <c:v>239</c:v>
                </c:pt>
                <c:pt idx="2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C-47E6-AB8B-85D1659D29E2}"/>
            </c:ext>
          </c:extLst>
        </c:ser>
        <c:ser>
          <c:idx val="7"/>
          <c:order val="7"/>
          <c:tx>
            <c:strRef>
              <c:f>Sheet5!$I$3:$I$5</c:f>
              <c:strCache>
                <c:ptCount val="1"/>
                <c:pt idx="0">
                  <c:v>4 - Sum of Unit_Price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Sheet5!$I$6:$I$9</c:f>
              <c:numCache>
                <c:formatCode>General</c:formatCode>
                <c:ptCount val="3"/>
                <c:pt idx="0">
                  <c:v>25015.440000000006</c:v>
                </c:pt>
                <c:pt idx="1">
                  <c:v>123477.88000000002</c:v>
                </c:pt>
                <c:pt idx="2">
                  <c:v>99918.340000000026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7C-47E6-AB8B-85D1659D29E2}"/>
            </c:ext>
          </c:extLst>
        </c:ser>
        <c:ser>
          <c:idx val="8"/>
          <c:order val="8"/>
          <c:tx>
            <c:strRef>
              <c:f>Sheet5!$J$3:$J$5</c:f>
              <c:strCache>
                <c:ptCount val="1"/>
                <c:pt idx="0">
                  <c:v>(blank) - Count of Product_ID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Sheet5!$J$6:$J$9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7C-47E6-AB8B-85D1659D29E2}"/>
            </c:ext>
          </c:extLst>
        </c:ser>
        <c:ser>
          <c:idx val="9"/>
          <c:order val="9"/>
          <c:tx>
            <c:strRef>
              <c:f>Sheet5!$K$3:$K$5</c:f>
              <c:strCache>
                <c:ptCount val="1"/>
                <c:pt idx="0">
                  <c:v>(blank) - Sum of Unit_Price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Sheet5!$K$6:$K$9</c:f>
              <c:numCache>
                <c:formatCode>General</c:formatCode>
                <c:ptCount val="3"/>
                <c:pt idx="0">
                  <c:v>873.22</c:v>
                </c:pt>
                <c:pt idx="1">
                  <c:v>1323.01</c:v>
                </c:pt>
                <c:pt idx="2">
                  <c:v>1311.3600000000001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77C-47E6-AB8B-85D1659D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23727"/>
        <c:axId val="749527567"/>
      </c:barChart>
      <c:catAx>
        <c:axId val="74952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27567"/>
        <c:crosses val="autoZero"/>
        <c:auto val="1"/>
        <c:lblAlgn val="ctr"/>
        <c:lblOffset val="100"/>
        <c:noMultiLvlLbl val="0"/>
      </c:catAx>
      <c:valAx>
        <c:axId val="7495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[Book1.COPY.xlsx]Store_Dim (2)!PivotTable5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'Store_Dim (2)'!$O$3:$O$4</c:f>
              <c:strCache>
                <c:ptCount val="1"/>
                <c:pt idx="0">
                  <c:v>Flagship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(2)'!$O$5:$O$26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F-44FE-B0B0-204BA72E5EC6}"/>
            </c:ext>
          </c:extLst>
        </c:ser>
        <c:ser>
          <c:idx val="1"/>
          <c:order val="1"/>
          <c:tx>
            <c:strRef>
              <c:f>'Store_Dim (2)'!$P$3:$P$4</c:f>
              <c:strCache>
                <c:ptCount val="1"/>
                <c:pt idx="0">
                  <c:v>Online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(2)'!$P$5:$P$26</c:f>
              <c:numCache>
                <c:formatCode>General</c:formatCode>
                <c:ptCount val="21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F-44FE-B0B0-204BA72E5EC6}"/>
            </c:ext>
          </c:extLst>
        </c:ser>
        <c:ser>
          <c:idx val="2"/>
          <c:order val="2"/>
          <c:tx>
            <c:strRef>
              <c:f>'Store_Dim (2)'!$Q$3:$Q$4</c:f>
              <c:strCache>
                <c:ptCount val="1"/>
                <c:pt idx="0">
                  <c:v>Outlet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(2)'!$Q$5:$Q$26</c:f>
              <c:numCache>
                <c:formatCode>General</c:formatCode>
                <c:ptCount val="21"/>
                <c:pt idx="6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BF-44FE-B0B0-204BA72E5EC6}"/>
            </c:ext>
          </c:extLst>
        </c:ser>
        <c:ser>
          <c:idx val="3"/>
          <c:order val="3"/>
          <c:tx>
            <c:strRef>
              <c:f>'Store_Dim (2)'!$R$3:$R$4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'Store_Dim (2)'!$N$5:$N$26</c:f>
              <c:strCache>
                <c:ptCount val="21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  <c:pt idx="20">
                  <c:v>(blank)</c:v>
                </c:pt>
              </c:strCache>
            </c:strRef>
          </c:cat>
          <c:val>
            <c:numRef>
              <c:f>'Store_Dim (2)'!$R$5:$R$26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3-3BBF-44FE-B0B0-204BA72E5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6</xdr:row>
      <xdr:rowOff>144780</xdr:rowOff>
    </xdr:from>
    <xdr:to>
      <xdr:col>6</xdr:col>
      <xdr:colOff>220980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D1DD7-0558-50A9-597B-28F348359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</xdr:row>
      <xdr:rowOff>137160</xdr:rowOff>
    </xdr:from>
    <xdr:to>
      <xdr:col>9</xdr:col>
      <xdr:colOff>175260</xdr:colOff>
      <xdr:row>14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60BCD-4DE1-4591-A729-86E2E01DF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472440</xdr:colOff>
      <xdr:row>2</xdr:row>
      <xdr:rowOff>129540</xdr:rowOff>
    </xdr:from>
    <xdr:to>
      <xdr:col>19</xdr:col>
      <xdr:colOff>213360</xdr:colOff>
      <xdr:row>14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B3988B-67E9-4DE4-9C5E-BC9F3806B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15</xdr:row>
      <xdr:rowOff>68580</xdr:rowOff>
    </xdr:from>
    <xdr:to>
      <xdr:col>9</xdr:col>
      <xdr:colOff>144780</xdr:colOff>
      <xdr:row>31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C7E383-AE23-4195-A4A6-2308FC6F9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220980</xdr:colOff>
      <xdr:row>14</xdr:row>
      <xdr:rowOff>175260</xdr:rowOff>
    </xdr:from>
    <xdr:to>
      <xdr:col>19</xdr:col>
      <xdr:colOff>220980</xdr:colOff>
      <xdr:row>31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EBCA1-2185-400E-8843-79ED50EDA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5</xdr:row>
      <xdr:rowOff>60960</xdr:rowOff>
    </xdr:from>
    <xdr:to>
      <xdr:col>10</xdr:col>
      <xdr:colOff>320040</xdr:colOff>
      <xdr:row>20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1F9418-BB9C-EFF5-7008-782750E92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1028700</xdr:colOff>
      <xdr:row>9</xdr:row>
      <xdr:rowOff>99060</xdr:rowOff>
    </xdr:from>
    <xdr:to>
      <xdr:col>6</xdr:col>
      <xdr:colOff>845820</xdr:colOff>
      <xdr:row>24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8E618-2794-57C1-F86E-F7C287001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8</xdr:row>
      <xdr:rowOff>137160</xdr:rowOff>
    </xdr:from>
    <xdr:to>
      <xdr:col>12</xdr:col>
      <xdr:colOff>106680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AE1A9-68FE-8317-1AD2-80C62A14F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hi Murthy" refreshedDate="46055.945546990741" createdVersion="8" refreshedVersion="8" minRefreshableVersion="3" recordCount="500" xr:uid="{6E8E962E-A08C-4D78-A65A-2170A97D2F7E}">
  <cacheSource type="worksheet">
    <worksheetSource name="Customer_Dim__2"/>
  </cacheSource>
  <cacheFields count="12">
    <cacheField name="Customer_ID" numFmtId="0">
      <sharedItems count="500">
        <s v="C-1464"/>
        <s v="C-1486"/>
        <s v="C-1491"/>
        <s v="C-1499"/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7"/>
        <s v="CUST1488"/>
        <s v="CUST1489"/>
        <s v="CUST1490"/>
        <s v="CUST1492"/>
        <s v="CUST1493"/>
        <s v="CUST1494"/>
        <s v="CUST1495"/>
        <s v="CUST1496"/>
        <s v="CUST1497"/>
        <s v="CUST1498"/>
      </sharedItems>
    </cacheField>
    <cacheField name="if blank" numFmtId="0">
      <sharedItems/>
    </cacheField>
    <cacheField name="Name" numFmtId="0">
      <sharedItems count="498">
        <s v="David Pierce"/>
        <s v="Eric Lee"/>
        <s v="Kaitlin Brown"/>
        <s v="Philip Pennington"/>
        <s v="Sheena Bonilla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Amanda Medina"/>
        <s v="Zachary Andrade"/>
        <s v="Melinda Thomas"/>
        <s v="Scott Harris"/>
        <s v="Darrell Miller"/>
        <s v="Amanda Powell"/>
        <s v="Justin Lopez"/>
        <s v="James Berger"/>
        <s v="Christopher Ford"/>
        <s v="Sarah Marsh"/>
        <s v="Traci Gonzalez"/>
      </sharedItems>
    </cacheField>
    <cacheField name="Age" numFmtId="0">
      <sharedItems containsSemiMixedTypes="0" containsString="0" containsNumber="1" containsInteger="1" minValue="18" maxValue="64" count="47">
        <n v="45"/>
        <n v="22"/>
        <n v="52"/>
        <n v="27"/>
        <n v="55"/>
        <n v="26"/>
        <n v="29"/>
        <n v="59"/>
        <n v="64"/>
        <n v="24"/>
        <n v="53"/>
        <n v="28"/>
        <n v="32"/>
        <n v="49"/>
        <n v="60"/>
        <n v="43"/>
        <n v="46"/>
        <n v="36"/>
        <n v="33"/>
        <n v="40"/>
        <n v="18"/>
        <n v="31"/>
        <n v="54"/>
        <n v="41"/>
        <n v="48"/>
        <n v="25"/>
        <n v="20"/>
        <n v="35"/>
        <n v="50"/>
        <n v="21"/>
        <n v="19"/>
        <n v="34"/>
        <n v="61"/>
        <n v="23"/>
        <n v="37"/>
        <n v="56"/>
        <n v="51"/>
        <n v="58"/>
        <n v="39"/>
        <n v="44"/>
        <n v="62"/>
        <n v="30"/>
        <n v="38"/>
        <n v="57"/>
        <n v="63"/>
        <n v="42"/>
        <n v="47"/>
      </sharedItems>
    </cacheField>
    <cacheField name="if condtion" numFmtId="0">
      <sharedItems/>
    </cacheField>
    <cacheField name="Gender" numFmtId="0">
      <sharedItems count="2">
        <s v="Female"/>
        <s v="Male"/>
      </sharedItems>
    </cacheField>
    <cacheField name="City" numFmtId="0">
      <sharedItems/>
    </cacheField>
    <cacheField name="state" numFmtId="0">
      <sharedItems count="50">
        <s v="Washington"/>
        <s v="Vermont"/>
        <s v="South Dakota"/>
        <s v="Oregon"/>
        <s v="North Carolina"/>
        <s v="North Dakota"/>
        <s v="Alabama"/>
        <s v="Ohio"/>
        <s v="California"/>
        <s v="West Virginia"/>
        <s v="New Hampshire"/>
        <s v="Pennsylvania"/>
        <s v="New York"/>
        <s v="Kansas"/>
        <s v="Montana"/>
        <s v="Nebraska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</sharedItems>
    </cacheField>
    <cacheField name="Country" numFmtId="0">
      <sharedItems count="1">
        <s v="USA"/>
      </sharedItems>
    </cacheField>
    <cacheField name="if" numFmtId="0">
      <sharedItems/>
    </cacheField>
    <cacheField name="Loyalty_Level" numFmtId="0">
      <sharedItems containsBlank="1"/>
    </cacheField>
    <cacheField name="isblan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hi Murthy" refreshedDate="46055.945991898145" createdVersion="8" refreshedVersion="8" minRefreshableVersion="3" recordCount="100" xr:uid="{19BC61D4-79AD-4167-81ED-EAF45FB4033A}">
  <cacheSource type="worksheet">
    <worksheetSource name="Product_Dim__2"/>
  </cacheSource>
  <cacheFields count="17">
    <cacheField name="Product_ID" numFmtId="0">
      <sharedItems count="100">
        <s v="P-16"/>
        <s v="P-3"/>
        <s v="PROD0"/>
        <s v="PROD1"/>
        <s v="PROD10"/>
        <s v="PROD11"/>
        <s v="PROD12"/>
        <s v="PROD13"/>
        <s v="PROD14"/>
        <s v="PROD15"/>
        <s v="PROD17"/>
        <s v="PROD18"/>
        <s v="PROD19"/>
        <s v="PROD2"/>
        <s v="PROD20"/>
        <s v="PROD21"/>
        <s v="PROD22"/>
        <s v="PROD23"/>
        <s v="PROD24"/>
        <s v="PROD25"/>
        <s v="PROD26"/>
        <s v="PROD27"/>
        <s v="PROD28"/>
        <s v="PROD29"/>
        <s v="PROD30"/>
        <s v="PROD31"/>
        <s v="PROD32"/>
        <s v="PROD33"/>
        <s v="PROD34"/>
        <s v="PROD35"/>
        <s v="PROD36"/>
        <s v="PROD37"/>
        <s v="PROD38"/>
        <s v="PROD39"/>
        <s v="PROD4"/>
        <s v="PROD40"/>
        <s v="PROD41"/>
        <s v="PROD42"/>
        <s v="PROD43"/>
        <s v="PROD44"/>
        <s v="PROD45"/>
        <s v="PROD46"/>
        <s v="PROD47"/>
        <s v="PROD48"/>
        <s v="PROD49"/>
        <s v="PROD5"/>
        <s v="PROD50"/>
        <s v="PROD51"/>
        <s v="PROD52"/>
        <s v="PROD53"/>
        <s v="PROD54"/>
        <s v="PROD55"/>
        <s v="PROD56"/>
        <s v="PROD57"/>
        <s v="PROD58"/>
        <s v="PROD59"/>
        <s v="PROD6"/>
        <s v="PROD60"/>
        <s v="PROD61"/>
        <s v="PROD62"/>
        <s v="PROD63"/>
        <s v="PROD64"/>
        <s v="PROD65"/>
        <s v="PROD66"/>
        <s v="PROD67"/>
        <s v="PROD68"/>
        <s v="PROD69"/>
        <s v="PROD7"/>
        <s v="PROD70"/>
        <s v="PROD71"/>
        <s v="PROD72"/>
        <s v="PROD73"/>
        <s v="PROD74"/>
        <s v="PROD75"/>
        <s v="PROD76"/>
        <s v="PROD77"/>
        <s v="PROD78"/>
        <s v="PROD79"/>
        <s v="PROD8"/>
        <s v="PROD80"/>
        <s v="PROD81"/>
        <s v="PROD82"/>
        <s v="PROD83"/>
        <s v="PROD84"/>
        <s v="PROD85"/>
        <s v="PROD86"/>
        <s v="PROD87"/>
        <s v="PROD88"/>
        <s v="PROD89"/>
        <s v="PROD9"/>
        <s v="PROD90"/>
        <s v="PROD91"/>
        <s v="PROD92"/>
        <s v="PROD93"/>
        <s v="PROD94"/>
        <s v="PROD95"/>
        <s v="PROD96"/>
        <s v="PROD97"/>
        <s v="PROD98"/>
        <s v="PROD99"/>
      </sharedItems>
    </cacheField>
    <cacheField name="isblank" numFmtId="0">
      <sharedItems/>
    </cacheField>
    <cacheField name="isblank2" numFmtId="0">
      <sharedItems/>
    </cacheField>
    <cacheField name="product _name" numFmtId="0">
      <sharedItems count="100">
        <s v="Beard Grooming Kit"/>
        <s v="Men'S Running Jacket"/>
        <s v="Brother Laser Printer"/>
        <s v="Men'S Graphic T-Shirt"/>
        <s v="Ceramic Kitchen Bowl Set"/>
        <s v="Hd Smart Tv Stick"/>
        <s v="Hair Strengthening Shampoo"/>
        <s v="Usb-C Fast Charger"/>
        <s v="Decorative Wall Mirror"/>
        <s v="4K Home Projector"/>
        <s v="Soccer Training Cone Set"/>
        <s v="Women'S Denim Jeans"/>
        <s v="Knee Support Brace"/>
        <s v="Women'S Casual Hoodie"/>
        <s v="Outdoor Sports Water Bottle"/>
        <s v="Multi-Purpose Storage Box"/>
        <s v="Carbon Fiber Tennis Racket"/>
        <s v="Men'S Formal Shirt"/>
        <s v="Foldable Camping Chair"/>
        <s v="Women'S Scarf Set"/>
        <s v="Wireless Bluetooth Speaker"/>
        <s v="Decorative Floor Vase"/>
        <s v="Sports Stopwatch Timer"/>
        <s v="Fabric Sofa Throw Blanket"/>
        <s v="Stainless Steel Cutlery Set"/>
        <s v="Basketball"/>
        <s v="Vitamin C Face Serum"/>
        <s v="Modern Wall Clock"/>
        <s v="Gaming Mechanical Keyboard"/>
        <s v="Bedroom Table Lamp"/>
        <s v="Women'S Summer Dress"/>
        <s v="Men'S Casual Sneakers"/>
        <s v="Sports Water Hydration Pack"/>
        <s v="Portable Power Bank"/>
        <s v="Women'S Yoga Pants"/>
        <s v="Noise-Canceling Headphones"/>
        <s v="Yoga Exercise Mat"/>
        <s v="Smart Home Wifi Camera"/>
        <s v="Usb External Hard Drive"/>
        <s v="Adjustable Jump Rope"/>
        <s v="High-Grip Football"/>
        <s v="Men'S Winter Jacket"/>
        <s v="Makeup Brush Set"/>
        <s v="Car Dashboard Phone Holder"/>
        <s v="Men'S Roll-On Perfume"/>
        <s v="Men'S Leather Belt"/>
        <s v="Boxing Hand Wraps"/>
        <s v="Hdmi Cable – 2M"/>
        <s v="Rugby Ball"/>
        <s v="Men'S Track Pants"/>
        <s v="Sports Stopwatch Pro"/>
        <s v="Ceramic Plant Pot"/>
        <s v="Premium Blanket Throw"/>
        <s v="Foam Roller"/>
        <s v="Womens Cotton Scarf"/>
        <s v="Men'S Hair Styling Gel"/>
        <s v="Herbal Face Moisturizer"/>
        <s v="Luxury Perfume Spray"/>
        <s v="Tennis Ball 3-Pack"/>
        <s v="Laptop Cooling Pad"/>
        <s v="Organic Sunscreen Lotion"/>
        <s v="Matte Lipstick Set"/>
        <s v="Adjustable Dumbbells 20Kg"/>
        <s v="Women'S Hair Dryer Brush"/>
        <s v="Smart Led Light Strip"/>
        <s v="Wooden Nightstand"/>
        <s v="Men'S Sports Shorts"/>
        <s v="Led Table Lamp"/>
        <s v="Kitchen Storage Rack"/>
        <s v="Hair Repair Oil Treatment"/>
        <s v="Professional Jump Rope"/>
        <s v="Shin Guards – Adult"/>
        <s v="Bluetooth Car Audio System"/>
        <s v="Women'S Ankle Boots"/>
        <s v="Wireless Mouse"/>
        <s v="Wifi Mesh Router"/>
        <s v="Essential Oil Diffuser"/>
        <s v="Decorative Lamp Shade"/>
        <s v="Wireless Bluetooth Earbuds"/>
        <s v="Wall-Mounted Spice Rack"/>
        <s v="Badminton Racket Set"/>
        <s v="Fitness Resistance Bands"/>
        <s v="Hydrating Face Cleanser"/>
        <s v="Wooden Bookshelf"/>
        <s v="Women'S Beanie Hat"/>
        <s v="Kitchen Cutting Board"/>
        <s v="Led Bedside Lamp"/>
        <s v="Sports Wrist Sweatbands"/>
        <s v="Face Foundation Kit"/>
        <s v="Adjustable Dumbbell Set"/>
        <s v="Gaming Mouse Pad Xl"/>
        <s v="Women'S High Heels"/>
        <s v="Microwave Oven"/>
        <s v="Usb-C Laptop Charger"/>
        <s v="Vitamin E Body Lotion"/>
        <s v="Sports Stopwatch Basic"/>
        <s v="Women'S Formal Blazer"/>
        <s v="Cricket Bat"/>
        <s v="Portable Bluetooth Speaker"/>
        <s v="Stainless Steel Cookware Set"/>
      </sharedItems>
    </cacheField>
    <cacheField name="isblank3" numFmtId="0">
      <sharedItems/>
    </cacheField>
    <cacheField name="Category" numFmtId="0">
      <sharedItems count="5">
        <s v="Beauty"/>
        <s v="Clothing"/>
        <s v="Electronics"/>
        <s v="Home"/>
        <s v="Sports"/>
      </sharedItems>
    </cacheField>
    <cacheField name="isblank4" numFmtId="0">
      <sharedItems/>
    </cacheField>
    <cacheField name="Sub_Category" numFmtId="0">
      <sharedItems count="23">
        <s v="Grooming"/>
        <s v="Outerwear"/>
        <s v="Computer"/>
        <s v="Tops"/>
        <s v="Kitchen"/>
        <s v="Accessories"/>
        <s v="Haircare"/>
        <s v="Decor"/>
        <s v="Appliances"/>
        <s v="Bottoms"/>
        <s v="Equipment"/>
        <s v="Storage"/>
        <s v="Outdoor"/>
        <s v="Audio"/>
        <s v="Team Sports"/>
        <s v="Skincare"/>
        <s v="Lighting"/>
        <s v="Footwear"/>
        <s v="Mobile"/>
        <s v="Fitness"/>
        <s v="Makeup"/>
        <s v="Fragrance"/>
        <s v="Furniture"/>
      </sharedItems>
    </cacheField>
    <cacheField name="isblank5" numFmtId="0">
      <sharedItems/>
    </cacheField>
    <cacheField name="Brand" numFmtId="0">
      <sharedItems/>
    </cacheField>
    <cacheField name="isblank6" numFmtId="0">
      <sharedItems/>
    </cacheField>
    <cacheField name="IF" numFmtId="0">
      <sharedItems containsSemiMixedTypes="0" containsString="0" containsNumber="1" minValue="17.309999999999999" maxValue="495.72"/>
    </cacheField>
    <cacheField name="Cost" numFmtId="0">
      <sharedItems containsString="0" containsBlank="1" containsNumber="1" minValue="17.309999999999999" maxValue="495.72"/>
    </cacheField>
    <cacheField name="IF2" numFmtId="0">
      <sharedItems containsSemiMixedTypes="0" containsString="0" containsNumber="1" minValue="57" maxValue="496"/>
    </cacheField>
    <cacheField name="Stock" numFmtId="0">
      <sharedItems containsString="0" containsBlank="1" containsNumber="1" containsInteger="1" minValue="57" maxValue="496" count="90">
        <n v="256"/>
        <n v="452"/>
        <n v="416"/>
        <n v="181"/>
        <n v="308"/>
        <m/>
        <n v="460"/>
        <n v="453"/>
        <n v="439"/>
        <n v="301"/>
        <n v="367"/>
        <n v="343"/>
        <n v="65"/>
        <n v="352"/>
        <n v="76"/>
        <n v="432"/>
        <n v="360"/>
        <n v="340"/>
        <n v="268"/>
        <n v="213"/>
        <n v="378"/>
        <n v="137"/>
        <n v="276"/>
        <n v="57"/>
        <n v="281"/>
        <n v="244"/>
        <n v="305"/>
        <n v="86"/>
        <n v="329"/>
        <n v="154"/>
        <n v="214"/>
        <n v="394"/>
        <n v="487"/>
        <n v="369"/>
        <n v="389"/>
        <n v="266"/>
        <n v="316"/>
        <n v="114"/>
        <n v="296"/>
        <n v="431"/>
        <n v="103"/>
        <n v="267"/>
        <n v="59"/>
        <n v="260"/>
        <n v="246"/>
        <n v="82"/>
        <n v="125"/>
        <n v="185"/>
        <n v="190"/>
        <n v="138"/>
        <n v="485"/>
        <n v="399"/>
        <n v="350"/>
        <n v="444"/>
        <n v="465"/>
        <n v="222"/>
        <n v="458"/>
        <n v="118"/>
        <n v="423"/>
        <n v="177"/>
        <n v="476"/>
        <n v="130"/>
        <n v="224"/>
        <n v="170"/>
        <n v="89"/>
        <n v="383"/>
        <n v="300"/>
        <n v="359"/>
        <n v="159"/>
        <n v="320"/>
        <n v="104"/>
        <n v="400"/>
        <n v="469"/>
        <n v="142"/>
        <n v="58"/>
        <n v="358"/>
        <n v="208"/>
        <n v="210"/>
        <n v="220"/>
        <n v="232"/>
        <n v="457"/>
        <n v="323"/>
        <n v="361"/>
        <n v="496"/>
        <n v="191"/>
        <n v="75"/>
        <n v="143"/>
        <n v="471"/>
        <n v="73"/>
        <n v="146"/>
      </sharedItems>
    </cacheField>
    <cacheField name="isblank7" numFmtId="0">
      <sharedItems count="2">
        <b v="0"/>
        <b v="1"/>
      </sharedItems>
    </cacheField>
    <cacheField name="isblank8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hi Murthy" refreshedDate="46055.946342708332" createdVersion="8" refreshedVersion="8" minRefreshableVersion="3" recordCount="2000" xr:uid="{BFED089E-2D5A-41B6-A51A-BD0518959A10}">
  <cacheSource type="worksheet">
    <worksheetSource name="Sales_Fact__2"/>
  </cacheSource>
  <cacheFields count="27">
    <cacheField name="isblank" numFmtId="0">
      <sharedItems/>
    </cacheField>
    <cacheField name="Sales_ID" numFmtId="0">
      <sharedItems/>
    </cacheField>
    <cacheField name="isblank2" numFmtId="0">
      <sharedItems/>
    </cacheField>
    <cacheField name="Order_Date" numFmtId="14">
      <sharedItems containsSemiMixedTypes="0" containsNonDate="0" containsDate="1" containsString="0" minDate="2023-10-14T00:00:00" maxDate="2025-10-14T00:00:00" count="683">
        <d v="2024-07-07T00:00:00"/>
        <d v="2023-12-25T00:00:00"/>
        <d v="2024-02-13T00:00:00"/>
        <d v="2025-01-20T00:00:00"/>
        <d v="2024-06-13T00:00:00"/>
        <d v="2025-04-29T00:00:00"/>
        <d v="2024-10-01T00:00:00"/>
        <d v="2024-09-07T00:00:00"/>
        <d v="2025-06-26T00:00:00"/>
        <d v="2024-04-23T00:00:00"/>
        <d v="2025-09-18T00:00:00"/>
        <d v="2023-10-18T00:00:00"/>
        <d v="2023-11-29T00:00:00"/>
        <d v="2025-03-24T00:00:00"/>
        <d v="2024-06-10T00:00:00"/>
        <d v="2025-09-08T00:00:00"/>
        <d v="2024-11-05T00:00:00"/>
        <d v="2024-08-31T00:00:00"/>
        <d v="2024-06-16T00:00:00"/>
        <d v="2025-01-24T00:00:00"/>
        <d v="2025-03-09T00:00:00"/>
        <d v="2024-06-18T00:00:00"/>
        <d v="2025-06-29T00:00:00"/>
        <d v="2025-06-15T00:00:00"/>
        <d v="2025-03-17T00:00:00"/>
        <d v="2024-09-17T00:00:00"/>
        <d v="2024-01-31T00:00:00"/>
        <d v="2024-05-03T00:00:00"/>
        <d v="2024-12-18T00:00:00"/>
        <d v="2025-07-07T00:00:00"/>
        <d v="2024-03-03T00:00:00"/>
        <d v="2025-03-04T00:00:00"/>
        <d v="2023-12-18T00:00:00"/>
        <d v="2024-05-10T00:00:00"/>
        <d v="2024-02-15T00:00:00"/>
        <d v="2024-09-29T00:00:00"/>
        <d v="2025-09-07T00:00:00"/>
        <d v="2024-05-12T00:00:00"/>
        <d v="2025-03-03T00:00:00"/>
        <d v="2023-11-20T00:00:00"/>
        <d v="2024-07-06T00:00:00"/>
        <d v="2025-03-11T00:00:00"/>
        <d v="2024-04-12T00:00:00"/>
        <d v="2025-04-26T00:00:00"/>
        <d v="2025-05-02T00:00:00"/>
        <d v="2024-04-18T00:00:00"/>
        <d v="2024-08-16T00:00:00"/>
        <d v="2024-02-08T00:00:00"/>
        <d v="2025-07-23T00:00:00"/>
        <d v="2025-05-04T00:00:00"/>
        <d v="2025-09-06T00:00:00"/>
        <d v="2023-11-21T00:00:00"/>
        <d v="2023-11-27T00:00:00"/>
        <d v="2025-06-10T00:00:00"/>
        <d v="2025-05-29T00:00:00"/>
        <d v="2023-12-28T00:00:00"/>
        <d v="2025-05-06T00:00:00"/>
        <d v="2024-04-03T00:00:00"/>
        <d v="2023-10-15T00:00:00"/>
        <d v="2025-08-09T00:00:00"/>
        <d v="2024-07-30T00:00:00"/>
        <d v="2024-09-16T00:00:00"/>
        <d v="2025-07-12T00:00:00"/>
        <d v="2024-05-29T00:00:00"/>
        <d v="2024-05-19T00:00:00"/>
        <d v="2025-08-04T00:00:00"/>
        <d v="2024-12-03T00:00:00"/>
        <d v="2023-10-23T00:00:00"/>
        <d v="2025-08-22T00:00:00"/>
        <d v="2025-05-20T00:00:00"/>
        <d v="2024-09-19T00:00:00"/>
        <d v="2025-02-16T00:00:00"/>
        <d v="2024-09-10T00:00:00"/>
        <d v="2025-03-20T00:00:00"/>
        <d v="2024-11-12T00:00:00"/>
        <d v="2024-02-12T00:00:00"/>
        <d v="2025-02-02T00:00:00"/>
        <d v="2024-07-08T00:00:00"/>
        <d v="2024-02-01T00:00:00"/>
        <d v="2024-10-11T00:00:00"/>
        <d v="2023-10-16T00:00:00"/>
        <d v="2024-12-27T00:00:00"/>
        <d v="2023-11-11T00:00:00"/>
        <d v="2024-05-16T00:00:00"/>
        <d v="2024-10-28T00:00:00"/>
        <d v="2024-03-19T00:00:00"/>
        <d v="2025-08-13T00:00:00"/>
        <d v="2024-05-08T00:00:00"/>
        <d v="2025-05-08T00:00:00"/>
        <d v="2024-03-10T00:00:00"/>
        <d v="2025-02-14T00:00:00"/>
        <d v="2025-08-02T00:00:00"/>
        <d v="2024-08-27T00:00:00"/>
        <d v="2024-01-20T00:00:00"/>
        <d v="2024-10-02T00:00:00"/>
        <d v="2023-11-09T00:00:00"/>
        <d v="2023-12-24T00:00:00"/>
        <d v="2025-01-29T00:00:00"/>
        <d v="2025-03-22T00:00:00"/>
        <d v="2025-06-16T00:00:00"/>
        <d v="2025-07-29T00:00:00"/>
        <d v="2024-10-13T00:00:00"/>
        <d v="2024-10-10T00:00:00"/>
        <d v="2025-06-08T00:00:00"/>
        <d v="2024-11-24T00:00:00"/>
        <d v="2025-02-07T00:00:00"/>
        <d v="2024-10-31T00:00:00"/>
        <d v="2025-07-31T00:00:00"/>
        <d v="2024-12-05T00:00:00"/>
        <d v="2025-05-24T00:00:00"/>
        <d v="2025-07-13T00:00:00"/>
        <d v="2024-03-28T00:00:00"/>
        <d v="2024-12-15T00:00:00"/>
        <d v="2025-07-04T00:00:00"/>
        <d v="2024-06-25T00:00:00"/>
        <d v="2023-10-29T00:00:00"/>
        <d v="2025-01-04T00:00:00"/>
        <d v="2025-02-13T00:00:00"/>
        <d v="2024-06-05T00:00:00"/>
        <d v="2024-04-05T00:00:00"/>
        <d v="2025-05-21T00:00:00"/>
        <d v="2024-12-26T00:00:00"/>
        <d v="2024-01-25T00:00:00"/>
        <d v="2025-08-19T00:00:00"/>
        <d v="2025-05-14T00:00:00"/>
        <d v="2023-10-20T00:00:00"/>
        <d v="2024-08-06T00:00:00"/>
        <d v="2025-01-30T00:00:00"/>
        <d v="2023-12-11T00:00:00"/>
        <d v="2025-02-17T00:00:00"/>
        <d v="2024-06-03T00:00:00"/>
        <d v="2024-10-14T00:00:00"/>
        <d v="2025-09-10T00:00:00"/>
        <d v="2024-06-04T00:00:00"/>
        <d v="2024-01-16T00:00:00"/>
        <d v="2025-06-09T00:00:00"/>
        <d v="2024-08-05T00:00:00"/>
        <d v="2025-04-06T00:00:00"/>
        <d v="2024-05-01T00:00:00"/>
        <d v="2024-08-08T00:00:00"/>
        <d v="2025-04-17T00:00:00"/>
        <d v="2025-03-30T00:00:00"/>
        <d v="2024-12-21T00:00:00"/>
        <d v="2024-05-31T00:00:00"/>
        <d v="2025-03-06T00:00:00"/>
        <d v="2025-10-10T00:00:00"/>
        <d v="2024-08-14T00:00:00"/>
        <d v="2024-07-09T00:00:00"/>
        <d v="2024-05-04T00:00:00"/>
        <d v="2024-01-10T00:00:00"/>
        <d v="2024-05-21T00:00:00"/>
        <d v="2025-06-13T00:00:00"/>
        <d v="2024-08-04T00:00:00"/>
        <d v="2025-07-16T00:00:00"/>
        <d v="2024-10-04T00:00:00"/>
        <d v="2025-09-25T00:00:00"/>
        <d v="2024-03-01T00:00:00"/>
        <d v="2024-06-11T00:00:00"/>
        <d v="2025-09-24T00:00:00"/>
        <d v="2025-02-06T00:00:00"/>
        <d v="2024-10-22T00:00:00"/>
        <d v="2024-09-21T00:00:00"/>
        <d v="2025-09-23T00:00:00"/>
        <d v="2025-06-03T00:00:00"/>
        <d v="2024-09-24T00:00:00"/>
        <d v="2025-08-12T00:00:00"/>
        <d v="2024-03-16T00:00:00"/>
        <d v="2025-06-24T00:00:00"/>
        <d v="2024-05-26T00:00:00"/>
        <d v="2025-02-03T00:00:00"/>
        <d v="2024-08-02T00:00:00"/>
        <d v="2025-02-01T00:00:00"/>
        <d v="2024-02-24T00:00:00"/>
        <d v="2024-09-14T00:00:00"/>
        <d v="2025-08-31T00:00:00"/>
        <d v="2024-01-17T00:00:00"/>
        <d v="2024-02-14T00:00:00"/>
        <d v="2023-10-14T00:00:00"/>
        <d v="2025-03-26T00:00:00"/>
        <d v="2025-10-02T00:00:00"/>
        <d v="2024-06-19T00:00:00"/>
        <d v="2024-10-03T00:00:00"/>
        <d v="2024-04-15T00:00:00"/>
        <d v="2024-03-02T00:00:00"/>
        <d v="2024-02-21T00:00:00"/>
        <d v="2024-01-30T00:00:00"/>
        <d v="2024-12-24T00:00:00"/>
        <d v="2024-08-01T00:00:00"/>
        <d v="2025-08-28T00:00:00"/>
        <d v="2024-11-06T00:00:00"/>
        <d v="2024-08-26T00:00:00"/>
        <d v="2025-03-13T00:00:00"/>
        <d v="2025-10-06T00:00:00"/>
        <d v="2024-11-26T00:00:00"/>
        <d v="2025-01-27T00:00:00"/>
        <d v="2024-04-13T00:00:00"/>
        <d v="2024-03-31T00:00:00"/>
        <d v="2025-09-19T00:00:00"/>
        <d v="2024-08-24T00:00:00"/>
        <d v="2023-12-14T00:00:00"/>
        <d v="2024-01-22T00:00:00"/>
        <d v="2024-03-26T00:00:00"/>
        <d v="2024-03-20T00:00:00"/>
        <d v="2023-11-22T00:00:00"/>
        <d v="2025-02-05T00:00:00"/>
        <d v="2025-07-24T00:00:00"/>
        <d v="2024-09-23T00:00:00"/>
        <d v="2024-06-29T00:00:00"/>
        <d v="2025-06-01T00:00:00"/>
        <d v="2025-07-11T00:00:00"/>
        <d v="2023-12-21T00:00:00"/>
        <d v="2024-09-25T00:00:00"/>
        <d v="2025-09-05T00:00:00"/>
        <d v="2025-08-17T00:00:00"/>
        <d v="2023-10-17T00:00:00"/>
        <d v="2024-04-02T00:00:00"/>
        <d v="2025-08-11T00:00:00"/>
        <d v="2025-10-03T00:00:00"/>
        <d v="2024-02-23T00:00:00"/>
        <d v="2025-01-17T00:00:00"/>
        <d v="2024-10-07T00:00:00"/>
        <d v="2024-08-22T00:00:00"/>
        <d v="2024-07-16T00:00:00"/>
        <d v="2025-09-12T00:00:00"/>
        <d v="2025-04-24T00:00:00"/>
        <d v="2024-11-23T00:00:00"/>
        <d v="2025-04-30T00:00:00"/>
        <d v="2025-05-09T00:00:00"/>
        <d v="2025-02-04T00:00:00"/>
        <d v="2025-01-12T00:00:00"/>
        <d v="2024-01-08T00:00:00"/>
        <d v="2025-08-24T00:00:00"/>
        <d v="2023-12-07T00:00:00"/>
        <d v="2024-06-24T00:00:00"/>
        <d v="2024-11-02T00:00:00"/>
        <d v="2025-07-09T00:00:00"/>
        <d v="2023-11-05T00:00:00"/>
        <d v="2024-09-08T00:00:00"/>
        <d v="2024-04-20T00:00:00"/>
        <d v="2025-01-14T00:00:00"/>
        <d v="2024-07-15T00:00:00"/>
        <d v="2025-08-15T00:00:00"/>
        <d v="2025-08-20T00:00:00"/>
        <d v="2023-11-23T00:00:00"/>
        <d v="2024-07-18T00:00:00"/>
        <d v="2024-12-02T00:00:00"/>
        <d v="2024-05-14T00:00:00"/>
        <d v="2023-11-01T00:00:00"/>
        <d v="2025-09-16T00:00:00"/>
        <d v="2024-11-13T00:00:00"/>
        <d v="2024-04-10T00:00:00"/>
        <d v="2025-08-07T00:00:00"/>
        <d v="2025-04-25T00:00:00"/>
        <d v="2025-03-23T00:00:00"/>
        <d v="2023-12-12T00:00:00"/>
        <d v="2024-08-20T00:00:00"/>
        <d v="2024-02-25T00:00:00"/>
        <d v="2024-02-06T00:00:00"/>
        <d v="2025-05-10T00:00:00"/>
        <d v="2025-06-02T00:00:00"/>
        <d v="2024-12-19T00:00:00"/>
        <d v="2025-04-02T00:00:00"/>
        <d v="2024-09-02T00:00:00"/>
        <d v="2025-03-07T00:00:00"/>
        <d v="2024-03-25T00:00:00"/>
        <d v="2025-02-21T00:00:00"/>
        <d v="2024-04-06T00:00:00"/>
        <d v="2023-10-22T00:00:00"/>
        <d v="2023-12-26T00:00:00"/>
        <d v="2024-06-08T00:00:00"/>
        <d v="2025-08-06T00:00:00"/>
        <d v="2024-07-22T00:00:00"/>
        <d v="2024-07-05T00:00:00"/>
        <d v="2024-05-06T00:00:00"/>
        <d v="2023-11-02T00:00:00"/>
        <d v="2024-11-20T00:00:00"/>
        <d v="2025-04-27T00:00:00"/>
        <d v="2024-12-25T00:00:00"/>
        <d v="2025-09-02T00:00:00"/>
        <d v="2024-04-19T00:00:00"/>
        <d v="2024-06-01T00:00:00"/>
        <d v="2025-03-01T00:00:00"/>
        <d v="2024-08-19T00:00:00"/>
        <d v="2023-11-04T00:00:00"/>
        <d v="2023-10-24T00:00:00"/>
        <d v="2025-06-30T00:00:00"/>
        <d v="2025-08-14T00:00:00"/>
        <d v="2025-01-05T00:00:00"/>
        <d v="2025-05-11T00:00:00"/>
        <d v="2024-04-01T00:00:00"/>
        <d v="2024-01-13T00:00:00"/>
        <d v="2024-02-04T00:00:00"/>
        <d v="2024-07-25T00:00:00"/>
        <d v="2024-09-09T00:00:00"/>
        <d v="2023-12-08T00:00:00"/>
        <d v="2023-12-01T00:00:00"/>
        <d v="2023-11-03T00:00:00"/>
        <d v="2025-01-16T00:00:00"/>
        <d v="2024-09-30T00:00:00"/>
        <d v="2024-12-20T00:00:00"/>
        <d v="2024-09-04T00:00:00"/>
        <d v="2025-09-21T00:00:00"/>
        <d v="2025-06-19T00:00:00"/>
        <d v="2025-07-17T00:00:00"/>
        <d v="2024-03-11T00:00:00"/>
        <d v="2023-11-19T00:00:00"/>
        <d v="2025-01-02T00:00:00"/>
        <d v="2025-09-27T00:00:00"/>
        <d v="2024-03-22T00:00:00"/>
        <d v="2024-08-25T00:00:00"/>
        <d v="2025-08-03T00:00:00"/>
        <d v="2025-08-25T00:00:00"/>
        <d v="2024-02-09T00:00:00"/>
        <d v="2023-11-28T00:00:00"/>
        <d v="2025-04-04T00:00:00"/>
        <d v="2025-07-20T00:00:00"/>
        <d v="2024-08-28T00:00:00"/>
        <d v="2023-11-14T00:00:00"/>
        <d v="2025-04-10T00:00:00"/>
        <d v="2025-09-14T00:00:00"/>
        <d v="2024-05-20T00:00:00"/>
        <d v="2024-04-14T00:00:00"/>
        <d v="2024-07-26T00:00:00"/>
        <d v="2024-08-30T00:00:00"/>
        <d v="2025-05-26T00:00:00"/>
        <d v="2025-01-10T00:00:00"/>
        <d v="2024-12-30T00:00:00"/>
        <d v="2024-10-24T00:00:00"/>
        <d v="2024-04-27T00:00:00"/>
        <d v="2024-03-23T00:00:00"/>
        <d v="2023-12-22T00:00:00"/>
        <d v="2024-12-29T00:00:00"/>
        <d v="2025-07-30T00:00:00"/>
        <d v="2025-04-09T00:00:00"/>
        <d v="2024-02-16T00:00:00"/>
        <d v="2024-02-27T00:00:00"/>
        <d v="2024-03-17T00:00:00"/>
        <d v="2023-11-13T00:00:00"/>
        <d v="2024-10-12T00:00:00"/>
        <d v="2025-03-28T00:00:00"/>
        <d v="2024-06-15T00:00:00"/>
        <d v="2025-06-21T00:00:00"/>
        <d v="2023-11-25T00:00:00"/>
        <d v="2024-12-23T00:00:00"/>
        <d v="2024-03-27T00:00:00"/>
        <d v="2024-12-12T00:00:00"/>
        <d v="2023-12-17T00:00:00"/>
        <d v="2024-02-29T00:00:00"/>
        <d v="2023-12-30T00:00:00"/>
        <d v="2025-01-22T00:00:00"/>
        <d v="2024-01-05T00:00:00"/>
        <d v="2025-03-02T00:00:00"/>
        <d v="2025-04-13T00:00:00"/>
        <d v="2024-11-07T00:00:00"/>
        <d v="2025-04-08T00:00:00"/>
        <d v="2024-06-30T00:00:00"/>
        <d v="2024-09-22T00:00:00"/>
        <d v="2024-08-23T00:00:00"/>
        <d v="2024-10-08T00:00:00"/>
        <d v="2025-05-30T00:00:00"/>
        <d v="2025-01-07T00:00:00"/>
        <d v="2024-12-07T00:00:00"/>
        <d v="2024-09-13T00:00:00"/>
        <d v="2025-05-27T00:00:00"/>
        <d v="2023-12-03T00:00:00"/>
        <d v="2025-06-22T00:00:00"/>
        <d v="2025-06-06T00:00:00"/>
        <d v="2024-10-06T00:00:00"/>
        <d v="2025-04-11T00:00:00"/>
        <d v="2024-07-21T00:00:00"/>
        <d v="2024-08-18T00:00:00"/>
        <d v="2024-01-14T00:00:00"/>
        <d v="2024-08-29T00:00:00"/>
        <d v="2025-04-16T00:00:00"/>
        <d v="2025-10-13T00:00:00"/>
        <d v="2025-09-29T00:00:00"/>
        <d v="2024-11-30T00:00:00"/>
        <d v="2023-11-10T00:00:00"/>
        <d v="2025-08-21T00:00:00"/>
        <d v="2025-05-19T00:00:00"/>
        <d v="2025-08-26T00:00:00"/>
        <d v="2025-01-19T00:00:00"/>
        <d v="2024-11-21T00:00:00"/>
        <d v="2024-03-05T00:00:00"/>
        <d v="2024-11-09T00:00:00"/>
        <d v="2024-08-12T00:00:00"/>
        <d v="2024-01-18T00:00:00"/>
        <d v="2024-03-24T00:00:00"/>
        <d v="2024-05-23T00:00:00"/>
        <d v="2025-07-26T00:00:00"/>
        <d v="2024-06-06T00:00:00"/>
        <d v="2024-07-29T00:00:00"/>
        <d v="2023-10-31T00:00:00"/>
        <d v="2024-01-01T00:00:00"/>
        <d v="2024-09-20T00:00:00"/>
        <d v="2025-06-14T00:00:00"/>
        <d v="2024-10-25T00:00:00"/>
        <d v="2024-12-10T00:00:00"/>
        <d v="2024-11-22T00:00:00"/>
        <d v="2024-10-21T00:00:00"/>
        <d v="2025-04-18T00:00:00"/>
        <d v="2024-10-29T00:00:00"/>
        <d v="2025-07-22T00:00:00"/>
        <d v="2025-09-22T00:00:00"/>
        <d v="2024-07-04T00:00:00"/>
        <d v="2024-07-31T00:00:00"/>
        <d v="2025-01-01T00:00:00"/>
        <d v="2024-02-22T00:00:00"/>
        <d v="2024-02-07T00:00:00"/>
        <d v="2025-01-15T00:00:00"/>
        <d v="2024-05-22T00:00:00"/>
        <d v="2024-11-17T00:00:00"/>
        <d v="2025-09-28T00:00:00"/>
        <d v="2025-01-31T00:00:00"/>
        <d v="2025-04-28T00:00:00"/>
        <d v="2025-09-26T00:00:00"/>
        <d v="2025-07-01T00:00:00"/>
        <d v="2025-06-11T00:00:00"/>
        <d v="2024-09-18T00:00:00"/>
        <d v="2025-03-29T00:00:00"/>
        <d v="2025-03-08T00:00:00"/>
        <d v="2024-11-10T00:00:00"/>
        <d v="2025-10-04T00:00:00"/>
        <d v="2024-10-17T00:00:00"/>
        <d v="2024-03-21T00:00:00"/>
        <d v="2025-05-12T00:00:00"/>
        <d v="2024-06-09T00:00:00"/>
        <d v="2024-02-03T00:00:00"/>
        <d v="2024-06-22T00:00:00"/>
        <d v="2024-11-16T00:00:00"/>
        <d v="2025-01-11T00:00:00"/>
        <d v="2024-01-09T00:00:00"/>
        <d v="2024-07-23T00:00:00"/>
        <d v="2024-03-04T00:00:00"/>
        <d v="2023-11-26T00:00:00"/>
        <d v="2025-08-18T00:00:00"/>
        <d v="2025-09-13T00:00:00"/>
        <d v="2023-10-25T00:00:00"/>
        <d v="2025-05-18T00:00:00"/>
        <d v="2024-06-27T00:00:00"/>
        <d v="2024-04-08T00:00:00"/>
        <d v="2024-01-29T00:00:00"/>
        <d v="2024-09-11T00:00:00"/>
        <d v="2023-12-16T00:00:00"/>
        <d v="2025-04-22T00:00:00"/>
        <d v="2025-08-16T00:00:00"/>
        <d v="2025-03-05T00:00:00"/>
        <d v="2024-08-07T00:00:00"/>
        <d v="2024-02-19T00:00:00"/>
        <d v="2024-05-18T00:00:00"/>
        <d v="2024-09-12T00:00:00"/>
        <d v="2024-01-03T00:00:00"/>
        <d v="2024-06-23T00:00:00"/>
        <d v="2025-02-20T00:00:00"/>
        <d v="2025-03-19T00:00:00"/>
        <d v="2023-11-07T00:00:00"/>
        <d v="2023-12-09T00:00:00"/>
        <d v="2024-01-19T00:00:00"/>
        <d v="2024-05-28T00:00:00"/>
        <d v="2024-01-02T00:00:00"/>
        <d v="2025-07-05T00:00:00"/>
        <d v="2025-07-28T00:00:00"/>
        <d v="2024-09-26T00:00:00"/>
        <d v="2024-12-11T00:00:00"/>
        <d v="2025-04-12T00:00:00"/>
        <d v="2025-05-13T00:00:00"/>
        <d v="2024-07-02T00:00:00"/>
        <d v="2025-04-14T00:00:00"/>
        <d v="2024-03-12T00:00:00"/>
        <d v="2024-09-01T00:00:00"/>
        <d v="2024-06-02T00:00:00"/>
        <d v="2024-07-17T00:00:00"/>
        <d v="2024-08-11T00:00:00"/>
        <d v="2025-01-18T00:00:00"/>
        <d v="2024-02-11T00:00:00"/>
        <d v="2024-08-17T00:00:00"/>
        <d v="2025-03-18T00:00:00"/>
        <d v="2025-05-01T00:00:00"/>
        <d v="2025-02-27T00:00:00"/>
        <d v="2024-07-19T00:00:00"/>
        <d v="2023-12-05T00:00:00"/>
        <d v="2024-11-28T00:00:00"/>
        <d v="2025-01-28T00:00:00"/>
        <d v="2024-01-23T00:00:00"/>
        <d v="2024-09-27T00:00:00"/>
        <d v="2025-07-25T00:00:00"/>
        <d v="2025-05-15T00:00:00"/>
        <d v="2024-05-13T00:00:00"/>
        <d v="2025-08-29T00:00:00"/>
        <d v="2024-10-16T00:00:00"/>
        <d v="2024-11-14T00:00:00"/>
        <d v="2024-12-28T00:00:00"/>
        <d v="2025-01-13T00:00:00"/>
        <d v="2024-07-14T00:00:00"/>
        <d v="2024-08-03T00:00:00"/>
        <d v="2023-12-15T00:00:00"/>
        <d v="2024-01-28T00:00:00"/>
        <d v="2025-06-23T00:00:00"/>
        <d v="2025-09-15T00:00:00"/>
        <d v="2024-03-08T00:00:00"/>
        <d v="2025-06-04T00:00:00"/>
        <d v="2024-06-12T00:00:00"/>
        <d v="2025-08-08T00:00:00"/>
        <d v="2024-10-27T00:00:00"/>
        <d v="2024-03-18T00:00:00"/>
        <d v="2024-08-13T00:00:00"/>
        <d v="2025-03-25T00:00:00"/>
        <d v="2024-05-15T00:00:00"/>
        <d v="2025-10-11T00:00:00"/>
        <d v="2024-07-13T00:00:00"/>
        <d v="2024-07-01T00:00:00"/>
        <d v="2025-02-22T00:00:00"/>
        <d v="2023-12-29T00:00:00"/>
        <d v="2025-09-30T00:00:00"/>
        <d v="2025-10-05T00:00:00"/>
        <d v="2024-01-21T00:00:00"/>
        <d v="2025-07-02T00:00:00"/>
        <d v="2025-09-03T00:00:00"/>
        <d v="2024-02-05T00:00:00"/>
        <d v="2024-02-18T00:00:00"/>
        <d v="2025-07-15T00:00:00"/>
        <d v="2025-02-28T00:00:00"/>
        <d v="2024-03-13T00:00:00"/>
        <d v="2025-04-05T00:00:00"/>
        <d v="2024-12-09T00:00:00"/>
        <d v="2024-11-04T00:00:00"/>
        <d v="2025-09-04T00:00:00"/>
        <d v="2025-09-09T00:00:00"/>
        <d v="2025-05-17T00:00:00"/>
        <d v="2024-09-03T00:00:00"/>
        <d v="2024-07-28T00:00:00"/>
        <d v="2024-04-26T00:00:00"/>
        <d v="2025-03-14T00:00:00"/>
        <d v="2025-03-15T00:00:00"/>
        <d v="2024-10-19T00:00:00"/>
        <d v="2024-04-29T00:00:00"/>
        <d v="2024-04-22T00:00:00"/>
        <d v="2024-07-20T00:00:00"/>
        <d v="2024-05-11T00:00:00"/>
        <d v="2025-05-03T00:00:00"/>
        <d v="2024-08-21T00:00:00"/>
        <d v="2024-08-10T00:00:00"/>
        <d v="2024-01-27T00:00:00"/>
        <d v="2025-02-26T00:00:00"/>
        <d v="2025-06-17T00:00:00"/>
        <d v="2025-05-16T00:00:00"/>
        <d v="2024-11-11T00:00:00"/>
        <d v="2024-11-18T00:00:00"/>
        <d v="2024-12-13T00:00:00"/>
        <d v="2025-04-23T00:00:00"/>
        <d v="2025-01-08T00:00:00"/>
        <d v="2023-10-28T00:00:00"/>
        <d v="2024-09-28T00:00:00"/>
        <d v="2024-11-19T00:00:00"/>
        <d v="2025-01-09T00:00:00"/>
        <d v="2024-12-22T00:00:00"/>
        <d v="2024-07-27T00:00:00"/>
        <d v="2024-03-14T00:00:00"/>
        <d v="2023-10-30T00:00:00"/>
        <d v="2024-06-07T00:00:00"/>
        <d v="2025-07-06T00:00:00"/>
        <d v="2023-12-04T00:00:00"/>
        <d v="2024-06-17T00:00:00"/>
        <d v="2025-04-03T00:00:00"/>
        <d v="2024-12-14T00:00:00"/>
        <d v="2024-07-24T00:00:00"/>
        <d v="2025-10-12T00:00:00"/>
        <d v="2023-10-26T00:00:00"/>
        <d v="2025-04-07T00:00:00"/>
        <d v="2024-04-24T00:00:00"/>
        <d v="2024-02-26T00:00:00"/>
        <d v="2025-09-17T00:00:00"/>
        <d v="2025-07-08T00:00:00"/>
        <d v="2025-04-21T00:00:00"/>
        <d v="2024-08-09T00:00:00"/>
        <d v="2025-02-18T00:00:00"/>
        <d v="2025-02-25T00:00:00"/>
        <d v="2025-06-18T00:00:00"/>
        <d v="2025-06-28T00:00:00"/>
        <d v="2024-05-25T00:00:00"/>
        <d v="2024-07-10T00:00:00"/>
        <d v="2024-04-04T00:00:00"/>
        <d v="2024-01-11T00:00:00"/>
        <d v="2025-07-18T00:00:00"/>
        <d v="2024-07-12T00:00:00"/>
        <d v="2024-10-18T00:00:00"/>
        <d v="2025-06-05T00:00:00"/>
        <d v="2024-11-15T00:00:00"/>
        <d v="2024-04-07T00:00:00"/>
        <d v="2024-02-17T00:00:00"/>
        <d v="2025-01-06T00:00:00"/>
        <d v="2025-08-10T00:00:00"/>
        <d v="2024-11-01T00:00:00"/>
        <d v="2024-03-29T00:00:00"/>
        <d v="2024-04-25T00:00:00"/>
        <d v="2025-06-07T00:00:00"/>
        <d v="2024-08-15T00:00:00"/>
        <d v="2024-01-12T00:00:00"/>
        <d v="2023-10-19T00:00:00"/>
        <d v="2024-11-27T00:00:00"/>
        <d v="2024-09-06T00:00:00"/>
        <d v="2025-04-01T00:00:00"/>
        <d v="2024-11-25T00:00:00"/>
        <d v="2024-04-16T00:00:00"/>
        <d v="2025-02-24T00:00:00"/>
        <d v="2024-06-26T00:00:00"/>
        <d v="2025-02-23T00:00:00"/>
        <d v="2023-12-06T00:00:00"/>
        <d v="2025-08-23T00:00:00"/>
        <d v="2024-01-06T00:00:00"/>
        <d v="2024-10-15T00:00:00"/>
        <d v="2023-10-21T00:00:00"/>
        <d v="2025-02-11T00:00:00"/>
        <d v="2025-10-09T00:00:00"/>
        <d v="2024-01-24T00:00:00"/>
        <d v="2024-10-05T00:00:00"/>
        <d v="2023-12-10T00:00:00"/>
        <d v="2023-12-19T00:00:00"/>
        <d v="2025-10-08T00:00:00"/>
        <d v="2024-10-26T00:00:00"/>
        <d v="2025-02-12T00:00:00"/>
        <d v="2024-10-09T00:00:00"/>
        <d v="2025-03-10T00:00:00"/>
        <d v="2024-12-06T00:00:00"/>
        <d v="2023-11-08T00:00:00"/>
        <d v="2023-12-20T00:00:00"/>
        <d v="2025-09-11T00:00:00"/>
        <d v="2023-12-31T00:00:00"/>
        <d v="2024-12-01T00:00:00"/>
        <d v="2025-08-30T00:00:00"/>
        <d v="2024-01-15T00:00:00"/>
        <d v="2025-04-15T00:00:00"/>
        <d v="2025-04-19T00:00:00"/>
        <d v="2024-06-14T00:00:00"/>
        <d v="2025-02-09T00:00:00"/>
        <d v="2023-12-27T00:00:00"/>
        <d v="2024-01-04T00:00:00"/>
        <d v="2023-11-30T00:00:00"/>
        <d v="2023-12-23T00:00:00"/>
        <d v="2024-03-09T00:00:00"/>
        <d v="2023-12-13T00:00:00"/>
        <d v="2024-02-28T00:00:00"/>
        <d v="2024-03-06T00:00:00"/>
        <d v="2023-11-06T00:00:00"/>
        <d v="2024-05-09T00:00:00"/>
        <d v="2024-12-16T00:00:00"/>
        <d v="2024-02-10T00:00:00"/>
        <d v="2025-07-21T00:00:00"/>
        <d v="2025-07-19T00:00:00"/>
        <d v="2023-11-18T00:00:00"/>
        <d v="2024-05-17T00:00:00"/>
        <d v="2024-11-29T00:00:00"/>
        <d v="2024-12-31T00:00:00"/>
        <d v="2025-03-31T00:00:00"/>
        <d v="2025-05-23T00:00:00"/>
        <d v="2023-11-24T00:00:00"/>
        <d v="2025-01-26T00:00:00"/>
        <d v="2025-08-01T00:00:00"/>
        <d v="2024-05-02T00:00:00"/>
        <d v="2025-07-03T00:00:00"/>
        <d v="2025-02-10T00:00:00"/>
        <d v="2025-03-12T00:00:00"/>
        <d v="2023-11-12T00:00:00"/>
        <d v="2025-01-21T00:00:00"/>
        <d v="2024-07-11T00:00:00"/>
        <d v="2025-08-05T00:00:00"/>
        <d v="2024-04-30T00:00:00"/>
        <d v="2025-04-20T00:00:00"/>
        <d v="2024-10-23T00:00:00"/>
        <d v="2025-01-03T00:00:00"/>
        <d v="2025-07-10T00:00:00"/>
        <d v="2023-11-17T00:00:00"/>
        <d v="2025-02-08T00:00:00"/>
        <d v="2025-05-07T00:00:00"/>
        <d v="2025-05-22T00:00:00"/>
        <d v="2024-12-04T00:00:00"/>
        <d v="2024-06-28T00:00:00"/>
        <d v="2024-01-26T00:00:00"/>
        <d v="2024-10-30T00:00:00"/>
        <d v="2024-04-17T00:00:00"/>
        <d v="2025-01-25T00:00:00"/>
        <d v="2025-03-21T00:00:00"/>
        <d v="2025-05-28T00:00:00"/>
      </sharedItems>
      <fieldGroup par="26"/>
    </cacheField>
    <cacheField name="isblank3" numFmtId="14">
      <sharedItems/>
    </cacheField>
    <cacheField name="Customer_ID" numFmtId="0">
      <sharedItems/>
    </cacheField>
    <cacheField name="isblank4" numFmtId="0">
      <sharedItems/>
    </cacheField>
    <cacheField name="Product_ID" numFmtId="0">
      <sharedItems count="100">
        <s v="PROD97"/>
        <s v="PROD74"/>
        <s v="PROD24"/>
        <s v="PROD33"/>
        <s v="PROD59"/>
        <s v="PROD69"/>
        <s v="PROD73"/>
        <s v="PROD0"/>
        <s v="PROD54"/>
        <s v="PROD23"/>
        <s v="PROD75"/>
        <s v="PROD63"/>
        <s v="PROD8"/>
        <s v="PROD25"/>
        <s v="PROD79"/>
        <s v="PROD81"/>
        <s v="PROD37"/>
        <s v="PROD7"/>
        <s v="PROD60"/>
        <s v="PROD62"/>
        <s v="PROD53"/>
        <s v="PROD34"/>
        <s v="PROD52"/>
        <s v="PROD45"/>
        <s v="PROD80"/>
        <s v="PROD55"/>
        <s v="PROD82"/>
        <s v="PROD93"/>
        <s v="PROD95"/>
        <s v="PROD17"/>
        <s v="PROD86"/>
        <s v="PROD44"/>
        <s v="PROD19"/>
        <s v="PROD78"/>
        <s v="PROD43"/>
        <s v="PROD72"/>
        <s v="PROD58"/>
        <s v="PROD47"/>
        <s v="PROD30"/>
        <s v="PROD92"/>
        <s v="PROD28"/>
        <s v="PROD46"/>
        <s v="PROD15"/>
        <s v="PROD38"/>
        <s v="PROD35"/>
        <s v="PROD76"/>
        <s v="PROD66"/>
        <s v="PROD10"/>
        <s v="PROD87"/>
        <s v="PROD61"/>
        <s v="PROD40"/>
        <s v="PROD98"/>
        <s v="PROD50"/>
        <s v="PROD89"/>
        <s v="PROD21"/>
        <s v="PROD64"/>
        <s v="PROD84"/>
        <s v="PROD71"/>
        <s v="PROD4"/>
        <s v="PROD22"/>
        <s v="PROD2"/>
        <s v="PROD83"/>
        <s v="PROD29"/>
        <s v="PROD16"/>
        <s v="PROD57"/>
        <s v="PROD39"/>
        <s v="PROD48"/>
        <s v="PROD91"/>
        <s v="PROD11"/>
        <s v="PROD20"/>
        <s v="PROD85"/>
        <s v="PROD42"/>
        <s v="PROD31"/>
        <s v="PROD90"/>
        <s v="PROD65"/>
        <s v="PROD13"/>
        <s v="PROD96"/>
        <s v="PROD27"/>
        <s v="PROD51"/>
        <s v="PROD77"/>
        <s v="PROD49"/>
        <s v="PROD26"/>
        <s v="PROD41"/>
        <s v="PROD18"/>
        <s v="PROD3"/>
        <s v="PROD12"/>
        <s v="PROD99"/>
        <s v="PROD56"/>
        <s v="PROD36"/>
        <s v="PROD94"/>
        <s v="PROD88"/>
        <s v="PROD5"/>
        <s v="PROD70"/>
        <s v="PROD1"/>
        <s v="PROD14"/>
        <s v="PROD6"/>
        <s v="PROD32"/>
        <s v="PROD68"/>
        <s v="PROD9"/>
        <s v="PROD67"/>
      </sharedItems>
    </cacheField>
    <cacheField name="isblank5" numFmtId="0">
      <sharedItems/>
    </cacheField>
    <cacheField name="Store_ID" numFmtId="0">
      <sharedItems/>
    </cacheField>
    <cacheField name="isblank6" numFmtId="0">
      <sharedItems/>
    </cacheField>
    <cacheField name="IF" numFmtId="0">
      <sharedItems containsMixedTypes="1" containsNumber="1" containsInteger="1" minValue="1" maxValue="4"/>
    </cacheField>
    <cacheField name="Quantity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isblank7" numFmtId="0">
      <sharedItems/>
    </cacheField>
    <cacheField name="IF2" numFmtId="0">
      <sharedItems containsSemiMixedTypes="0" containsString="0" containsNumber="1" minValue="20.09" maxValue="999.89"/>
    </cacheField>
    <cacheField name="Unit_Price" numFmtId="0">
      <sharedItems containsString="0" containsBlank="1" containsNumber="1" minValue="20.09" maxValue="999.89" count="1981">
        <n v="218.04"/>
        <n v="104.47"/>
        <n v="278.63"/>
        <n v="401.5"/>
        <n v="909.51"/>
        <n v="593.84"/>
        <n v="909.11"/>
        <n v="996.85"/>
        <n v="522.69000000000005"/>
        <n v="261.05"/>
        <n v="644.73"/>
        <n v="541.52"/>
        <n v="395.18"/>
        <n v="56.37"/>
        <n v="359.56"/>
        <n v="202.59"/>
        <n v="358.36"/>
        <n v="85.62"/>
        <n v="929.26"/>
        <n v="92.64"/>
        <n v="139.05000000000001"/>
        <n v="155.87"/>
        <n v="115.42"/>
        <n v="593.62"/>
        <n v="825.04"/>
        <n v="471.88"/>
        <n v="963.76"/>
        <n v="238.24"/>
        <n v="756.63"/>
        <n v="159.76"/>
        <n v="329.94"/>
        <n v="234.06"/>
        <n v="773.75"/>
        <n v="73.88"/>
        <n v="859.3"/>
        <n v="762.43"/>
        <n v="925.19"/>
        <n v="328.51"/>
        <n v="34.51"/>
        <n v="663.73"/>
        <n v="409.41"/>
        <n v="461.03"/>
        <n v="760.14"/>
        <n v="688.76"/>
        <n v="257.77999999999997"/>
        <n v="314.29000000000002"/>
        <n v="336.09"/>
        <n v="879.63"/>
        <n v="202.07"/>
        <n v="485.25"/>
        <n v="552.38"/>
        <n v="377.26"/>
        <n v="189.07"/>
        <n v="272.27"/>
        <n v="209.39"/>
        <n v="813.87"/>
        <n v="143.69999999999999"/>
        <n v="837.34"/>
        <n v="418.23"/>
        <n v="151.66"/>
        <n v="961.4"/>
        <n v="475.98"/>
        <n v="132.88999999999999"/>
        <n v="471.31"/>
        <n v="720.32"/>
        <n v="99.92"/>
        <n v="900.63"/>
        <n v="681.72"/>
        <n v="838.22"/>
        <n v="551.72"/>
        <n v="816.22"/>
        <n v="654.12"/>
        <n v="528.22"/>
        <n v="36.72"/>
        <n v="705.97"/>
        <n v="994.29"/>
        <n v="909.04"/>
        <n v="164.73"/>
        <n v="606.35"/>
        <n v="904.19"/>
        <n v="525.61"/>
        <n v="694.61"/>
        <n v="753.83"/>
        <n v="66.22"/>
        <n v="891.8"/>
        <n v="255.48"/>
        <n v="604.87"/>
        <n v="623.82000000000005"/>
        <n v="575.24"/>
        <n v="769.4"/>
        <n v="227.28"/>
        <n v="815.3"/>
        <n v="127.58"/>
        <n v="793.21"/>
        <n v="435.61"/>
        <n v="850.06"/>
        <n v="753.92"/>
        <n v="408.99"/>
        <n v="404.5"/>
        <n v="717.81"/>
        <n v="204.77"/>
        <n v="106.23"/>
        <n v="376.46"/>
        <n v="769.48"/>
        <n v="714.21"/>
        <n v="632.24"/>
        <n v="845.27"/>
        <n v="575.94000000000005"/>
        <n v="907.97"/>
        <n v="99.35"/>
        <n v="374.42"/>
        <n v="248.43"/>
        <n v="784.46"/>
        <n v="286.92"/>
        <n v="239.83"/>
        <n v="70.88"/>
        <n v="324.29000000000002"/>
        <n v="243.92"/>
        <n v="664.35"/>
        <n v="218.07"/>
        <n v="921.83"/>
        <n v="326.2"/>
        <n v="244.25"/>
        <n v="808.87"/>
        <n v="826.15"/>
        <n v="845.71"/>
        <n v="631.20000000000005"/>
        <n v="937.01"/>
        <n v="644"/>
        <n v="629.58000000000004"/>
        <n v="121.52"/>
        <n v="549.83000000000004"/>
        <n v="278.38"/>
        <n v="723.66"/>
        <n v="724.74"/>
        <n v="961.84"/>
        <n v="948.69"/>
        <n v="21.12"/>
        <n v="819.93"/>
        <n v="700.95"/>
        <n v="456.38"/>
        <n v="291.05"/>
        <n v="463.52"/>
        <n v="241.64"/>
        <n v="47.86"/>
        <n v="805.07"/>
        <n v="848.48"/>
        <n v="281.97000000000003"/>
        <n v="568.95000000000005"/>
        <n v="269.83999999999997"/>
        <n v="267.36"/>
        <n v="438.41"/>
        <n v="86.72"/>
        <n v="630.21"/>
        <n v="180.84"/>
        <n v="453.41"/>
        <n v="629.09"/>
        <n v="257.45"/>
        <n v="731.01"/>
        <n v="696.61"/>
        <n v="143.79"/>
        <n v="460.93"/>
        <n v="67.55"/>
        <n v="803.31"/>
        <n v="254.71"/>
        <n v="594.89"/>
        <n v="844.31"/>
        <n v="101.33"/>
        <n v="922.56"/>
        <n v="930.85"/>
        <n v="867.19"/>
        <n v="816.87"/>
        <n v="258.06"/>
        <n v="574.58000000000004"/>
        <n v="472.18"/>
        <n v="20.47"/>
        <n v="235.41"/>
        <n v="744.9"/>
        <n v="382.2"/>
        <n v="269.25"/>
        <n v="770.77"/>
        <n v="723.75"/>
        <n v="58.92"/>
        <n v="913.08"/>
        <n v="791.83"/>
        <n v="74.290000000000006"/>
        <n v="961.68"/>
        <n v="90.72"/>
        <n v="458.69"/>
        <n v="168.29"/>
        <n v="391.77"/>
        <n v="479.63"/>
        <n v="424.83"/>
        <n v="499.46"/>
        <n v="698.34"/>
        <n v="805.08"/>
        <n v="934.79"/>
        <n v="424.54"/>
        <n v="235.44"/>
        <n v="620.71"/>
        <n v="851.77"/>
        <n v="876.01"/>
        <n v="165"/>
        <n v="717.21"/>
        <n v="871.43"/>
        <n v="514.65"/>
        <n v="198.76"/>
        <n v="975.72"/>
        <n v="86.03"/>
        <n v="705.12"/>
        <n v="99.77"/>
        <n v="166.26"/>
        <n v="429.25"/>
        <n v="151.51"/>
        <n v="540.48"/>
        <n v="579.52"/>
        <n v="477.52"/>
        <n v="242.58"/>
        <n v="519.29999999999995"/>
        <n v="845.67"/>
        <n v="750.26"/>
        <n v="294.38"/>
        <n v="583.52"/>
        <n v="635.22"/>
        <n v="644.58000000000004"/>
        <n v="872.93"/>
        <n v="743.55"/>
        <n v="530.45000000000005"/>
        <n v="972.4"/>
        <n v="197.93"/>
        <n v="565.51"/>
        <n v="983.38"/>
        <n v="955.06"/>
        <n v="597.46"/>
        <n v="581.09"/>
        <n v="153.94999999999999"/>
        <n v="432.4"/>
        <n v="271.04000000000002"/>
        <n v="328.27"/>
        <n v="884.71"/>
        <n v="41.39"/>
        <n v="64.06"/>
        <n v="152.25"/>
        <n v="889.04"/>
        <n v="145.25"/>
        <n v="898.45"/>
        <n v="642.04999999999995"/>
        <n v="197.76"/>
        <n v="450.83"/>
        <n v="441.03"/>
        <n v="377.69"/>
        <n v="457.33"/>
        <n v="218.01"/>
        <n v="682.7"/>
        <n v="726.97"/>
        <n v="107.97"/>
        <n v="38.880000000000003"/>
        <n v="484.39"/>
        <n v="334.6"/>
        <n v="949.3"/>
        <n v="664.75"/>
        <n v="190.04"/>
        <n v="754.02"/>
        <n v="94.13"/>
        <n v="402.3"/>
        <n v="729.05"/>
        <n v="822.6"/>
        <n v="327.25"/>
        <n v="930.38"/>
        <n v="44.35"/>
        <n v="437.84"/>
        <n v="126.02"/>
        <n v="860.84"/>
        <n v="161.80000000000001"/>
        <n v="347.82"/>
        <n v="416.44"/>
        <n v="147.96"/>
        <n v="550.26"/>
        <n v="938.21"/>
        <n v="517.98"/>
        <n v="846.31"/>
        <n v="98.27"/>
        <n v="875.2"/>
        <n v="227.35"/>
        <n v="842.46"/>
        <n v="120.67"/>
        <n v="176.13"/>
        <n v="592.67999999999995"/>
        <n v="662.43"/>
        <n v="518.35"/>
        <n v="85.58"/>
        <n v="996.48"/>
        <n v="800"/>
        <n v="118.25"/>
        <n v="223.25"/>
        <n v="918.76"/>
        <n v="905.26"/>
        <n v="295.39999999999998"/>
        <n v="252.18"/>
        <n v="792.1"/>
        <n v="883.36"/>
        <n v="305.95"/>
        <n v="949.19"/>
        <n v="742.45"/>
        <n v="336.1"/>
        <n v="310.36"/>
        <n v="992.81"/>
        <n v="257.11"/>
        <n v="816.29"/>
        <n v="755.82"/>
        <n v="449.6"/>
        <n v="779.29"/>
        <n v="748.75"/>
        <n v="724.97"/>
        <n v="121.67"/>
        <n v="225.14"/>
        <n v="654.17999999999995"/>
        <n v="504.98"/>
        <n v="623.20000000000005"/>
        <n v="530.54"/>
        <n v="279.45"/>
        <n v="906.99"/>
        <n v="408.76"/>
        <n v="117.34"/>
        <n v="783.25"/>
        <n v="690.27"/>
        <n v="377.18"/>
        <n v="70.52"/>
        <n v="40.25"/>
        <n v="539.44000000000005"/>
        <n v="543.49"/>
        <n v="547.21"/>
        <n v="892.46"/>
        <n v="853.41"/>
        <n v="162.13999999999999"/>
        <n v="316.89999999999998"/>
        <n v="942.38"/>
        <n v="893.14"/>
        <n v="349.07"/>
        <n v="747.9"/>
        <n v="438.92"/>
        <n v="665.38"/>
        <n v="146.49"/>
        <n v="235.39"/>
        <n v="38.07"/>
        <n v="511.7"/>
        <n v="488.72"/>
        <n v="298.35000000000002"/>
        <n v="520.45000000000005"/>
        <n v="340.9"/>
        <n v="653.59"/>
        <n v="179.77"/>
        <n v="943.8"/>
        <n v="985"/>
        <n v="216.81"/>
        <n v="950.21"/>
        <n v="271.39999999999998"/>
        <n v="708.19"/>
        <n v="950.04"/>
        <n v="477.05"/>
        <n v="627.29"/>
        <n v="206.84"/>
        <n v="629.04999999999995"/>
        <n v="529.04"/>
        <n v="350.67"/>
        <n v="128.93"/>
        <n v="384.92"/>
        <n v="120.77"/>
        <n v="661.39"/>
        <n v="267.19"/>
        <n v="195.24"/>
        <n v="177.4"/>
        <n v="862.67"/>
        <n v="55.04"/>
        <n v="905.47"/>
        <n v="217.13"/>
        <n v="580.45000000000005"/>
        <n v="892.88"/>
        <n v="356.28"/>
        <n v="806.99"/>
        <n v="72.63"/>
        <n v="684.22"/>
        <n v="763.34"/>
        <n v="721.94"/>
        <n v="760.38"/>
        <n v="612.53"/>
        <n v="841.37"/>
        <n v="636.51"/>
        <n v="732.37"/>
        <n v="183.44"/>
        <n v="898.58"/>
        <n v="576.52"/>
        <n v="152.41"/>
        <n v="972.58"/>
        <n v="136.4"/>
        <n v="509.63"/>
        <n v="360.28"/>
        <n v="882.05"/>
        <n v="141.54"/>
        <n v="83.5"/>
        <n v="629.73"/>
        <n v="159.93"/>
        <n v="849.36"/>
        <n v="459.89"/>
        <n v="885.57"/>
        <n v="789.05"/>
        <n v="570.52"/>
        <n v="310.79000000000002"/>
        <n v="255.67"/>
        <n v="270.66000000000003"/>
        <n v="373.35"/>
        <n v="23.58"/>
        <n v="185.67"/>
        <n v="245.85"/>
        <n v="928.74"/>
        <n v="923.38"/>
        <n v="409.26"/>
        <n v="608.46"/>
        <n v="150.47999999999999"/>
        <n v="207.41"/>
        <n v="56.59"/>
        <n v="995.4"/>
        <n v="591.33000000000004"/>
        <n v="204.89"/>
        <n v="237.68"/>
        <n v="546.41"/>
        <n v="455.49"/>
        <n v="700.27"/>
        <n v="160.21"/>
        <n v="713.63"/>
        <n v="224.69"/>
        <n v="740.57"/>
        <n v="250.14"/>
        <n v="34.97"/>
        <n v="653.91"/>
        <n v="715.85"/>
        <n v="997.87"/>
        <n v="174.27"/>
        <n v="847.44"/>
        <n v="493.45"/>
        <n v="111.66"/>
        <n v="413.65"/>
        <n v="317.14999999999998"/>
        <n v="642.94000000000005"/>
        <n v="559.59"/>
        <n v="758.54"/>
        <n v="403.47"/>
        <n v="478.85"/>
        <n v="643.96"/>
        <n v="882.73"/>
        <n v="600.03"/>
        <n v="628.83000000000004"/>
        <n v="113.87"/>
        <n v="282.07"/>
        <n v="676.77"/>
        <n v="362.7"/>
        <n v="908.5"/>
        <n v="795.37"/>
        <n v="503.95"/>
        <n v="326.85000000000002"/>
        <n v="169.43"/>
        <n v="254.47"/>
        <n v="627.73"/>
        <n v="511.43"/>
        <n v="194.67"/>
        <n v="54.51"/>
        <n v="964"/>
        <n v="170.12"/>
        <n v="975.48"/>
        <n v="664.5"/>
        <n v="557.51"/>
        <n v="410"/>
        <n v="879.93"/>
        <n v="350.58"/>
        <n v="348.58"/>
        <n v="247.66"/>
        <n v="836.27"/>
        <n v="696.74"/>
        <n v="822.59"/>
        <n v="450.12"/>
        <n v="462.23"/>
        <n v="361.09"/>
        <n v="59.37"/>
        <n v="765.21"/>
        <n v="303.56"/>
        <n v="640.92999999999995"/>
        <n v="611.25"/>
        <n v="209.93"/>
        <n v="130.38999999999999"/>
        <n v="846.18"/>
        <n v="237.24"/>
        <n v="424.53"/>
        <n v="450.42"/>
        <n v="896.91"/>
        <n v="679.38"/>
        <n v="483.63"/>
        <n v="158.27000000000001"/>
        <n v="601.5"/>
        <n v="46.39"/>
        <n v="892.28"/>
        <n v="164.23"/>
        <n v="536.84"/>
        <n v="484.23"/>
        <n v="341.51"/>
        <n v="758.87"/>
        <n v="560.52"/>
        <n v="977.18"/>
        <n v="761.35"/>
        <n v="947.56"/>
        <n v="975.47"/>
        <n v="769.06"/>
        <n v="824.75"/>
        <n v="584.41"/>
        <n v="821.35"/>
        <n v="120.57"/>
        <n v="122.27"/>
        <n v="182.89"/>
        <n v="695.26"/>
        <n v="408.8"/>
        <n v="512.15"/>
        <n v="42.51"/>
        <n v="582.1"/>
        <n v="653.87"/>
        <n v="461.52"/>
        <n v="558.41999999999996"/>
        <n v="700.98"/>
        <n v="227.97"/>
        <n v="278.70999999999998"/>
        <n v="916.12"/>
        <n v="228.98"/>
        <n v="904.82"/>
        <n v="588.61"/>
        <n v="695.97"/>
        <n v="652.03"/>
        <n v="181.42"/>
        <n v="439.55"/>
        <n v="471.27"/>
        <n v="758.89"/>
        <n v="918.1"/>
        <n v="861.5"/>
        <n v="588.29999999999995"/>
        <n v="917.26"/>
        <n v="96.78"/>
        <n v="199.41"/>
        <n v="513.36"/>
        <n v="687.91"/>
        <n v="769.62"/>
        <n v="492.05"/>
        <n v="428.55"/>
        <n v="316.18"/>
        <n v="162.16999999999999"/>
        <n v="698.14"/>
        <n v="478.08"/>
        <n v="958.64"/>
        <n v="581.19000000000005"/>
        <n v="871.34"/>
        <n v="355.64"/>
        <n v="736.54"/>
        <n v="524"/>
        <n v="566.09"/>
        <n v="251.99"/>
        <n v="259.2"/>
        <n v="935.66"/>
        <n v="480.75"/>
        <n v="457.83"/>
        <n v="994.63"/>
        <n v="65.569999999999993"/>
        <n v="535.4"/>
        <n v="622.98"/>
        <n v="170.68"/>
        <n v="797.83"/>
        <n v="372.75"/>
        <n v="994.18"/>
        <n v="136.12"/>
        <n v="634.45000000000005"/>
        <n v="179.62"/>
        <n v="558.83000000000004"/>
        <n v="859.74"/>
        <n v="108.74"/>
        <n v="578.47"/>
        <n v="440.48"/>
        <n v="303.67"/>
        <n v="611.21"/>
        <n v="768.08"/>
        <n v="616.82000000000005"/>
        <n v="470.34"/>
        <n v="616.36"/>
        <n v="657.24"/>
        <n v="392.45"/>
        <n v="591.98"/>
        <n v="62.03"/>
        <n v="933.73"/>
        <n v="615.30999999999995"/>
        <n v="790.38"/>
        <n v="102.85"/>
        <n v="866.78"/>
        <n v="392.84"/>
        <n v="753.1"/>
        <n v="700.91"/>
        <n v="935.98"/>
        <n v="345.06"/>
        <n v="539.9"/>
        <n v="312.81"/>
        <n v="855.96"/>
        <n v="305"/>
        <n v="831.15"/>
        <n v="644.97"/>
        <n v="149.56"/>
        <n v="661.77"/>
        <n v="99.67"/>
        <n v="103.66"/>
        <n v="986.41"/>
        <n v="54.4"/>
        <n v="46.66"/>
        <n v="871.2"/>
        <n v="317.11"/>
        <n v="388.34"/>
        <n v="998.2"/>
        <n v="887.38"/>
        <n v="332.97"/>
        <n v="157.91"/>
        <n v="548.15"/>
        <n v="921.52"/>
        <n v="135.13"/>
        <n v="579.26"/>
        <n v="465.63"/>
        <n v="675.61"/>
        <n v="718.99"/>
        <n v="675.65"/>
        <n v="284.24"/>
        <n v="94.26"/>
        <n v="458.58"/>
        <n v="704.49"/>
        <n v="83.1"/>
        <n v="822.32"/>
        <n v="785.41"/>
        <n v="405.8"/>
        <n v="976.83"/>
        <n v="644.15"/>
        <n v="470.55"/>
        <n v="598.82000000000005"/>
        <n v="659.17"/>
        <n v="216.02"/>
        <n v="613.47"/>
        <n v="60.98"/>
        <n v="485.17"/>
        <n v="209.7"/>
        <n v="681.47"/>
        <n v="877.21"/>
        <n v="479.77"/>
        <n v="140.72"/>
        <n v="764.25"/>
        <n v="107.8"/>
        <n v="565.37"/>
        <n v="811.45"/>
        <n v="122.23"/>
        <n v="62.25"/>
        <n v="749.78"/>
        <n v="630.28"/>
        <n v="101.84"/>
        <n v="641.45000000000005"/>
        <n v="135.87"/>
        <n v="388.35"/>
        <n v="999.08"/>
        <n v="453.19"/>
        <n v="61.31"/>
        <n v="451.98"/>
        <n v="623.38"/>
        <n v="870.13"/>
        <n v="336.51"/>
        <n v="305.70999999999998"/>
        <n v="635.39"/>
        <n v="253.87"/>
        <n v="915.81"/>
        <n v="779.5"/>
        <n v="780.57"/>
        <n v="511.35"/>
        <n v="44.07"/>
        <n v="479.58"/>
        <n v="895.92"/>
        <n v="456.32"/>
        <n v="905.5"/>
        <n v="63.19"/>
        <n v="687.66"/>
        <n v="639.05999999999995"/>
        <n v="475.15"/>
        <n v="62.38"/>
        <n v="977.02"/>
        <n v="898.81"/>
        <n v="369.32"/>
        <n v="422.13"/>
        <n v="324.56"/>
        <n v="570.38"/>
        <n v="223.73"/>
        <n v="164.93"/>
        <n v="326.66000000000003"/>
        <n v="462.93"/>
        <n v="60.26"/>
        <n v="109.5"/>
        <n v="505.83"/>
        <n v="488.31"/>
        <n v="443.15"/>
        <n v="784.26"/>
        <n v="590.30999999999995"/>
        <n v="696.13"/>
        <n v="194.39"/>
        <n v="339.7"/>
        <n v="463.16"/>
        <n v="824.91"/>
        <n v="796.89"/>
        <n v="543.92999999999995"/>
        <n v="164.04"/>
        <n v="44.65"/>
        <n v="827.39"/>
        <n v="403.2"/>
        <n v="292.31"/>
        <n v="948.33"/>
        <n v="702.27"/>
        <n v="379.28"/>
        <n v="92.35"/>
        <n v="721.54"/>
        <n v="228.69"/>
        <n v="707.95"/>
        <n v="899.09"/>
        <n v="195.75"/>
        <n v="199.13"/>
        <n v="833.62"/>
        <n v="676.26"/>
        <n v="666.49"/>
        <n v="471.19"/>
        <n v="555.65"/>
        <n v="100.42"/>
        <n v="981.69"/>
        <n v="714.47"/>
        <n v="848.87"/>
        <n v="582.32000000000005"/>
        <n v="869.43"/>
        <n v="62.26"/>
        <n v="343.97"/>
        <n v="304.67"/>
        <n v="208.34"/>
        <n v="119.04"/>
        <n v="791.65"/>
        <n v="414.86"/>
        <n v="422.09"/>
        <n v="960.81"/>
        <n v="943.36"/>
        <n v="830.42"/>
        <n v="762.55"/>
        <n v="464.43"/>
        <n v="711.08"/>
        <n v="984.96"/>
        <n v="21.14"/>
        <n v="343.03"/>
        <n v="94.83"/>
        <n v="998.19"/>
        <n v="74.66"/>
        <n v="281.95999999999998"/>
        <n v="622.27"/>
        <n v="78.27"/>
        <n v="676.58"/>
        <n v="938.6"/>
        <n v="859.47"/>
        <n v="672.98"/>
        <n v="75.8"/>
        <n v="742.15"/>
        <n v="343.42"/>
        <n v="637.39"/>
        <n v="631"/>
        <n v="983.98"/>
        <n v="73.69"/>
        <n v="110.99"/>
        <n v="66.86"/>
        <n v="980.26"/>
        <n v="235.28"/>
        <n v="407.39"/>
        <n v="459.83"/>
        <n v="502.69"/>
        <n v="152.16999999999999"/>
        <n v="706.6"/>
        <n v="811.16"/>
        <n v="985.79"/>
        <n v="255.02"/>
        <n v="153.57"/>
        <n v="962.98"/>
        <n v="884.46"/>
        <n v="359.71"/>
        <n v="766.47"/>
        <n v="772.07"/>
        <n v="325.08"/>
        <n v="108.31"/>
        <n v="502.53"/>
        <n v="508.52"/>
        <n v="492"/>
        <n v="746.36"/>
        <n v="120.83"/>
        <n v="68.31"/>
        <n v="761.71"/>
        <n v="346.37"/>
        <n v="846.3"/>
        <n v="827.92"/>
        <n v="458.97"/>
        <n v="536.61"/>
        <n v="130.41"/>
        <n v="706.67"/>
        <n v="523.45000000000005"/>
        <n v="482.2"/>
        <n v="688.86"/>
        <n v="145.47999999999999"/>
        <n v="862.25"/>
        <n v="146.12"/>
        <n v="593.47"/>
        <n v="695.02"/>
        <n v="886.67"/>
        <n v="864.09"/>
        <n v="437.65"/>
        <n v="208.09"/>
        <n v="825.78"/>
        <n v="849.77"/>
        <n v="88.78"/>
        <n v="507.22"/>
        <n v="330.98"/>
        <n v="756.28"/>
        <n v="442.87"/>
        <n v="939.66"/>
        <n v="24.13"/>
        <n v="239.54"/>
        <n v="588.53"/>
        <n v="145.96"/>
        <n v="640.91"/>
        <n v="773.86"/>
        <n v="31.28"/>
        <n v="389.22"/>
        <n v="707.65"/>
        <n v="543.44000000000005"/>
        <n v="715.42"/>
        <n v="676.14"/>
        <n v="352.72"/>
        <n v="470.18"/>
        <n v="891.79"/>
        <n v="433.07"/>
        <n v="626.71"/>
        <n v="324.18"/>
        <n v="839.74"/>
        <n v="857.35"/>
        <n v="252.63"/>
        <n v="60.53"/>
        <n v="341.95"/>
        <n v="300.12"/>
        <n v="289.14"/>
        <n v="596.84"/>
        <n v="466.24"/>
        <n v="330.59"/>
        <n v="616.42999999999995"/>
        <n v="195.89"/>
        <n v="79"/>
        <n v="614.76"/>
        <n v="224.49"/>
        <n v="967.76"/>
        <n v="56.52"/>
        <n v="921.84"/>
        <n v="738.47"/>
        <n v="477.83"/>
        <n v="605.83000000000004"/>
        <n v="521.44000000000005"/>
        <n v="499.02"/>
        <n v="638.91"/>
        <n v="299.45999999999998"/>
        <n v="609.29"/>
        <n v="213.74"/>
        <n v="613.16999999999996"/>
        <n v="687.36"/>
        <n v="115.39"/>
        <n v="722.06"/>
        <n v="384.57"/>
        <n v="194.09"/>
        <n v="403.91"/>
        <n v="522.16999999999996"/>
        <n v="878.69"/>
        <n v="161.16999999999999"/>
        <n v="720.15"/>
        <n v="361.8"/>
        <n v="779.84"/>
        <n v="649.89"/>
        <n v="952.73"/>
        <n v="820.78"/>
        <n v="247.55"/>
        <n v="561.44000000000005"/>
        <n v="559.23"/>
        <n v="954.29"/>
        <n v="214.37"/>
        <n v="123.74"/>
        <n v="645.71"/>
        <n v="587.12"/>
        <n v="401.18"/>
        <n v="658.33"/>
        <n v="450.3"/>
        <n v="33.630000000000003"/>
        <n v="168.89"/>
        <n v="141.85"/>
        <n v="53.92"/>
        <n v="617.4"/>
        <n v="841.47"/>
        <n v="960.41"/>
        <n v="717.22"/>
        <n v="281.83"/>
        <n v="509.08"/>
        <n v="827.09"/>
        <n v="823.36"/>
        <n v="282.18"/>
        <n v="486.39"/>
        <n v="741.88"/>
        <n v="603.62"/>
        <n v="204.17"/>
        <n v="43.58"/>
        <n v="469.33"/>
        <n v="836.23"/>
        <n v="661.53"/>
        <n v="753.47"/>
        <n v="713.95"/>
        <n v="596"/>
        <n v="169.46"/>
        <n v="547.09"/>
        <n v="611.91999999999996"/>
        <n v="25.3"/>
        <n v="166.93"/>
        <n v="861.55"/>
        <n v="56.17"/>
        <n v="582.29"/>
        <n v="63.96"/>
        <n v="829.83"/>
        <n v="858.15"/>
        <n v="717.32"/>
        <n v="789.35"/>
        <n v="163.19999999999999"/>
        <n v="966.71"/>
        <n v="873.94"/>
        <n v="140.24"/>
        <n v="549.91999999999996"/>
        <n v="715.88"/>
        <n v="591.9"/>
        <n v="523.14"/>
        <n v="478.62"/>
        <n v="740.5"/>
        <n v="476.78"/>
        <n v="780.24"/>
        <n v="579.24"/>
        <n v="268.95"/>
        <n v="47.47"/>
        <n v="858.81"/>
        <n v="569.98"/>
        <n v="306.52"/>
        <n v="184.67"/>
        <n v="189.56"/>
        <n v="805.24"/>
        <n v="504.26"/>
        <n v="683.74"/>
        <n v="439.21"/>
        <n v="126.92"/>
        <n v="834.7"/>
        <n v="271.88"/>
        <n v="972.14"/>
        <n v="523.66"/>
        <n v="838.99"/>
        <n v="838.7"/>
        <n v="943.24"/>
        <n v="549.33000000000004"/>
        <n v="310.33"/>
        <n v="201.05"/>
        <n v="803.37"/>
        <n v="259.98"/>
        <n v="396.9"/>
        <n v="176.84"/>
        <n v="614.21"/>
        <n v="604.66"/>
        <n v="24.29"/>
        <n v="620.22"/>
        <n v="860.78"/>
        <n v="41.97"/>
        <n v="649.59"/>
        <n v="386.09"/>
        <n v="891.62"/>
        <n v="558.9"/>
        <n v="99.04"/>
        <n v="625.13"/>
        <n v="38.380000000000003"/>
        <n v="580.76"/>
        <n v="731.72"/>
        <n v="825.33"/>
        <n v="47.3"/>
        <n v="389.12"/>
        <n v="543.83000000000004"/>
        <n v="660.27"/>
        <n v="729.31"/>
        <n v="152.91"/>
        <n v="592.14"/>
        <n v="984.37"/>
        <m/>
        <n v="444.55"/>
        <n v="237.59"/>
        <n v="52.06"/>
        <n v="594.63"/>
        <n v="476.1"/>
        <n v="546.47"/>
        <n v="979.49"/>
        <n v="988.53"/>
        <n v="849.29"/>
        <n v="452.29"/>
        <n v="810.81"/>
        <n v="804.9"/>
        <n v="846.67"/>
        <n v="73.55"/>
        <n v="882.03"/>
        <n v="958.44"/>
        <n v="716.29"/>
        <n v="409.14"/>
        <n v="261.73"/>
        <n v="687.35"/>
        <n v="30.14"/>
        <n v="570.12"/>
        <n v="361.65"/>
        <n v="401.87"/>
        <n v="619.35"/>
        <n v="569.36"/>
        <n v="846.35"/>
        <n v="788.45"/>
        <n v="338.81"/>
        <n v="94.48"/>
        <n v="941.85"/>
        <n v="336.97"/>
        <n v="344.16"/>
        <n v="271.76"/>
        <n v="841.53"/>
        <n v="63.36"/>
        <n v="552.49"/>
        <n v="447.38"/>
        <n v="727.7"/>
        <n v="581.34"/>
        <n v="338.83"/>
        <n v="568.80999999999995"/>
        <n v="352.63"/>
        <n v="629.86"/>
        <n v="958.15"/>
        <n v="212.08"/>
        <n v="878.62"/>
        <n v="87.83"/>
        <n v="442.64"/>
        <n v="410.04"/>
        <n v="355.31"/>
        <n v="243.13"/>
        <n v="410.63"/>
        <n v="101.25"/>
        <n v="716.39"/>
        <n v="889.19"/>
        <n v="721.74"/>
        <n v="527.91"/>
        <n v="945.92"/>
        <n v="981.35"/>
        <n v="913.99"/>
        <n v="270.69"/>
        <n v="998.58"/>
        <n v="765.12"/>
        <n v="449.99"/>
        <n v="249.02"/>
        <n v="689.67"/>
        <n v="223.64"/>
        <n v="92.94"/>
        <n v="268.3"/>
        <n v="835.61"/>
        <n v="120.97"/>
        <n v="26.36"/>
        <n v="918.87"/>
        <n v="924.73"/>
        <n v="195.31"/>
        <n v="91.38"/>
        <n v="541.24"/>
        <n v="494.35"/>
        <n v="412.2"/>
        <n v="650.47"/>
        <n v="68.209999999999994"/>
        <n v="842.89"/>
        <n v="227.95"/>
        <n v="685.97"/>
        <n v="722.57"/>
        <n v="585.54999999999995"/>
        <n v="635.80999999999995"/>
        <n v="454.71"/>
        <n v="353.74"/>
        <n v="377.52"/>
        <n v="901.49"/>
        <n v="563.01"/>
        <n v="167.25"/>
        <n v="345.43"/>
        <n v="752.48"/>
        <n v="120.02"/>
        <n v="146.71"/>
        <n v="358.87"/>
        <n v="397.63"/>
        <n v="212.75"/>
        <n v="183.47"/>
        <n v="984.12"/>
        <n v="905.23"/>
        <n v="112.77"/>
        <n v="875.99"/>
        <n v="685.31"/>
        <n v="945.37"/>
        <n v="68.45"/>
        <n v="914.05"/>
        <n v="986.04"/>
        <n v="748.56"/>
        <n v="885.72"/>
        <n v="408.07"/>
        <n v="597.07000000000005"/>
        <n v="723.47"/>
        <n v="479.93"/>
        <n v="362.81"/>
        <n v="127.11"/>
        <n v="931.26"/>
        <n v="620.80999999999995"/>
        <n v="589.55999999999995"/>
        <n v="823.26"/>
        <n v="681.01"/>
        <n v="119.83"/>
        <n v="575.66"/>
        <n v="775.84"/>
        <n v="318.43"/>
        <n v="141.6"/>
        <n v="332.82"/>
        <n v="640.97"/>
        <n v="75.37"/>
        <n v="979.42"/>
        <n v="434.55"/>
        <n v="652.28"/>
        <n v="207.8"/>
        <n v="385.5"/>
        <n v="548.19000000000005"/>
        <n v="927.6"/>
        <n v="585.04"/>
        <n v="999.89"/>
        <n v="848.98"/>
        <n v="769.56"/>
        <n v="719.28"/>
        <n v="449.88"/>
        <n v="383.74"/>
        <n v="794.97"/>
        <n v="989.63"/>
        <n v="447.16"/>
        <n v="946.9"/>
        <n v="469.68"/>
        <n v="320.64"/>
        <n v="594.44000000000005"/>
        <n v="91.7"/>
        <n v="77.599999999999994"/>
        <n v="741.33"/>
        <n v="922.78"/>
        <n v="394.35"/>
        <n v="703.95"/>
        <n v="452.67"/>
        <n v="377.3"/>
        <n v="130.47999999999999"/>
        <n v="809.45"/>
        <n v="499.12"/>
        <n v="894.58"/>
        <n v="852.71"/>
        <n v="578.39"/>
        <n v="982.45"/>
        <n v="549.52"/>
        <n v="239.92"/>
        <n v="878.05"/>
        <n v="546.96"/>
        <n v="71.77"/>
        <n v="679.86"/>
        <n v="222.94"/>
        <n v="355.3"/>
        <n v="156.16"/>
        <n v="611.29999999999995"/>
        <n v="849.21"/>
        <n v="553.12"/>
        <n v="903.08"/>
        <n v="640.23"/>
        <n v="518"/>
        <n v="779.25"/>
        <n v="467.75"/>
        <n v="747.01"/>
        <n v="815.49"/>
        <n v="461.83"/>
        <n v="105.15"/>
        <n v="610.24"/>
        <n v="872.12"/>
        <n v="406.79"/>
        <n v="606.01"/>
        <n v="322.58"/>
        <n v="463.17"/>
        <n v="285.82"/>
        <n v="995.38"/>
        <n v="74.209999999999994"/>
        <n v="329.31"/>
        <n v="64.2"/>
        <n v="697.13"/>
        <n v="134.30000000000001"/>
        <n v="520.92999999999995"/>
        <n v="350.12"/>
        <n v="807.95"/>
        <n v="766.03"/>
        <n v="545.1"/>
        <n v="203.61"/>
        <n v="451.67"/>
        <n v="493.8"/>
        <n v="640.54999999999995"/>
        <n v="702.53"/>
        <n v="139.94"/>
        <n v="230.85"/>
        <n v="626.35"/>
        <n v="108.55"/>
        <n v="353.67"/>
        <n v="61.98"/>
        <n v="873.1"/>
        <n v="921.51"/>
        <n v="429.38"/>
        <n v="889.47"/>
        <n v="803.76"/>
        <n v="865.14"/>
        <n v="916.49"/>
        <n v="781.39"/>
        <n v="619.74"/>
        <n v="837.76"/>
        <n v="135.94"/>
        <n v="396.53"/>
        <n v="722.45"/>
        <n v="148.96"/>
        <n v="138.41"/>
        <n v="741.51"/>
        <n v="588.9"/>
        <n v="88.92"/>
        <n v="299.13"/>
        <n v="548.29999999999995"/>
        <n v="977.55"/>
        <n v="459.42"/>
        <n v="123.19"/>
        <n v="222.95"/>
        <n v="313.83"/>
        <n v="601.92999999999995"/>
        <n v="564.1"/>
        <n v="516.62"/>
        <n v="934.75"/>
        <n v="548.44000000000005"/>
        <n v="361.11"/>
        <n v="610.37"/>
        <n v="272.2"/>
        <n v="573.1"/>
        <n v="24.72"/>
        <n v="717.31"/>
        <n v="268.89"/>
        <n v="78.5"/>
        <n v="399.42"/>
        <n v="455.82"/>
        <n v="613.23"/>
        <n v="971.9"/>
        <n v="884.92"/>
        <n v="125"/>
        <n v="188.25"/>
        <n v="344.12"/>
        <n v="873.22"/>
        <n v="997.95"/>
        <n v="121.64"/>
        <n v="692.72"/>
        <n v="794.59"/>
        <n v="907.95"/>
        <n v="660.81"/>
        <n v="564.94000000000005"/>
        <n v="280.37"/>
        <n v="85.23"/>
        <n v="563.29999999999995"/>
        <n v="109.36"/>
        <n v="827.81"/>
        <n v="877.71"/>
        <n v="488.56"/>
        <n v="175.91"/>
        <n v="289.66000000000003"/>
        <n v="899.27"/>
        <n v="691.38"/>
        <n v="158.72"/>
        <n v="537.15"/>
        <n v="771.7"/>
        <n v="559.52"/>
        <n v="677.25"/>
        <n v="645.48"/>
        <n v="934"/>
        <n v="669.53"/>
        <n v="213.69"/>
        <n v="99.1"/>
        <n v="628.98"/>
        <n v="944.64"/>
        <n v="121.7"/>
        <n v="269.49"/>
        <n v="121.76"/>
        <n v="678.2"/>
        <n v="752.45"/>
        <n v="209.66"/>
        <n v="739.95"/>
        <n v="496.19"/>
        <n v="306.36"/>
        <n v="693.16"/>
        <n v="995.52"/>
        <n v="241.32"/>
        <n v="636.03"/>
        <n v="735.32"/>
        <n v="603.30999999999995"/>
        <n v="437.96"/>
        <n v="56.91"/>
        <n v="141.79"/>
        <n v="355.14"/>
        <n v="960.38"/>
        <n v="847.21"/>
        <n v="773.81"/>
        <n v="664.71"/>
        <n v="482.06"/>
        <n v="600.73"/>
        <n v="995.55"/>
        <n v="153.84"/>
        <n v="362.11"/>
        <n v="112.26"/>
        <n v="962.81"/>
        <n v="276.23"/>
        <n v="991.37"/>
        <n v="977.47"/>
        <n v="308.7"/>
        <n v="733.87"/>
        <n v="745.3"/>
        <n v="873.86"/>
        <n v="22.47"/>
        <n v="651.36"/>
        <n v="753.39"/>
        <n v="849.17"/>
        <n v="585.45000000000005"/>
        <n v="745.15"/>
        <n v="848.69"/>
        <n v="247.67"/>
        <n v="220.51"/>
        <n v="370.63"/>
        <n v="342.47"/>
        <n v="349.84"/>
        <n v="770.87"/>
        <n v="507.33"/>
        <n v="87.78"/>
        <n v="772.24"/>
        <n v="108.27"/>
        <n v="839.24"/>
        <n v="466.27"/>
        <n v="969.83"/>
        <n v="782.11"/>
        <n v="915.15"/>
        <n v="74.63"/>
        <n v="522.78"/>
        <n v="206.45"/>
        <n v="815.53"/>
        <n v="823.61"/>
        <n v="209.96"/>
        <n v="897.93"/>
        <n v="925.95"/>
        <n v="573.09"/>
        <n v="149.83000000000001"/>
        <n v="863.11"/>
        <n v="287.70999999999998"/>
        <n v="849.8"/>
        <n v="482.58"/>
        <n v="64.7"/>
        <n v="589.83000000000004"/>
        <n v="758.49"/>
        <n v="747.56"/>
        <n v="551.22"/>
        <n v="527.05999999999995"/>
        <n v="875.41"/>
        <n v="209.32"/>
        <n v="226.43"/>
        <n v="285.39"/>
        <n v="298.01"/>
        <n v="753.49"/>
        <n v="164.02"/>
        <n v="527.51"/>
        <n v="628.17999999999995"/>
        <n v="862.31"/>
        <n v="541.39"/>
        <n v="288.60000000000002"/>
        <n v="761.8"/>
        <n v="829.36"/>
        <n v="425.06"/>
        <n v="911.14"/>
        <n v="811.96"/>
        <n v="780.05"/>
        <n v="315.95"/>
        <n v="810.17"/>
        <n v="505.01"/>
        <n v="736.75"/>
        <n v="418.69"/>
        <n v="700.31"/>
        <n v="202.46"/>
        <n v="291.83999999999997"/>
        <n v="261.48"/>
        <n v="850.83"/>
        <n v="83.83"/>
        <n v="649.95000000000005"/>
        <n v="934.96"/>
        <n v="880.89"/>
        <n v="610.6"/>
        <n v="135.78"/>
        <n v="514.19000000000005"/>
        <n v="546.20000000000005"/>
        <n v="416.01"/>
        <n v="30.94"/>
        <n v="666.39"/>
        <n v="145.26"/>
        <n v="940.77"/>
        <n v="708.88"/>
        <n v="790.73"/>
        <n v="635.13"/>
        <n v="517.13"/>
        <n v="744.88"/>
        <n v="205.34"/>
        <n v="756.8"/>
        <n v="771.73"/>
        <n v="440.19"/>
        <n v="409"/>
        <n v="134.58000000000001"/>
        <n v="284.44"/>
        <n v="922.69"/>
        <n v="992.55"/>
        <n v="384.66"/>
        <n v="170.43"/>
        <n v="480.51"/>
        <n v="955.66"/>
        <n v="488.02"/>
        <n v="917.17"/>
        <n v="406.46"/>
        <n v="264.39"/>
        <n v="414.97"/>
        <n v="583.51"/>
        <n v="659.27"/>
        <n v="147.01"/>
        <n v="83.7"/>
        <n v="106.66"/>
        <n v="168.55"/>
        <n v="230.53"/>
        <n v="355.41"/>
        <n v="843.44"/>
        <n v="301.60000000000002"/>
        <n v="21.59"/>
        <n v="191.6"/>
        <n v="616.97"/>
        <n v="76.569999999999993"/>
        <n v="125.68"/>
        <n v="307.48"/>
        <n v="505.23"/>
        <n v="853.12"/>
        <n v="191.65"/>
        <n v="169.69"/>
        <n v="145.43"/>
        <n v="828.35"/>
        <n v="268.76"/>
        <n v="370.09"/>
        <n v="679.22"/>
        <n v="780.69"/>
        <n v="42.97"/>
        <n v="854.37"/>
        <n v="409.52"/>
        <n v="407.46"/>
        <n v="728.84"/>
        <n v="467.24"/>
        <n v="57.94"/>
        <n v="540.1"/>
        <n v="900.35"/>
        <n v="816.28"/>
        <n v="727.49"/>
        <n v="817.92"/>
        <n v="358.45"/>
        <n v="972.06"/>
        <n v="791.36"/>
        <n v="839.65"/>
        <n v="245.52"/>
        <n v="787.91"/>
        <n v="709.17"/>
        <n v="428.09"/>
        <n v="533.91999999999996"/>
        <n v="878.84"/>
        <n v="442.36"/>
        <n v="178.22"/>
        <n v="90.32"/>
        <n v="370.93"/>
        <n v="352.43"/>
        <n v="562.97"/>
        <n v="522.85"/>
        <n v="559.71"/>
        <n v="714.89"/>
        <n v="137.77000000000001"/>
        <n v="862.18"/>
        <n v="833.64"/>
        <n v="543.22"/>
        <n v="691.02"/>
        <n v="338.73"/>
        <n v="366.08"/>
        <n v="539.48"/>
        <n v="499.59"/>
        <n v="833.7"/>
        <n v="330.04"/>
        <n v="813.01"/>
        <n v="204.8"/>
        <n v="728.32"/>
        <n v="836.4"/>
        <n v="780.16"/>
        <n v="354.12"/>
        <n v="282.48"/>
        <n v="740.68"/>
        <n v="600.58000000000004"/>
        <n v="680.16"/>
        <n v="345.58"/>
        <n v="974.52"/>
        <n v="282.33"/>
        <n v="158.46"/>
        <n v="778.56"/>
        <n v="280.16000000000003"/>
        <n v="649.54999999999995"/>
        <n v="994.32"/>
        <n v="64.94"/>
        <n v="507.66"/>
        <n v="733.42"/>
        <n v="968.27"/>
        <n v="510.33"/>
        <n v="156.72999999999999"/>
        <n v="53.83"/>
        <n v="34.71"/>
        <n v="829.15"/>
        <n v="481.86"/>
        <n v="915.17"/>
        <n v="250.95"/>
        <n v="882.84"/>
        <n v="996.33"/>
        <n v="573.37"/>
        <n v="622.72"/>
        <n v="259.74"/>
        <n v="951.09"/>
        <n v="71.709999999999994"/>
        <n v="894.93"/>
        <n v="870.18"/>
        <n v="552.72"/>
        <n v="700.43"/>
        <n v="823.03"/>
        <n v="785.31"/>
        <n v="198.83"/>
        <n v="117.37"/>
        <n v="165.37"/>
        <n v="483.06"/>
        <n v="262.05"/>
        <n v="970.89"/>
        <n v="61.11"/>
        <n v="827.88"/>
        <n v="926.85"/>
        <n v="874.59"/>
        <n v="479.11"/>
        <n v="374.92"/>
        <n v="182.91"/>
        <n v="745.51"/>
        <n v="920.61"/>
        <n v="659.03"/>
        <n v="312.91000000000003"/>
        <n v="705.64"/>
        <n v="386.41"/>
        <n v="265.89"/>
        <n v="703.16"/>
        <n v="394.5"/>
        <n v="468.94"/>
        <n v="411.25"/>
        <n v="395.45"/>
        <n v="678.98"/>
        <n v="757.71"/>
        <n v="647.86"/>
        <n v="179.64"/>
        <n v="392.65"/>
        <n v="969.55"/>
        <n v="322.94"/>
        <n v="92.83"/>
        <n v="121.37"/>
        <n v="432.29"/>
        <n v="925.78"/>
        <n v="151.47"/>
        <n v="343.05"/>
        <n v="373.06"/>
        <n v="124.98"/>
        <n v="221.49"/>
        <n v="563.32000000000005"/>
        <n v="362.93"/>
        <n v="369.22"/>
        <n v="480.06"/>
        <n v="950.83"/>
        <n v="338.79"/>
        <n v="853.32"/>
        <n v="89.78"/>
        <n v="172.04"/>
        <n v="389.2"/>
        <n v="865.96"/>
        <n v="79.95"/>
        <n v="566.5"/>
        <n v="347.95"/>
        <n v="856.57"/>
        <n v="250.83"/>
        <n v="888.05"/>
        <n v="673.02"/>
        <n v="492.62"/>
        <n v="986.93"/>
        <n v="411.68"/>
        <n v="637.55999999999995"/>
        <n v="706.87"/>
        <n v="884.48"/>
        <n v="718.23"/>
        <n v="814.25"/>
        <n v="107.44"/>
        <n v="608.97"/>
        <n v="260.45999999999998"/>
        <n v="747.03"/>
        <n v="700.88"/>
        <n v="20.09"/>
        <n v="917.64"/>
        <n v="242.08"/>
        <n v="536.67999999999995"/>
        <n v="145.18"/>
        <n v="989.17"/>
        <n v="132.77000000000001"/>
        <n v="682.11"/>
        <n v="502.95"/>
        <n v="472.08"/>
        <n v="218.11"/>
        <n v="845.58"/>
        <n v="111.28"/>
        <n v="37.21"/>
        <n v="331.73"/>
        <n v="306.70999999999998"/>
        <n v="62.48"/>
        <n v="484.92"/>
        <n v="42.04"/>
        <n v="599.48"/>
        <n v="401.42"/>
        <n v="442.54"/>
        <n v="451.41"/>
        <n v="979.28"/>
        <n v="263.58999999999997"/>
        <n v="692.75"/>
        <n v="561.24"/>
        <n v="142.83000000000001"/>
        <n v="419.25"/>
        <n v="800.84"/>
        <n v="301.24"/>
        <n v="701.49"/>
        <n v="413.48"/>
        <n v="167.83"/>
        <n v="669.12"/>
        <n v="346.77"/>
        <n v="648.33000000000004"/>
        <n v="342.39"/>
        <n v="92.24"/>
        <n v="254.94"/>
        <n v="445.5"/>
        <n v="900.94"/>
        <n v="262.69"/>
        <n v="212.72"/>
        <n v="757.9"/>
        <n v="846.04"/>
        <n v="179.7"/>
        <n v="681.08"/>
        <n v="723.44"/>
        <n v="668.3"/>
        <n v="471.89"/>
        <n v="613.17999999999995"/>
        <n v="651.30999999999995"/>
        <n v="635.14"/>
        <n v="912.61"/>
        <n v="79.77"/>
        <n v="603.52"/>
        <n v="453.12"/>
        <n v="974.35"/>
        <n v="52.35"/>
        <n v="553.82000000000005"/>
        <n v="681.58"/>
        <n v="71.23"/>
        <n v="31.36"/>
        <n v="555.54999999999995"/>
        <n v="805.99"/>
        <n v="506.55"/>
        <n v="28.69"/>
        <n v="106.07"/>
        <n v="289.77"/>
        <n v="354.26"/>
        <n v="556.42999999999995"/>
        <n v="522.72"/>
        <n v="966.02"/>
        <n v="498.61"/>
        <n v="758.27"/>
        <n v="371.03"/>
        <n v="230.32"/>
        <n v="985.43"/>
        <n v="492.5"/>
        <n v="618.83000000000004"/>
        <n v="184.98"/>
        <n v="81.16"/>
        <n v="431.69"/>
        <n v="438.65"/>
        <n v="339.41"/>
        <n v="848.47"/>
        <n v="664.87"/>
        <n v="412.11"/>
        <n v="126.09"/>
        <n v="602.39"/>
        <n v="447.69"/>
        <n v="700.18"/>
        <n v="35.159999999999997"/>
        <n v="838.59"/>
        <n v="867.94"/>
        <n v="623.88"/>
        <n v="567.95000000000005"/>
        <n v="671.69"/>
        <n v="257.95999999999998"/>
        <n v="281.48"/>
        <n v="202.13"/>
        <n v="370.66"/>
        <n v="686.31"/>
        <n v="731.53"/>
        <n v="468.25"/>
        <n v="928.72"/>
        <n v="217.22"/>
        <n v="387.99"/>
        <n v="186.24"/>
        <n v="609.05999999999995"/>
        <n v="827.91"/>
        <n v="303.79000000000002"/>
        <n v="365.91"/>
        <n v="687.82"/>
        <n v="852.72"/>
        <n v="768.25"/>
        <n v="318.62"/>
        <n v="402.11"/>
        <n v="269.94"/>
        <n v="909.25"/>
        <n v="229.81"/>
        <n v="413.74"/>
        <n v="900.55"/>
        <n v="79.75"/>
        <n v="95.06"/>
        <n v="107.08"/>
        <n v="873.18"/>
        <n v="914.75"/>
        <n v="761.88"/>
        <n v="122.87"/>
        <n v="753"/>
        <n v="788.05"/>
        <n v="341.17"/>
        <n v="807.1"/>
        <n v="443.09"/>
        <n v="512.16"/>
        <n v="602.54999999999995"/>
        <n v="846.19"/>
        <n v="506.73"/>
        <n v="408.66"/>
        <n v="170.48"/>
        <n v="423.48"/>
        <n v="23.57"/>
        <n v="448.25"/>
        <n v="442.27"/>
        <n v="953.26"/>
        <n v="405.13"/>
        <n v="333.83"/>
        <n v="727.18"/>
        <n v="516.02"/>
        <n v="705.61"/>
        <n v="654.47"/>
        <n v="315.27"/>
        <n v="974.47"/>
        <n v="803.3"/>
        <n v="363.73"/>
        <n v="863.87"/>
        <n v="450.11"/>
        <n v="289.82"/>
        <n v="250.64"/>
        <n v="373.49"/>
        <n v="348.91"/>
        <n v="212.96"/>
        <n v="698.94"/>
        <n v="719.94"/>
        <n v="601.33000000000004"/>
        <n v="278.16000000000003"/>
        <n v="678.9"/>
        <n v="415.02"/>
        <n v="780.07"/>
        <n v="184.57"/>
        <n v="277.58"/>
        <n v="36.799999999999997"/>
        <n v="539.37"/>
        <n v="27.83"/>
        <n v="34.39"/>
        <n v="698.72"/>
        <n v="528.23"/>
        <n v="780.9"/>
        <n v="977.97"/>
        <n v="354.65"/>
        <n v="671.62"/>
        <n v="867.32"/>
        <n v="240.27"/>
        <n v="619.12"/>
        <n v="693.42"/>
        <n v="773.57"/>
        <n v="751.63"/>
        <n v="108.14"/>
        <n v="964.11"/>
        <n v="346.2"/>
        <n v="791.75"/>
        <n v="529.84"/>
        <n v="582.57000000000005"/>
        <n v="219.81"/>
        <n v="883.31"/>
        <n v="329.06"/>
        <n v="127.1"/>
        <n v="935.78"/>
        <n v="597.79999999999995"/>
        <n v="266.98"/>
        <n v="360.18"/>
        <n v="247.41"/>
        <n v="674.66"/>
        <n v="913.98"/>
        <n v="370.5"/>
        <n v="735.1"/>
        <n v="448.55"/>
        <n v="899.58"/>
        <n v="904.96"/>
        <n v="408.72"/>
        <n v="770.65"/>
        <n v="649.22"/>
        <n v="379.78"/>
        <n v="924.15"/>
        <n v="144.66999999999999"/>
        <n v="667.17"/>
        <n v="984.6"/>
        <n v="139.29"/>
        <n v="964.39"/>
        <n v="459.57"/>
        <n v="517.82000000000005"/>
        <n v="282.45"/>
        <n v="386.46"/>
        <n v="270.45"/>
        <n v="762.94"/>
        <n v="409.03"/>
        <n v="891.13"/>
        <n v="553.38"/>
        <n v="652.29999999999995"/>
        <n v="217.83"/>
        <n v="194.36"/>
        <n v="476.37"/>
        <n v="174.57"/>
        <n v="762"/>
        <n v="44.08"/>
        <n v="992.37"/>
        <n v="465.4"/>
        <n v="693.61"/>
        <n v="995.11"/>
        <n v="70.97"/>
        <n v="187.71"/>
        <n v="470.42"/>
        <n v="215.59"/>
        <n v="533.79999999999995"/>
        <n v="732.67"/>
        <n v="106.48"/>
        <n v="38.950000000000003"/>
        <n v="835.17"/>
        <n v="113.07"/>
        <n v="451.33"/>
        <n v="619.80999999999995"/>
        <n v="873.17"/>
        <n v="46.97"/>
        <n v="71.48"/>
        <n v="404.08"/>
        <n v="519.91"/>
        <n v="566.16"/>
        <n v="295.12"/>
        <n v="414.18"/>
        <n v="433.75"/>
        <n v="104.33"/>
        <n v="221.7"/>
        <n v="102.19"/>
        <n v="491.26"/>
        <n v="923.14"/>
        <n v="747.65"/>
        <n v="94.55"/>
        <n v="620.12"/>
        <n v="354.09"/>
        <n v="214.94"/>
        <n v="309.77999999999997"/>
        <n v="183.85"/>
        <n v="550.05999999999995"/>
        <n v="696.53"/>
        <n v="32.19"/>
        <n v="892.06"/>
        <n v="127.47"/>
        <n v="212.87"/>
        <n v="26.37"/>
        <n v="953.98"/>
        <n v="968.88"/>
        <n v="533.04999999999995"/>
        <n v="138.86000000000001"/>
        <n v="588.92999999999995"/>
        <n v="327.52"/>
        <n v="576.83000000000004"/>
        <n v="681.3"/>
        <n v="504.97"/>
        <n v="649.78"/>
        <n v="986.73"/>
        <n v="65.44"/>
        <n v="953.74"/>
        <n v="904.48"/>
        <n v="920.82"/>
        <n v="182.28"/>
        <n v="938.68"/>
        <n v="219.96"/>
        <n v="385.74"/>
        <n v="830.94"/>
        <n v="462.75"/>
        <n v="973.9"/>
        <n v="157.18"/>
        <n v="239.57"/>
        <n v="583.21"/>
        <n v="758.75"/>
        <n v="68.290000000000006"/>
        <n v="372.42"/>
        <n v="286.27999999999997"/>
        <n v="488.37"/>
        <n v="662.82"/>
        <n v="824.34"/>
        <n v="437.12"/>
        <n v="23.37"/>
        <n v="579.69000000000005"/>
        <n v="240.51"/>
        <n v="855.4"/>
        <n v="842.9"/>
        <n v="537.26"/>
        <n v="918.26"/>
        <n v="579.70000000000005"/>
        <n v="824.32"/>
        <n v="614.99"/>
        <n v="189.21"/>
        <n v="233.33"/>
        <n v="529.89"/>
        <n v="954.1"/>
        <n v="370.04"/>
        <n v="751.94"/>
        <n v="492.71"/>
        <n v="853.26"/>
        <n v="402.47"/>
        <n v="528.29999999999995"/>
        <n v="599.85"/>
        <n v="61.42"/>
        <n v="466.42"/>
        <n v="540.69000000000005"/>
        <n v="677.46"/>
        <n v="614.63"/>
        <n v="476.28"/>
        <n v="649.52"/>
        <n v="943.93"/>
        <n v="538.73"/>
        <n v="853.93"/>
        <n v="465.42"/>
        <n v="880.26"/>
        <n v="461.02"/>
        <n v="531.99"/>
        <n v="274.08999999999997"/>
        <n v="66.14"/>
        <n v="541.99"/>
        <n v="955.82"/>
        <n v="904.92"/>
        <n v="490.02"/>
        <n v="957.54"/>
        <n v="314.39999999999998"/>
        <n v="480.11"/>
        <n v="826.55"/>
        <n v="530.16999999999996"/>
        <n v="336.17"/>
        <n v="22.51"/>
      </sharedItems>
    </cacheField>
    <cacheField name="isblank8" numFmtId="0">
      <sharedItems/>
    </cacheField>
    <cacheField name="IF3" numFmtId="0">
      <sharedItems containsSemiMixedTypes="0" containsString="0" containsNumber="1" minValue="0" maxValue="0.3"/>
    </cacheField>
    <cacheField name="Discount" numFmtId="0">
      <sharedItems containsString="0" containsBlank="1" containsNumber="1" minValue="0" maxValue="0.3"/>
    </cacheField>
    <cacheField name="isblank9" numFmtId="0">
      <sharedItems/>
    </cacheField>
    <cacheField name="Payment_Type" numFmtId="0">
      <sharedItems count="3">
        <s v="Credit Card"/>
        <s v="PayPal"/>
        <s v="COD"/>
      </sharedItems>
    </cacheField>
    <cacheField name="IF4" numFmtId="0">
      <sharedItems containsSemiMixedTypes="0" containsString="0" containsNumber="1" minValue="18.459" maxValue="3908.2428"/>
    </cacheField>
    <cacheField name="Total_Amount" numFmtId="0">
      <sharedItems containsString="0" containsBlank="1" containsNumber="1" minValue="18.459" maxValue="3908.2428"/>
    </cacheField>
    <cacheField name="isblank10" numFmtId="0">
      <sharedItems/>
    </cacheField>
    <cacheField name="Months (Order_Date)" numFmtId="0" databaseField="0">
      <fieldGroup base="3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Order_Date)" numFmtId="0" databaseField="0">
      <fieldGroup base="3">
        <rangePr groupBy="quarters" startDate="2023-10-14T00:00:00" endDate="2025-10-14T00:00:00"/>
        <groupItems count="6">
          <s v="&lt;14-10-2023"/>
          <s v="Qtr1"/>
          <s v="Qtr2"/>
          <s v="Qtr3"/>
          <s v="Qtr4"/>
          <s v="&gt;14-10-2025"/>
        </groupItems>
      </fieldGroup>
    </cacheField>
    <cacheField name="Years (Order_Date)" numFmtId="0" databaseField="0">
      <fieldGroup base="3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hi Murthy" refreshedDate="46055.947400810182" createdVersion="8" refreshedVersion="8" minRefreshableVersion="3" recordCount="21" xr:uid="{0B3577D5-28AB-41BF-971C-DE41BD5BD277}">
  <cacheSource type="worksheet">
    <worksheetSource name="Store_Dim__2"/>
  </cacheSource>
  <cacheFields count="6">
    <cacheField name="Store_ID" numFmtId="0">
      <sharedItems containsBlank="1" count="21">
        <s v="STORE0"/>
        <s v="STORE1"/>
        <s v="STORE2"/>
        <s v="STORE3"/>
        <s v="STORE4"/>
        <s v="STORE5"/>
        <s v="STORE6"/>
        <s v="STORE7"/>
        <s v="STORE8"/>
        <s v="STORE9"/>
        <s v="STORE10"/>
        <s v="STORE11"/>
        <s v="STORE12"/>
        <s v="STORE13"/>
        <s v="STORE14"/>
        <s v="STORE15"/>
        <s v="STORE16"/>
        <s v="STORE17"/>
        <s v="STORE18"/>
        <s v="STORE19"/>
        <m/>
      </sharedItems>
    </cacheField>
    <cacheField name="Store_Name" numFmtId="0">
      <sharedItems containsBlank="1"/>
    </cacheField>
    <cacheField name="Region" numFmtId="0">
      <sharedItems containsBlank="1"/>
    </cacheField>
    <cacheField name="City" numFmtId="0">
      <sharedItems containsBlank="1" count="21">
        <s v="Washingtonfurt"/>
        <s v="Danielmouth"/>
        <s v="North Nancyview"/>
        <s v="Hoodberg"/>
        <s v="Port Sharon"/>
        <s v="New Michaelchester"/>
        <s v="Port Josephberg"/>
        <s v="Williamsfurt"/>
        <s v="Thompsonborough"/>
        <s v="East Johnstad"/>
        <s v="East Davidville"/>
        <s v="Lake Michael"/>
        <s v="Sabrinatown"/>
        <s v="Johnsonville"/>
        <s v="Christopherland"/>
        <s v="East Jenniferstad"/>
        <s v="New Jimmymouth"/>
        <s v="Bensonhaven"/>
        <s v="East Stevechester"/>
        <s v="Vasquezborough"/>
        <m/>
      </sharedItems>
    </cacheField>
    <cacheField name="Store_Type" numFmtId="0">
      <sharedItems containsBlank="1" count="4">
        <s v="Flagship"/>
        <s v="Outlet"/>
        <s v="Online"/>
        <m/>
      </sharedItems>
    </cacheField>
    <cacheField name="isblan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David Pierce"/>
    <x v="0"/>
    <x v="0"/>
    <s v="adult"/>
    <x v="0"/>
    <s v="Grayland"/>
    <x v="0"/>
    <x v="0"/>
    <s v="Platinum"/>
    <s v="Platinum"/>
    <b v="0"/>
  </r>
  <r>
    <x v="1"/>
    <s v="Eric Lee"/>
    <x v="1"/>
    <x v="1"/>
    <s v="adult"/>
    <x v="0"/>
    <s v="Lake April"/>
    <x v="1"/>
    <x v="0"/>
    <s v="Bronze"/>
    <s v="Bronze"/>
    <b v="0"/>
  </r>
  <r>
    <x v="2"/>
    <s v="Kaitlin Brown"/>
    <x v="2"/>
    <x v="2"/>
    <s v="senior citizen"/>
    <x v="0"/>
    <s v="Kellyberg"/>
    <x v="2"/>
    <x v="0"/>
    <s v="Gold"/>
    <s v="Gold"/>
    <b v="0"/>
  </r>
  <r>
    <x v="3"/>
    <s v="Philip Pennington"/>
    <x v="3"/>
    <x v="3"/>
    <s v="adult"/>
    <x v="0"/>
    <s v="East Valerieview"/>
    <x v="3"/>
    <x v="0"/>
    <s v="Platinum"/>
    <s v="Platinum"/>
    <b v="0"/>
  </r>
  <r>
    <x v="4"/>
    <s v="Sheena Bonilla"/>
    <x v="4"/>
    <x v="4"/>
    <s v="senior citizen"/>
    <x v="1"/>
    <s v="Donaldton"/>
    <x v="4"/>
    <x v="0"/>
    <s v="UNKNOWN"/>
    <m/>
    <b v="1"/>
  </r>
  <r>
    <x v="5"/>
    <s v="Eugene Nelson"/>
    <x v="5"/>
    <x v="5"/>
    <s v="adult"/>
    <x v="0"/>
    <s v="Phillipsmouth"/>
    <x v="5"/>
    <x v="0"/>
    <s v="Platinum"/>
    <s v="Platinum"/>
    <b v="0"/>
  </r>
  <r>
    <x v="6"/>
    <s v="Dr. Benjamin Price"/>
    <x v="6"/>
    <x v="6"/>
    <s v="adult"/>
    <x v="0"/>
    <s v="Kylebury"/>
    <x v="6"/>
    <x v="0"/>
    <s v="Platinum"/>
    <s v="Platinum"/>
    <b v="0"/>
  </r>
  <r>
    <x v="7"/>
    <s v="Jeremy Harris"/>
    <x v="7"/>
    <x v="7"/>
    <s v="senior citizen"/>
    <x v="0"/>
    <s v="Thomastown"/>
    <x v="7"/>
    <x v="0"/>
    <s v="Bronze"/>
    <s v="Bronze"/>
    <b v="0"/>
  </r>
  <r>
    <x v="8"/>
    <s v="Caroline Collins"/>
    <x v="8"/>
    <x v="8"/>
    <s v="senior citizen"/>
    <x v="0"/>
    <s v="Nicholasshire"/>
    <x v="8"/>
    <x v="0"/>
    <s v="Silver"/>
    <s v="Silver"/>
    <b v="0"/>
  </r>
  <r>
    <x v="9"/>
    <s v="Christine Vaughn"/>
    <x v="9"/>
    <x v="9"/>
    <s v="adult"/>
    <x v="1"/>
    <s v="East Amandamouth"/>
    <x v="3"/>
    <x v="0"/>
    <s v="Bronze"/>
    <s v="Bronze"/>
    <b v="0"/>
  </r>
  <r>
    <x v="10"/>
    <s v="Amber Jackson"/>
    <x v="10"/>
    <x v="6"/>
    <s v="adult"/>
    <x v="0"/>
    <s v="Deborahborough"/>
    <x v="2"/>
    <x v="0"/>
    <s v="Platinum"/>
    <s v="Platinum"/>
    <b v="0"/>
  </r>
  <r>
    <x v="11"/>
    <s v="Daniel Boyd"/>
    <x v="11"/>
    <x v="6"/>
    <s v="adult"/>
    <x v="0"/>
    <s v="West Pamelafurt"/>
    <x v="9"/>
    <x v="0"/>
    <s v="Bronze"/>
    <s v="Bronze"/>
    <b v="0"/>
  </r>
  <r>
    <x v="12"/>
    <s v="Melissa Howard"/>
    <x v="12"/>
    <x v="10"/>
    <s v="senior citizen"/>
    <x v="0"/>
    <s v="Maynardton"/>
    <x v="10"/>
    <x v="0"/>
    <s v="Gold"/>
    <s v="Gold"/>
    <b v="0"/>
  </r>
  <r>
    <x v="13"/>
    <s v="Ms. Maria Leach"/>
    <x v="13"/>
    <x v="8"/>
    <s v="senior citizen"/>
    <x v="1"/>
    <s v="Melissashire"/>
    <x v="11"/>
    <x v="0"/>
    <s v="Platinum"/>
    <s v="Platinum"/>
    <b v="0"/>
  </r>
  <r>
    <x v="14"/>
    <s v="Dominic Page"/>
    <x v="14"/>
    <x v="10"/>
    <s v="senior citizen"/>
    <x v="1"/>
    <s v="Port Michaelburgh"/>
    <x v="11"/>
    <x v="0"/>
    <s v="Bronze"/>
    <s v="Bronze"/>
    <b v="0"/>
  </r>
  <r>
    <x v="15"/>
    <s v="Brian Lopez"/>
    <x v="15"/>
    <x v="11"/>
    <s v="adult"/>
    <x v="0"/>
    <s v="East Krista"/>
    <x v="12"/>
    <x v="0"/>
    <s v="Gold"/>
    <s v="Gold"/>
    <b v="0"/>
  </r>
  <r>
    <x v="16"/>
    <s v="Kenneth Lambert"/>
    <x v="16"/>
    <x v="4"/>
    <s v="senior citizen"/>
    <x v="0"/>
    <s v="North Kathryn"/>
    <x v="13"/>
    <x v="0"/>
    <s v="Platinum"/>
    <s v="Platinum"/>
    <b v="0"/>
  </r>
  <r>
    <x v="17"/>
    <s v="Nathan Hernandez"/>
    <x v="17"/>
    <x v="12"/>
    <s v="adult"/>
    <x v="0"/>
    <s v="New Becky"/>
    <x v="14"/>
    <x v="0"/>
    <s v="Silver"/>
    <s v="Silver"/>
    <b v="0"/>
  </r>
  <r>
    <x v="18"/>
    <s v="Ashley Cohen"/>
    <x v="18"/>
    <x v="10"/>
    <s v="senior citizen"/>
    <x v="0"/>
    <s v="Lake Kristamouth"/>
    <x v="15"/>
    <x v="0"/>
    <s v="Silver"/>
    <s v="Silver"/>
    <b v="0"/>
  </r>
  <r>
    <x v="19"/>
    <s v="Laura Alvarez"/>
    <x v="19"/>
    <x v="13"/>
    <s v="adult"/>
    <x v="0"/>
    <s v="Lawsonhaven"/>
    <x v="0"/>
    <x v="0"/>
    <s v="Platinum"/>
    <s v="Platinum"/>
    <b v="0"/>
  </r>
  <r>
    <x v="20"/>
    <s v="John Scott"/>
    <x v="20"/>
    <x v="9"/>
    <s v="adult"/>
    <x v="0"/>
    <s v="South Christopher"/>
    <x v="11"/>
    <x v="0"/>
    <s v="Bronze"/>
    <s v="Bronze"/>
    <b v="0"/>
  </r>
  <r>
    <x v="21"/>
    <s v="Adam Cruz"/>
    <x v="21"/>
    <x v="14"/>
    <s v="senior citizen"/>
    <x v="0"/>
    <s v="Brandonville"/>
    <x v="16"/>
    <x v="0"/>
    <s v="Platinum"/>
    <s v="Platinum"/>
    <b v="0"/>
  </r>
  <r>
    <x v="22"/>
    <s v="Rhonda Moss"/>
    <x v="22"/>
    <x v="15"/>
    <s v="adult"/>
    <x v="1"/>
    <s v="South William"/>
    <x v="13"/>
    <x v="0"/>
    <s v="UNKNOWN"/>
    <m/>
    <b v="1"/>
  </r>
  <r>
    <x v="23"/>
    <s v="Michael Torres"/>
    <x v="23"/>
    <x v="16"/>
    <s v="adult"/>
    <x v="0"/>
    <s v="Gonzalezfort"/>
    <x v="17"/>
    <x v="0"/>
    <s v="Platinum"/>
    <s v="Platinum"/>
    <b v="0"/>
  </r>
  <r>
    <x v="24"/>
    <s v="Bridget Allen"/>
    <x v="24"/>
    <x v="7"/>
    <s v="senior citizen"/>
    <x v="1"/>
    <s v="Lake Shaneburgh"/>
    <x v="18"/>
    <x v="0"/>
    <s v="Silver"/>
    <s v="Silver"/>
    <b v="0"/>
  </r>
  <r>
    <x v="25"/>
    <s v="Jeff Martinez"/>
    <x v="25"/>
    <x v="17"/>
    <s v="adult"/>
    <x v="0"/>
    <s v="Smithburgh"/>
    <x v="19"/>
    <x v="0"/>
    <s v="Gold"/>
    <s v="Gold"/>
    <b v="0"/>
  </r>
  <r>
    <x v="26"/>
    <s v="Paul Fox"/>
    <x v="26"/>
    <x v="18"/>
    <s v="adult"/>
    <x v="0"/>
    <s v="Michaelton"/>
    <x v="20"/>
    <x v="0"/>
    <s v="Silver"/>
    <s v="Silver"/>
    <b v="0"/>
  </r>
  <r>
    <x v="27"/>
    <s v="Jonathan Steele"/>
    <x v="27"/>
    <x v="2"/>
    <s v="senior citizen"/>
    <x v="0"/>
    <s v="Molinabury"/>
    <x v="3"/>
    <x v="0"/>
    <s v="Silver"/>
    <s v="Silver"/>
    <b v="0"/>
  </r>
  <r>
    <x v="28"/>
    <s v="Heather Collins"/>
    <x v="28"/>
    <x v="19"/>
    <s v="adult"/>
    <x v="1"/>
    <s v="Rogerschester"/>
    <x v="21"/>
    <x v="0"/>
    <s v="Platinum"/>
    <s v="Platinum"/>
    <b v="0"/>
  </r>
  <r>
    <x v="29"/>
    <s v="Diana Taylor"/>
    <x v="29"/>
    <x v="7"/>
    <s v="senior citizen"/>
    <x v="0"/>
    <s v="Vasqueztown"/>
    <x v="8"/>
    <x v="0"/>
    <s v="Bronze"/>
    <s v="Bronze"/>
    <b v="0"/>
  </r>
  <r>
    <x v="30"/>
    <s v="Amber Carlson"/>
    <x v="30"/>
    <x v="20"/>
    <s v="adult"/>
    <x v="0"/>
    <s v="East Michellemouth"/>
    <x v="22"/>
    <x v="0"/>
    <s v="Gold"/>
    <s v="Gold"/>
    <b v="0"/>
  </r>
  <r>
    <x v="31"/>
    <s v="Leslie Johnson"/>
    <x v="31"/>
    <x v="21"/>
    <s v="adult"/>
    <x v="1"/>
    <s v="Mollyshire"/>
    <x v="23"/>
    <x v="0"/>
    <s v="UNKNOWN"/>
    <m/>
    <b v="1"/>
  </r>
  <r>
    <x v="32"/>
    <s v="Joshua Ryan"/>
    <x v="32"/>
    <x v="3"/>
    <s v="adult"/>
    <x v="0"/>
    <s v="New David"/>
    <x v="17"/>
    <x v="0"/>
    <s v="Platinum"/>
    <s v="Platinum"/>
    <b v="0"/>
  </r>
  <r>
    <x v="33"/>
    <s v="David Arnold"/>
    <x v="33"/>
    <x v="22"/>
    <s v="senior citizen"/>
    <x v="0"/>
    <s v="East Jennifer"/>
    <x v="8"/>
    <x v="0"/>
    <s v="Silver"/>
    <s v="Silver"/>
    <b v="0"/>
  </r>
  <r>
    <x v="34"/>
    <s v="Jessica Acevedo"/>
    <x v="34"/>
    <x v="8"/>
    <s v="senior citizen"/>
    <x v="0"/>
    <s v="Amybury"/>
    <x v="11"/>
    <x v="0"/>
    <s v="Bronze"/>
    <s v="Bronze"/>
    <b v="0"/>
  </r>
  <r>
    <x v="35"/>
    <s v="Sarah Vance"/>
    <x v="35"/>
    <x v="23"/>
    <s v="adult"/>
    <x v="1"/>
    <s v="Johnsonville"/>
    <x v="3"/>
    <x v="0"/>
    <s v="Silver"/>
    <s v="Silver"/>
    <b v="0"/>
  </r>
  <r>
    <x v="36"/>
    <s v="Mike Jennings"/>
    <x v="36"/>
    <x v="24"/>
    <s v="adult"/>
    <x v="0"/>
    <s v="Fostermouth"/>
    <x v="24"/>
    <x v="0"/>
    <s v="Gold"/>
    <s v="Gold"/>
    <b v="0"/>
  </r>
  <r>
    <x v="37"/>
    <s v="Robert Jones Dds"/>
    <x v="37"/>
    <x v="25"/>
    <s v="adult"/>
    <x v="1"/>
    <s v="Tristanton"/>
    <x v="19"/>
    <x v="0"/>
    <s v="Platinum"/>
    <s v="Platinum"/>
    <b v="0"/>
  </r>
  <r>
    <x v="38"/>
    <s v="Christopher Olson"/>
    <x v="38"/>
    <x v="3"/>
    <s v="adult"/>
    <x v="0"/>
    <s v="West Richard"/>
    <x v="25"/>
    <x v="0"/>
    <s v="Platinum"/>
    <s v="Platinum"/>
    <b v="0"/>
  </r>
  <r>
    <x v="39"/>
    <s v="Rachel Myers"/>
    <x v="39"/>
    <x v="2"/>
    <s v="senior citizen"/>
    <x v="1"/>
    <s v="Robertberg"/>
    <x v="5"/>
    <x v="0"/>
    <s v="Silver"/>
    <s v="Silver"/>
    <b v="0"/>
  </r>
  <r>
    <x v="40"/>
    <s v="Thomas Phillips"/>
    <x v="40"/>
    <x v="26"/>
    <s v="adult"/>
    <x v="0"/>
    <s v="Luisfurt"/>
    <x v="16"/>
    <x v="0"/>
    <s v="Gold"/>
    <s v="Gold"/>
    <b v="0"/>
  </r>
  <r>
    <x v="41"/>
    <s v="Christopher Carter"/>
    <x v="41"/>
    <x v="3"/>
    <s v="adult"/>
    <x v="0"/>
    <s v="Brendastad"/>
    <x v="2"/>
    <x v="0"/>
    <s v="UNKNOWN"/>
    <m/>
    <b v="1"/>
  </r>
  <r>
    <x v="42"/>
    <s v="Deanna Simpson"/>
    <x v="42"/>
    <x v="27"/>
    <s v="adult"/>
    <x v="0"/>
    <s v="Brownport"/>
    <x v="5"/>
    <x v="0"/>
    <s v="Bronze"/>
    <s v="Bronze"/>
    <b v="0"/>
  </r>
  <r>
    <x v="43"/>
    <s v="Tonya Reynolds"/>
    <x v="43"/>
    <x v="4"/>
    <s v="senior citizen"/>
    <x v="0"/>
    <s v="Darleneton"/>
    <x v="26"/>
    <x v="0"/>
    <s v="Gold"/>
    <s v="Gold"/>
    <b v="0"/>
  </r>
  <r>
    <x v="44"/>
    <s v="Eric Vega"/>
    <x v="44"/>
    <x v="28"/>
    <s v="adult"/>
    <x v="1"/>
    <s v="Williamsonland"/>
    <x v="13"/>
    <x v="0"/>
    <s v="Gold"/>
    <s v="Gold"/>
    <b v="0"/>
  </r>
  <r>
    <x v="45"/>
    <s v="James Gibbs"/>
    <x v="45"/>
    <x v="29"/>
    <s v="adult"/>
    <x v="1"/>
    <s v="Mooneyshire"/>
    <x v="27"/>
    <x v="0"/>
    <s v="Platinum"/>
    <s v="Platinum"/>
    <b v="0"/>
  </r>
  <r>
    <x v="46"/>
    <s v="William Martin"/>
    <x v="46"/>
    <x v="30"/>
    <s v="adult"/>
    <x v="1"/>
    <s v="Ryanburgh"/>
    <x v="28"/>
    <x v="0"/>
    <s v="Platinum"/>
    <s v="Platinum"/>
    <b v="0"/>
  </r>
  <r>
    <x v="47"/>
    <s v="Joseph Snow"/>
    <x v="47"/>
    <x v="0"/>
    <s v="adult"/>
    <x v="1"/>
    <s v="South Michaelfort"/>
    <x v="1"/>
    <x v="0"/>
    <s v="Gold"/>
    <s v="Gold"/>
    <b v="0"/>
  </r>
  <r>
    <x v="48"/>
    <s v="Denise Williams"/>
    <x v="48"/>
    <x v="31"/>
    <s v="adult"/>
    <x v="1"/>
    <s v="Christianstad"/>
    <x v="20"/>
    <x v="0"/>
    <s v="Bronze"/>
    <s v="Bronze"/>
    <b v="0"/>
  </r>
  <r>
    <x v="49"/>
    <s v="Jordan Jackson Dds"/>
    <x v="49"/>
    <x v="22"/>
    <s v="senior citizen"/>
    <x v="1"/>
    <s v="North Johnview"/>
    <x v="24"/>
    <x v="0"/>
    <s v="Gold"/>
    <s v="Gold"/>
    <b v="0"/>
  </r>
  <r>
    <x v="50"/>
    <s v="Michelle Garcia Dds"/>
    <x v="50"/>
    <x v="4"/>
    <s v="senior citizen"/>
    <x v="0"/>
    <s v="Perezbury"/>
    <x v="7"/>
    <x v="0"/>
    <s v="Platinum"/>
    <s v="Platinum"/>
    <b v="0"/>
  </r>
  <r>
    <x v="51"/>
    <s v="Gina Knight"/>
    <x v="51"/>
    <x v="22"/>
    <s v="senior citizen"/>
    <x v="0"/>
    <s v="Lake Roberthaven"/>
    <x v="29"/>
    <x v="0"/>
    <s v="Silver"/>
    <s v="Silver"/>
    <b v="0"/>
  </r>
  <r>
    <x v="52"/>
    <s v="April Mullins"/>
    <x v="52"/>
    <x v="22"/>
    <s v="senior citizen"/>
    <x v="1"/>
    <s v="Dawsonbury"/>
    <x v="4"/>
    <x v="0"/>
    <s v="Platinum"/>
    <s v="Platinum"/>
    <b v="0"/>
  </r>
  <r>
    <x v="53"/>
    <s v="Timothy Weaver"/>
    <x v="53"/>
    <x v="0"/>
    <s v="adult"/>
    <x v="0"/>
    <s v="New Amy"/>
    <x v="7"/>
    <x v="0"/>
    <s v="Gold"/>
    <s v="Gold"/>
    <b v="0"/>
  </r>
  <r>
    <x v="54"/>
    <s v="Matthew Hunter Jr."/>
    <x v="54"/>
    <x v="32"/>
    <s v="senior citizen"/>
    <x v="0"/>
    <s v="Gregoryview"/>
    <x v="30"/>
    <x v="0"/>
    <s v="Gold"/>
    <s v="Gold"/>
    <b v="0"/>
  </r>
  <r>
    <x v="55"/>
    <s v="Sarah Rodgers"/>
    <x v="55"/>
    <x v="33"/>
    <s v="adult"/>
    <x v="0"/>
    <s v="New Julia"/>
    <x v="9"/>
    <x v="0"/>
    <s v="Gold"/>
    <s v="Gold"/>
    <b v="0"/>
  </r>
  <r>
    <x v="56"/>
    <s v="Debra Liu"/>
    <x v="56"/>
    <x v="4"/>
    <s v="senior citizen"/>
    <x v="1"/>
    <s v="South Timtown"/>
    <x v="31"/>
    <x v="0"/>
    <s v="Bronze"/>
    <s v="Bronze"/>
    <b v="0"/>
  </r>
  <r>
    <x v="57"/>
    <s v="Sharon Brown"/>
    <x v="57"/>
    <x v="34"/>
    <s v="adult"/>
    <x v="0"/>
    <s v="East Andrea"/>
    <x v="26"/>
    <x v="0"/>
    <s v="Gold"/>
    <s v="Gold"/>
    <b v="0"/>
  </r>
  <r>
    <x v="58"/>
    <s v="Katherine Dorsey"/>
    <x v="58"/>
    <x v="9"/>
    <s v="adult"/>
    <x v="1"/>
    <s v="Christopherland"/>
    <x v="19"/>
    <x v="0"/>
    <s v="Platinum"/>
    <s v="Platinum"/>
    <b v="0"/>
  </r>
  <r>
    <x v="59"/>
    <s v="Wayne Mcpherson"/>
    <x v="59"/>
    <x v="35"/>
    <s v="senior citizen"/>
    <x v="0"/>
    <s v="Edwardsfort"/>
    <x v="31"/>
    <x v="0"/>
    <s v="Bronze"/>
    <s v="Bronze"/>
    <b v="0"/>
  </r>
  <r>
    <x v="60"/>
    <s v="Christopher Sutton"/>
    <x v="60"/>
    <x v="13"/>
    <s v="adult"/>
    <x v="0"/>
    <s v="Deborahberg"/>
    <x v="11"/>
    <x v="0"/>
    <s v="Gold"/>
    <s v="Gold"/>
    <b v="0"/>
  </r>
  <r>
    <x v="61"/>
    <s v="Jay Patel"/>
    <x v="61"/>
    <x v="15"/>
    <s v="adult"/>
    <x v="0"/>
    <s v="Morrisbury"/>
    <x v="32"/>
    <x v="0"/>
    <s v="Platinum"/>
    <s v="Platinum"/>
    <b v="0"/>
  </r>
  <r>
    <x v="62"/>
    <s v="Cheryl Copeland"/>
    <x v="62"/>
    <x v="36"/>
    <s v="senior citizen"/>
    <x v="1"/>
    <s v="Snowmouth"/>
    <x v="25"/>
    <x v="0"/>
    <s v="Platinum"/>
    <s v="Platinum"/>
    <b v="0"/>
  </r>
  <r>
    <x v="63"/>
    <s v="Alyssa Vargas"/>
    <x v="63"/>
    <x v="10"/>
    <s v="senior citizen"/>
    <x v="1"/>
    <s v="New Kathrynland"/>
    <x v="14"/>
    <x v="0"/>
    <s v="Platinum"/>
    <s v="Platinum"/>
    <b v="0"/>
  </r>
  <r>
    <x v="64"/>
    <s v="Dr. David Smith"/>
    <x v="64"/>
    <x v="1"/>
    <s v="adult"/>
    <x v="0"/>
    <s v="Schmidtchester"/>
    <x v="27"/>
    <x v="0"/>
    <s v="Silver"/>
    <s v="Silver"/>
    <b v="0"/>
  </r>
  <r>
    <x v="65"/>
    <s v="Kristin Stein"/>
    <x v="65"/>
    <x v="33"/>
    <s v="adult"/>
    <x v="1"/>
    <s v="Jennifermouth"/>
    <x v="22"/>
    <x v="0"/>
    <s v="Silver"/>
    <s v="Silver"/>
    <b v="0"/>
  </r>
  <r>
    <x v="66"/>
    <s v="James Bean"/>
    <x v="66"/>
    <x v="28"/>
    <s v="adult"/>
    <x v="1"/>
    <s v="Stevensonton"/>
    <x v="33"/>
    <x v="0"/>
    <s v="Bronze"/>
    <s v="Bronze"/>
    <b v="0"/>
  </r>
  <r>
    <x v="67"/>
    <s v="Michael Daniel"/>
    <x v="67"/>
    <x v="36"/>
    <s v="senior citizen"/>
    <x v="1"/>
    <s v="New Jesse"/>
    <x v="34"/>
    <x v="0"/>
    <s v="Platinum"/>
    <s v="Platinum"/>
    <b v="0"/>
  </r>
  <r>
    <x v="68"/>
    <s v="Mr. Mason Butler"/>
    <x v="68"/>
    <x v="18"/>
    <s v="adult"/>
    <x v="1"/>
    <s v="Port Kathrynhaven"/>
    <x v="24"/>
    <x v="0"/>
    <s v="Gold"/>
    <s v="Gold"/>
    <b v="0"/>
  </r>
  <r>
    <x v="69"/>
    <s v="Michael Thomas"/>
    <x v="69"/>
    <x v="29"/>
    <s v="adult"/>
    <x v="0"/>
    <s v="Woodmouth"/>
    <x v="29"/>
    <x v="0"/>
    <s v="Silver"/>
    <s v="Silver"/>
    <b v="0"/>
  </r>
  <r>
    <x v="70"/>
    <s v="Cody Diaz"/>
    <x v="70"/>
    <x v="3"/>
    <s v="adult"/>
    <x v="0"/>
    <s v="South Aaronside"/>
    <x v="10"/>
    <x v="0"/>
    <s v="Silver"/>
    <s v="Silver"/>
    <b v="0"/>
  </r>
  <r>
    <x v="71"/>
    <s v="Amber Mcclain"/>
    <x v="71"/>
    <x v="37"/>
    <s v="senior citizen"/>
    <x v="1"/>
    <s v="Brendaburgh"/>
    <x v="35"/>
    <x v="0"/>
    <s v="Silver"/>
    <s v="Silver"/>
    <b v="0"/>
  </r>
  <r>
    <x v="72"/>
    <s v="Mr. Mark Beasley"/>
    <x v="72"/>
    <x v="9"/>
    <s v="adult"/>
    <x v="0"/>
    <s v="West Johnchester"/>
    <x v="36"/>
    <x v="0"/>
    <s v="Silver"/>
    <s v="Silver"/>
    <b v="0"/>
  </r>
  <r>
    <x v="73"/>
    <s v="Roy Cole"/>
    <x v="73"/>
    <x v="9"/>
    <s v="adult"/>
    <x v="0"/>
    <s v="North Cynthiatown"/>
    <x v="17"/>
    <x v="0"/>
    <s v="Platinum"/>
    <s v="Platinum"/>
    <b v="0"/>
  </r>
  <r>
    <x v="74"/>
    <s v="Eric Singh"/>
    <x v="74"/>
    <x v="6"/>
    <s v="adult"/>
    <x v="0"/>
    <s v="Port Lisa"/>
    <x v="33"/>
    <x v="0"/>
    <s v="Gold"/>
    <s v="Gold"/>
    <b v="0"/>
  </r>
  <r>
    <x v="75"/>
    <s v="Andrea Perez"/>
    <x v="75"/>
    <x v="32"/>
    <s v="senior citizen"/>
    <x v="0"/>
    <s v="South Shaun"/>
    <x v="33"/>
    <x v="0"/>
    <s v="Gold"/>
    <s v="Gold"/>
    <b v="0"/>
  </r>
  <r>
    <x v="76"/>
    <s v="Tonya Burch"/>
    <x v="76"/>
    <x v="38"/>
    <s v="adult"/>
    <x v="0"/>
    <s v="Olsonhaven"/>
    <x v="37"/>
    <x v="0"/>
    <s v="Gold"/>
    <s v="Gold"/>
    <b v="0"/>
  </r>
  <r>
    <x v="77"/>
    <s v="Christopher Brown"/>
    <x v="77"/>
    <x v="35"/>
    <s v="senior citizen"/>
    <x v="0"/>
    <s v="Sandrastad"/>
    <x v="9"/>
    <x v="0"/>
    <s v="Silver"/>
    <s v="Silver"/>
    <b v="0"/>
  </r>
  <r>
    <x v="78"/>
    <s v="John Mayer"/>
    <x v="78"/>
    <x v="37"/>
    <s v="senior citizen"/>
    <x v="1"/>
    <s v="Longport"/>
    <x v="38"/>
    <x v="0"/>
    <s v="Bronze"/>
    <s v="Bronze"/>
    <b v="0"/>
  </r>
  <r>
    <x v="79"/>
    <s v="Rhonda Morales"/>
    <x v="79"/>
    <x v="32"/>
    <s v="senior citizen"/>
    <x v="0"/>
    <s v="Lake Barryfurt"/>
    <x v="8"/>
    <x v="0"/>
    <s v="Gold"/>
    <s v="Gold"/>
    <b v="0"/>
  </r>
  <r>
    <x v="80"/>
    <s v="Nathan Campbell"/>
    <x v="80"/>
    <x v="34"/>
    <s v="adult"/>
    <x v="1"/>
    <s v="Rodrigueztown"/>
    <x v="19"/>
    <x v="0"/>
    <s v="Gold"/>
    <s v="Gold"/>
    <b v="0"/>
  </r>
  <r>
    <x v="81"/>
    <s v="Katherine Young"/>
    <x v="81"/>
    <x v="6"/>
    <s v="adult"/>
    <x v="1"/>
    <s v="North Valeriemouth"/>
    <x v="1"/>
    <x v="0"/>
    <s v="Gold"/>
    <s v="Gold"/>
    <b v="0"/>
  </r>
  <r>
    <x v="82"/>
    <s v="Cody Blake"/>
    <x v="82"/>
    <x v="29"/>
    <s v="adult"/>
    <x v="1"/>
    <s v="North Scottport"/>
    <x v="39"/>
    <x v="0"/>
    <s v="Gold"/>
    <s v="Gold"/>
    <b v="0"/>
  </r>
  <r>
    <x v="83"/>
    <s v="Molly Gardner"/>
    <x v="83"/>
    <x v="1"/>
    <s v="adult"/>
    <x v="0"/>
    <s v="Nicoleborough"/>
    <x v="40"/>
    <x v="0"/>
    <s v="Platinum"/>
    <s v="Platinum"/>
    <b v="0"/>
  </r>
  <r>
    <x v="84"/>
    <s v="Jennifer Garcia"/>
    <x v="84"/>
    <x v="32"/>
    <s v="senior citizen"/>
    <x v="0"/>
    <s v="New Sean"/>
    <x v="33"/>
    <x v="0"/>
    <s v="Bronze"/>
    <s v="Bronze"/>
    <b v="0"/>
  </r>
  <r>
    <x v="85"/>
    <s v="Krystal Ford"/>
    <x v="85"/>
    <x v="31"/>
    <s v="adult"/>
    <x v="0"/>
    <s v="South David"/>
    <x v="24"/>
    <x v="0"/>
    <s v="Platinum"/>
    <s v="Platinum"/>
    <b v="0"/>
  </r>
  <r>
    <x v="86"/>
    <s v="George Rosario"/>
    <x v="86"/>
    <x v="10"/>
    <s v="senior citizen"/>
    <x v="1"/>
    <s v="Leburgh"/>
    <x v="35"/>
    <x v="0"/>
    <s v="Bronze"/>
    <s v="Bronze"/>
    <b v="0"/>
  </r>
  <r>
    <x v="87"/>
    <s v="Thomas Robinson"/>
    <x v="87"/>
    <x v="24"/>
    <s v="adult"/>
    <x v="0"/>
    <s v="Nicholastown"/>
    <x v="16"/>
    <x v="0"/>
    <s v="Bronze"/>
    <s v="Bronze"/>
    <b v="0"/>
  </r>
  <r>
    <x v="88"/>
    <s v="Christy Hoffman"/>
    <x v="88"/>
    <x v="5"/>
    <s v="adult"/>
    <x v="0"/>
    <s v="Garyberg"/>
    <x v="36"/>
    <x v="0"/>
    <s v="Platinum"/>
    <s v="Platinum"/>
    <b v="0"/>
  </r>
  <r>
    <x v="89"/>
    <s v="Richard Delgado"/>
    <x v="89"/>
    <x v="17"/>
    <s v="adult"/>
    <x v="1"/>
    <s v="West Theodorechester"/>
    <x v="11"/>
    <x v="0"/>
    <s v="Silver"/>
    <s v="Silver"/>
    <b v="0"/>
  </r>
  <r>
    <x v="90"/>
    <s v="Tammy Miller Md"/>
    <x v="90"/>
    <x v="30"/>
    <s v="adult"/>
    <x v="0"/>
    <s v="Austinfurt"/>
    <x v="41"/>
    <x v="0"/>
    <s v="Gold"/>
    <s v="Gold"/>
    <b v="0"/>
  </r>
  <r>
    <x v="91"/>
    <s v="Melissa Duffy Md"/>
    <x v="91"/>
    <x v="37"/>
    <s v="senior citizen"/>
    <x v="0"/>
    <s v="East Jenna"/>
    <x v="42"/>
    <x v="0"/>
    <s v="Bronze"/>
    <s v="Bronze"/>
    <b v="0"/>
  </r>
  <r>
    <x v="92"/>
    <s v="Timothy Wright"/>
    <x v="92"/>
    <x v="37"/>
    <s v="senior citizen"/>
    <x v="1"/>
    <s v="Ashleystad"/>
    <x v="40"/>
    <x v="0"/>
    <s v="Silver"/>
    <s v="Silver"/>
    <b v="0"/>
  </r>
  <r>
    <x v="93"/>
    <s v="Jamie Yoder"/>
    <x v="93"/>
    <x v="15"/>
    <s v="adult"/>
    <x v="1"/>
    <s v="New Gabrielleville"/>
    <x v="43"/>
    <x v="0"/>
    <s v="Platinum"/>
    <s v="Platinum"/>
    <b v="0"/>
  </r>
  <r>
    <x v="94"/>
    <s v="Oscar Moon"/>
    <x v="94"/>
    <x v="37"/>
    <s v="senior citizen"/>
    <x v="0"/>
    <s v="West Cody"/>
    <x v="44"/>
    <x v="0"/>
    <s v="Platinum"/>
    <s v="Platinum"/>
    <b v="0"/>
  </r>
  <r>
    <x v="95"/>
    <s v="Donna Gregory"/>
    <x v="95"/>
    <x v="6"/>
    <s v="adult"/>
    <x v="0"/>
    <s v="South Amandahaven"/>
    <x v="24"/>
    <x v="0"/>
    <s v="Silver"/>
    <s v="Silver"/>
    <b v="0"/>
  </r>
  <r>
    <x v="96"/>
    <s v="Robert Jackson"/>
    <x v="96"/>
    <x v="39"/>
    <s v="adult"/>
    <x v="0"/>
    <s v="Lake Brandy"/>
    <x v="34"/>
    <x v="0"/>
    <s v="Platinum"/>
    <s v="Platinum"/>
    <b v="0"/>
  </r>
  <r>
    <x v="97"/>
    <s v="Christy Vasquez"/>
    <x v="97"/>
    <x v="11"/>
    <s v="adult"/>
    <x v="0"/>
    <s v="Port Travisstad"/>
    <x v="42"/>
    <x v="0"/>
    <s v="Gold"/>
    <s v="Gold"/>
    <b v="0"/>
  </r>
  <r>
    <x v="98"/>
    <s v="David Patterson"/>
    <x v="98"/>
    <x v="15"/>
    <s v="adult"/>
    <x v="0"/>
    <s v="New Amyport"/>
    <x v="29"/>
    <x v="0"/>
    <s v="Gold"/>
    <s v="Gold"/>
    <b v="0"/>
  </r>
  <r>
    <x v="99"/>
    <s v="Amy Fowler"/>
    <x v="99"/>
    <x v="40"/>
    <s v="senior citizen"/>
    <x v="0"/>
    <s v="West Bobbyshire"/>
    <x v="12"/>
    <x v="0"/>
    <s v="Platinum"/>
    <s v="Platinum"/>
    <b v="0"/>
  </r>
  <r>
    <x v="100"/>
    <s v="Samantha Walker"/>
    <x v="100"/>
    <x v="41"/>
    <s v="adult"/>
    <x v="0"/>
    <s v="Timothyburgh"/>
    <x v="44"/>
    <x v="0"/>
    <s v="Platinum"/>
    <s v="Platinum"/>
    <b v="0"/>
  </r>
  <r>
    <x v="101"/>
    <s v="David Cobb"/>
    <x v="101"/>
    <x v="17"/>
    <s v="adult"/>
    <x v="1"/>
    <s v="Lake Thomas"/>
    <x v="2"/>
    <x v="0"/>
    <s v="Silver"/>
    <s v="Silver"/>
    <b v="0"/>
  </r>
  <r>
    <x v="102"/>
    <s v="Brittney Morgan"/>
    <x v="102"/>
    <x v="9"/>
    <s v="adult"/>
    <x v="1"/>
    <s v="Lake Kaylahaven"/>
    <x v="27"/>
    <x v="0"/>
    <s v="Gold"/>
    <s v="Gold"/>
    <b v="0"/>
  </r>
  <r>
    <x v="103"/>
    <s v="Sheila Wilson"/>
    <x v="103"/>
    <x v="27"/>
    <s v="adult"/>
    <x v="1"/>
    <s v="South Dustin"/>
    <x v="34"/>
    <x v="0"/>
    <s v="Silver"/>
    <s v="Silver"/>
    <b v="0"/>
  </r>
  <r>
    <x v="104"/>
    <s v="Diane Watson"/>
    <x v="104"/>
    <x v="10"/>
    <s v="senior citizen"/>
    <x v="0"/>
    <s v="North Codyport"/>
    <x v="45"/>
    <x v="0"/>
    <s v="Platinum"/>
    <s v="Platinum"/>
    <b v="0"/>
  </r>
  <r>
    <x v="105"/>
    <s v="Colleen Maynard"/>
    <x v="105"/>
    <x v="6"/>
    <s v="adult"/>
    <x v="1"/>
    <s v="Singletonmouth"/>
    <x v="23"/>
    <x v="0"/>
    <s v="Gold"/>
    <s v="Gold"/>
    <b v="0"/>
  </r>
  <r>
    <x v="106"/>
    <s v="Sarah Schneider"/>
    <x v="106"/>
    <x v="31"/>
    <s v="adult"/>
    <x v="0"/>
    <s v="Port Joshuachester"/>
    <x v="11"/>
    <x v="0"/>
    <s v="Bronze"/>
    <s v="Bronze"/>
    <b v="0"/>
  </r>
  <r>
    <x v="107"/>
    <s v="Steven Stein"/>
    <x v="107"/>
    <x v="29"/>
    <s v="adult"/>
    <x v="1"/>
    <s v="West Lauren"/>
    <x v="28"/>
    <x v="0"/>
    <s v="Bronze"/>
    <s v="Bronze"/>
    <b v="0"/>
  </r>
  <r>
    <x v="108"/>
    <s v="Christopher Lester"/>
    <x v="108"/>
    <x v="8"/>
    <s v="senior citizen"/>
    <x v="1"/>
    <s v="South Jenniferville"/>
    <x v="16"/>
    <x v="0"/>
    <s v="Silver"/>
    <s v="Silver"/>
    <b v="0"/>
  </r>
  <r>
    <x v="109"/>
    <s v="Lance Baker"/>
    <x v="109"/>
    <x v="28"/>
    <s v="adult"/>
    <x v="0"/>
    <s v="Port Victoria"/>
    <x v="35"/>
    <x v="0"/>
    <s v="Gold"/>
    <s v="Gold"/>
    <b v="0"/>
  </r>
  <r>
    <x v="110"/>
    <s v="Howard Summers"/>
    <x v="110"/>
    <x v="10"/>
    <s v="senior citizen"/>
    <x v="0"/>
    <s v="East Linda"/>
    <x v="32"/>
    <x v="0"/>
    <s v="Bronze"/>
    <s v="Bronze"/>
    <b v="0"/>
  </r>
  <r>
    <x v="111"/>
    <s v="Erica Carney"/>
    <x v="111"/>
    <x v="40"/>
    <s v="senior citizen"/>
    <x v="0"/>
    <s v="North Justin"/>
    <x v="5"/>
    <x v="0"/>
    <s v="Platinum"/>
    <s v="Platinum"/>
    <b v="0"/>
  </r>
  <r>
    <x v="112"/>
    <s v="Travis Holland"/>
    <x v="112"/>
    <x v="42"/>
    <s v="adult"/>
    <x v="1"/>
    <s v="Webstermouth"/>
    <x v="10"/>
    <x v="0"/>
    <s v="Bronze"/>
    <s v="Bronze"/>
    <b v="0"/>
  </r>
  <r>
    <x v="113"/>
    <s v="Amy Walker"/>
    <x v="113"/>
    <x v="3"/>
    <s v="adult"/>
    <x v="1"/>
    <s v="Smithland"/>
    <x v="9"/>
    <x v="0"/>
    <s v="Silver"/>
    <s v="Silver"/>
    <b v="0"/>
  </r>
  <r>
    <x v="114"/>
    <s v="Ashley Griffin"/>
    <x v="114"/>
    <x v="19"/>
    <s v="adult"/>
    <x v="0"/>
    <s v="New Dawnton"/>
    <x v="25"/>
    <x v="0"/>
    <s v="Gold"/>
    <s v="Gold"/>
    <b v="0"/>
  </r>
  <r>
    <x v="115"/>
    <s v="Julie Farmer"/>
    <x v="115"/>
    <x v="20"/>
    <s v="adult"/>
    <x v="0"/>
    <s v="Rodriguezmouth"/>
    <x v="24"/>
    <x v="0"/>
    <s v="Platinum"/>
    <s v="Platinum"/>
    <b v="0"/>
  </r>
  <r>
    <x v="116"/>
    <s v="David Cole"/>
    <x v="116"/>
    <x v="3"/>
    <s v="adult"/>
    <x v="0"/>
    <s v="Lake Michael"/>
    <x v="26"/>
    <x v="0"/>
    <s v="Silver"/>
    <s v="Silver"/>
    <b v="0"/>
  </r>
  <r>
    <x v="117"/>
    <s v="Edward Hall"/>
    <x v="117"/>
    <x v="36"/>
    <s v="senior citizen"/>
    <x v="1"/>
    <s v="New William"/>
    <x v="33"/>
    <x v="0"/>
    <s v="Gold"/>
    <s v="Gold"/>
    <b v="0"/>
  </r>
  <r>
    <x v="118"/>
    <s v="Ryan Hernandez"/>
    <x v="118"/>
    <x v="41"/>
    <s v="adult"/>
    <x v="1"/>
    <s v="East Donna"/>
    <x v="29"/>
    <x v="0"/>
    <s v="Bronze"/>
    <s v="Bronze"/>
    <b v="0"/>
  </r>
  <r>
    <x v="119"/>
    <s v="Tyler Conrad"/>
    <x v="119"/>
    <x v="10"/>
    <s v="senior citizen"/>
    <x v="0"/>
    <s v="North Curtischester"/>
    <x v="5"/>
    <x v="0"/>
    <s v="Platinum"/>
    <s v="Platinum"/>
    <b v="0"/>
  </r>
  <r>
    <x v="120"/>
    <s v="Anthony Phillips"/>
    <x v="120"/>
    <x v="20"/>
    <s v="adult"/>
    <x v="0"/>
    <s v="North Davidport"/>
    <x v="32"/>
    <x v="0"/>
    <s v="Platinum"/>
    <s v="Platinum"/>
    <b v="0"/>
  </r>
  <r>
    <x v="121"/>
    <s v="Colleen Mccarthy"/>
    <x v="121"/>
    <x v="29"/>
    <s v="adult"/>
    <x v="0"/>
    <s v="North Katherine"/>
    <x v="0"/>
    <x v="0"/>
    <s v="Platinum"/>
    <s v="Platinum"/>
    <b v="0"/>
  </r>
  <r>
    <x v="122"/>
    <s v="Earl Allen"/>
    <x v="122"/>
    <x v="17"/>
    <s v="adult"/>
    <x v="1"/>
    <s v="New Jenniferburgh"/>
    <x v="15"/>
    <x v="0"/>
    <s v="Platinum"/>
    <s v="Platinum"/>
    <b v="0"/>
  </r>
  <r>
    <x v="123"/>
    <s v="Michael Jones"/>
    <x v="123"/>
    <x v="19"/>
    <s v="adult"/>
    <x v="1"/>
    <s v="North Edwardton"/>
    <x v="34"/>
    <x v="0"/>
    <s v="Bronze"/>
    <s v="Bronze"/>
    <b v="0"/>
  </r>
  <r>
    <x v="124"/>
    <s v="Jacob Hopkins"/>
    <x v="124"/>
    <x v="39"/>
    <s v="adult"/>
    <x v="0"/>
    <s v="Lake Tylerfort"/>
    <x v="11"/>
    <x v="0"/>
    <s v="Platinum"/>
    <s v="Platinum"/>
    <b v="0"/>
  </r>
  <r>
    <x v="125"/>
    <s v="Joel Robinson"/>
    <x v="125"/>
    <x v="40"/>
    <s v="senior citizen"/>
    <x v="1"/>
    <s v="Lake Danielport"/>
    <x v="20"/>
    <x v="0"/>
    <s v="Platinum"/>
    <s v="Platinum"/>
    <b v="0"/>
  </r>
  <r>
    <x v="126"/>
    <s v="Michael Chang"/>
    <x v="126"/>
    <x v="28"/>
    <s v="adult"/>
    <x v="1"/>
    <s v="Kathrynport"/>
    <x v="4"/>
    <x v="0"/>
    <s v="Platinum"/>
    <s v="Platinum"/>
    <b v="0"/>
  </r>
  <r>
    <x v="127"/>
    <s v="Erin Hopkins"/>
    <x v="127"/>
    <x v="19"/>
    <s v="adult"/>
    <x v="1"/>
    <s v="North Sabrina"/>
    <x v="37"/>
    <x v="0"/>
    <s v="Silver"/>
    <s v="Silver"/>
    <b v="0"/>
  </r>
  <r>
    <x v="128"/>
    <s v="Donald Lee"/>
    <x v="128"/>
    <x v="5"/>
    <s v="adult"/>
    <x v="1"/>
    <s v="Wongberg"/>
    <x v="30"/>
    <x v="0"/>
    <s v="Bronze"/>
    <s v="Bronze"/>
    <b v="0"/>
  </r>
  <r>
    <x v="129"/>
    <s v="Keith Miller"/>
    <x v="129"/>
    <x v="8"/>
    <s v="senior citizen"/>
    <x v="0"/>
    <s v="West Jameston"/>
    <x v="46"/>
    <x v="0"/>
    <s v="Platinum"/>
    <s v="Platinum"/>
    <b v="0"/>
  </r>
  <r>
    <x v="130"/>
    <s v="James Wolfe"/>
    <x v="130"/>
    <x v="40"/>
    <s v="senior citizen"/>
    <x v="0"/>
    <s v="Benjaminton"/>
    <x v="24"/>
    <x v="0"/>
    <s v="Gold"/>
    <s v="Gold"/>
    <b v="0"/>
  </r>
  <r>
    <x v="131"/>
    <s v="John Mcknight"/>
    <x v="131"/>
    <x v="38"/>
    <s v="adult"/>
    <x v="1"/>
    <s v="South Nathan"/>
    <x v="1"/>
    <x v="0"/>
    <s v="Platinum"/>
    <s v="Platinum"/>
    <b v="0"/>
  </r>
  <r>
    <x v="132"/>
    <s v="Susan Mcdonald"/>
    <x v="132"/>
    <x v="0"/>
    <s v="adult"/>
    <x v="1"/>
    <s v="East Ellen"/>
    <x v="40"/>
    <x v="0"/>
    <s v="Silver"/>
    <s v="Silver"/>
    <b v="0"/>
  </r>
  <r>
    <x v="133"/>
    <s v="Jessica Mitchell"/>
    <x v="133"/>
    <x v="15"/>
    <s v="adult"/>
    <x v="0"/>
    <s v="Matthewbury"/>
    <x v="2"/>
    <x v="0"/>
    <s v="Silver"/>
    <s v="Silver"/>
    <b v="0"/>
  </r>
  <r>
    <x v="134"/>
    <s v="Jamie Reyes"/>
    <x v="134"/>
    <x v="6"/>
    <s v="adult"/>
    <x v="1"/>
    <s v="   Jonesbury "/>
    <x v="28"/>
    <x v="0"/>
    <s v="Platinum"/>
    <s v="Platinum"/>
    <b v="0"/>
  </r>
  <r>
    <x v="135"/>
    <s v="Joseph Richards"/>
    <x v="135"/>
    <x v="31"/>
    <s v="adult"/>
    <x v="0"/>
    <s v="Wigginsville"/>
    <x v="6"/>
    <x v="0"/>
    <s v="Bronze"/>
    <s v="Bronze"/>
    <b v="0"/>
  </r>
  <r>
    <x v="136"/>
    <s v="Miguel Reynolds"/>
    <x v="136"/>
    <x v="43"/>
    <s v="senior citizen"/>
    <x v="0"/>
    <s v="Taylorberg"/>
    <x v="7"/>
    <x v="0"/>
    <s v="Gold"/>
    <s v="Gold"/>
    <b v="0"/>
  </r>
  <r>
    <x v="137"/>
    <s v="Hayley Pope"/>
    <x v="137"/>
    <x v="40"/>
    <s v="senior citizen"/>
    <x v="0"/>
    <s v="West Stephenville"/>
    <x v="35"/>
    <x v="0"/>
    <s v="Bronze"/>
    <s v="Bronze"/>
    <b v="0"/>
  </r>
  <r>
    <x v="138"/>
    <s v="Morgan Bowen"/>
    <x v="138"/>
    <x v="22"/>
    <s v="senior citizen"/>
    <x v="1"/>
    <s v="Parksfort"/>
    <x v="0"/>
    <x v="0"/>
    <s v="Gold"/>
    <s v="Gold"/>
    <b v="0"/>
  </r>
  <r>
    <x v="139"/>
    <s v="Matthew Hanna"/>
    <x v="139"/>
    <x v="18"/>
    <s v="adult"/>
    <x v="0"/>
    <s v="Gonzalezbury"/>
    <x v="26"/>
    <x v="0"/>
    <s v="Platinum"/>
    <s v="Platinum"/>
    <b v="0"/>
  </r>
  <r>
    <x v="140"/>
    <s v="Patrick Coleman"/>
    <x v="140"/>
    <x v="6"/>
    <s v="adult"/>
    <x v="1"/>
    <s v="New Jeffrey"/>
    <x v="15"/>
    <x v="0"/>
    <s v="Silver"/>
    <s v="Silver"/>
    <b v="0"/>
  </r>
  <r>
    <x v="141"/>
    <s v="Rick Dominguez"/>
    <x v="141"/>
    <x v="4"/>
    <s v="senior citizen"/>
    <x v="0"/>
    <s v="North Johnbury"/>
    <x v="7"/>
    <x v="0"/>
    <s v="Platinum"/>
    <s v="Platinum"/>
    <b v="0"/>
  </r>
  <r>
    <x v="142"/>
    <s v="Sean Roth"/>
    <x v="142"/>
    <x v="15"/>
    <s v="adult"/>
    <x v="1"/>
    <s v="Lake Michael"/>
    <x v="39"/>
    <x v="0"/>
    <s v="Gold"/>
    <s v="Gold"/>
    <b v="0"/>
  </r>
  <r>
    <x v="143"/>
    <s v="Brian Holder"/>
    <x v="143"/>
    <x v="12"/>
    <s v="adult"/>
    <x v="1"/>
    <s v="Port Travis"/>
    <x v="23"/>
    <x v="0"/>
    <s v="Bronze"/>
    <s v="Bronze"/>
    <b v="0"/>
  </r>
  <r>
    <x v="144"/>
    <s v="Patty Francis"/>
    <x v="144"/>
    <x v="44"/>
    <s v="senior citizen"/>
    <x v="0"/>
    <s v="South Brooke"/>
    <x v="11"/>
    <x v="0"/>
    <s v="Gold"/>
    <s v="Gold"/>
    <b v="0"/>
  </r>
  <r>
    <x v="145"/>
    <s v="Cristian Wright"/>
    <x v="145"/>
    <x v="41"/>
    <s v="adult"/>
    <x v="1"/>
    <s v="Port Denise"/>
    <x v="8"/>
    <x v="0"/>
    <s v="Bronze"/>
    <s v="Bronze"/>
    <b v="0"/>
  </r>
  <r>
    <x v="146"/>
    <s v="Maria Ramirez"/>
    <x v="146"/>
    <x v="34"/>
    <s v="adult"/>
    <x v="1"/>
    <s v="West Brandon"/>
    <x v="14"/>
    <x v="0"/>
    <s v="Bronze"/>
    <s v="Bronze"/>
    <b v="0"/>
  </r>
  <r>
    <x v="147"/>
    <s v="Carlos Skinner"/>
    <x v="147"/>
    <x v="16"/>
    <s v="adult"/>
    <x v="1"/>
    <s v="Dwaynemouth"/>
    <x v="6"/>
    <x v="0"/>
    <s v="Bronze"/>
    <s v="Bronze"/>
    <b v="0"/>
  </r>
  <r>
    <x v="148"/>
    <s v="Justin Cross"/>
    <x v="148"/>
    <x v="40"/>
    <s v="senior citizen"/>
    <x v="0"/>
    <s v="North Anthonychester"/>
    <x v="29"/>
    <x v="0"/>
    <s v="Bronze"/>
    <s v="Bronze"/>
    <b v="0"/>
  </r>
  <r>
    <x v="149"/>
    <s v="Cameron Simpson"/>
    <x v="149"/>
    <x v="16"/>
    <s v="adult"/>
    <x v="1"/>
    <s v="Michaelfort"/>
    <x v="36"/>
    <x v="0"/>
    <s v="Platinum"/>
    <s v="Platinum"/>
    <b v="0"/>
  </r>
  <r>
    <x v="150"/>
    <s v="Edward Rivera"/>
    <x v="150"/>
    <x v="12"/>
    <s v="adult"/>
    <x v="0"/>
    <s v="Chungmouth"/>
    <x v="42"/>
    <x v="0"/>
    <s v="Gold"/>
    <s v="Gold"/>
    <b v="0"/>
  </r>
  <r>
    <x v="151"/>
    <s v="Rhonda Young"/>
    <x v="151"/>
    <x v="13"/>
    <s v="adult"/>
    <x v="0"/>
    <s v="Lake Nathanfort"/>
    <x v="27"/>
    <x v="0"/>
    <s v="Platinum"/>
    <s v="Platinum"/>
    <b v="0"/>
  </r>
  <r>
    <x v="152"/>
    <s v="Theresa Campbell"/>
    <x v="152"/>
    <x v="45"/>
    <s v="adult"/>
    <x v="0"/>
    <s v="New Brian"/>
    <x v="43"/>
    <x v="0"/>
    <s v="Bronze"/>
    <s v="Bronze"/>
    <b v="0"/>
  </r>
  <r>
    <x v="153"/>
    <s v="Denise Griffin"/>
    <x v="153"/>
    <x v="18"/>
    <s v="adult"/>
    <x v="1"/>
    <s v="West Markhaven"/>
    <x v="35"/>
    <x v="0"/>
    <s v="Platinum"/>
    <s v="Platinum"/>
    <b v="0"/>
  </r>
  <r>
    <x v="154"/>
    <s v="Stephanie Conway"/>
    <x v="154"/>
    <x v="9"/>
    <s v="adult"/>
    <x v="1"/>
    <s v="Port Frankmouth"/>
    <x v="41"/>
    <x v="0"/>
    <s v="Gold"/>
    <s v="Gold"/>
    <b v="0"/>
  </r>
  <r>
    <x v="155"/>
    <s v="Michael Davies"/>
    <x v="155"/>
    <x v="25"/>
    <s v="adult"/>
    <x v="0"/>
    <s v="Lake Stevenfort"/>
    <x v="3"/>
    <x v="0"/>
    <s v="Gold"/>
    <s v="Gold"/>
    <b v="0"/>
  </r>
  <r>
    <x v="156"/>
    <s v="Patrick Roberts"/>
    <x v="156"/>
    <x v="23"/>
    <s v="adult"/>
    <x v="0"/>
    <s v="Jaredville"/>
    <x v="22"/>
    <x v="0"/>
    <s v="Platinum"/>
    <s v="Platinum"/>
    <b v="0"/>
  </r>
  <r>
    <x v="157"/>
    <s v="Joseph Faulkner"/>
    <x v="157"/>
    <x v="21"/>
    <s v="adult"/>
    <x v="1"/>
    <s v="New Leahfurt"/>
    <x v="5"/>
    <x v="0"/>
    <s v="Bronze"/>
    <s v="Bronze"/>
    <b v="0"/>
  </r>
  <r>
    <x v="158"/>
    <s v="Julie Hale"/>
    <x v="158"/>
    <x v="27"/>
    <s v="adult"/>
    <x v="0"/>
    <s v="Owensview"/>
    <x v="1"/>
    <x v="0"/>
    <s v="Gold"/>
    <s v="Gold"/>
    <b v="0"/>
  </r>
  <r>
    <x v="159"/>
    <s v="Curtis Haynes"/>
    <x v="159"/>
    <x v="14"/>
    <s v="senior citizen"/>
    <x v="0"/>
    <s v="Estradaside"/>
    <x v="37"/>
    <x v="0"/>
    <s v="Gold"/>
    <s v="Gold"/>
    <b v="0"/>
  </r>
  <r>
    <x v="160"/>
    <s v="Maria Sanchez"/>
    <x v="160"/>
    <x v="16"/>
    <s v="adult"/>
    <x v="1"/>
    <s v="East Peterbury"/>
    <x v="5"/>
    <x v="0"/>
    <s v="Bronze"/>
    <s v="Bronze"/>
    <b v="0"/>
  </r>
  <r>
    <x v="161"/>
    <s v="Paul Zamora"/>
    <x v="161"/>
    <x v="7"/>
    <s v="senior citizen"/>
    <x v="1"/>
    <s v="North Larryfurt"/>
    <x v="5"/>
    <x v="0"/>
    <s v="Platinum"/>
    <s v="Platinum"/>
    <b v="0"/>
  </r>
  <r>
    <x v="162"/>
    <s v="Sean Powell"/>
    <x v="162"/>
    <x v="15"/>
    <s v="adult"/>
    <x v="1"/>
    <s v="South Kevin"/>
    <x v="1"/>
    <x v="0"/>
    <s v="Bronze"/>
    <s v="Bronze"/>
    <b v="0"/>
  </r>
  <r>
    <x v="163"/>
    <s v="Brian Choi"/>
    <x v="163"/>
    <x v="16"/>
    <s v="adult"/>
    <x v="0"/>
    <s v="Floydton"/>
    <x v="17"/>
    <x v="0"/>
    <s v="Gold"/>
    <s v="Gold"/>
    <b v="0"/>
  </r>
  <r>
    <x v="164"/>
    <s v="John Lawson"/>
    <x v="164"/>
    <x v="23"/>
    <s v="adult"/>
    <x v="0"/>
    <s v="New Juliemouth"/>
    <x v="4"/>
    <x v="0"/>
    <s v="Platinum"/>
    <s v="Platinum"/>
    <b v="0"/>
  </r>
  <r>
    <x v="165"/>
    <s v="Cynthia Morris"/>
    <x v="165"/>
    <x v="20"/>
    <s v="adult"/>
    <x v="0"/>
    <s v="Hessmouth"/>
    <x v="24"/>
    <x v="0"/>
    <s v="Silver"/>
    <s v="Silver"/>
    <b v="0"/>
  </r>
  <r>
    <x v="166"/>
    <s v="Mariah Brown"/>
    <x v="166"/>
    <x v="34"/>
    <s v="adult"/>
    <x v="1"/>
    <s v="Palmerbury"/>
    <x v="34"/>
    <x v="0"/>
    <s v="Silver"/>
    <s v="Silver"/>
    <b v="0"/>
  </r>
  <r>
    <x v="167"/>
    <s v="Joseph Jones"/>
    <x v="167"/>
    <x v="29"/>
    <s v="adult"/>
    <x v="1"/>
    <s v="North Matthew"/>
    <x v="30"/>
    <x v="0"/>
    <s v="Bronze"/>
    <s v="Bronze"/>
    <b v="0"/>
  </r>
  <r>
    <x v="168"/>
    <s v="Daniel Rivas"/>
    <x v="168"/>
    <x v="38"/>
    <s v="adult"/>
    <x v="0"/>
    <s v="Dominiquefort"/>
    <x v="16"/>
    <x v="0"/>
    <s v="Silver"/>
    <s v="Silver"/>
    <b v="0"/>
  </r>
  <r>
    <x v="169"/>
    <s v="Jason Wheeler"/>
    <x v="169"/>
    <x v="46"/>
    <s v="adult"/>
    <x v="0"/>
    <s v="Carolview"/>
    <x v="30"/>
    <x v="0"/>
    <s v="Platinum"/>
    <s v="Platinum"/>
    <b v="0"/>
  </r>
  <r>
    <x v="170"/>
    <s v="Patricia Gardner"/>
    <x v="170"/>
    <x v="25"/>
    <s v="adult"/>
    <x v="0"/>
    <s v="South Ashleyton"/>
    <x v="26"/>
    <x v="0"/>
    <s v="Silver"/>
    <s v="Silver"/>
    <b v="0"/>
  </r>
  <r>
    <x v="171"/>
    <s v="Antonio Wade"/>
    <x v="171"/>
    <x v="17"/>
    <s v="adult"/>
    <x v="0"/>
    <s v="New Jasonmouth"/>
    <x v="34"/>
    <x v="0"/>
    <s v="Gold"/>
    <s v="Gold"/>
    <b v="0"/>
  </r>
  <r>
    <x v="172"/>
    <s v="Daniel Contreras"/>
    <x v="172"/>
    <x v="17"/>
    <s v="adult"/>
    <x v="0"/>
    <s v="Robertview"/>
    <x v="35"/>
    <x v="0"/>
    <s v="Platinum"/>
    <s v="Platinum"/>
    <b v="0"/>
  </r>
  <r>
    <x v="173"/>
    <s v="Steve Mclaughlin"/>
    <x v="173"/>
    <x v="8"/>
    <s v="senior citizen"/>
    <x v="1"/>
    <s v="Josephmouth"/>
    <x v="10"/>
    <x v="0"/>
    <s v="Bronze"/>
    <s v="Bronze"/>
    <b v="0"/>
  </r>
  <r>
    <x v="174"/>
    <s v="Christopher Garcia Dds"/>
    <x v="174"/>
    <x v="20"/>
    <s v="adult"/>
    <x v="1"/>
    <s v="New Joseph"/>
    <x v="22"/>
    <x v="0"/>
    <s v="Gold"/>
    <s v="Gold"/>
    <b v="0"/>
  </r>
  <r>
    <x v="175"/>
    <s v="Amy Wilson"/>
    <x v="175"/>
    <x v="39"/>
    <s v="adult"/>
    <x v="0"/>
    <s v="Morrisburgh"/>
    <x v="36"/>
    <x v="0"/>
    <s v="Platinum"/>
    <s v="Platinum"/>
    <b v="0"/>
  </r>
  <r>
    <x v="176"/>
    <s v="Thomas Rhodes"/>
    <x v="176"/>
    <x v="23"/>
    <s v="adult"/>
    <x v="0"/>
    <s v="Port Richard"/>
    <x v="9"/>
    <x v="0"/>
    <s v="Bronze"/>
    <s v="Bronze"/>
    <b v="0"/>
  </r>
  <r>
    <x v="177"/>
    <s v="Teresa Stokes"/>
    <x v="177"/>
    <x v="23"/>
    <s v="adult"/>
    <x v="0"/>
    <s v="New William"/>
    <x v="37"/>
    <x v="0"/>
    <s v="Platinum"/>
    <s v="Platinum"/>
    <b v="0"/>
  </r>
  <r>
    <x v="178"/>
    <s v="Maria Davis"/>
    <x v="178"/>
    <x v="5"/>
    <s v="adult"/>
    <x v="0"/>
    <s v="Avilahaven"/>
    <x v="1"/>
    <x v="0"/>
    <s v="Gold"/>
    <s v="Gold"/>
    <b v="0"/>
  </r>
  <r>
    <x v="179"/>
    <s v="Michelle Rogers"/>
    <x v="179"/>
    <x v="35"/>
    <s v="senior citizen"/>
    <x v="1"/>
    <s v="East Jessicaborough"/>
    <x v="20"/>
    <x v="0"/>
    <s v="Platinum"/>
    <s v="Platinum"/>
    <b v="0"/>
  </r>
  <r>
    <x v="180"/>
    <s v="John Bradford"/>
    <x v="180"/>
    <x v="24"/>
    <s v="adult"/>
    <x v="1"/>
    <s v="Anabury"/>
    <x v="1"/>
    <x v="0"/>
    <s v="Silver"/>
    <s v="Silver"/>
    <b v="0"/>
  </r>
  <r>
    <x v="181"/>
    <s v="Curtis Lam"/>
    <x v="181"/>
    <x v="4"/>
    <s v="senior citizen"/>
    <x v="1"/>
    <s v="Butlerberg"/>
    <x v="47"/>
    <x v="0"/>
    <s v="Platinum"/>
    <s v="Platinum"/>
    <b v="0"/>
  </r>
  <r>
    <x v="182"/>
    <s v="Michelle Myers"/>
    <x v="182"/>
    <x v="18"/>
    <s v="adult"/>
    <x v="0"/>
    <s v="West Daniel"/>
    <x v="42"/>
    <x v="0"/>
    <s v="Bronze"/>
    <s v="Bronze"/>
    <b v="0"/>
  </r>
  <r>
    <x v="183"/>
    <s v="Nicholas Bradshaw"/>
    <x v="183"/>
    <x v="15"/>
    <s v="adult"/>
    <x v="0"/>
    <s v="Murphyfurt"/>
    <x v="23"/>
    <x v="0"/>
    <s v="Silver"/>
    <s v="Silver"/>
    <b v="0"/>
  </r>
  <r>
    <x v="184"/>
    <s v="Wesley Thompson"/>
    <x v="184"/>
    <x v="42"/>
    <s v="adult"/>
    <x v="1"/>
    <s v="East Davidmouth"/>
    <x v="46"/>
    <x v="0"/>
    <s v="Bronze"/>
    <s v="Bronze"/>
    <b v="0"/>
  </r>
  <r>
    <x v="185"/>
    <s v="Erin Ward"/>
    <x v="185"/>
    <x v="14"/>
    <s v="senior citizen"/>
    <x v="1"/>
    <s v="New Brianchester"/>
    <x v="12"/>
    <x v="0"/>
    <s v="Bronze"/>
    <s v="Bronze"/>
    <b v="0"/>
  </r>
  <r>
    <x v="186"/>
    <s v="Melissa Hamilton"/>
    <x v="186"/>
    <x v="33"/>
    <s v="adult"/>
    <x v="0"/>
    <s v="Hutchinsonville"/>
    <x v="19"/>
    <x v="0"/>
    <s v="Silver"/>
    <s v="Silver"/>
    <b v="0"/>
  </r>
  <r>
    <x v="187"/>
    <s v="Mario Jacobs"/>
    <x v="187"/>
    <x v="20"/>
    <s v="adult"/>
    <x v="1"/>
    <s v="Port James"/>
    <x v="12"/>
    <x v="0"/>
    <s v="Platinum"/>
    <s v="Platinum"/>
    <b v="0"/>
  </r>
  <r>
    <x v="188"/>
    <s v="Leonard Cochran"/>
    <x v="188"/>
    <x v="16"/>
    <s v="adult"/>
    <x v="0"/>
    <s v="Port Sherryview"/>
    <x v="5"/>
    <x v="0"/>
    <s v="Silver"/>
    <s v="Silver"/>
    <b v="0"/>
  </r>
  <r>
    <x v="189"/>
    <s v="Brent Rivas"/>
    <x v="189"/>
    <x v="22"/>
    <s v="senior citizen"/>
    <x v="0"/>
    <s v="North Kellyberg"/>
    <x v="17"/>
    <x v="0"/>
    <s v="Platinum"/>
    <s v="Platinum"/>
    <b v="0"/>
  </r>
  <r>
    <x v="190"/>
    <s v="Jennifer Pruitt"/>
    <x v="190"/>
    <x v="10"/>
    <s v="senior citizen"/>
    <x v="1"/>
    <s v="East Justin"/>
    <x v="22"/>
    <x v="0"/>
    <s v="Silver"/>
    <s v="Silver"/>
    <b v="0"/>
  </r>
  <r>
    <x v="191"/>
    <s v="Dr. Suzanne Bullock"/>
    <x v="191"/>
    <x v="14"/>
    <s v="senior citizen"/>
    <x v="0"/>
    <s v="Lake Blaketon"/>
    <x v="6"/>
    <x v="0"/>
    <s v="Platinum"/>
    <s v="Platinum"/>
    <b v="0"/>
  </r>
  <r>
    <x v="192"/>
    <s v="Kimberly Brooks"/>
    <x v="192"/>
    <x v="45"/>
    <s v="adult"/>
    <x v="1"/>
    <s v="Kingfort"/>
    <x v="33"/>
    <x v="0"/>
    <s v="Silver"/>
    <s v="Silver"/>
    <b v="0"/>
  </r>
  <r>
    <x v="193"/>
    <s v="Daniel Austin"/>
    <x v="193"/>
    <x v="6"/>
    <s v="adult"/>
    <x v="1"/>
    <s v="Lake Howardberg"/>
    <x v="47"/>
    <x v="0"/>
    <s v="Gold"/>
    <s v="Gold"/>
    <b v="0"/>
  </r>
  <r>
    <x v="194"/>
    <s v="Christopher Stewart"/>
    <x v="194"/>
    <x v="29"/>
    <s v="adult"/>
    <x v="1"/>
    <s v="Amandaside"/>
    <x v="12"/>
    <x v="0"/>
    <s v="Bronze"/>
    <s v="Bronze"/>
    <b v="0"/>
  </r>
  <r>
    <x v="195"/>
    <s v="Todd Poole"/>
    <x v="195"/>
    <x v="6"/>
    <s v="adult"/>
    <x v="0"/>
    <s v="Johnsonshire"/>
    <x v="7"/>
    <x v="0"/>
    <s v="Bronze"/>
    <s v="Bronze"/>
    <b v="0"/>
  </r>
  <r>
    <x v="196"/>
    <s v="Jacob Wood"/>
    <x v="196"/>
    <x v="5"/>
    <s v="adult"/>
    <x v="1"/>
    <s v="Lake Samanthafort"/>
    <x v="21"/>
    <x v="0"/>
    <s v="Gold"/>
    <s v="Gold"/>
    <b v="0"/>
  </r>
  <r>
    <x v="197"/>
    <s v="David Roberts"/>
    <x v="197"/>
    <x v="42"/>
    <s v="adult"/>
    <x v="1"/>
    <s v="Port Amanda"/>
    <x v="16"/>
    <x v="0"/>
    <s v="Gold"/>
    <s v="Gold"/>
    <b v="0"/>
  </r>
  <r>
    <x v="198"/>
    <s v="Ashley Ferguson"/>
    <x v="198"/>
    <x v="16"/>
    <s v="adult"/>
    <x v="1"/>
    <s v="Sarahmouth"/>
    <x v="11"/>
    <x v="0"/>
    <s v="Gold"/>
    <s v="Gold"/>
    <b v="0"/>
  </r>
  <r>
    <x v="199"/>
    <s v="Anthony Garcia"/>
    <x v="199"/>
    <x v="14"/>
    <s v="senior citizen"/>
    <x v="1"/>
    <s v="Taraberg"/>
    <x v="24"/>
    <x v="0"/>
    <s v="Silver"/>
    <s v="Silver"/>
    <b v="0"/>
  </r>
  <r>
    <x v="200"/>
    <s v="Megan Greer"/>
    <x v="200"/>
    <x v="20"/>
    <s v="adult"/>
    <x v="0"/>
    <s v="West John"/>
    <x v="27"/>
    <x v="0"/>
    <s v="Platinum"/>
    <s v="Platinum"/>
    <b v="0"/>
  </r>
  <r>
    <x v="201"/>
    <s v="Andrea Jacobs"/>
    <x v="201"/>
    <x v="0"/>
    <s v="adult"/>
    <x v="0"/>
    <s v="Christopherland"/>
    <x v="31"/>
    <x v="0"/>
    <s v="Platinum"/>
    <s v="Platinum"/>
    <b v="0"/>
  </r>
  <r>
    <x v="202"/>
    <s v="Wanda Snyder"/>
    <x v="202"/>
    <x v="22"/>
    <s v="senior citizen"/>
    <x v="1"/>
    <s v="Frostmouth"/>
    <x v="1"/>
    <x v="0"/>
    <s v="Bronze"/>
    <s v="Bronze"/>
    <b v="0"/>
  </r>
  <r>
    <x v="203"/>
    <s v="Carmen Price"/>
    <x v="203"/>
    <x v="16"/>
    <s v="adult"/>
    <x v="1"/>
    <s v="North Briannamouth"/>
    <x v="34"/>
    <x v="0"/>
    <s v="Bronze"/>
    <s v="Bronze"/>
    <b v="0"/>
  </r>
  <r>
    <x v="204"/>
    <s v="Anna Perez"/>
    <x v="204"/>
    <x v="41"/>
    <s v="adult"/>
    <x v="1"/>
    <s v="South Jerry"/>
    <x v="46"/>
    <x v="0"/>
    <s v="Platinum"/>
    <s v="Platinum"/>
    <b v="0"/>
  </r>
  <r>
    <x v="205"/>
    <s v="Mary Boyd"/>
    <x v="205"/>
    <x v="25"/>
    <s v="adult"/>
    <x v="0"/>
    <s v="New Logan"/>
    <x v="26"/>
    <x v="0"/>
    <s v="Bronze"/>
    <s v="Bronze"/>
    <b v="0"/>
  </r>
  <r>
    <x v="206"/>
    <s v="Christina Garcia"/>
    <x v="206"/>
    <x v="34"/>
    <s v="adult"/>
    <x v="0"/>
    <s v="Clarkeside"/>
    <x v="13"/>
    <x v="0"/>
    <s v="Platinum"/>
    <s v="Platinum"/>
    <b v="0"/>
  </r>
  <r>
    <x v="207"/>
    <s v="Sarah Brady"/>
    <x v="207"/>
    <x v="46"/>
    <s v="adult"/>
    <x v="1"/>
    <s v="Johnsonland"/>
    <x v="37"/>
    <x v="0"/>
    <s v="Platinum"/>
    <s v="Platinum"/>
    <b v="0"/>
  </r>
  <r>
    <x v="208"/>
    <s v="Tiffany Herrera"/>
    <x v="208"/>
    <x v="2"/>
    <s v="senior citizen"/>
    <x v="1"/>
    <s v="New Dianebury"/>
    <x v="39"/>
    <x v="0"/>
    <s v="Platinum"/>
    <s v="Platinum"/>
    <b v="0"/>
  </r>
  <r>
    <x v="209"/>
    <s v="Michelle Carpenter"/>
    <x v="209"/>
    <x v="39"/>
    <s v="adult"/>
    <x v="0"/>
    <s v="Lake Danielleton"/>
    <x v="17"/>
    <x v="0"/>
    <s v="Gold"/>
    <s v="Gold"/>
    <b v="0"/>
  </r>
  <r>
    <x v="210"/>
    <s v="Ronald Jones"/>
    <x v="210"/>
    <x v="5"/>
    <s v="adult"/>
    <x v="0"/>
    <s v="Brownshire"/>
    <x v="34"/>
    <x v="0"/>
    <s v="Silver"/>
    <s v="Silver"/>
    <b v="0"/>
  </r>
  <r>
    <x v="211"/>
    <s v="Jacqueline Pacheco"/>
    <x v="211"/>
    <x v="11"/>
    <s v="adult"/>
    <x v="0"/>
    <s v="South Emily"/>
    <x v="17"/>
    <x v="0"/>
    <s v="Bronze"/>
    <s v="Bronze"/>
    <b v="0"/>
  </r>
  <r>
    <x v="212"/>
    <s v="John Perez"/>
    <x v="212"/>
    <x v="22"/>
    <s v="senior citizen"/>
    <x v="1"/>
    <s v="Kathrynview"/>
    <x v="44"/>
    <x v="0"/>
    <s v="Platinum"/>
    <s v="Platinum"/>
    <b v="0"/>
  </r>
  <r>
    <x v="213"/>
    <s v="Joan Johnson"/>
    <x v="213"/>
    <x v="28"/>
    <s v="adult"/>
    <x v="0"/>
    <s v="Lake Josephport"/>
    <x v="46"/>
    <x v="0"/>
    <s v="Platinum"/>
    <s v="Platinum"/>
    <b v="0"/>
  </r>
  <r>
    <x v="214"/>
    <s v="Antonio Jones"/>
    <x v="214"/>
    <x v="24"/>
    <s v="adult"/>
    <x v="1"/>
    <s v="Matthewborough"/>
    <x v="16"/>
    <x v="0"/>
    <s v="Silver"/>
    <s v="Silver"/>
    <b v="0"/>
  </r>
  <r>
    <x v="215"/>
    <s v="Rodney Huffman"/>
    <x v="215"/>
    <x v="26"/>
    <s v="adult"/>
    <x v="0"/>
    <s v="Garzafort"/>
    <x v="18"/>
    <x v="0"/>
    <s v="Silver"/>
    <s v="Silver"/>
    <b v="0"/>
  </r>
  <r>
    <x v="216"/>
    <s v="Blake Harrison"/>
    <x v="216"/>
    <x v="44"/>
    <s v="senior citizen"/>
    <x v="0"/>
    <s v="Lyonsfort"/>
    <x v="0"/>
    <x v="0"/>
    <s v="Platinum"/>
    <s v="Platinum"/>
    <b v="0"/>
  </r>
  <r>
    <x v="217"/>
    <s v="Stuart Johnson"/>
    <x v="217"/>
    <x v="45"/>
    <s v="adult"/>
    <x v="0"/>
    <s v="West Markport"/>
    <x v="5"/>
    <x v="0"/>
    <s v="Platinum"/>
    <s v="Platinum"/>
    <b v="0"/>
  </r>
  <r>
    <x v="218"/>
    <s v="Eric Todd"/>
    <x v="218"/>
    <x v="32"/>
    <s v="senior citizen"/>
    <x v="1"/>
    <s v="Danielstad"/>
    <x v="14"/>
    <x v="0"/>
    <s v="Gold"/>
    <s v="Gold"/>
    <b v="0"/>
  </r>
  <r>
    <x v="219"/>
    <s v="Steve Medina"/>
    <x v="219"/>
    <x v="28"/>
    <s v="adult"/>
    <x v="0"/>
    <s v="East Josephside"/>
    <x v="3"/>
    <x v="0"/>
    <s v="Gold"/>
    <s v="Gold"/>
    <b v="0"/>
  </r>
  <r>
    <x v="220"/>
    <s v="Kathryn Garcia"/>
    <x v="220"/>
    <x v="39"/>
    <s v="adult"/>
    <x v="1"/>
    <s v="Morrismouth"/>
    <x v="8"/>
    <x v="0"/>
    <s v="Platinum"/>
    <s v="Platinum"/>
    <b v="0"/>
  </r>
  <r>
    <x v="221"/>
    <s v="Kathy Copeland"/>
    <x v="221"/>
    <x v="45"/>
    <s v="adult"/>
    <x v="1"/>
    <s v="North Christinemouth"/>
    <x v="22"/>
    <x v="0"/>
    <s v="Silver"/>
    <s v="Silver"/>
    <b v="0"/>
  </r>
  <r>
    <x v="222"/>
    <s v="Julia Jackson"/>
    <x v="222"/>
    <x v="16"/>
    <s v="adult"/>
    <x v="1"/>
    <s v="Edwardland"/>
    <x v="8"/>
    <x v="0"/>
    <s v="Platinum"/>
    <s v="Platinum"/>
    <b v="0"/>
  </r>
  <r>
    <x v="223"/>
    <s v="Jordan Wells"/>
    <x v="223"/>
    <x v="46"/>
    <s v="adult"/>
    <x v="0"/>
    <s v="Phillipschester   "/>
    <x v="17"/>
    <x v="0"/>
    <s v="Gold"/>
    <s v="Gold"/>
    <b v="0"/>
  </r>
  <r>
    <x v="224"/>
    <s v="George Davis"/>
    <x v="224"/>
    <x v="28"/>
    <s v="adult"/>
    <x v="0"/>
    <s v="    Lake Lisa"/>
    <x v="48"/>
    <x v="0"/>
    <s v="Bronze"/>
    <s v="Bronze"/>
    <b v="0"/>
  </r>
  <r>
    <x v="225"/>
    <s v="Lisa Young"/>
    <x v="225"/>
    <x v="42"/>
    <s v="adult"/>
    <x v="1"/>
    <s v="Maybury"/>
    <x v="16"/>
    <x v="0"/>
    <s v="Platinum"/>
    <s v="Platinum"/>
    <b v="0"/>
  </r>
  <r>
    <x v="226"/>
    <s v="Alejandro Doyle"/>
    <x v="226"/>
    <x v="27"/>
    <s v="adult"/>
    <x v="1"/>
    <s v="East Crystalton"/>
    <x v="33"/>
    <x v="0"/>
    <s v="Platinum"/>
    <s v="Platinum"/>
    <b v="0"/>
  </r>
  <r>
    <x v="227"/>
    <s v="Robert Harris"/>
    <x v="227"/>
    <x v="28"/>
    <s v="adult"/>
    <x v="1"/>
    <s v="East Jeremy"/>
    <x v="37"/>
    <x v="0"/>
    <s v="Platinum"/>
    <s v="Platinum"/>
    <b v="0"/>
  </r>
  <r>
    <x v="228"/>
    <s v="Anthony Morgan"/>
    <x v="228"/>
    <x v="6"/>
    <s v="adult"/>
    <x v="1"/>
    <s v="New Anthonyfurt"/>
    <x v="22"/>
    <x v="0"/>
    <s v="Silver"/>
    <s v="Silver"/>
    <b v="0"/>
  </r>
  <r>
    <x v="229"/>
    <s v="Elizabeth Stanley"/>
    <x v="229"/>
    <x v="16"/>
    <s v="adult"/>
    <x v="0"/>
    <s v="Bethanyton"/>
    <x v="23"/>
    <x v="0"/>
    <s v="Platinum"/>
    <s v="Platinum"/>
    <b v="0"/>
  </r>
  <r>
    <x v="230"/>
    <s v="Alexis Castaneda"/>
    <x v="230"/>
    <x v="22"/>
    <s v="senior citizen"/>
    <x v="1"/>
    <s v="Morrisbury"/>
    <x v="27"/>
    <x v="0"/>
    <s v="Gold"/>
    <s v="Gold"/>
    <b v="0"/>
  </r>
  <r>
    <x v="231"/>
    <s v="Gregory Pham"/>
    <x v="231"/>
    <x v="44"/>
    <s v="senior citizen"/>
    <x v="0"/>
    <s v="Pollardton"/>
    <x v="13"/>
    <x v="0"/>
    <s v="Gold"/>
    <s v="Gold"/>
    <b v="0"/>
  </r>
  <r>
    <x v="232"/>
    <s v="Casey Flores"/>
    <x v="232"/>
    <x v="2"/>
    <s v="senior citizen"/>
    <x v="0"/>
    <s v="Lake Michael"/>
    <x v="23"/>
    <x v="0"/>
    <s v="Gold"/>
    <s v="Gold"/>
    <b v="0"/>
  </r>
  <r>
    <x v="233"/>
    <s v="Tanner Thompson"/>
    <x v="233"/>
    <x v="12"/>
    <s v="adult"/>
    <x v="0"/>
    <s v="Port Lisashire"/>
    <x v="25"/>
    <x v="0"/>
    <s v="Bronze"/>
    <s v="Bronze"/>
    <b v="0"/>
  </r>
  <r>
    <x v="234"/>
    <s v="Timothy Sanders"/>
    <x v="234"/>
    <x v="6"/>
    <s v="adult"/>
    <x v="1"/>
    <s v="Aaronmouth"/>
    <x v="35"/>
    <x v="0"/>
    <s v="Bronze"/>
    <s v="Bronze"/>
    <b v="0"/>
  </r>
  <r>
    <x v="235"/>
    <s v="Timothy Juarez"/>
    <x v="235"/>
    <x v="1"/>
    <s v="adult"/>
    <x v="0"/>
    <s v="Grahamstad"/>
    <x v="42"/>
    <x v="0"/>
    <s v="Bronze"/>
    <s v="Bronze"/>
    <b v="0"/>
  </r>
  <r>
    <x v="236"/>
    <s v="Christy Hill"/>
    <x v="236"/>
    <x v="3"/>
    <s v="adult"/>
    <x v="0"/>
    <s v="Tammyton"/>
    <x v="17"/>
    <x v="0"/>
    <s v="Platinum"/>
    <s v="Platinum"/>
    <b v="0"/>
  </r>
  <r>
    <x v="237"/>
    <s v="Michelle Gonzalez"/>
    <x v="237"/>
    <x v="7"/>
    <s v="senior citizen"/>
    <x v="1"/>
    <s v="Clarkport"/>
    <x v="9"/>
    <x v="0"/>
    <s v="Silver"/>
    <s v="Silver"/>
    <b v="0"/>
  </r>
  <r>
    <x v="238"/>
    <s v="Nathaniel Hill"/>
    <x v="238"/>
    <x v="15"/>
    <s v="adult"/>
    <x v="0"/>
    <s v="Lake Mark"/>
    <x v="13"/>
    <x v="0"/>
    <s v="Gold"/>
    <s v="Gold"/>
    <b v="0"/>
  </r>
  <r>
    <x v="239"/>
    <s v="Jon Ortiz"/>
    <x v="239"/>
    <x v="11"/>
    <s v="adult"/>
    <x v="0"/>
    <s v="South Angelaport"/>
    <x v="18"/>
    <x v="0"/>
    <s v="Bronze"/>
    <s v="Bronze"/>
    <b v="0"/>
  </r>
  <r>
    <x v="240"/>
    <s v="Joshua Wilson"/>
    <x v="240"/>
    <x v="45"/>
    <s v="adult"/>
    <x v="0"/>
    <s v="North Larryport"/>
    <x v="39"/>
    <x v="0"/>
    <s v="Bronze"/>
    <s v="Bronze"/>
    <b v="0"/>
  </r>
  <r>
    <x v="241"/>
    <s v="Wesley Short"/>
    <x v="241"/>
    <x v="23"/>
    <s v="adult"/>
    <x v="0"/>
    <s v="Susanstad"/>
    <x v="14"/>
    <x v="0"/>
    <s v="Gold"/>
    <s v="Gold"/>
    <b v="0"/>
  </r>
  <r>
    <x v="242"/>
    <s v="Steven Smith"/>
    <x v="242"/>
    <x v="19"/>
    <s v="adult"/>
    <x v="1"/>
    <s v="Port Krista"/>
    <x v="9"/>
    <x v="0"/>
    <s v="Platinum"/>
    <s v="Platinum"/>
    <b v="0"/>
  </r>
  <r>
    <x v="243"/>
    <s v="Maria Hill"/>
    <x v="243"/>
    <x v="37"/>
    <s v="senior citizen"/>
    <x v="0"/>
    <s v="Zamoraborough"/>
    <x v="29"/>
    <x v="0"/>
    <s v="Platinum"/>
    <s v="Platinum"/>
    <b v="0"/>
  </r>
  <r>
    <x v="244"/>
    <s v="William Hull"/>
    <x v="244"/>
    <x v="7"/>
    <s v="senior citizen"/>
    <x v="0"/>
    <s v="Heathfort"/>
    <x v="26"/>
    <x v="0"/>
    <s v="Platinum"/>
    <s v="Platinum"/>
    <b v="0"/>
  </r>
  <r>
    <x v="245"/>
    <s v="Mr. William Horton"/>
    <x v="245"/>
    <x v="21"/>
    <s v="adult"/>
    <x v="1"/>
    <s v="Dawsonchester"/>
    <x v="39"/>
    <x v="0"/>
    <s v="Platinum"/>
    <s v="Platinum"/>
    <b v="0"/>
  </r>
  <r>
    <x v="246"/>
    <s v="William Jackson"/>
    <x v="246"/>
    <x v="37"/>
    <s v="senior citizen"/>
    <x v="0"/>
    <s v="New Tina"/>
    <x v="28"/>
    <x v="0"/>
    <s v="Silver"/>
    <s v="Silver"/>
    <b v="0"/>
  </r>
  <r>
    <x v="247"/>
    <s v="Brian Hammond"/>
    <x v="247"/>
    <x v="35"/>
    <s v="senior citizen"/>
    <x v="0"/>
    <s v="North Nicholas"/>
    <x v="45"/>
    <x v="0"/>
    <s v="Gold"/>
    <s v="Gold"/>
    <b v="0"/>
  </r>
  <r>
    <x v="248"/>
    <s v="Nancy Page"/>
    <x v="248"/>
    <x v="30"/>
    <s v="adult"/>
    <x v="1"/>
    <s v="West Julia"/>
    <x v="23"/>
    <x v="0"/>
    <s v="Bronze"/>
    <s v="Bronze"/>
    <b v="0"/>
  </r>
  <r>
    <x v="249"/>
    <s v="Laura Soto"/>
    <x v="249"/>
    <x v="43"/>
    <s v="senior citizen"/>
    <x v="0"/>
    <s v="Rodriguezton"/>
    <x v="26"/>
    <x v="0"/>
    <s v="Platinum"/>
    <s v="Platinum"/>
    <b v="0"/>
  </r>
  <r>
    <x v="250"/>
    <s v="Mary Russell"/>
    <x v="250"/>
    <x v="37"/>
    <s v="senior citizen"/>
    <x v="1"/>
    <s v="South Regina"/>
    <x v="40"/>
    <x v="0"/>
    <s v="Bronze"/>
    <s v="Bronze"/>
    <b v="0"/>
  </r>
  <r>
    <x v="251"/>
    <s v="Douglas Rhodes"/>
    <x v="251"/>
    <x v="12"/>
    <s v="adult"/>
    <x v="1"/>
    <s v="Mikehaven"/>
    <x v="10"/>
    <x v="0"/>
    <s v="Platinum"/>
    <s v="Platinum"/>
    <b v="0"/>
  </r>
  <r>
    <x v="252"/>
    <s v="Nicholas Webb"/>
    <x v="252"/>
    <x v="30"/>
    <s v="adult"/>
    <x v="1"/>
    <s v="Lake Timothy"/>
    <x v="29"/>
    <x v="0"/>
    <s v="Gold"/>
    <s v="Gold"/>
    <b v="0"/>
  </r>
  <r>
    <x v="253"/>
    <s v="Lauren George"/>
    <x v="253"/>
    <x v="23"/>
    <s v="adult"/>
    <x v="0"/>
    <s v="Garciamouth"/>
    <x v="12"/>
    <x v="0"/>
    <s v="Gold"/>
    <s v="Gold"/>
    <b v="0"/>
  </r>
  <r>
    <x v="254"/>
    <s v="Veronica Newman"/>
    <x v="254"/>
    <x v="24"/>
    <s v="adult"/>
    <x v="1"/>
    <s v="New Daniel"/>
    <x v="18"/>
    <x v="0"/>
    <s v="Platinum"/>
    <s v="Platinum"/>
    <b v="0"/>
  </r>
  <r>
    <x v="255"/>
    <s v="Tyler Garner"/>
    <x v="255"/>
    <x v="8"/>
    <s v="senior citizen"/>
    <x v="1"/>
    <s v="Port Coreyfort"/>
    <x v="6"/>
    <x v="0"/>
    <s v="Silver"/>
    <s v="Silver"/>
    <b v="0"/>
  </r>
  <r>
    <x v="256"/>
    <s v="John Mccoy"/>
    <x v="256"/>
    <x v="5"/>
    <s v="adult"/>
    <x v="1"/>
    <s v="Robinborough"/>
    <x v="2"/>
    <x v="0"/>
    <s v="Silver"/>
    <s v="Silver"/>
    <b v="0"/>
  </r>
  <r>
    <x v="257"/>
    <s v="Dr. Ashley Yates Md"/>
    <x v="257"/>
    <x v="12"/>
    <s v="adult"/>
    <x v="1"/>
    <s v="New Maria"/>
    <x v="43"/>
    <x v="0"/>
    <s v="Bronze"/>
    <s v="Bronze"/>
    <b v="0"/>
  </r>
  <r>
    <x v="258"/>
    <s v="Linda Kline"/>
    <x v="258"/>
    <x v="31"/>
    <s v="adult"/>
    <x v="1"/>
    <s v="Masseyland"/>
    <x v="27"/>
    <x v="0"/>
    <s v="Silver"/>
    <s v="Silver"/>
    <b v="0"/>
  </r>
  <r>
    <x v="259"/>
    <s v="Damon Perez"/>
    <x v="259"/>
    <x v="29"/>
    <s v="adult"/>
    <x v="1"/>
    <s v="Jasonton"/>
    <x v="7"/>
    <x v="0"/>
    <s v="Gold"/>
    <s v="Gold"/>
    <b v="0"/>
  </r>
  <r>
    <x v="260"/>
    <s v="Kristen Fischer"/>
    <x v="260"/>
    <x v="43"/>
    <s v="senior citizen"/>
    <x v="1"/>
    <s v="Lake Christopher"/>
    <x v="40"/>
    <x v="0"/>
    <s v="Platinum"/>
    <s v="Platinum"/>
    <b v="0"/>
  </r>
  <r>
    <x v="261"/>
    <s v="Christopher David"/>
    <x v="261"/>
    <x v="45"/>
    <s v="adult"/>
    <x v="1"/>
    <s v="Karenmouth"/>
    <x v="48"/>
    <x v="0"/>
    <s v="Silver"/>
    <s v="Silver"/>
    <b v="0"/>
  </r>
  <r>
    <x v="262"/>
    <s v="Sarah Stewart"/>
    <x v="262"/>
    <x v="9"/>
    <s v="adult"/>
    <x v="0"/>
    <s v="East Richard"/>
    <x v="45"/>
    <x v="0"/>
    <s v="Platinum"/>
    <s v="Platinum"/>
    <b v="0"/>
  </r>
  <r>
    <x v="263"/>
    <s v="Beth Allen"/>
    <x v="263"/>
    <x v="12"/>
    <s v="adult"/>
    <x v="0"/>
    <s v="South Kathrynmouth"/>
    <x v="19"/>
    <x v="0"/>
    <s v="Silver"/>
    <s v="Silver"/>
    <b v="0"/>
  </r>
  <r>
    <x v="264"/>
    <s v="Russell Lamb"/>
    <x v="264"/>
    <x v="44"/>
    <s v="senior citizen"/>
    <x v="0"/>
    <s v="North Jonathon"/>
    <x v="24"/>
    <x v="0"/>
    <s v="Platinum"/>
    <s v="Platinum"/>
    <b v="0"/>
  </r>
  <r>
    <x v="265"/>
    <s v="Carol Bishop"/>
    <x v="265"/>
    <x v="3"/>
    <s v="adult"/>
    <x v="0"/>
    <s v="Lake Saramouth"/>
    <x v="3"/>
    <x v="0"/>
    <s v="Silver"/>
    <s v="Silver"/>
    <b v="0"/>
  </r>
  <r>
    <x v="266"/>
    <s v="Katherine Cowan"/>
    <x v="266"/>
    <x v="14"/>
    <s v="senior citizen"/>
    <x v="0"/>
    <s v="New Ana"/>
    <x v="14"/>
    <x v="0"/>
    <s v="Silver"/>
    <s v="Silver"/>
    <b v="0"/>
  </r>
  <r>
    <x v="267"/>
    <s v="Crystal Davis"/>
    <x v="267"/>
    <x v="28"/>
    <s v="adult"/>
    <x v="1"/>
    <s v="Sallymouth"/>
    <x v="44"/>
    <x v="0"/>
    <s v="Bronze"/>
    <s v="Bronze"/>
    <b v="0"/>
  </r>
  <r>
    <x v="268"/>
    <s v="Matthew Payne"/>
    <x v="268"/>
    <x v="25"/>
    <s v="adult"/>
    <x v="1"/>
    <s v="Grahamfurt"/>
    <x v="49"/>
    <x v="0"/>
    <s v="Gold"/>
    <s v="Gold"/>
    <b v="0"/>
  </r>
  <r>
    <x v="269"/>
    <s v="Tracy Kelly"/>
    <x v="269"/>
    <x v="42"/>
    <s v="adult"/>
    <x v="1"/>
    <s v="West Jamieport"/>
    <x v="34"/>
    <x v="0"/>
    <s v="Silver"/>
    <s v="Silver"/>
    <b v="0"/>
  </r>
  <r>
    <x v="270"/>
    <s v="Cynthia Payne"/>
    <x v="270"/>
    <x v="12"/>
    <s v="adult"/>
    <x v="0"/>
    <s v="South Gina"/>
    <x v="47"/>
    <x v="0"/>
    <s v="Bronze"/>
    <s v="Bronze"/>
    <b v="0"/>
  </r>
  <r>
    <x v="271"/>
    <s v="Zachary Shelton"/>
    <x v="271"/>
    <x v="20"/>
    <s v="adult"/>
    <x v="1"/>
    <s v="North Nicholas"/>
    <x v="14"/>
    <x v="0"/>
    <s v="Bronze"/>
    <s v="Bronze"/>
    <b v="0"/>
  </r>
  <r>
    <x v="272"/>
    <s v="Kevin Orr"/>
    <x v="272"/>
    <x v="10"/>
    <s v="senior citizen"/>
    <x v="0"/>
    <s v="Ryanberg"/>
    <x v="31"/>
    <x v="0"/>
    <s v="Bronze"/>
    <s v="Bronze"/>
    <b v="0"/>
  </r>
  <r>
    <x v="273"/>
    <s v="Tyrone Olson"/>
    <x v="273"/>
    <x v="0"/>
    <s v="adult"/>
    <x v="0"/>
    <s v="Emilytown"/>
    <x v="8"/>
    <x v="0"/>
    <s v="Silver"/>
    <s v="Silver"/>
    <b v="0"/>
  </r>
  <r>
    <x v="274"/>
    <s v="Brian Garcia"/>
    <x v="274"/>
    <x v="21"/>
    <s v="adult"/>
    <x v="0"/>
    <s v="Ramosmouth"/>
    <x v="44"/>
    <x v="0"/>
    <s v="Gold"/>
    <s v="Gold"/>
    <b v="0"/>
  </r>
  <r>
    <x v="275"/>
    <s v="Daisy Johnson Dds"/>
    <x v="275"/>
    <x v="8"/>
    <s v="senior citizen"/>
    <x v="1"/>
    <s v="North Stephanie"/>
    <x v="15"/>
    <x v="0"/>
    <s v="Platinum"/>
    <s v="Platinum"/>
    <b v="0"/>
  </r>
  <r>
    <x v="276"/>
    <s v="Adam Rowland"/>
    <x v="276"/>
    <x v="24"/>
    <s v="adult"/>
    <x v="0"/>
    <s v="Welchview"/>
    <x v="8"/>
    <x v="0"/>
    <s v="Gold"/>
    <s v="Gold"/>
    <b v="0"/>
  </r>
  <r>
    <x v="277"/>
    <s v="Samantha Robinson"/>
    <x v="277"/>
    <x v="33"/>
    <s v="adult"/>
    <x v="1"/>
    <s v="North Roy"/>
    <x v="41"/>
    <x v="0"/>
    <s v="Bronze"/>
    <s v="Bronze"/>
    <b v="0"/>
  </r>
  <r>
    <x v="278"/>
    <s v="Sarah Lane"/>
    <x v="278"/>
    <x v="42"/>
    <s v="adult"/>
    <x v="1"/>
    <s v="Edwardborough"/>
    <x v="1"/>
    <x v="0"/>
    <s v="Silver"/>
    <s v="Silver"/>
    <b v="0"/>
  </r>
  <r>
    <x v="279"/>
    <s v="Shannon Miller"/>
    <x v="279"/>
    <x v="1"/>
    <s v="adult"/>
    <x v="1"/>
    <s v="North Austinport"/>
    <x v="47"/>
    <x v="0"/>
    <s v="Gold"/>
    <s v="Gold"/>
    <b v="0"/>
  </r>
  <r>
    <x v="280"/>
    <s v="Arthur Warren"/>
    <x v="280"/>
    <x v="42"/>
    <s v="adult"/>
    <x v="1"/>
    <s v="Ericshire"/>
    <x v="29"/>
    <x v="0"/>
    <s v="Gold"/>
    <s v="Gold"/>
    <b v="0"/>
  </r>
  <r>
    <x v="281"/>
    <s v="Jeffrey Gomez"/>
    <x v="281"/>
    <x v="1"/>
    <s v="adult"/>
    <x v="0"/>
    <s v="Lake Nicole"/>
    <x v="38"/>
    <x v="0"/>
    <s v="Platinum"/>
    <s v="Platinum"/>
    <b v="0"/>
  </r>
  <r>
    <x v="282"/>
    <s v="Stephen Fowler"/>
    <x v="282"/>
    <x v="45"/>
    <s v="adult"/>
    <x v="0"/>
    <s v="Port Mariastad"/>
    <x v="32"/>
    <x v="0"/>
    <s v="Platinum"/>
    <s v="Platinum"/>
    <b v="0"/>
  </r>
  <r>
    <x v="283"/>
    <s v="Aaron Luna"/>
    <x v="283"/>
    <x v="29"/>
    <s v="adult"/>
    <x v="0"/>
    <s v="Gilltown"/>
    <x v="7"/>
    <x v="0"/>
    <s v="Bronze"/>
    <s v="Bronze"/>
    <b v="0"/>
  </r>
  <r>
    <x v="284"/>
    <s v="Antonio Leon"/>
    <x v="284"/>
    <x v="24"/>
    <s v="adult"/>
    <x v="1"/>
    <s v="Morrisville"/>
    <x v="20"/>
    <x v="0"/>
    <s v="Bronze"/>
    <s v="Bronze"/>
    <b v="0"/>
  </r>
  <r>
    <x v="285"/>
    <s v="Brittany Watson"/>
    <x v="285"/>
    <x v="7"/>
    <s v="senior citizen"/>
    <x v="1"/>
    <s v="North Joshualand"/>
    <x v="28"/>
    <x v="0"/>
    <s v="Platinum"/>
    <s v="Platinum"/>
    <b v="0"/>
  </r>
  <r>
    <x v="286"/>
    <s v="Kristi Lopez"/>
    <x v="286"/>
    <x v="16"/>
    <s v="adult"/>
    <x v="0"/>
    <s v="Spencermouth"/>
    <x v="17"/>
    <x v="0"/>
    <s v="Gold"/>
    <s v="Gold"/>
    <b v="0"/>
  </r>
  <r>
    <x v="287"/>
    <s v="Bryan Garcia"/>
    <x v="287"/>
    <x v="22"/>
    <s v="senior citizen"/>
    <x v="0"/>
    <s v="Garciaborough"/>
    <x v="49"/>
    <x v="0"/>
    <s v="Silver"/>
    <s v="Silver"/>
    <b v="0"/>
  </r>
  <r>
    <x v="288"/>
    <s v="Hunter Sutton"/>
    <x v="288"/>
    <x v="22"/>
    <s v="senior citizen"/>
    <x v="1"/>
    <s v="Patrickshire"/>
    <x v="28"/>
    <x v="0"/>
    <s v="Gold"/>
    <s v="Gold"/>
    <b v="0"/>
  </r>
  <r>
    <x v="289"/>
    <s v="Donna Guerra"/>
    <x v="289"/>
    <x v="16"/>
    <s v="adult"/>
    <x v="0"/>
    <s v="North Robert"/>
    <x v="48"/>
    <x v="0"/>
    <s v="Silver"/>
    <s v="Silver"/>
    <b v="0"/>
  </r>
  <r>
    <x v="290"/>
    <s v="Tommy Roberts"/>
    <x v="290"/>
    <x v="1"/>
    <s v="adult"/>
    <x v="1"/>
    <s v="Port Tonyfort"/>
    <x v="2"/>
    <x v="0"/>
    <s v="Silver"/>
    <s v="Silver"/>
    <b v="0"/>
  </r>
  <r>
    <x v="291"/>
    <s v="Cynthia Roberts"/>
    <x v="291"/>
    <x v="1"/>
    <s v="adult"/>
    <x v="0"/>
    <s v="Millerfort"/>
    <x v="1"/>
    <x v="0"/>
    <s v="Gold"/>
    <s v="Gold"/>
    <b v="0"/>
  </r>
  <r>
    <x v="292"/>
    <s v="Misty Ferguson"/>
    <x v="292"/>
    <x v="37"/>
    <s v="senior citizen"/>
    <x v="1"/>
    <s v="North Joseside"/>
    <x v="28"/>
    <x v="0"/>
    <s v="Gold"/>
    <s v="Gold"/>
    <b v="0"/>
  </r>
  <r>
    <x v="293"/>
    <s v="Jennifer Figueroa"/>
    <x v="293"/>
    <x v="0"/>
    <s v="adult"/>
    <x v="1"/>
    <s v="North Brookestad"/>
    <x v="7"/>
    <x v="0"/>
    <s v="Bronze"/>
    <s v="Bronze"/>
    <b v="0"/>
  </r>
  <r>
    <x v="294"/>
    <s v="Chase Williams Md"/>
    <x v="294"/>
    <x v="2"/>
    <s v="senior citizen"/>
    <x v="0"/>
    <s v="Sherimouth"/>
    <x v="39"/>
    <x v="0"/>
    <s v="Silver"/>
    <s v="Silver"/>
    <b v="0"/>
  </r>
  <r>
    <x v="295"/>
    <s v="James Powell"/>
    <x v="295"/>
    <x v="19"/>
    <s v="adult"/>
    <x v="0"/>
    <s v="West Beverlymouth"/>
    <x v="22"/>
    <x v="0"/>
    <s v="Bronze"/>
    <s v="Bronze"/>
    <b v="0"/>
  </r>
  <r>
    <x v="296"/>
    <s v="Ricardo Jones"/>
    <x v="296"/>
    <x v="41"/>
    <s v="adult"/>
    <x v="1"/>
    <s v="Danielland"/>
    <x v="31"/>
    <x v="0"/>
    <s v="Silver"/>
    <s v="Silver"/>
    <b v="0"/>
  </r>
  <r>
    <x v="297"/>
    <s v="Gloria Taylor"/>
    <x v="297"/>
    <x v="35"/>
    <s v="senior citizen"/>
    <x v="0"/>
    <s v="North Daniel"/>
    <x v="44"/>
    <x v="0"/>
    <s v="Platinum"/>
    <s v="Platinum"/>
    <b v="0"/>
  </r>
  <r>
    <x v="298"/>
    <s v="Lisa Chandler"/>
    <x v="298"/>
    <x v="6"/>
    <s v="adult"/>
    <x v="1"/>
    <s v="Port Richard"/>
    <x v="14"/>
    <x v="0"/>
    <s v="Platinum"/>
    <s v="Platinum"/>
    <b v="0"/>
  </r>
  <r>
    <x v="299"/>
    <s v="Crystal Waters"/>
    <x v="299"/>
    <x v="30"/>
    <s v="adult"/>
    <x v="0"/>
    <s v="North Michelleport"/>
    <x v="13"/>
    <x v="0"/>
    <s v="Bronze"/>
    <s v="Bronze"/>
    <b v="0"/>
  </r>
  <r>
    <x v="300"/>
    <s v="Jared Moran"/>
    <x v="300"/>
    <x v="11"/>
    <s v="adult"/>
    <x v="0"/>
    <s v="South David"/>
    <x v="9"/>
    <x v="0"/>
    <s v="Bronze"/>
    <s v="Bronze"/>
    <b v="0"/>
  </r>
  <r>
    <x v="301"/>
    <s v="Jennifer Carr"/>
    <x v="301"/>
    <x v="46"/>
    <s v="adult"/>
    <x v="0"/>
    <s v="Lake Brett"/>
    <x v="22"/>
    <x v="0"/>
    <s v="Silver"/>
    <s v="Silver"/>
    <b v="0"/>
  </r>
  <r>
    <x v="302"/>
    <s v="Tracy Stephens"/>
    <x v="302"/>
    <x v="8"/>
    <s v="senior citizen"/>
    <x v="1"/>
    <s v="New Joshuatown"/>
    <x v="46"/>
    <x v="0"/>
    <s v="Platinum"/>
    <s v="Platinum"/>
    <b v="0"/>
  </r>
  <r>
    <x v="303"/>
    <s v="Stephanie Jacobs"/>
    <x v="303"/>
    <x v="24"/>
    <s v="adult"/>
    <x v="0"/>
    <s v="West Robinmouth"/>
    <x v="44"/>
    <x v="0"/>
    <s v="Platinum"/>
    <s v="Platinum"/>
    <b v="0"/>
  </r>
  <r>
    <x v="304"/>
    <s v="Matthew Avery"/>
    <x v="304"/>
    <x v="6"/>
    <s v="adult"/>
    <x v="1"/>
    <s v="Lake Melissashire"/>
    <x v="3"/>
    <x v="0"/>
    <s v="Silver"/>
    <s v="Silver"/>
    <b v="0"/>
  </r>
  <r>
    <x v="305"/>
    <s v="Ryan Kane"/>
    <x v="305"/>
    <x v="28"/>
    <s v="adult"/>
    <x v="1"/>
    <s v="West Bruceburgh"/>
    <x v="39"/>
    <x v="0"/>
    <s v="Gold"/>
    <s v="Gold"/>
    <b v="0"/>
  </r>
  <r>
    <x v="306"/>
    <s v="Edward Cole"/>
    <x v="306"/>
    <x v="17"/>
    <s v="adult"/>
    <x v="1"/>
    <s v="Lake Charlotte"/>
    <x v="24"/>
    <x v="0"/>
    <s v="Gold"/>
    <s v="Gold"/>
    <b v="0"/>
  </r>
  <r>
    <x v="307"/>
    <s v="John Sloan"/>
    <x v="307"/>
    <x v="33"/>
    <s v="adult"/>
    <x v="0"/>
    <s v="East Johntown"/>
    <x v="18"/>
    <x v="0"/>
    <s v="Platinum"/>
    <s v="Platinum"/>
    <b v="0"/>
  </r>
  <r>
    <x v="308"/>
    <s v="Miss Alexandria Li Dvm"/>
    <x v="308"/>
    <x v="23"/>
    <s v="adult"/>
    <x v="1"/>
    <s v="Port Jenniferton"/>
    <x v="13"/>
    <x v="0"/>
    <s v="Silver"/>
    <s v="Silver"/>
    <b v="0"/>
  </r>
  <r>
    <x v="309"/>
    <s v="Roberta Green"/>
    <x v="309"/>
    <x v="8"/>
    <s v="senior citizen"/>
    <x v="1"/>
    <s v="West Joseph"/>
    <x v="0"/>
    <x v="0"/>
    <s v="Platinum"/>
    <s v="Platinum"/>
    <b v="0"/>
  </r>
  <r>
    <x v="310"/>
    <s v="Angela Robinson"/>
    <x v="310"/>
    <x v="39"/>
    <s v="adult"/>
    <x v="1"/>
    <s v="New Nicholasstad"/>
    <x v="34"/>
    <x v="0"/>
    <s v="Platinum"/>
    <s v="Platinum"/>
    <b v="0"/>
  </r>
  <r>
    <x v="311"/>
    <s v="Brandy Thompson"/>
    <x v="311"/>
    <x v="35"/>
    <s v="senior citizen"/>
    <x v="0"/>
    <s v="West Patriciaview"/>
    <x v="6"/>
    <x v="0"/>
    <s v="Bronze"/>
    <s v="Bronze"/>
    <b v="0"/>
  </r>
  <r>
    <x v="312"/>
    <s v="Jennifer Zamora"/>
    <x v="312"/>
    <x v="14"/>
    <s v="senior citizen"/>
    <x v="0"/>
    <s v="Sarahland"/>
    <x v="37"/>
    <x v="0"/>
    <s v="Gold"/>
    <s v="Gold"/>
    <b v="0"/>
  </r>
  <r>
    <x v="313"/>
    <s v="Stacy Collins"/>
    <x v="313"/>
    <x v="23"/>
    <s v="adult"/>
    <x v="0"/>
    <s v="Randychester"/>
    <x v="8"/>
    <x v="0"/>
    <s v="Bronze"/>
    <s v="Bronze"/>
    <b v="0"/>
  </r>
  <r>
    <x v="314"/>
    <s v="Kara Dodson"/>
    <x v="314"/>
    <x v="26"/>
    <s v="adult"/>
    <x v="1"/>
    <s v="Joelside"/>
    <x v="1"/>
    <x v="0"/>
    <s v="Silver"/>
    <s v="Silver"/>
    <b v="0"/>
  </r>
  <r>
    <x v="315"/>
    <s v="Kevin Larson"/>
    <x v="315"/>
    <x v="27"/>
    <s v="adult"/>
    <x v="1"/>
    <s v="Port Edwardmouth"/>
    <x v="3"/>
    <x v="0"/>
    <s v="Platinum"/>
    <s v="Platinum"/>
    <b v="0"/>
  </r>
  <r>
    <x v="316"/>
    <s v="Jason Mullins"/>
    <x v="316"/>
    <x v="46"/>
    <s v="adult"/>
    <x v="0"/>
    <s v="Brianchester"/>
    <x v="18"/>
    <x v="0"/>
    <s v="Silver"/>
    <s v="Silver"/>
    <b v="0"/>
  </r>
  <r>
    <x v="317"/>
    <s v="Elizabeth Jones"/>
    <x v="317"/>
    <x v="40"/>
    <s v="senior citizen"/>
    <x v="1"/>
    <s v="Brownburgh"/>
    <x v="25"/>
    <x v="0"/>
    <s v="Platinum"/>
    <s v="Platinum"/>
    <b v="0"/>
  </r>
  <r>
    <x v="318"/>
    <s v="Elizabeth Johnson"/>
    <x v="318"/>
    <x v="10"/>
    <s v="senior citizen"/>
    <x v="0"/>
    <s v="Anitaland"/>
    <x v="0"/>
    <x v="0"/>
    <s v="Silver"/>
    <s v="Silver"/>
    <b v="0"/>
  </r>
  <r>
    <x v="319"/>
    <s v="William Rodriguez"/>
    <x v="319"/>
    <x v="13"/>
    <s v="adult"/>
    <x v="1"/>
    <s v="Port Chad"/>
    <x v="48"/>
    <x v="0"/>
    <s v="Silver"/>
    <s v="Silver"/>
    <b v="0"/>
  </r>
  <r>
    <x v="320"/>
    <s v="Robert House"/>
    <x v="320"/>
    <x v="31"/>
    <s v="adult"/>
    <x v="1"/>
    <s v="Lake James"/>
    <x v="25"/>
    <x v="0"/>
    <s v="Gold"/>
    <s v="Gold"/>
    <b v="0"/>
  </r>
  <r>
    <x v="321"/>
    <s v="Tiffany Williams"/>
    <x v="321"/>
    <x v="8"/>
    <s v="senior citizen"/>
    <x v="0"/>
    <s v="Richardsport"/>
    <x v="10"/>
    <x v="0"/>
    <s v="Gold"/>
    <s v="Gold"/>
    <b v="0"/>
  </r>
  <r>
    <x v="322"/>
    <s v="Madison Wright"/>
    <x v="322"/>
    <x v="25"/>
    <s v="adult"/>
    <x v="1"/>
    <s v="Monicaview"/>
    <x v="13"/>
    <x v="0"/>
    <s v="Platinum"/>
    <s v="Platinum"/>
    <b v="0"/>
  </r>
  <r>
    <x v="323"/>
    <s v="Casey Simpson"/>
    <x v="323"/>
    <x v="22"/>
    <s v="senior citizen"/>
    <x v="1"/>
    <s v="West Mathewside"/>
    <x v="41"/>
    <x v="0"/>
    <s v="Platinum"/>
    <s v="Platinum"/>
    <b v="0"/>
  </r>
  <r>
    <x v="324"/>
    <s v="Jessica Gonzalez"/>
    <x v="324"/>
    <x v="31"/>
    <s v="adult"/>
    <x v="0"/>
    <s v="South Darrenland"/>
    <x v="37"/>
    <x v="0"/>
    <s v="Bronze"/>
    <s v="Bronze"/>
    <b v="0"/>
  </r>
  <r>
    <x v="325"/>
    <s v="Darren Burton"/>
    <x v="325"/>
    <x v="29"/>
    <s v="adult"/>
    <x v="0"/>
    <s v="Lake Alice"/>
    <x v="34"/>
    <x v="0"/>
    <s v="Bronze"/>
    <s v="Bronze"/>
    <b v="0"/>
  </r>
  <r>
    <x v="326"/>
    <s v="Samuel Arias"/>
    <x v="326"/>
    <x v="22"/>
    <s v="senior citizen"/>
    <x v="1"/>
    <s v="North Nicole"/>
    <x v="49"/>
    <x v="0"/>
    <s v="Bronze"/>
    <s v="Bronze"/>
    <b v="0"/>
  </r>
  <r>
    <x v="327"/>
    <s v="Kristy Dunlap"/>
    <x v="327"/>
    <x v="8"/>
    <s v="senior citizen"/>
    <x v="0"/>
    <s v="Whiteport"/>
    <x v="4"/>
    <x v="0"/>
    <s v="Platinum"/>
    <s v="Platinum"/>
    <b v="0"/>
  </r>
  <r>
    <x v="328"/>
    <s v="Alex Mann Ii"/>
    <x v="328"/>
    <x v="37"/>
    <s v="senior citizen"/>
    <x v="1"/>
    <s v="South Zacharychester"/>
    <x v="19"/>
    <x v="0"/>
    <s v="Bronze"/>
    <s v="Bronze"/>
    <b v="0"/>
  </r>
  <r>
    <x v="329"/>
    <s v="Andrew Smith"/>
    <x v="329"/>
    <x v="14"/>
    <s v="senior citizen"/>
    <x v="1"/>
    <s v="East Matthew"/>
    <x v="43"/>
    <x v="0"/>
    <s v="Bronze"/>
    <s v="Bronze"/>
    <b v="0"/>
  </r>
  <r>
    <x v="330"/>
    <s v="Robert King"/>
    <x v="330"/>
    <x v="37"/>
    <s v="senior citizen"/>
    <x v="0"/>
    <s v="Cindyton"/>
    <x v="32"/>
    <x v="0"/>
    <s v="Gold"/>
    <s v="Gold"/>
    <b v="0"/>
  </r>
  <r>
    <x v="331"/>
    <s v="Reginald Willis"/>
    <x v="331"/>
    <x v="40"/>
    <s v="senior citizen"/>
    <x v="0"/>
    <s v="Kellybury"/>
    <x v="12"/>
    <x v="0"/>
    <s v="Bronze"/>
    <s v="Bronze"/>
    <b v="0"/>
  </r>
  <r>
    <x v="332"/>
    <s v="Mario Harvey Jr."/>
    <x v="332"/>
    <x v="16"/>
    <s v="adult"/>
    <x v="1"/>
    <s v="Jessicaport"/>
    <x v="31"/>
    <x v="0"/>
    <s v="Platinum"/>
    <s v="Platinum"/>
    <b v="0"/>
  </r>
  <r>
    <x v="333"/>
    <s v="Victor Mcintosh"/>
    <x v="333"/>
    <x v="40"/>
    <s v="senior citizen"/>
    <x v="0"/>
    <s v="Tiffanyshire"/>
    <x v="31"/>
    <x v="0"/>
    <s v="Bronze"/>
    <s v="Bronze"/>
    <b v="0"/>
  </r>
  <r>
    <x v="334"/>
    <s v="Pamela Mcguire"/>
    <x v="334"/>
    <x v="22"/>
    <s v="senior citizen"/>
    <x v="1"/>
    <s v="South Jasontown"/>
    <x v="30"/>
    <x v="0"/>
    <s v="Platinum"/>
    <s v="Platinum"/>
    <b v="0"/>
  </r>
  <r>
    <x v="335"/>
    <s v="Maria Phillips"/>
    <x v="335"/>
    <x v="42"/>
    <s v="adult"/>
    <x v="0"/>
    <s v="North Kathytown"/>
    <x v="14"/>
    <x v="0"/>
    <s v="Bronze"/>
    <s v="Bronze"/>
    <b v="0"/>
  </r>
  <r>
    <x v="336"/>
    <s v="Dr. Lindsay Hanna"/>
    <x v="336"/>
    <x v="31"/>
    <s v="adult"/>
    <x v="0"/>
    <s v="New Paulstad"/>
    <x v="20"/>
    <x v="0"/>
    <s v="Bronze"/>
    <s v="Bronze"/>
    <b v="0"/>
  </r>
  <r>
    <x v="337"/>
    <s v="Teresa Johnson"/>
    <x v="337"/>
    <x v="8"/>
    <s v="senior citizen"/>
    <x v="0"/>
    <s v="Johnsonbury"/>
    <x v="16"/>
    <x v="0"/>
    <s v="Gold"/>
    <s v="Gold"/>
    <b v="0"/>
  </r>
  <r>
    <x v="338"/>
    <s v="Mr. Christopher Sims"/>
    <x v="338"/>
    <x v="28"/>
    <s v="adult"/>
    <x v="0"/>
    <s v="Donaldsontown"/>
    <x v="28"/>
    <x v="0"/>
    <s v="Silver"/>
    <s v="Silver"/>
    <b v="0"/>
  </r>
  <r>
    <x v="339"/>
    <s v="Jennifer Woods"/>
    <x v="339"/>
    <x v="34"/>
    <s v="adult"/>
    <x v="1"/>
    <s v="West Brendamouth"/>
    <x v="4"/>
    <x v="0"/>
    <s v="Platinum"/>
    <s v="Platinum"/>
    <b v="0"/>
  </r>
  <r>
    <x v="340"/>
    <s v="John Jones"/>
    <x v="340"/>
    <x v="37"/>
    <s v="senior citizen"/>
    <x v="0"/>
    <s v="North Michaelborough"/>
    <x v="3"/>
    <x v="0"/>
    <s v="Silver"/>
    <s v="Silver"/>
    <b v="0"/>
  </r>
  <r>
    <x v="341"/>
    <s v="Carol Lewis"/>
    <x v="341"/>
    <x v="19"/>
    <s v="adult"/>
    <x v="0"/>
    <s v="Ryanport"/>
    <x v="4"/>
    <x v="0"/>
    <s v="Bronze"/>
    <s v="Bronze"/>
    <b v="0"/>
  </r>
  <r>
    <x v="342"/>
    <s v="Jasmine Snyder"/>
    <x v="342"/>
    <x v="16"/>
    <s v="adult"/>
    <x v="0"/>
    <s v="Hudsonfort"/>
    <x v="28"/>
    <x v="0"/>
    <s v="Silver"/>
    <s v="Silver"/>
    <b v="0"/>
  </r>
  <r>
    <x v="343"/>
    <s v="Mrs. Susan Buckley"/>
    <x v="343"/>
    <x v="2"/>
    <s v="senior citizen"/>
    <x v="0"/>
    <s v="Stevensbury"/>
    <x v="24"/>
    <x v="0"/>
    <s v="Platinum"/>
    <s v="Platinum"/>
    <b v="0"/>
  </r>
  <r>
    <x v="344"/>
    <s v="Eric Davis"/>
    <x v="344"/>
    <x v="3"/>
    <s v="adult"/>
    <x v="1"/>
    <s v="Johntown"/>
    <x v="38"/>
    <x v="0"/>
    <s v="Bronze"/>
    <s v="Bronze"/>
    <b v="0"/>
  </r>
  <r>
    <x v="345"/>
    <s v="Angela Williams"/>
    <x v="345"/>
    <x v="35"/>
    <s v="senior citizen"/>
    <x v="0"/>
    <s v="Lake Alyssaburgh"/>
    <x v="30"/>
    <x v="0"/>
    <s v="Bronze"/>
    <s v="Bronze"/>
    <b v="0"/>
  </r>
  <r>
    <x v="346"/>
    <s v="Michelle Cunningham"/>
    <x v="346"/>
    <x v="41"/>
    <s v="adult"/>
    <x v="0"/>
    <s v="Amandaborough"/>
    <x v="28"/>
    <x v="0"/>
    <s v="Bronze"/>
    <s v="Bronze"/>
    <b v="0"/>
  </r>
  <r>
    <x v="347"/>
    <s v="Ryan Moore"/>
    <x v="347"/>
    <x v="42"/>
    <s v="adult"/>
    <x v="1"/>
    <s v="Cartershire"/>
    <x v="39"/>
    <x v="0"/>
    <s v="Bronze"/>
    <s v="Bronze"/>
    <b v="0"/>
  </r>
  <r>
    <x v="348"/>
    <s v="Evelyn Brown"/>
    <x v="348"/>
    <x v="38"/>
    <s v="adult"/>
    <x v="1"/>
    <s v="West Victoriaborough"/>
    <x v="33"/>
    <x v="0"/>
    <s v="Gold"/>
    <s v="Gold"/>
    <b v="0"/>
  </r>
  <r>
    <x v="349"/>
    <s v="Daniel Nelson"/>
    <x v="349"/>
    <x v="18"/>
    <s v="adult"/>
    <x v="1"/>
    <s v="North Jonathan"/>
    <x v="19"/>
    <x v="0"/>
    <s v="Bronze"/>
    <s v="Bronze"/>
    <b v="0"/>
  </r>
  <r>
    <x v="350"/>
    <s v="John Jordan"/>
    <x v="350"/>
    <x v="37"/>
    <s v="senior citizen"/>
    <x v="0"/>
    <s v="Port Crystalberg"/>
    <x v="34"/>
    <x v="0"/>
    <s v="Platinum"/>
    <s v="Platinum"/>
    <b v="0"/>
  </r>
  <r>
    <x v="351"/>
    <s v="Justin Mason Dds"/>
    <x v="351"/>
    <x v="38"/>
    <s v="adult"/>
    <x v="0"/>
    <s v="Peggystad"/>
    <x v="28"/>
    <x v="0"/>
    <s v="Gold"/>
    <s v="Gold"/>
    <b v="0"/>
  </r>
  <r>
    <x v="352"/>
    <s v="Sherry Cabrera"/>
    <x v="352"/>
    <x v="4"/>
    <s v="senior citizen"/>
    <x v="1"/>
    <s v="Shannonview"/>
    <x v="11"/>
    <x v="0"/>
    <s v="Silver"/>
    <s v="Silver"/>
    <b v="0"/>
  </r>
  <r>
    <x v="353"/>
    <s v="Heather Valenzuela"/>
    <x v="353"/>
    <x v="21"/>
    <s v="adult"/>
    <x v="1"/>
    <s v="New Angiefurt"/>
    <x v="27"/>
    <x v="0"/>
    <s v="Bronze"/>
    <s v="Bronze"/>
    <b v="0"/>
  </r>
  <r>
    <x v="354"/>
    <s v="Charles Miller"/>
    <x v="354"/>
    <x v="5"/>
    <s v="adult"/>
    <x v="1"/>
    <s v="Lake Allisonborough"/>
    <x v="37"/>
    <x v="0"/>
    <s v="Silver"/>
    <s v="Silver"/>
    <b v="0"/>
  </r>
  <r>
    <x v="355"/>
    <s v="Jeffrey Mccarthy"/>
    <x v="355"/>
    <x v="25"/>
    <s v="adult"/>
    <x v="0"/>
    <s v="North Samuel"/>
    <x v="15"/>
    <x v="0"/>
    <s v="Bronze"/>
    <s v="Bronze"/>
    <b v="0"/>
  </r>
  <r>
    <x v="356"/>
    <s v="Michael Greene"/>
    <x v="356"/>
    <x v="2"/>
    <s v="senior citizen"/>
    <x v="0"/>
    <s v="Port Saramouth"/>
    <x v="43"/>
    <x v="0"/>
    <s v="Silver"/>
    <s v="Silver"/>
    <b v="0"/>
  </r>
  <r>
    <x v="357"/>
    <s v="Laura Green"/>
    <x v="357"/>
    <x v="35"/>
    <s v="senior citizen"/>
    <x v="0"/>
    <s v="Westbury"/>
    <x v="3"/>
    <x v="0"/>
    <s v="Platinum"/>
    <s v="Platinum"/>
    <b v="0"/>
  </r>
  <r>
    <x v="358"/>
    <s v="Ryan Torres"/>
    <x v="358"/>
    <x v="42"/>
    <s v="adult"/>
    <x v="1"/>
    <s v="Guerreroport"/>
    <x v="28"/>
    <x v="0"/>
    <s v="Silver"/>
    <s v="Silver"/>
    <b v="0"/>
  </r>
  <r>
    <x v="359"/>
    <s v="Carlos Flores"/>
    <x v="359"/>
    <x v="26"/>
    <s v="adult"/>
    <x v="1"/>
    <s v="North Johnfurt"/>
    <x v="0"/>
    <x v="0"/>
    <s v="Gold"/>
    <s v="Gold"/>
    <b v="0"/>
  </r>
  <r>
    <x v="360"/>
    <s v="Steve Hunt"/>
    <x v="360"/>
    <x v="22"/>
    <s v="senior citizen"/>
    <x v="1"/>
    <s v="North Richard"/>
    <x v="39"/>
    <x v="0"/>
    <s v="Bronze"/>
    <s v="Bronze"/>
    <b v="0"/>
  </r>
  <r>
    <x v="361"/>
    <s v="Manuel Castillo"/>
    <x v="361"/>
    <x v="23"/>
    <s v="adult"/>
    <x v="1"/>
    <s v="Nealview"/>
    <x v="34"/>
    <x v="0"/>
    <s v="Gold"/>
    <s v="Gold"/>
    <b v="0"/>
  </r>
  <r>
    <x v="362"/>
    <s v="Ashley Anderson"/>
    <x v="362"/>
    <x v="14"/>
    <s v="senior citizen"/>
    <x v="0"/>
    <s v="West Johnmouth"/>
    <x v="41"/>
    <x v="0"/>
    <s v="Gold"/>
    <s v="Gold"/>
    <b v="0"/>
  </r>
  <r>
    <x v="363"/>
    <s v="Melanie Lam"/>
    <x v="363"/>
    <x v="12"/>
    <s v="adult"/>
    <x v="1"/>
    <s v="East Michaelton"/>
    <x v="13"/>
    <x v="0"/>
    <s v="Silver"/>
    <s v="Silver"/>
    <b v="0"/>
  </r>
  <r>
    <x v="364"/>
    <s v="Denise Tate"/>
    <x v="364"/>
    <x v="31"/>
    <s v="adult"/>
    <x v="1"/>
    <s v="Andersonside"/>
    <x v="40"/>
    <x v="0"/>
    <s v="Platinum"/>
    <s v="Platinum"/>
    <b v="0"/>
  </r>
  <r>
    <x v="365"/>
    <s v="Natalie Johnson"/>
    <x v="365"/>
    <x v="8"/>
    <s v="senior citizen"/>
    <x v="1"/>
    <s v="New Jessechester"/>
    <x v="36"/>
    <x v="0"/>
    <s v="Platinum"/>
    <s v="Platinum"/>
    <b v="0"/>
  </r>
  <r>
    <x v="366"/>
    <s v="Joshua Smith Dvm"/>
    <x v="366"/>
    <x v="14"/>
    <s v="senior citizen"/>
    <x v="1"/>
    <s v="Melvinton"/>
    <x v="27"/>
    <x v="0"/>
    <s v="Gold"/>
    <s v="Gold"/>
    <b v="0"/>
  </r>
  <r>
    <x v="367"/>
    <s v="Elizabeth Smith"/>
    <x v="367"/>
    <x v="33"/>
    <s v="adult"/>
    <x v="1"/>
    <s v="Murphytown"/>
    <x v="7"/>
    <x v="0"/>
    <s v="Bronze"/>
    <s v="Bronze"/>
    <b v="0"/>
  </r>
  <r>
    <x v="368"/>
    <s v="Chloe Aguilar"/>
    <x v="368"/>
    <x v="37"/>
    <s v="senior citizen"/>
    <x v="1"/>
    <s v="Lake Johnside"/>
    <x v="24"/>
    <x v="0"/>
    <s v="Bronze"/>
    <s v="Bronze"/>
    <b v="0"/>
  </r>
  <r>
    <x v="369"/>
    <s v="Brandon Mcbride"/>
    <x v="369"/>
    <x v="44"/>
    <s v="senior citizen"/>
    <x v="0"/>
    <s v="Kellyside"/>
    <x v="27"/>
    <x v="0"/>
    <s v="Platinum"/>
    <s v="Platinum"/>
    <b v="0"/>
  </r>
  <r>
    <x v="370"/>
    <s v="Mallory Allen"/>
    <x v="370"/>
    <x v="19"/>
    <s v="adult"/>
    <x v="0"/>
    <s v="North Theresa"/>
    <x v="6"/>
    <x v="0"/>
    <s v="Platinum"/>
    <s v="Platinum"/>
    <b v="0"/>
  </r>
  <r>
    <x v="371"/>
    <s v="Melinda Johnson"/>
    <x v="371"/>
    <x v="36"/>
    <s v="senior citizen"/>
    <x v="1"/>
    <s v="Kaufmanfurt"/>
    <x v="7"/>
    <x v="0"/>
    <s v="Bronze"/>
    <s v="Bronze"/>
    <b v="0"/>
  </r>
  <r>
    <x v="372"/>
    <s v="Miranda King"/>
    <x v="372"/>
    <x v="31"/>
    <s v="adult"/>
    <x v="0"/>
    <s v="West Mathew"/>
    <x v="12"/>
    <x v="0"/>
    <s v="Platinum"/>
    <s v="Platinum"/>
    <b v="0"/>
  </r>
  <r>
    <x v="373"/>
    <s v="Gregory Allen"/>
    <x v="373"/>
    <x v="26"/>
    <s v="adult"/>
    <x v="0"/>
    <s v="West Bruce"/>
    <x v="1"/>
    <x v="0"/>
    <s v="Platinum"/>
    <s v="Platinum"/>
    <b v="0"/>
  </r>
  <r>
    <x v="374"/>
    <s v="James Holloway Jr."/>
    <x v="374"/>
    <x v="0"/>
    <s v="adult"/>
    <x v="1"/>
    <s v="Millston"/>
    <x v="36"/>
    <x v="0"/>
    <s v="Silver"/>
    <s v="Silver"/>
    <b v="0"/>
  </r>
  <r>
    <x v="375"/>
    <s v="Michael Garner"/>
    <x v="375"/>
    <x v="29"/>
    <s v="adult"/>
    <x v="0"/>
    <s v="Port Crystal"/>
    <x v="10"/>
    <x v="0"/>
    <s v="Platinum"/>
    <s v="Platinum"/>
    <b v="0"/>
  </r>
  <r>
    <x v="376"/>
    <s v="Jacqueline Anthony"/>
    <x v="376"/>
    <x v="11"/>
    <s v="adult"/>
    <x v="1"/>
    <s v="Vincentside"/>
    <x v="7"/>
    <x v="0"/>
    <s v="Bronze"/>
    <s v="Bronze"/>
    <b v="0"/>
  </r>
  <r>
    <x v="377"/>
    <s v="James Orozco"/>
    <x v="377"/>
    <x v="34"/>
    <s v="adult"/>
    <x v="0"/>
    <s v="Simpsonfort"/>
    <x v="46"/>
    <x v="0"/>
    <s v="Gold"/>
    <s v="Gold"/>
    <b v="0"/>
  </r>
  <r>
    <x v="378"/>
    <s v="Emma Wilson"/>
    <x v="378"/>
    <x v="14"/>
    <s v="senior citizen"/>
    <x v="1"/>
    <s v="Andersonburgh"/>
    <x v="20"/>
    <x v="0"/>
    <s v="Platinum"/>
    <s v="Platinum"/>
    <b v="0"/>
  </r>
  <r>
    <x v="379"/>
    <s v="Joshua Bell"/>
    <x v="379"/>
    <x v="5"/>
    <s v="adult"/>
    <x v="1"/>
    <s v="Port Richardshire"/>
    <x v="31"/>
    <x v="0"/>
    <s v="Platinum"/>
    <s v="Platinum"/>
    <b v="0"/>
  </r>
  <r>
    <x v="380"/>
    <s v="Michele Burke"/>
    <x v="380"/>
    <x v="41"/>
    <s v="adult"/>
    <x v="1"/>
    <s v="Chambersberg"/>
    <x v="28"/>
    <x v="0"/>
    <s v="Bronze"/>
    <s v="Bronze"/>
    <b v="0"/>
  </r>
  <r>
    <x v="381"/>
    <s v="Charles Conley"/>
    <x v="381"/>
    <x v="38"/>
    <s v="adult"/>
    <x v="0"/>
    <s v="Nathanshire"/>
    <x v="46"/>
    <x v="0"/>
    <s v="Gold"/>
    <s v="Gold"/>
    <b v="0"/>
  </r>
  <r>
    <x v="382"/>
    <s v="Frank Stewart"/>
    <x v="382"/>
    <x v="39"/>
    <s v="adult"/>
    <x v="0"/>
    <s v="Fischerborough"/>
    <x v="18"/>
    <x v="0"/>
    <s v="Bronze"/>
    <s v="Bronze"/>
    <b v="0"/>
  </r>
  <r>
    <x v="383"/>
    <s v="Tanya Lopez"/>
    <x v="383"/>
    <x v="31"/>
    <s v="adult"/>
    <x v="0"/>
    <s v="West Jeffreyburgh"/>
    <x v="37"/>
    <x v="0"/>
    <s v="Gold"/>
    <s v="Gold"/>
    <b v="0"/>
  </r>
  <r>
    <x v="384"/>
    <s v="Shelley Ponce"/>
    <x v="384"/>
    <x v="33"/>
    <s v="adult"/>
    <x v="1"/>
    <s v="South Cassandrachester"/>
    <x v="32"/>
    <x v="0"/>
    <s v="Gold"/>
    <s v="Gold"/>
    <b v="0"/>
  </r>
  <r>
    <x v="385"/>
    <s v="Erika Padilla"/>
    <x v="385"/>
    <x v="28"/>
    <s v="adult"/>
    <x v="1"/>
    <s v="Andrewsland"/>
    <x v="6"/>
    <x v="0"/>
    <s v="Silver"/>
    <s v="Silver"/>
    <b v="0"/>
  </r>
  <r>
    <x v="386"/>
    <s v="Martha Brown"/>
    <x v="386"/>
    <x v="26"/>
    <s v="adult"/>
    <x v="0"/>
    <s v="Novakstad"/>
    <x v="8"/>
    <x v="0"/>
    <s v="Gold"/>
    <s v="Gold"/>
    <b v="0"/>
  </r>
  <r>
    <x v="387"/>
    <s v="Kristine Higgins"/>
    <x v="387"/>
    <x v="3"/>
    <s v="adult"/>
    <x v="0"/>
    <s v="Jennifertown"/>
    <x v="42"/>
    <x v="0"/>
    <s v="Silver"/>
    <s v="Silver"/>
    <b v="0"/>
  </r>
  <r>
    <x v="388"/>
    <s v="Andrew Mason"/>
    <x v="388"/>
    <x v="2"/>
    <s v="senior citizen"/>
    <x v="0"/>
    <s v="North Michael"/>
    <x v="37"/>
    <x v="0"/>
    <s v="Bronze"/>
    <s v="Bronze"/>
    <b v="0"/>
  </r>
  <r>
    <x v="389"/>
    <s v="Tammy Brennan"/>
    <x v="389"/>
    <x v="14"/>
    <s v="senior citizen"/>
    <x v="1"/>
    <s v="Lake Brandontown"/>
    <x v="42"/>
    <x v="0"/>
    <s v="Gold"/>
    <s v="Gold"/>
    <b v="0"/>
  </r>
  <r>
    <x v="390"/>
    <s v="Melanie Mitchell"/>
    <x v="390"/>
    <x v="20"/>
    <s v="adult"/>
    <x v="0"/>
    <s v="West Laura"/>
    <x v="25"/>
    <x v="0"/>
    <s v="Bronze"/>
    <s v="Bronze"/>
    <b v="0"/>
  </r>
  <r>
    <x v="391"/>
    <s v="Timothy Gardner"/>
    <x v="391"/>
    <x v="11"/>
    <s v="adult"/>
    <x v="0"/>
    <s v="New Dawn"/>
    <x v="17"/>
    <x v="0"/>
    <s v="Silver"/>
    <s v="Silver"/>
    <b v="0"/>
  </r>
  <r>
    <x v="392"/>
    <s v="Timothy Valenzuela"/>
    <x v="392"/>
    <x v="10"/>
    <s v="senior citizen"/>
    <x v="1"/>
    <s v="Stevensshire"/>
    <x v="22"/>
    <x v="0"/>
    <s v="Platinum"/>
    <s v="Platinum"/>
    <b v="0"/>
  </r>
  <r>
    <x v="393"/>
    <s v="Cynthia Lopez"/>
    <x v="393"/>
    <x v="28"/>
    <s v="adult"/>
    <x v="1"/>
    <s v="Joseland"/>
    <x v="15"/>
    <x v="0"/>
    <s v="Platinum"/>
    <s v="Platinum"/>
    <b v="0"/>
  </r>
  <r>
    <x v="394"/>
    <s v="Daniel Bell"/>
    <x v="394"/>
    <x v="35"/>
    <s v="senior citizen"/>
    <x v="1"/>
    <s v="Deniseberg"/>
    <x v="40"/>
    <x v="0"/>
    <s v="Silver"/>
    <s v="Silver"/>
    <b v="0"/>
  </r>
  <r>
    <x v="395"/>
    <s v="Heidi Tyler"/>
    <x v="395"/>
    <x v="19"/>
    <s v="adult"/>
    <x v="0"/>
    <s v="Dawnstad"/>
    <x v="3"/>
    <x v="0"/>
    <s v="Bronze"/>
    <s v="Bronze"/>
    <b v="0"/>
  </r>
  <r>
    <x v="396"/>
    <s v="Jacqueline Payne"/>
    <x v="396"/>
    <x v="16"/>
    <s v="adult"/>
    <x v="1"/>
    <s v="Gutierrezstad"/>
    <x v="22"/>
    <x v="0"/>
    <s v="Gold"/>
    <s v="Gold"/>
    <b v="0"/>
  </r>
  <r>
    <x v="397"/>
    <s v="Michael Mcneil"/>
    <x v="397"/>
    <x v="16"/>
    <s v="adult"/>
    <x v="1"/>
    <s v="Stewartchester"/>
    <x v="23"/>
    <x v="0"/>
    <s v="Bronze"/>
    <s v="Bronze"/>
    <b v="0"/>
  </r>
  <r>
    <x v="398"/>
    <s v="Alejandro Evans"/>
    <x v="398"/>
    <x v="15"/>
    <s v="adult"/>
    <x v="0"/>
    <s v="Cannonberg"/>
    <x v="28"/>
    <x v="0"/>
    <s v="Bronze"/>
    <s v="Bronze"/>
    <b v="0"/>
  </r>
  <r>
    <x v="399"/>
    <s v="Brandon Mcguire"/>
    <x v="399"/>
    <x v="28"/>
    <s v="adult"/>
    <x v="1"/>
    <s v="Lake Morganland"/>
    <x v="13"/>
    <x v="0"/>
    <s v="Gold"/>
    <s v="Gold"/>
    <b v="0"/>
  </r>
  <r>
    <x v="400"/>
    <s v="Alexander Byrd"/>
    <x v="400"/>
    <x v="25"/>
    <s v="adult"/>
    <x v="0"/>
    <s v="Parkerview"/>
    <x v="12"/>
    <x v="0"/>
    <s v="Silver"/>
    <s v="Silver"/>
    <b v="0"/>
  </r>
  <r>
    <x v="401"/>
    <s v="Charles Norman Phd"/>
    <x v="401"/>
    <x v="40"/>
    <s v="senior citizen"/>
    <x v="0"/>
    <s v="East Jennifer"/>
    <x v="13"/>
    <x v="0"/>
    <s v="Platinum"/>
    <s v="Platinum"/>
    <b v="0"/>
  </r>
  <r>
    <x v="402"/>
    <s v="Jennifer Johnson"/>
    <x v="402"/>
    <x v="22"/>
    <s v="senior citizen"/>
    <x v="1"/>
    <s v="Cheyenneborough"/>
    <x v="10"/>
    <x v="0"/>
    <s v="Bronze"/>
    <s v="Bronze"/>
    <b v="0"/>
  </r>
  <r>
    <x v="403"/>
    <s v="John Donaldson"/>
    <x v="403"/>
    <x v="3"/>
    <s v="adult"/>
    <x v="1"/>
    <s v="New Edward"/>
    <x v="46"/>
    <x v="0"/>
    <s v="Bronze"/>
    <s v="Bronze"/>
    <b v="0"/>
  </r>
  <r>
    <x v="404"/>
    <s v="Mark Rogers"/>
    <x v="404"/>
    <x v="43"/>
    <s v="senior citizen"/>
    <x v="0"/>
    <s v="Bookertown"/>
    <x v="19"/>
    <x v="0"/>
    <s v="Platinum"/>
    <s v="Platinum"/>
    <b v="0"/>
  </r>
  <r>
    <x v="405"/>
    <s v="Terry Moses"/>
    <x v="405"/>
    <x v="36"/>
    <s v="senior citizen"/>
    <x v="0"/>
    <s v="Leahmouth"/>
    <x v="29"/>
    <x v="0"/>
    <s v="Platinum"/>
    <s v="Platinum"/>
    <b v="0"/>
  </r>
  <r>
    <x v="406"/>
    <s v="Cassandra Perez"/>
    <x v="406"/>
    <x v="21"/>
    <s v="adult"/>
    <x v="1"/>
    <s v="Brandonville"/>
    <x v="41"/>
    <x v="0"/>
    <s v="Bronze"/>
    <s v="Bronze"/>
    <b v="0"/>
  </r>
  <r>
    <x v="407"/>
    <s v="Justin Ingram"/>
    <x v="407"/>
    <x v="31"/>
    <s v="adult"/>
    <x v="1"/>
    <s v="Lake Lisaland"/>
    <x v="44"/>
    <x v="0"/>
    <s v="Bronze"/>
    <s v="Bronze"/>
    <b v="0"/>
  </r>
  <r>
    <x v="408"/>
    <s v="David Ross"/>
    <x v="408"/>
    <x v="1"/>
    <s v="adult"/>
    <x v="0"/>
    <s v="South Angela"/>
    <x v="40"/>
    <x v="0"/>
    <s v="Silver"/>
    <s v="Silver"/>
    <b v="0"/>
  </r>
  <r>
    <x v="409"/>
    <s v="Eric Wolfe"/>
    <x v="409"/>
    <x v="20"/>
    <s v="adult"/>
    <x v="0"/>
    <s v="Garciaview"/>
    <x v="44"/>
    <x v="0"/>
    <s v="Gold"/>
    <s v="Gold"/>
    <b v="0"/>
  </r>
  <r>
    <x v="410"/>
    <s v="David Lozano"/>
    <x v="410"/>
    <x v="33"/>
    <s v="adult"/>
    <x v="0"/>
    <s v="North Michaelfurt"/>
    <x v="43"/>
    <x v="0"/>
    <s v="Gold"/>
    <s v="Gold"/>
    <b v="0"/>
  </r>
  <r>
    <x v="411"/>
    <s v="Joseph Mendoza"/>
    <x v="411"/>
    <x v="18"/>
    <s v="adult"/>
    <x v="1"/>
    <s v="Ashleymouth"/>
    <x v="25"/>
    <x v="0"/>
    <s v="Gold"/>
    <s v="Gold"/>
    <b v="0"/>
  </r>
  <r>
    <x v="412"/>
    <s v="Isabel Foster"/>
    <x v="412"/>
    <x v="17"/>
    <s v="adult"/>
    <x v="1"/>
    <s v="Port Joshuaville"/>
    <x v="17"/>
    <x v="0"/>
    <s v="Gold"/>
    <s v="Gold"/>
    <b v="0"/>
  </r>
  <r>
    <x v="413"/>
    <s v="Sarah Smith"/>
    <x v="413"/>
    <x v="4"/>
    <s v="senior citizen"/>
    <x v="1"/>
    <s v="Kathleenport"/>
    <x v="49"/>
    <x v="0"/>
    <s v="Gold"/>
    <s v="Gold"/>
    <b v="0"/>
  </r>
  <r>
    <x v="414"/>
    <s v="Jackie Thompson"/>
    <x v="414"/>
    <x v="24"/>
    <s v="adult"/>
    <x v="0"/>
    <s v="South Edwin"/>
    <x v="17"/>
    <x v="0"/>
    <s v="Bronze"/>
    <s v="Bronze"/>
    <b v="0"/>
  </r>
  <r>
    <x v="415"/>
    <s v="Katrina Perez"/>
    <x v="415"/>
    <x v="44"/>
    <s v="senior citizen"/>
    <x v="1"/>
    <s v="West Rebecca"/>
    <x v="7"/>
    <x v="0"/>
    <s v="Silver"/>
    <s v="Silver"/>
    <b v="0"/>
  </r>
  <r>
    <x v="416"/>
    <s v="Shane Brown"/>
    <x v="416"/>
    <x v="33"/>
    <s v="adult"/>
    <x v="0"/>
    <s v="East Andrea"/>
    <x v="26"/>
    <x v="0"/>
    <s v="Gold"/>
    <s v="Gold"/>
    <b v="0"/>
  </r>
  <r>
    <x v="417"/>
    <s v="Megan Ryan"/>
    <x v="417"/>
    <x v="7"/>
    <s v="senior citizen"/>
    <x v="0"/>
    <s v="Andrewsfurt"/>
    <x v="21"/>
    <x v="0"/>
    <s v="Bronze"/>
    <s v="Bronze"/>
    <b v="0"/>
  </r>
  <r>
    <x v="418"/>
    <s v="Melissa Valentine"/>
    <x v="418"/>
    <x v="27"/>
    <s v="adult"/>
    <x v="0"/>
    <s v="East Patriciafort"/>
    <x v="22"/>
    <x v="0"/>
    <s v="Gold"/>
    <s v="Gold"/>
    <b v="0"/>
  </r>
  <r>
    <x v="419"/>
    <s v="Tyler Cook"/>
    <x v="419"/>
    <x v="5"/>
    <s v="adult"/>
    <x v="0"/>
    <s v="Kramerview"/>
    <x v="27"/>
    <x v="0"/>
    <s v="Silver"/>
    <s v="Silver"/>
    <b v="0"/>
  </r>
  <r>
    <x v="420"/>
    <s v="Jennifer Myers"/>
    <x v="420"/>
    <x v="16"/>
    <s v="adult"/>
    <x v="1"/>
    <s v="Marthaborough"/>
    <x v="43"/>
    <x v="0"/>
    <s v="Platinum"/>
    <s v="Platinum"/>
    <b v="0"/>
  </r>
  <r>
    <x v="421"/>
    <s v="Karen King"/>
    <x v="421"/>
    <x v="8"/>
    <s v="senior citizen"/>
    <x v="0"/>
    <s v="Kimburgh"/>
    <x v="4"/>
    <x v="0"/>
    <s v="Bronze"/>
    <s v="Bronze"/>
    <b v="0"/>
  </r>
  <r>
    <x v="422"/>
    <s v="Luke Parks"/>
    <x v="422"/>
    <x v="14"/>
    <s v="senior citizen"/>
    <x v="0"/>
    <s v="West Mario"/>
    <x v="10"/>
    <x v="0"/>
    <s v="Silver"/>
    <s v="Silver"/>
    <b v="0"/>
  </r>
  <r>
    <x v="423"/>
    <s v="Monica Miller"/>
    <x v="423"/>
    <x v="18"/>
    <s v="adult"/>
    <x v="1"/>
    <s v="Lake David"/>
    <x v="41"/>
    <x v="0"/>
    <s v="Gold"/>
    <s v="Gold"/>
    <b v="0"/>
  </r>
  <r>
    <x v="424"/>
    <s v="Dr. Tamara White Md"/>
    <x v="424"/>
    <x v="14"/>
    <s v="senior citizen"/>
    <x v="1"/>
    <s v="New Benjamin"/>
    <x v="4"/>
    <x v="0"/>
    <s v="Bronze"/>
    <s v="Bronze"/>
    <b v="0"/>
  </r>
  <r>
    <x v="425"/>
    <s v="Holly Robinson"/>
    <x v="425"/>
    <x v="0"/>
    <s v="adult"/>
    <x v="0"/>
    <s v="East Amy"/>
    <x v="0"/>
    <x v="0"/>
    <s v="Platinum"/>
    <s v="Platinum"/>
    <b v="0"/>
  </r>
  <r>
    <x v="426"/>
    <s v="Brittany Edwards Dds"/>
    <x v="426"/>
    <x v="45"/>
    <s v="adult"/>
    <x v="0"/>
    <s v="Aliciahaven"/>
    <x v="13"/>
    <x v="0"/>
    <s v="Platinum"/>
    <s v="Platinum"/>
    <b v="0"/>
  </r>
  <r>
    <x v="427"/>
    <s v="Rebecca Baker"/>
    <x v="427"/>
    <x v="27"/>
    <s v="adult"/>
    <x v="1"/>
    <s v="New Katherine"/>
    <x v="13"/>
    <x v="0"/>
    <s v="Silver"/>
    <s v="Silver"/>
    <b v="0"/>
  </r>
  <r>
    <x v="428"/>
    <s v="Edwin Barnes"/>
    <x v="428"/>
    <x v="10"/>
    <s v="senior citizen"/>
    <x v="1"/>
    <s v="Lake Alexandra"/>
    <x v="4"/>
    <x v="0"/>
    <s v="Bronze"/>
    <s v="Bronze"/>
    <b v="0"/>
  </r>
  <r>
    <x v="429"/>
    <s v="Bryce Hawkins"/>
    <x v="429"/>
    <x v="19"/>
    <s v="adult"/>
    <x v="1"/>
    <s v="Lake Monique"/>
    <x v="23"/>
    <x v="0"/>
    <s v="Bronze"/>
    <s v="Bronze"/>
    <b v="0"/>
  </r>
  <r>
    <x v="430"/>
    <s v="Jeanette Nichols"/>
    <x v="430"/>
    <x v="11"/>
    <s v="adult"/>
    <x v="1"/>
    <s v="Aguilarland"/>
    <x v="4"/>
    <x v="0"/>
    <s v="Platinum"/>
    <s v="Platinum"/>
    <b v="0"/>
  </r>
  <r>
    <x v="431"/>
    <s v="Jose Stewart"/>
    <x v="431"/>
    <x v="20"/>
    <s v="adult"/>
    <x v="0"/>
    <s v="South Robert"/>
    <x v="46"/>
    <x v="0"/>
    <s v="Gold"/>
    <s v="Gold"/>
    <b v="0"/>
  </r>
  <r>
    <x v="432"/>
    <s v="Samuel Mullins"/>
    <x v="432"/>
    <x v="3"/>
    <s v="adult"/>
    <x v="0"/>
    <s v="Hartmouth"/>
    <x v="44"/>
    <x v="0"/>
    <s v="Bronze"/>
    <s v="Bronze"/>
    <b v="0"/>
  </r>
  <r>
    <x v="433"/>
    <s v="Sean Vang"/>
    <x v="433"/>
    <x v="15"/>
    <s v="adult"/>
    <x v="1"/>
    <s v="Davidchester"/>
    <x v="21"/>
    <x v="0"/>
    <s v="Platinum"/>
    <s v="Platinum"/>
    <b v="0"/>
  </r>
  <r>
    <x v="434"/>
    <s v="Kimberly Roberts"/>
    <x v="434"/>
    <x v="17"/>
    <s v="adult"/>
    <x v="0"/>
    <s v="Josephchester"/>
    <x v="17"/>
    <x v="0"/>
    <s v="Gold"/>
    <s v="Gold"/>
    <b v="0"/>
  </r>
  <r>
    <x v="435"/>
    <s v="John Smith"/>
    <x v="435"/>
    <x v="3"/>
    <s v="adult"/>
    <x v="1"/>
    <s v="South Andrewport"/>
    <x v="8"/>
    <x v="0"/>
    <s v="Platinum"/>
    <s v="Platinum"/>
    <b v="0"/>
  </r>
  <r>
    <x v="436"/>
    <s v="Summer Weiss"/>
    <x v="436"/>
    <x v="34"/>
    <s v="adult"/>
    <x v="1"/>
    <s v="Phyllisport"/>
    <x v="17"/>
    <x v="0"/>
    <s v="Bronze"/>
    <s v="Bronze"/>
    <b v="0"/>
  </r>
  <r>
    <x v="437"/>
    <s v="Thomas Moore"/>
    <x v="437"/>
    <x v="36"/>
    <s v="senior citizen"/>
    <x v="0"/>
    <s v="Williamsberg"/>
    <x v="12"/>
    <x v="0"/>
    <s v="Silver"/>
    <s v="Silver"/>
    <b v="0"/>
  </r>
  <r>
    <x v="438"/>
    <s v="Monique Castro"/>
    <x v="438"/>
    <x v="24"/>
    <s v="adult"/>
    <x v="0"/>
    <s v="New Sarah"/>
    <x v="36"/>
    <x v="0"/>
    <s v="Gold"/>
    <s v="Gold"/>
    <b v="0"/>
  </r>
  <r>
    <x v="439"/>
    <s v="Lindsay Beasley"/>
    <x v="439"/>
    <x v="34"/>
    <s v="adult"/>
    <x v="0"/>
    <s v="Wesleyhaven"/>
    <x v="21"/>
    <x v="0"/>
    <s v="Silver"/>
    <s v="Silver"/>
    <b v="0"/>
  </r>
  <r>
    <x v="440"/>
    <s v="Sharon Simpson"/>
    <x v="440"/>
    <x v="32"/>
    <s v="senior citizen"/>
    <x v="1"/>
    <s v="South Michellebury"/>
    <x v="2"/>
    <x v="0"/>
    <s v="Gold"/>
    <s v="Gold"/>
    <b v="0"/>
  </r>
  <r>
    <x v="441"/>
    <s v="Melinda Rivera"/>
    <x v="441"/>
    <x v="46"/>
    <s v="adult"/>
    <x v="0"/>
    <s v="East Davidmouth"/>
    <x v="10"/>
    <x v="0"/>
    <s v="Platinum"/>
    <s v="Platinum"/>
    <b v="0"/>
  </r>
  <r>
    <x v="442"/>
    <s v="Monica Flynn"/>
    <x v="442"/>
    <x v="7"/>
    <s v="senior citizen"/>
    <x v="0"/>
    <s v="Amberburgh"/>
    <x v="34"/>
    <x v="0"/>
    <s v="Platinum"/>
    <s v="Platinum"/>
    <b v="0"/>
  </r>
  <r>
    <x v="443"/>
    <s v="John Compton"/>
    <x v="443"/>
    <x v="10"/>
    <s v="senior citizen"/>
    <x v="1"/>
    <s v="North Daniel"/>
    <x v="26"/>
    <x v="0"/>
    <s v="Silver"/>
    <s v="Silver"/>
    <b v="0"/>
  </r>
  <r>
    <x v="444"/>
    <s v="Tammy Trevino"/>
    <x v="444"/>
    <x v="14"/>
    <s v="senior citizen"/>
    <x v="1"/>
    <s v="Justinberg"/>
    <x v="5"/>
    <x v="0"/>
    <s v="Silver"/>
    <s v="Silver"/>
    <b v="0"/>
  </r>
  <r>
    <x v="445"/>
    <s v="Dalton Walters"/>
    <x v="445"/>
    <x v="21"/>
    <s v="adult"/>
    <x v="1"/>
    <s v="Jonesstad"/>
    <x v="43"/>
    <x v="0"/>
    <s v="Silver"/>
    <s v="Silver"/>
    <b v="0"/>
  </r>
  <r>
    <x v="446"/>
    <s v="Kelli Smith"/>
    <x v="446"/>
    <x v="45"/>
    <s v="adult"/>
    <x v="0"/>
    <s v="North Maryfort"/>
    <x v="3"/>
    <x v="0"/>
    <s v="Bronze"/>
    <s v="Bronze"/>
    <b v="0"/>
  </r>
  <r>
    <x v="447"/>
    <s v="Adam Castro"/>
    <x v="447"/>
    <x v="36"/>
    <s v="senior citizen"/>
    <x v="1"/>
    <s v="New Donnabury"/>
    <x v="45"/>
    <x v="0"/>
    <s v="Silver"/>
    <s v="Silver"/>
    <b v="0"/>
  </r>
  <r>
    <x v="448"/>
    <s v="Cheryl Carr"/>
    <x v="448"/>
    <x v="30"/>
    <s v="adult"/>
    <x v="1"/>
    <s v="Jessicaland"/>
    <x v="49"/>
    <x v="0"/>
    <s v="Gold"/>
    <s v="Gold"/>
    <b v="0"/>
  </r>
  <r>
    <x v="449"/>
    <s v="Gene Lee"/>
    <x v="449"/>
    <x v="23"/>
    <s v="adult"/>
    <x v="0"/>
    <s v="Mcfarlandmouth"/>
    <x v="39"/>
    <x v="0"/>
    <s v="Platinum"/>
    <s v="Platinum"/>
    <b v="0"/>
  </r>
  <r>
    <x v="450"/>
    <s v="Shannon Turner"/>
    <x v="450"/>
    <x v="27"/>
    <s v="adult"/>
    <x v="1"/>
    <s v="West Jorge"/>
    <x v="19"/>
    <x v="0"/>
    <s v="Silver"/>
    <s v="Silver"/>
    <b v="0"/>
  </r>
  <r>
    <x v="451"/>
    <s v="Monica Wright"/>
    <x v="451"/>
    <x v="0"/>
    <s v="adult"/>
    <x v="1"/>
    <s v="Paulside"/>
    <x v="4"/>
    <x v="0"/>
    <s v="Gold"/>
    <s v="Gold"/>
    <b v="0"/>
  </r>
  <r>
    <x v="452"/>
    <s v="Eric Holmes"/>
    <x v="452"/>
    <x v="8"/>
    <s v="senior citizen"/>
    <x v="0"/>
    <s v="Smithville"/>
    <x v="49"/>
    <x v="0"/>
    <s v="Bronze"/>
    <s v="Bronze"/>
    <b v="0"/>
  </r>
  <r>
    <x v="453"/>
    <s v="William Cortez"/>
    <x v="453"/>
    <x v="6"/>
    <s v="adult"/>
    <x v="1"/>
    <s v="Port Hannahport"/>
    <x v="7"/>
    <x v="0"/>
    <s v="Bronze"/>
    <s v="Bronze"/>
    <b v="0"/>
  </r>
  <r>
    <x v="454"/>
    <s v="Shane Mills"/>
    <x v="454"/>
    <x v="7"/>
    <s v="senior citizen"/>
    <x v="1"/>
    <s v="Lake Meganstad"/>
    <x v="15"/>
    <x v="0"/>
    <s v="Bronze"/>
    <s v="Bronze"/>
    <b v="0"/>
  </r>
  <r>
    <x v="455"/>
    <s v="Ashley Roberts"/>
    <x v="455"/>
    <x v="16"/>
    <s v="adult"/>
    <x v="1"/>
    <s v="Josephmouth"/>
    <x v="33"/>
    <x v="0"/>
    <s v="Gold"/>
    <s v="Gold"/>
    <b v="0"/>
  </r>
  <r>
    <x v="456"/>
    <s v="Jeffery Wolf"/>
    <x v="456"/>
    <x v="14"/>
    <s v="senior citizen"/>
    <x v="0"/>
    <s v="New Laura"/>
    <x v="41"/>
    <x v="0"/>
    <s v="Bronze"/>
    <s v="Bronze"/>
    <b v="0"/>
  </r>
  <r>
    <x v="457"/>
    <s v="April Phillips"/>
    <x v="457"/>
    <x v="40"/>
    <s v="senior citizen"/>
    <x v="0"/>
    <s v="Lake Carolyn"/>
    <x v="20"/>
    <x v="0"/>
    <s v="Platinum"/>
    <s v="Platinum"/>
    <b v="0"/>
  </r>
  <r>
    <x v="458"/>
    <s v="John Berg"/>
    <x v="458"/>
    <x v="14"/>
    <s v="senior citizen"/>
    <x v="1"/>
    <s v="Johnsonville"/>
    <x v="19"/>
    <x v="0"/>
    <s v="Gold"/>
    <s v="Gold"/>
    <b v="0"/>
  </r>
  <r>
    <x v="459"/>
    <s v="Tyler Weber"/>
    <x v="459"/>
    <x v="22"/>
    <s v="senior citizen"/>
    <x v="1"/>
    <s v="East Yvette"/>
    <x v="30"/>
    <x v="0"/>
    <s v="Gold"/>
    <s v="Gold"/>
    <b v="0"/>
  </r>
  <r>
    <x v="460"/>
    <s v="Julie Powell"/>
    <x v="460"/>
    <x v="7"/>
    <s v="senior citizen"/>
    <x v="0"/>
    <s v="South Barbara"/>
    <x v="40"/>
    <x v="0"/>
    <s v="Gold"/>
    <s v="Gold"/>
    <b v="0"/>
  </r>
  <r>
    <x v="461"/>
    <s v="Christina Robertson"/>
    <x v="461"/>
    <x v="7"/>
    <s v="senior citizen"/>
    <x v="1"/>
    <s v="Hubbardborough"/>
    <x v="47"/>
    <x v="0"/>
    <s v="Platinum"/>
    <s v="Platinum"/>
    <b v="0"/>
  </r>
  <r>
    <x v="462"/>
    <s v="Kelly Garrett"/>
    <x v="462"/>
    <x v="40"/>
    <s v="senior citizen"/>
    <x v="0"/>
    <s v="Port Taylorberg"/>
    <x v="11"/>
    <x v="0"/>
    <s v="Silver"/>
    <s v="Silver"/>
    <b v="0"/>
  </r>
  <r>
    <x v="463"/>
    <s v="John Perez"/>
    <x v="212"/>
    <x v="6"/>
    <s v="adult"/>
    <x v="0"/>
    <s v="Brandontown"/>
    <x v="42"/>
    <x v="0"/>
    <s v="Gold"/>
    <s v="Gold"/>
    <b v="0"/>
  </r>
  <r>
    <x v="464"/>
    <s v="Justin Johnson"/>
    <x v="463"/>
    <x v="27"/>
    <s v="adult"/>
    <x v="1"/>
    <s v="Hughesview"/>
    <x v="37"/>
    <x v="0"/>
    <s v="Gold"/>
    <s v="Gold"/>
    <b v="0"/>
  </r>
  <r>
    <x v="465"/>
    <s v="Paul Cox"/>
    <x v="464"/>
    <x v="14"/>
    <s v="senior citizen"/>
    <x v="0"/>
    <s v="East Julie"/>
    <x v="13"/>
    <x v="0"/>
    <s v="Silver"/>
    <s v="Silver"/>
    <b v="0"/>
  </r>
  <r>
    <x v="466"/>
    <s v="Beth Martin"/>
    <x v="465"/>
    <x v="31"/>
    <s v="adult"/>
    <x v="0"/>
    <s v="Burkefurt"/>
    <x v="9"/>
    <x v="0"/>
    <s v="Silver"/>
    <s v="Silver"/>
    <b v="0"/>
  </r>
  <r>
    <x v="467"/>
    <s v="Samantha Lee"/>
    <x v="466"/>
    <x v="17"/>
    <s v="adult"/>
    <x v="0"/>
    <s v="Port Anthony"/>
    <x v="28"/>
    <x v="0"/>
    <s v="Bronze"/>
    <s v="Bronze"/>
    <b v="0"/>
  </r>
  <r>
    <x v="468"/>
    <s v="Ronald Ross"/>
    <x v="467"/>
    <x v="11"/>
    <s v="adult"/>
    <x v="0"/>
    <s v="Hartmanside"/>
    <x v="4"/>
    <x v="0"/>
    <s v="Silver"/>
    <s v="Silver"/>
    <b v="0"/>
  </r>
  <r>
    <x v="469"/>
    <s v="Cynthia Parrish"/>
    <x v="468"/>
    <x v="20"/>
    <s v="adult"/>
    <x v="1"/>
    <s v="Espinozaberg"/>
    <x v="31"/>
    <x v="0"/>
    <s v="Silver"/>
    <s v="Silver"/>
    <b v="0"/>
  </r>
  <r>
    <x v="470"/>
    <s v="Michael Foley"/>
    <x v="469"/>
    <x v="44"/>
    <s v="senior citizen"/>
    <x v="0"/>
    <s v="Oneillfurt"/>
    <x v="1"/>
    <x v="0"/>
    <s v="Gold"/>
    <s v="Gold"/>
    <b v="0"/>
  </r>
  <r>
    <x v="471"/>
    <s v="Gregory Curtis"/>
    <x v="470"/>
    <x v="0"/>
    <s v="adult"/>
    <x v="1"/>
    <s v="Bergermouth"/>
    <x v="1"/>
    <x v="0"/>
    <s v="Bronze"/>
    <s v="Bronze"/>
    <b v="0"/>
  </r>
  <r>
    <x v="472"/>
    <s v="James Foster"/>
    <x v="471"/>
    <x v="30"/>
    <s v="adult"/>
    <x v="1"/>
    <s v="East Audrey"/>
    <x v="23"/>
    <x v="0"/>
    <s v="Gold"/>
    <s v="Gold"/>
    <b v="0"/>
  </r>
  <r>
    <x v="473"/>
    <s v="Manuel Fisher"/>
    <x v="472"/>
    <x v="29"/>
    <s v="adult"/>
    <x v="0"/>
    <s v="Kanebury"/>
    <x v="10"/>
    <x v="0"/>
    <s v="Gold"/>
    <s v="Gold"/>
    <b v="0"/>
  </r>
  <r>
    <x v="474"/>
    <s v="Debra Mccullough"/>
    <x v="473"/>
    <x v="45"/>
    <s v="adult"/>
    <x v="1"/>
    <s v="Mcdanielfurt"/>
    <x v="14"/>
    <x v="0"/>
    <s v="Platinum"/>
    <s v="Platinum"/>
    <b v="0"/>
  </r>
  <r>
    <x v="475"/>
    <s v="Philip Mendoza"/>
    <x v="474"/>
    <x v="45"/>
    <s v="adult"/>
    <x v="1"/>
    <s v="Tylermouth"/>
    <x v="48"/>
    <x v="0"/>
    <s v="Silver"/>
    <s v="Silver"/>
    <b v="0"/>
  </r>
  <r>
    <x v="476"/>
    <s v="Laura Mathews"/>
    <x v="475"/>
    <x v="10"/>
    <s v="senior citizen"/>
    <x v="1"/>
    <s v="Chambersfurt"/>
    <x v="43"/>
    <x v="0"/>
    <s v="Bronze"/>
    <s v="Bronze"/>
    <b v="0"/>
  </r>
  <r>
    <x v="477"/>
    <s v="Joshua Howard"/>
    <x v="476"/>
    <x v="12"/>
    <s v="adult"/>
    <x v="0"/>
    <s v="East Christopherhaven"/>
    <x v="2"/>
    <x v="0"/>
    <s v="Platinum"/>
    <s v="Platinum"/>
    <b v="0"/>
  </r>
  <r>
    <x v="478"/>
    <s v="Barbara Berry"/>
    <x v="477"/>
    <x v="20"/>
    <s v="adult"/>
    <x v="0"/>
    <s v="Lake Michael"/>
    <x v="1"/>
    <x v="0"/>
    <s v="Platinum"/>
    <s v="Platinum"/>
    <b v="0"/>
  </r>
  <r>
    <x v="479"/>
    <s v="Elizabeth Foster"/>
    <x v="478"/>
    <x v="18"/>
    <s v="adult"/>
    <x v="0"/>
    <s v="Anthonymouth"/>
    <x v="19"/>
    <x v="0"/>
    <s v="Gold"/>
    <s v="Gold"/>
    <b v="0"/>
  </r>
  <r>
    <x v="480"/>
    <s v="Andrea Harris"/>
    <x v="479"/>
    <x v="23"/>
    <s v="adult"/>
    <x v="0"/>
    <s v="West Kelseyberg"/>
    <x v="13"/>
    <x v="0"/>
    <s v="Platinum"/>
    <s v="Platinum"/>
    <b v="0"/>
  </r>
  <r>
    <x v="481"/>
    <s v="Earl Smith Dds"/>
    <x v="480"/>
    <x v="7"/>
    <s v="senior citizen"/>
    <x v="1"/>
    <s v="West Sarah"/>
    <x v="2"/>
    <x v="0"/>
    <s v="Gold"/>
    <s v="Gold"/>
    <b v="0"/>
  </r>
  <r>
    <x v="482"/>
    <s v="Dylan Gutierrez"/>
    <x v="481"/>
    <x v="19"/>
    <s v="adult"/>
    <x v="1"/>
    <s v="New Jamesview"/>
    <x v="9"/>
    <x v="0"/>
    <s v="Bronze"/>
    <s v="Bronze"/>
    <b v="0"/>
  </r>
  <r>
    <x v="483"/>
    <s v="Jordan Medina"/>
    <x v="482"/>
    <x v="18"/>
    <s v="adult"/>
    <x v="1"/>
    <s v="Robinchester"/>
    <x v="35"/>
    <x v="0"/>
    <s v="Bronze"/>
    <s v="Bronze"/>
    <b v="0"/>
  </r>
  <r>
    <x v="484"/>
    <s v="Bryan Tran"/>
    <x v="483"/>
    <x v="29"/>
    <s v="adult"/>
    <x v="1"/>
    <s v="Kelseybury"/>
    <x v="16"/>
    <x v="0"/>
    <s v="Gold"/>
    <s v="Gold"/>
    <b v="0"/>
  </r>
  <r>
    <x v="485"/>
    <s v="Sheri Joyce"/>
    <x v="484"/>
    <x v="5"/>
    <s v="adult"/>
    <x v="1"/>
    <s v="West Tylerfort"/>
    <x v="47"/>
    <x v="0"/>
    <s v="Platinum"/>
    <s v="Platinum"/>
    <b v="0"/>
  </r>
  <r>
    <x v="486"/>
    <s v="Sarah Smith"/>
    <x v="413"/>
    <x v="24"/>
    <s v="adult"/>
    <x v="1"/>
    <s v="East Rodney"/>
    <x v="29"/>
    <x v="0"/>
    <s v="Gold"/>
    <s v="Gold"/>
    <b v="0"/>
  </r>
  <r>
    <x v="487"/>
    <s v="Jessica Castro"/>
    <x v="485"/>
    <x v="12"/>
    <s v="adult"/>
    <x v="1"/>
    <s v="West Markton"/>
    <x v="48"/>
    <x v="0"/>
    <s v="Bronze"/>
    <s v="Bronze"/>
    <b v="0"/>
  </r>
  <r>
    <x v="488"/>
    <s v="Sara Ingram"/>
    <x v="486"/>
    <x v="16"/>
    <s v="adult"/>
    <x v="0"/>
    <s v="East Dillonview"/>
    <x v="39"/>
    <x v="0"/>
    <s v="Bronze"/>
    <s v="Bronze"/>
    <b v="0"/>
  </r>
  <r>
    <x v="489"/>
    <s v="Amanda Medina"/>
    <x v="487"/>
    <x v="17"/>
    <s v="adult"/>
    <x v="0"/>
    <s v="East Patriciastad"/>
    <x v="23"/>
    <x v="0"/>
    <s v="Platinum"/>
    <s v="Platinum"/>
    <b v="0"/>
  </r>
  <r>
    <x v="490"/>
    <s v="Zachary Andrade"/>
    <x v="488"/>
    <x v="33"/>
    <s v="adult"/>
    <x v="0"/>
    <s v="South Davidport"/>
    <x v="8"/>
    <x v="0"/>
    <s v="Platinum"/>
    <s v="Platinum"/>
    <b v="0"/>
  </r>
  <r>
    <x v="491"/>
    <s v="Melinda Thomas"/>
    <x v="489"/>
    <x v="45"/>
    <s v="adult"/>
    <x v="0"/>
    <s v="Lake Elizabethside"/>
    <x v="36"/>
    <x v="0"/>
    <s v="Silver"/>
    <s v="Silver"/>
    <b v="0"/>
  </r>
  <r>
    <x v="492"/>
    <s v="Scott Harris"/>
    <x v="490"/>
    <x v="33"/>
    <s v="adult"/>
    <x v="1"/>
    <s v="North Nataliemouth"/>
    <x v="25"/>
    <x v="0"/>
    <s v="Platinum"/>
    <s v="Platinum"/>
    <b v="0"/>
  </r>
  <r>
    <x v="493"/>
    <s v="Darrell Miller"/>
    <x v="491"/>
    <x v="7"/>
    <s v="senior citizen"/>
    <x v="0"/>
    <s v="Port Carol"/>
    <x v="35"/>
    <x v="0"/>
    <s v="Platinum"/>
    <s v="Platinum"/>
    <b v="0"/>
  </r>
  <r>
    <x v="494"/>
    <s v="Amanda Powell"/>
    <x v="492"/>
    <x v="11"/>
    <s v="adult"/>
    <x v="1"/>
    <s v="South William"/>
    <x v="6"/>
    <x v="0"/>
    <s v="Silver"/>
    <s v="Silver"/>
    <b v="0"/>
  </r>
  <r>
    <x v="495"/>
    <s v="Justin Lopez"/>
    <x v="493"/>
    <x v="29"/>
    <s v="adult"/>
    <x v="1"/>
    <s v="Port Cheryl"/>
    <x v="45"/>
    <x v="0"/>
    <s v="Gold"/>
    <s v="Gold"/>
    <b v="0"/>
  </r>
  <r>
    <x v="496"/>
    <s v="James Berger"/>
    <x v="494"/>
    <x v="33"/>
    <s v="adult"/>
    <x v="0"/>
    <s v="Bryanmouth"/>
    <x v="18"/>
    <x v="0"/>
    <s v="Bronze"/>
    <s v="Bronze"/>
    <b v="0"/>
  </r>
  <r>
    <x v="497"/>
    <s v="Christopher Ford"/>
    <x v="495"/>
    <x v="35"/>
    <s v="senior citizen"/>
    <x v="1"/>
    <s v="North Seanfurt"/>
    <x v="7"/>
    <x v="0"/>
    <s v="Bronze"/>
    <s v="Bronze"/>
    <b v="0"/>
  </r>
  <r>
    <x v="498"/>
    <s v="Sarah Marsh"/>
    <x v="496"/>
    <x v="46"/>
    <s v="adult"/>
    <x v="0"/>
    <s v="Port William"/>
    <x v="12"/>
    <x v="0"/>
    <s v="Gold"/>
    <s v="Gold"/>
    <b v="0"/>
  </r>
  <r>
    <x v="499"/>
    <s v="Traci Gonzalez"/>
    <x v="497"/>
    <x v="27"/>
    <s v="adult"/>
    <x v="1"/>
    <s v="Snyderfurt"/>
    <x v="33"/>
    <x v="0"/>
    <s v="Silver"/>
    <s v="Silver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b v="0"/>
    <b v="0"/>
    <x v="0"/>
    <b v="0"/>
    <x v="0"/>
    <b v="0"/>
    <x v="0"/>
    <b v="0"/>
    <s v="Erickson-Green"/>
    <b v="0"/>
    <n v="337.42"/>
    <n v="337.42"/>
    <n v="256"/>
    <x v="0"/>
    <x v="0"/>
    <m/>
  </r>
  <r>
    <x v="1"/>
    <b v="0"/>
    <b v="0"/>
    <x v="1"/>
    <b v="0"/>
    <x v="1"/>
    <b v="0"/>
    <x v="1"/>
    <b v="0"/>
    <s v="Pineda Ltd"/>
    <b v="0"/>
    <n v="364.67"/>
    <n v="364.67"/>
    <n v="452"/>
    <x v="1"/>
    <x v="0"/>
    <m/>
  </r>
  <r>
    <x v="2"/>
    <b v="0"/>
    <b v="0"/>
    <x v="2"/>
    <b v="0"/>
    <x v="2"/>
    <b v="0"/>
    <x v="2"/>
    <b v="0"/>
    <s v="Hunt Inc"/>
    <b v="0"/>
    <n v="112.42"/>
    <n v="112.42"/>
    <n v="416"/>
    <x v="2"/>
    <x v="0"/>
    <m/>
  </r>
  <r>
    <x v="3"/>
    <b v="0"/>
    <b v="0"/>
    <x v="3"/>
    <b v="0"/>
    <x v="1"/>
    <b v="0"/>
    <x v="3"/>
    <b v="0"/>
    <s v="Terry-Moore"/>
    <b v="0"/>
    <n v="342.56"/>
    <n v="342.56"/>
    <n v="181"/>
    <x v="3"/>
    <x v="0"/>
    <m/>
  </r>
  <r>
    <x v="4"/>
    <b v="0"/>
    <b v="0"/>
    <x v="4"/>
    <b v="0"/>
    <x v="3"/>
    <b v="0"/>
    <x v="4"/>
    <b v="0"/>
    <s v="Hamilton Group"/>
    <b v="0"/>
    <n v="298.86"/>
    <n v="298.86"/>
    <n v="308"/>
    <x v="4"/>
    <x v="0"/>
    <m/>
  </r>
  <r>
    <x v="5"/>
    <b v="0"/>
    <b v="0"/>
    <x v="5"/>
    <b v="0"/>
    <x v="2"/>
    <b v="0"/>
    <x v="5"/>
    <b v="0"/>
    <s v="Gibson, Hobbs and Weaver"/>
    <b v="0"/>
    <n v="449.4"/>
    <n v="449.4"/>
    <n v="273.49484536082474"/>
    <x v="5"/>
    <x v="1"/>
    <m/>
  </r>
  <r>
    <x v="6"/>
    <b v="0"/>
    <b v="0"/>
    <x v="6"/>
    <b v="0"/>
    <x v="0"/>
    <b v="0"/>
    <x v="6"/>
    <b v="0"/>
    <s v="Rice LLC"/>
    <b v="0"/>
    <n v="115.82"/>
    <n v="115.82"/>
    <n v="460"/>
    <x v="6"/>
    <x v="0"/>
    <m/>
  </r>
  <r>
    <x v="7"/>
    <b v="0"/>
    <b v="0"/>
    <x v="7"/>
    <b v="0"/>
    <x v="2"/>
    <b v="0"/>
    <x v="5"/>
    <b v="0"/>
    <s v="Dawson-Perkins"/>
    <b v="0"/>
    <n v="242.23"/>
    <n v="242.23"/>
    <n v="453"/>
    <x v="7"/>
    <x v="0"/>
    <m/>
  </r>
  <r>
    <x v="8"/>
    <b v="0"/>
    <b v="0"/>
    <x v="8"/>
    <b v="0"/>
    <x v="3"/>
    <b v="0"/>
    <x v="7"/>
    <b v="0"/>
    <s v="Luna, Anderson and Bowman"/>
    <b v="0"/>
    <n v="48.01"/>
    <n v="48.01"/>
    <n v="439"/>
    <x v="8"/>
    <x v="0"/>
    <m/>
  </r>
  <r>
    <x v="9"/>
    <b v="0"/>
    <b v="0"/>
    <x v="9"/>
    <b v="0"/>
    <x v="2"/>
    <b v="0"/>
    <x v="8"/>
    <b v="0"/>
    <s v="Thomas LLC"/>
    <b v="0"/>
    <n v="465.34"/>
    <n v="465.34"/>
    <n v="301"/>
    <x v="9"/>
    <x v="0"/>
    <m/>
  </r>
  <r>
    <x v="10"/>
    <b v="0"/>
    <b v="0"/>
    <x v="10"/>
    <b v="0"/>
    <x v="4"/>
    <b v="0"/>
    <x v="5"/>
    <b v="0"/>
    <s v="Ford, Murphy and Wilson"/>
    <b v="0"/>
    <n v="144.53"/>
    <n v="144.53"/>
    <n v="367"/>
    <x v="10"/>
    <x v="0"/>
    <m/>
  </r>
  <r>
    <x v="11"/>
    <b v="0"/>
    <b v="0"/>
    <x v="11"/>
    <b v="0"/>
    <x v="1"/>
    <b v="0"/>
    <x v="9"/>
    <b v="0"/>
    <s v="Guerra-Hendrix"/>
    <b v="1"/>
    <n v="254.04361702127665"/>
    <m/>
    <n v="343"/>
    <x v="11"/>
    <x v="0"/>
    <m/>
  </r>
  <r>
    <x v="12"/>
    <b v="0"/>
    <b v="0"/>
    <x v="12"/>
    <b v="0"/>
    <x v="4"/>
    <b v="0"/>
    <x v="10"/>
    <b v="0"/>
    <s v="May-Reese"/>
    <b v="0"/>
    <n v="21.34"/>
    <n v="21.34"/>
    <n v="65"/>
    <x v="12"/>
    <x v="0"/>
    <m/>
  </r>
  <r>
    <x v="13"/>
    <b v="0"/>
    <b v="0"/>
    <x v="13"/>
    <b v="0"/>
    <x v="1"/>
    <b v="0"/>
    <x v="1"/>
    <b v="0"/>
    <s v="Sims Inc"/>
    <b v="1"/>
    <n v="254.04361702127665"/>
    <m/>
    <n v="352"/>
    <x v="13"/>
    <x v="0"/>
    <m/>
  </r>
  <r>
    <x v="14"/>
    <b v="0"/>
    <b v="0"/>
    <x v="14"/>
    <b v="0"/>
    <x v="4"/>
    <b v="0"/>
    <x v="5"/>
    <b v="0"/>
    <s v="Soto-Ellis"/>
    <b v="0"/>
    <n v="131.51"/>
    <n v="131.51"/>
    <n v="273.49484536082474"/>
    <x v="5"/>
    <x v="1"/>
    <m/>
  </r>
  <r>
    <x v="15"/>
    <b v="0"/>
    <b v="0"/>
    <x v="15"/>
    <b v="0"/>
    <x v="3"/>
    <b v="0"/>
    <x v="11"/>
    <b v="0"/>
    <s v="Gardner-Montes"/>
    <b v="0"/>
    <n v="123.46"/>
    <n v="123.46"/>
    <n v="76"/>
    <x v="14"/>
    <x v="0"/>
    <s v="MEAN"/>
  </r>
  <r>
    <x v="16"/>
    <b v="0"/>
    <b v="0"/>
    <x v="16"/>
    <b v="0"/>
    <x v="4"/>
    <b v="0"/>
    <x v="10"/>
    <b v="0"/>
    <s v="Flores, Pineda and Rodriguez"/>
    <b v="0"/>
    <n v="484.62"/>
    <n v="484.62"/>
    <n v="432"/>
    <x v="15"/>
    <x v="0"/>
    <s v="MEDIAN"/>
  </r>
  <r>
    <x v="17"/>
    <b v="0"/>
    <b v="0"/>
    <x v="17"/>
    <b v="0"/>
    <x v="1"/>
    <b v="0"/>
    <x v="3"/>
    <b v="0"/>
    <s v="Moon, Mora and Santos"/>
    <b v="1"/>
    <n v="254.04361702127665"/>
    <m/>
    <n v="360"/>
    <x v="16"/>
    <x v="0"/>
    <s v="MODE"/>
  </r>
  <r>
    <x v="18"/>
    <b v="0"/>
    <b v="0"/>
    <x v="18"/>
    <b v="0"/>
    <x v="4"/>
    <b v="0"/>
    <x v="12"/>
    <b v="0"/>
    <s v="Cook Ltd"/>
    <b v="0"/>
    <n v="166.06"/>
    <n v="166.06"/>
    <n v="340"/>
    <x v="17"/>
    <x v="0"/>
    <s v="SD"/>
  </r>
  <r>
    <x v="19"/>
    <b v="0"/>
    <b v="0"/>
    <x v="19"/>
    <b v="0"/>
    <x v="1"/>
    <b v="0"/>
    <x v="5"/>
    <b v="0"/>
    <s v="Brown and Sons"/>
    <b v="0"/>
    <n v="174.02"/>
    <n v="174.02"/>
    <n v="268"/>
    <x v="18"/>
    <x v="0"/>
    <m/>
  </r>
  <r>
    <x v="20"/>
    <b v="0"/>
    <b v="0"/>
    <x v="20"/>
    <b v="0"/>
    <x v="2"/>
    <b v="0"/>
    <x v="13"/>
    <b v="0"/>
    <s v="Reed-Schmidt"/>
    <b v="0"/>
    <n v="322.41000000000003"/>
    <n v="322.41000000000003"/>
    <n v="213"/>
    <x v="19"/>
    <x v="0"/>
    <m/>
  </r>
  <r>
    <x v="21"/>
    <b v="0"/>
    <b v="0"/>
    <x v="21"/>
    <b v="0"/>
    <x v="3"/>
    <b v="0"/>
    <x v="7"/>
    <b v="0"/>
    <s v="Khan, Jones and Paul"/>
    <b v="1"/>
    <n v="254.04361702127665"/>
    <m/>
    <n v="378"/>
    <x v="20"/>
    <x v="0"/>
    <m/>
  </r>
  <r>
    <x v="22"/>
    <b v="0"/>
    <b v="0"/>
    <x v="22"/>
    <b v="0"/>
    <x v="4"/>
    <b v="0"/>
    <x v="5"/>
    <b v="0"/>
    <s v="Burns-Hansen"/>
    <b v="0"/>
    <n v="38.76"/>
    <n v="38.76"/>
    <n v="137"/>
    <x v="21"/>
    <x v="0"/>
    <m/>
  </r>
  <r>
    <x v="23"/>
    <b v="0"/>
    <b v="0"/>
    <x v="23"/>
    <b v="0"/>
    <x v="3"/>
    <b v="0"/>
    <x v="7"/>
    <b v="0"/>
    <s v="Hoffman Group"/>
    <b v="0"/>
    <n v="218.48"/>
    <n v="218.48"/>
    <n v="276"/>
    <x v="22"/>
    <x v="0"/>
    <m/>
  </r>
  <r>
    <x v="24"/>
    <b v="0"/>
    <b v="0"/>
    <x v="24"/>
    <b v="0"/>
    <x v="3"/>
    <b v="0"/>
    <x v="4"/>
    <b v="0"/>
    <s v="Stevens, Fernandez and Martin"/>
    <b v="0"/>
    <n v="19.52"/>
    <n v="19.52"/>
    <n v="57"/>
    <x v="23"/>
    <x v="0"/>
    <m/>
  </r>
  <r>
    <x v="25"/>
    <b v="0"/>
    <b v="0"/>
    <x v="25"/>
    <b v="0"/>
    <x v="4"/>
    <b v="0"/>
    <x v="14"/>
    <b v="0"/>
    <s v="Nolan-Snow"/>
    <b v="0"/>
    <n v="204.39"/>
    <n v="204.39"/>
    <n v="281"/>
    <x v="24"/>
    <x v="0"/>
    <m/>
  </r>
  <r>
    <x v="26"/>
    <b v="0"/>
    <b v="0"/>
    <x v="26"/>
    <b v="0"/>
    <x v="0"/>
    <b v="0"/>
    <x v="15"/>
    <b v="0"/>
    <s v="Griffin Ltd"/>
    <b v="0"/>
    <n v="283.83"/>
    <n v="283.83"/>
    <n v="244"/>
    <x v="25"/>
    <x v="0"/>
    <m/>
  </r>
  <r>
    <x v="27"/>
    <b v="0"/>
    <b v="0"/>
    <x v="27"/>
    <b v="0"/>
    <x v="3"/>
    <b v="0"/>
    <x v="7"/>
    <b v="0"/>
    <s v="Weiss-Watson"/>
    <b v="0"/>
    <n v="179.77"/>
    <n v="179.77"/>
    <n v="305"/>
    <x v="26"/>
    <x v="0"/>
    <m/>
  </r>
  <r>
    <x v="28"/>
    <b v="0"/>
    <b v="0"/>
    <x v="28"/>
    <b v="0"/>
    <x v="2"/>
    <b v="0"/>
    <x v="2"/>
    <b v="0"/>
    <s v="Lucero LLC"/>
    <b v="0"/>
    <n v="419.28"/>
    <n v="419.28"/>
    <n v="86"/>
    <x v="27"/>
    <x v="0"/>
    <m/>
  </r>
  <r>
    <x v="29"/>
    <b v="0"/>
    <b v="0"/>
    <x v="29"/>
    <b v="0"/>
    <x v="3"/>
    <b v="0"/>
    <x v="16"/>
    <b v="0"/>
    <s v="Jones LLC"/>
    <b v="0"/>
    <n v="382.22"/>
    <n v="382.22"/>
    <n v="329"/>
    <x v="28"/>
    <x v="0"/>
    <m/>
  </r>
  <r>
    <x v="30"/>
    <b v="0"/>
    <b v="0"/>
    <x v="30"/>
    <b v="0"/>
    <x v="1"/>
    <b v="0"/>
    <x v="3"/>
    <b v="0"/>
    <s v="Smith-Mills"/>
    <b v="0"/>
    <n v="223.43"/>
    <n v="223.43"/>
    <n v="154"/>
    <x v="29"/>
    <x v="0"/>
    <m/>
  </r>
  <r>
    <x v="31"/>
    <b v="0"/>
    <b v="0"/>
    <x v="31"/>
    <b v="0"/>
    <x v="1"/>
    <b v="0"/>
    <x v="17"/>
    <b v="0"/>
    <s v="Hogan-Lee"/>
    <b v="0"/>
    <n v="353.47"/>
    <n v="353.47"/>
    <n v="214"/>
    <x v="30"/>
    <x v="0"/>
    <m/>
  </r>
  <r>
    <x v="32"/>
    <b v="0"/>
    <b v="0"/>
    <x v="32"/>
    <b v="0"/>
    <x v="4"/>
    <b v="0"/>
    <x v="12"/>
    <b v="0"/>
    <s v="Sims-Smith"/>
    <b v="0"/>
    <n v="135.61000000000001"/>
    <n v="135.61000000000001"/>
    <n v="394"/>
    <x v="31"/>
    <x v="0"/>
    <m/>
  </r>
  <r>
    <x v="33"/>
    <b v="0"/>
    <b v="0"/>
    <x v="33"/>
    <b v="0"/>
    <x v="2"/>
    <b v="0"/>
    <x v="18"/>
    <b v="0"/>
    <s v="Cummings and Sons"/>
    <b v="0"/>
    <n v="326.06"/>
    <n v="326.06"/>
    <n v="301"/>
    <x v="9"/>
    <x v="0"/>
    <m/>
  </r>
  <r>
    <x v="34"/>
    <b v="0"/>
    <b v="0"/>
    <x v="34"/>
    <b v="0"/>
    <x v="1"/>
    <b v="0"/>
    <x v="9"/>
    <b v="0"/>
    <s v="Gonzales-Davis"/>
    <b v="0"/>
    <n v="306.45999999999998"/>
    <n v="306.45999999999998"/>
    <n v="487"/>
    <x v="32"/>
    <x v="0"/>
    <m/>
  </r>
  <r>
    <x v="35"/>
    <b v="0"/>
    <b v="0"/>
    <x v="35"/>
    <b v="0"/>
    <x v="2"/>
    <b v="0"/>
    <x v="13"/>
    <b v="0"/>
    <s v="Taylor-Hart"/>
    <b v="0"/>
    <n v="38.520000000000003"/>
    <n v="38.520000000000003"/>
    <n v="378"/>
    <x v="20"/>
    <x v="0"/>
    <m/>
  </r>
  <r>
    <x v="36"/>
    <b v="0"/>
    <b v="0"/>
    <x v="36"/>
    <b v="0"/>
    <x v="4"/>
    <b v="0"/>
    <x v="19"/>
    <b v="0"/>
    <s v="Carroll, Long and Mendoza"/>
    <b v="0"/>
    <n v="313.26"/>
    <n v="313.26"/>
    <n v="369"/>
    <x v="33"/>
    <x v="0"/>
    <m/>
  </r>
  <r>
    <x v="37"/>
    <b v="0"/>
    <b v="0"/>
    <x v="37"/>
    <b v="0"/>
    <x v="2"/>
    <b v="0"/>
    <x v="5"/>
    <b v="0"/>
    <s v="Holmes LLC"/>
    <b v="0"/>
    <n v="450.71"/>
    <n v="450.71"/>
    <n v="389"/>
    <x v="34"/>
    <x v="0"/>
    <m/>
  </r>
  <r>
    <x v="38"/>
    <b v="0"/>
    <b v="0"/>
    <x v="38"/>
    <b v="0"/>
    <x v="2"/>
    <b v="0"/>
    <x v="2"/>
    <b v="0"/>
    <s v="Robinson Inc"/>
    <b v="0"/>
    <n v="253.33"/>
    <n v="253.33"/>
    <n v="266"/>
    <x v="35"/>
    <x v="0"/>
    <m/>
  </r>
  <r>
    <x v="39"/>
    <b v="0"/>
    <b v="0"/>
    <x v="39"/>
    <b v="0"/>
    <x v="4"/>
    <b v="0"/>
    <x v="19"/>
    <b v="0"/>
    <s v="Cox Inc"/>
    <b v="0"/>
    <n v="167.12"/>
    <n v="167.12"/>
    <n v="316"/>
    <x v="36"/>
    <x v="0"/>
    <m/>
  </r>
  <r>
    <x v="40"/>
    <b v="0"/>
    <b v="0"/>
    <x v="40"/>
    <b v="0"/>
    <x v="4"/>
    <b v="0"/>
    <x v="14"/>
    <b v="0"/>
    <s v="Bridges, Banks and Cummings"/>
    <b v="0"/>
    <n v="318.91000000000003"/>
    <n v="318.91000000000003"/>
    <n v="114"/>
    <x v="37"/>
    <x v="0"/>
    <m/>
  </r>
  <r>
    <x v="41"/>
    <b v="0"/>
    <b v="0"/>
    <x v="41"/>
    <b v="0"/>
    <x v="1"/>
    <b v="0"/>
    <x v="1"/>
    <b v="0"/>
    <s v="Kelly, Smith and Perez"/>
    <b v="0"/>
    <n v="167.34"/>
    <n v="167.34"/>
    <n v="296"/>
    <x v="38"/>
    <x v="0"/>
    <m/>
  </r>
  <r>
    <x v="42"/>
    <b v="0"/>
    <b v="0"/>
    <x v="42"/>
    <b v="0"/>
    <x v="0"/>
    <b v="0"/>
    <x v="20"/>
    <b v="0"/>
    <s v="Cook Inc"/>
    <b v="1"/>
    <n v="254.04361702127665"/>
    <m/>
    <n v="431"/>
    <x v="39"/>
    <x v="0"/>
    <m/>
  </r>
  <r>
    <x v="43"/>
    <b v="0"/>
    <b v="0"/>
    <x v="43"/>
    <b v="0"/>
    <x v="2"/>
    <b v="0"/>
    <x v="5"/>
    <b v="0"/>
    <s v="Byrd, Stewart and Valdez"/>
    <b v="0"/>
    <n v="177.98"/>
    <n v="177.98"/>
    <n v="103"/>
    <x v="40"/>
    <x v="0"/>
    <m/>
  </r>
  <r>
    <x v="44"/>
    <b v="0"/>
    <b v="0"/>
    <x v="44"/>
    <b v="0"/>
    <x v="0"/>
    <b v="0"/>
    <x v="21"/>
    <b v="0"/>
    <s v="Sullivan and Sons"/>
    <b v="0"/>
    <n v="43.29"/>
    <n v="43.29"/>
    <n v="267"/>
    <x v="41"/>
    <x v="0"/>
    <m/>
  </r>
  <r>
    <x v="45"/>
    <b v="0"/>
    <b v="0"/>
    <x v="45"/>
    <b v="0"/>
    <x v="1"/>
    <b v="0"/>
    <x v="5"/>
    <b v="0"/>
    <s v="Baldwin, Garza and Gonzalez"/>
    <b v="0"/>
    <n v="261"/>
    <n v="261"/>
    <n v="59"/>
    <x v="42"/>
    <x v="0"/>
    <m/>
  </r>
  <r>
    <x v="46"/>
    <b v="0"/>
    <b v="0"/>
    <x v="46"/>
    <b v="0"/>
    <x v="4"/>
    <b v="0"/>
    <x v="19"/>
    <b v="0"/>
    <s v="Smith-King"/>
    <b v="0"/>
    <n v="190.29"/>
    <n v="190.29"/>
    <n v="260"/>
    <x v="43"/>
    <x v="0"/>
    <m/>
  </r>
  <r>
    <x v="47"/>
    <b v="0"/>
    <b v="0"/>
    <x v="47"/>
    <b v="0"/>
    <x v="2"/>
    <b v="0"/>
    <x v="5"/>
    <b v="0"/>
    <s v="Bautista, Green and Hale"/>
    <b v="0"/>
    <n v="88.49"/>
    <n v="88.49"/>
    <n v="246"/>
    <x v="44"/>
    <x v="0"/>
    <m/>
  </r>
  <r>
    <x v="48"/>
    <b v="0"/>
    <b v="0"/>
    <x v="48"/>
    <b v="0"/>
    <x v="4"/>
    <b v="0"/>
    <x v="14"/>
    <b v="0"/>
    <s v="Harris Inc"/>
    <b v="0"/>
    <n v="212.26"/>
    <n v="212.26"/>
    <n v="82"/>
    <x v="45"/>
    <x v="0"/>
    <m/>
  </r>
  <r>
    <x v="49"/>
    <b v="0"/>
    <b v="0"/>
    <x v="49"/>
    <b v="0"/>
    <x v="1"/>
    <b v="0"/>
    <x v="9"/>
    <b v="0"/>
    <s v="Hamilton, Woods and Walker"/>
    <b v="0"/>
    <n v="386.56"/>
    <n v="386.56"/>
    <n v="125"/>
    <x v="46"/>
    <x v="0"/>
    <m/>
  </r>
  <r>
    <x v="50"/>
    <b v="0"/>
    <b v="0"/>
    <x v="50"/>
    <b v="0"/>
    <x v="4"/>
    <b v="0"/>
    <x v="5"/>
    <b v="0"/>
    <s v="Thompson-French"/>
    <b v="0"/>
    <n v="434.84"/>
    <n v="434.84"/>
    <n v="185"/>
    <x v="47"/>
    <x v="0"/>
    <m/>
  </r>
  <r>
    <x v="51"/>
    <b v="0"/>
    <b v="0"/>
    <x v="51"/>
    <b v="0"/>
    <x v="3"/>
    <b v="0"/>
    <x v="7"/>
    <b v="0"/>
    <s v="Hatfield, Baird and Torres"/>
    <b v="0"/>
    <n v="81.75"/>
    <n v="81.75"/>
    <n v="273.49484536082474"/>
    <x v="5"/>
    <x v="1"/>
    <m/>
  </r>
  <r>
    <x v="52"/>
    <b v="0"/>
    <b v="0"/>
    <x v="52"/>
    <b v="0"/>
    <x v="3"/>
    <b v="0"/>
    <x v="7"/>
    <b v="0"/>
    <s v="Hernandez, Kennedy and Porter"/>
    <b v="0"/>
    <n v="461.47"/>
    <n v="461.47"/>
    <n v="190"/>
    <x v="48"/>
    <x v="0"/>
    <m/>
  </r>
  <r>
    <x v="53"/>
    <b v="0"/>
    <b v="0"/>
    <x v="53"/>
    <b v="0"/>
    <x v="4"/>
    <b v="0"/>
    <x v="19"/>
    <b v="0"/>
    <s v="Atkinson, Camacho and Oliver"/>
    <b v="0"/>
    <n v="30.62"/>
    <n v="30.62"/>
    <n v="138"/>
    <x v="49"/>
    <x v="0"/>
    <m/>
  </r>
  <r>
    <x v="54"/>
    <b v="0"/>
    <b v="0"/>
    <x v="54"/>
    <b v="0"/>
    <x v="1"/>
    <b v="0"/>
    <x v="5"/>
    <b v="0"/>
    <s v="Shepherd-Gould"/>
    <b v="0"/>
    <n v="113.83"/>
    <n v="113.83"/>
    <n v="485"/>
    <x v="50"/>
    <x v="0"/>
    <m/>
  </r>
  <r>
    <x v="55"/>
    <b v="0"/>
    <b v="0"/>
    <x v="55"/>
    <b v="0"/>
    <x v="0"/>
    <b v="0"/>
    <x v="6"/>
    <b v="0"/>
    <s v="Cline-Mccarthy"/>
    <b v="0"/>
    <n v="17.309999999999999"/>
    <n v="17.309999999999999"/>
    <n v="399"/>
    <x v="51"/>
    <x v="0"/>
    <m/>
  </r>
  <r>
    <x v="56"/>
    <b v="0"/>
    <b v="0"/>
    <x v="56"/>
    <b v="0"/>
    <x v="0"/>
    <b v="0"/>
    <x v="15"/>
    <b v="0"/>
    <s v="Davidson PLC"/>
    <b v="0"/>
    <n v="312.8"/>
    <n v="312.8"/>
    <n v="350"/>
    <x v="52"/>
    <x v="0"/>
    <m/>
  </r>
  <r>
    <x v="57"/>
    <b v="0"/>
    <b v="0"/>
    <x v="57"/>
    <b v="0"/>
    <x v="0"/>
    <b v="0"/>
    <x v="21"/>
    <b v="0"/>
    <s v="Gibson, Green and Lopez"/>
    <b v="0"/>
    <n v="482.75"/>
    <n v="482.75"/>
    <n v="444"/>
    <x v="53"/>
    <x v="0"/>
    <m/>
  </r>
  <r>
    <x v="58"/>
    <b v="0"/>
    <b v="0"/>
    <x v="58"/>
    <b v="0"/>
    <x v="4"/>
    <b v="0"/>
    <x v="10"/>
    <b v="0"/>
    <s v="Lopez LLC"/>
    <b v="0"/>
    <n v="103.45"/>
    <n v="103.45"/>
    <n v="465"/>
    <x v="54"/>
    <x v="0"/>
    <m/>
  </r>
  <r>
    <x v="59"/>
    <b v="0"/>
    <b v="0"/>
    <x v="59"/>
    <b v="0"/>
    <x v="2"/>
    <b v="0"/>
    <x v="2"/>
    <b v="0"/>
    <s v="Murray, Gould and Ware"/>
    <b v="0"/>
    <n v="86.42"/>
    <n v="86.42"/>
    <n v="222"/>
    <x v="55"/>
    <x v="0"/>
    <m/>
  </r>
  <r>
    <x v="60"/>
    <b v="0"/>
    <b v="0"/>
    <x v="60"/>
    <b v="0"/>
    <x v="0"/>
    <b v="0"/>
    <x v="15"/>
    <b v="0"/>
    <s v="Anderson-Riley"/>
    <b v="0"/>
    <n v="266.86"/>
    <n v="266.86"/>
    <n v="458"/>
    <x v="56"/>
    <x v="0"/>
    <m/>
  </r>
  <r>
    <x v="61"/>
    <b v="0"/>
    <b v="0"/>
    <x v="61"/>
    <b v="0"/>
    <x v="0"/>
    <b v="0"/>
    <x v="20"/>
    <b v="0"/>
    <s v="Zhang Inc"/>
    <b v="0"/>
    <n v="299.11"/>
    <n v="299.11"/>
    <n v="118"/>
    <x v="57"/>
    <x v="0"/>
    <m/>
  </r>
  <r>
    <x v="62"/>
    <b v="0"/>
    <b v="0"/>
    <x v="62"/>
    <b v="0"/>
    <x v="4"/>
    <b v="0"/>
    <x v="19"/>
    <b v="0"/>
    <s v="Montgomery, Benton and Miller"/>
    <b v="0"/>
    <n v="240.63"/>
    <n v="240.63"/>
    <n v="423"/>
    <x v="58"/>
    <x v="0"/>
    <m/>
  </r>
  <r>
    <x v="63"/>
    <b v="0"/>
    <b v="0"/>
    <x v="63"/>
    <b v="0"/>
    <x v="0"/>
    <b v="0"/>
    <x v="6"/>
    <b v="0"/>
    <s v="Torres, Spencer and Potter"/>
    <b v="0"/>
    <n v="340.39"/>
    <n v="340.39"/>
    <n v="177"/>
    <x v="59"/>
    <x v="0"/>
    <m/>
  </r>
  <r>
    <x v="64"/>
    <b v="0"/>
    <b v="0"/>
    <x v="64"/>
    <b v="0"/>
    <x v="2"/>
    <b v="0"/>
    <x v="5"/>
    <b v="0"/>
    <s v="Flores-Davis"/>
    <b v="0"/>
    <n v="349.17"/>
    <n v="349.17"/>
    <n v="476"/>
    <x v="60"/>
    <x v="0"/>
    <m/>
  </r>
  <r>
    <x v="65"/>
    <b v="0"/>
    <b v="0"/>
    <x v="65"/>
    <b v="0"/>
    <x v="3"/>
    <b v="0"/>
    <x v="22"/>
    <b v="0"/>
    <s v="Wolfe, Ross and Hester"/>
    <b v="0"/>
    <n v="243.7"/>
    <n v="243.7"/>
    <n v="130"/>
    <x v="61"/>
    <x v="0"/>
    <m/>
  </r>
  <r>
    <x v="66"/>
    <b v="0"/>
    <b v="0"/>
    <x v="66"/>
    <b v="0"/>
    <x v="1"/>
    <b v="0"/>
    <x v="9"/>
    <b v="0"/>
    <s v="Fitzpatrick Ltd"/>
    <b v="0"/>
    <n v="218.22"/>
    <n v="218.22"/>
    <n v="224"/>
    <x v="62"/>
    <x v="0"/>
    <m/>
  </r>
  <r>
    <x v="67"/>
    <b v="0"/>
    <b v="0"/>
    <x v="67"/>
    <b v="0"/>
    <x v="3"/>
    <b v="0"/>
    <x v="16"/>
    <b v="0"/>
    <s v="Harrell LLC"/>
    <b v="0"/>
    <n v="218.86"/>
    <n v="218.86"/>
    <n v="170"/>
    <x v="63"/>
    <x v="0"/>
    <m/>
  </r>
  <r>
    <x v="68"/>
    <b v="0"/>
    <b v="0"/>
    <x v="68"/>
    <b v="0"/>
    <x v="3"/>
    <b v="0"/>
    <x v="11"/>
    <b v="0"/>
    <s v="Duran Group"/>
    <b v="0"/>
    <n v="138.05000000000001"/>
    <n v="138.05000000000001"/>
    <n v="89"/>
    <x v="64"/>
    <x v="0"/>
    <m/>
  </r>
  <r>
    <x v="69"/>
    <b v="0"/>
    <b v="0"/>
    <x v="69"/>
    <b v="0"/>
    <x v="0"/>
    <b v="0"/>
    <x v="6"/>
    <b v="0"/>
    <s v="Hopkins Ltd"/>
    <b v="0"/>
    <n v="214.32"/>
    <n v="214.32"/>
    <n v="383"/>
    <x v="65"/>
    <x v="0"/>
    <m/>
  </r>
  <r>
    <x v="70"/>
    <b v="0"/>
    <b v="0"/>
    <x v="70"/>
    <b v="0"/>
    <x v="4"/>
    <b v="0"/>
    <x v="19"/>
    <b v="0"/>
    <s v="Davis PLC"/>
    <b v="0"/>
    <n v="477.61"/>
    <n v="477.61"/>
    <n v="300"/>
    <x v="66"/>
    <x v="0"/>
    <m/>
  </r>
  <r>
    <x v="71"/>
    <b v="0"/>
    <b v="0"/>
    <x v="71"/>
    <b v="0"/>
    <x v="4"/>
    <b v="0"/>
    <x v="14"/>
    <b v="0"/>
    <s v="French Ltd"/>
    <b v="0"/>
    <n v="107.06"/>
    <n v="107.06"/>
    <n v="359"/>
    <x v="67"/>
    <x v="0"/>
    <m/>
  </r>
  <r>
    <x v="72"/>
    <b v="0"/>
    <b v="0"/>
    <x v="72"/>
    <b v="0"/>
    <x v="2"/>
    <b v="0"/>
    <x v="13"/>
    <b v="0"/>
    <s v="Bruce-Bowen"/>
    <b v="0"/>
    <n v="403.71"/>
    <n v="403.71"/>
    <n v="159"/>
    <x v="68"/>
    <x v="0"/>
    <m/>
  </r>
  <r>
    <x v="73"/>
    <b v="0"/>
    <b v="0"/>
    <x v="73"/>
    <b v="0"/>
    <x v="1"/>
    <b v="0"/>
    <x v="17"/>
    <b v="0"/>
    <s v="Poole PLC"/>
    <b v="0"/>
    <n v="158.13999999999999"/>
    <n v="158.13999999999999"/>
    <n v="82"/>
    <x v="45"/>
    <x v="0"/>
    <m/>
  </r>
  <r>
    <x v="74"/>
    <b v="0"/>
    <b v="0"/>
    <x v="74"/>
    <b v="0"/>
    <x v="2"/>
    <b v="0"/>
    <x v="2"/>
    <b v="0"/>
    <s v="Larson Ltd"/>
    <b v="0"/>
    <n v="392.89"/>
    <n v="392.89"/>
    <n v="320"/>
    <x v="69"/>
    <x v="0"/>
    <m/>
  </r>
  <r>
    <x v="75"/>
    <b v="0"/>
    <b v="0"/>
    <x v="75"/>
    <b v="0"/>
    <x v="2"/>
    <b v="0"/>
    <x v="8"/>
    <b v="0"/>
    <s v="White, Reeves and Woods"/>
    <b v="0"/>
    <n v="480.9"/>
    <n v="480.9"/>
    <n v="104"/>
    <x v="70"/>
    <x v="0"/>
    <m/>
  </r>
  <r>
    <x v="76"/>
    <b v="0"/>
    <b v="0"/>
    <x v="76"/>
    <b v="0"/>
    <x v="3"/>
    <b v="0"/>
    <x v="7"/>
    <b v="0"/>
    <s v="Hernandez Inc"/>
    <b v="0"/>
    <n v="325.26"/>
    <n v="325.26"/>
    <n v="400"/>
    <x v="71"/>
    <x v="0"/>
    <m/>
  </r>
  <r>
    <x v="77"/>
    <b v="0"/>
    <b v="0"/>
    <x v="77"/>
    <b v="0"/>
    <x v="3"/>
    <b v="0"/>
    <x v="16"/>
    <b v="0"/>
    <s v="Ramirez-Hanson"/>
    <b v="0"/>
    <n v="228.53"/>
    <n v="228.53"/>
    <n v="469"/>
    <x v="72"/>
    <x v="0"/>
    <m/>
  </r>
  <r>
    <x v="78"/>
    <b v="0"/>
    <b v="0"/>
    <x v="78"/>
    <b v="0"/>
    <x v="2"/>
    <b v="0"/>
    <x v="13"/>
    <b v="0"/>
    <s v="Perez-Johnston"/>
    <b v="0"/>
    <n v="439.07"/>
    <n v="439.07"/>
    <n v="142"/>
    <x v="73"/>
    <x v="0"/>
    <m/>
  </r>
  <r>
    <x v="79"/>
    <b v="0"/>
    <b v="0"/>
    <x v="79"/>
    <b v="0"/>
    <x v="3"/>
    <b v="0"/>
    <x v="4"/>
    <b v="0"/>
    <s v="Allison Ltd"/>
    <b v="0"/>
    <n v="143.43"/>
    <n v="143.43"/>
    <n v="58"/>
    <x v="74"/>
    <x v="0"/>
    <m/>
  </r>
  <r>
    <x v="80"/>
    <b v="0"/>
    <b v="0"/>
    <x v="80"/>
    <b v="0"/>
    <x v="4"/>
    <b v="0"/>
    <x v="10"/>
    <b v="0"/>
    <s v="Robinson-Brown"/>
    <b v="0"/>
    <n v="285.54000000000002"/>
    <n v="285.54000000000002"/>
    <n v="358"/>
    <x v="75"/>
    <x v="0"/>
    <m/>
  </r>
  <r>
    <x v="81"/>
    <b v="0"/>
    <b v="0"/>
    <x v="81"/>
    <b v="0"/>
    <x v="4"/>
    <b v="0"/>
    <x v="19"/>
    <b v="0"/>
    <s v="Reese-Watson"/>
    <b v="0"/>
    <n v="152.91999999999999"/>
    <n v="152.91999999999999"/>
    <n v="281"/>
    <x v="24"/>
    <x v="0"/>
    <m/>
  </r>
  <r>
    <x v="82"/>
    <b v="0"/>
    <b v="0"/>
    <x v="82"/>
    <b v="0"/>
    <x v="0"/>
    <b v="0"/>
    <x v="15"/>
    <b v="0"/>
    <s v="Butler Group"/>
    <b v="1"/>
    <n v="254.04361702127665"/>
    <m/>
    <n v="159"/>
    <x v="68"/>
    <x v="0"/>
    <m/>
  </r>
  <r>
    <x v="83"/>
    <b v="0"/>
    <b v="0"/>
    <x v="83"/>
    <b v="0"/>
    <x v="3"/>
    <b v="0"/>
    <x v="22"/>
    <b v="0"/>
    <s v="Collins-Stephenson"/>
    <b v="0"/>
    <n v="388.46"/>
    <n v="388.46"/>
    <n v="208"/>
    <x v="76"/>
    <x v="0"/>
    <m/>
  </r>
  <r>
    <x v="84"/>
    <b v="0"/>
    <b v="0"/>
    <x v="84"/>
    <b v="0"/>
    <x v="1"/>
    <b v="0"/>
    <x v="5"/>
    <b v="0"/>
    <s v="Richardson-Carrillo"/>
    <b v="0"/>
    <n v="119.57"/>
    <n v="119.57"/>
    <n v="210"/>
    <x v="77"/>
    <x v="0"/>
    <m/>
  </r>
  <r>
    <x v="85"/>
    <b v="0"/>
    <b v="0"/>
    <x v="85"/>
    <b v="0"/>
    <x v="3"/>
    <b v="0"/>
    <x v="4"/>
    <b v="0"/>
    <s v="Taylor, Dodson and Johnston"/>
    <b v="0"/>
    <n v="176.07"/>
    <n v="176.07"/>
    <n v="82"/>
    <x v="45"/>
    <x v="0"/>
    <m/>
  </r>
  <r>
    <x v="86"/>
    <b v="0"/>
    <b v="0"/>
    <x v="86"/>
    <b v="0"/>
    <x v="3"/>
    <b v="0"/>
    <x v="16"/>
    <b v="0"/>
    <s v="Aguilar, Horton and Lewis"/>
    <b v="0"/>
    <n v="371.38"/>
    <n v="371.38"/>
    <n v="220"/>
    <x v="78"/>
    <x v="0"/>
    <m/>
  </r>
  <r>
    <x v="87"/>
    <b v="0"/>
    <b v="0"/>
    <x v="87"/>
    <b v="0"/>
    <x v="4"/>
    <b v="0"/>
    <x v="5"/>
    <b v="0"/>
    <s v="Olsen-Daniels"/>
    <b v="0"/>
    <n v="131.24"/>
    <n v="131.24"/>
    <n v="232"/>
    <x v="79"/>
    <x v="0"/>
    <m/>
  </r>
  <r>
    <x v="88"/>
    <b v="0"/>
    <b v="0"/>
    <x v="88"/>
    <b v="0"/>
    <x v="0"/>
    <b v="0"/>
    <x v="20"/>
    <b v="0"/>
    <s v="Taylor-Elliott"/>
    <b v="0"/>
    <n v="183.04"/>
    <n v="183.04"/>
    <n v="457"/>
    <x v="80"/>
    <x v="0"/>
    <m/>
  </r>
  <r>
    <x v="89"/>
    <b v="0"/>
    <b v="0"/>
    <x v="89"/>
    <b v="0"/>
    <x v="4"/>
    <b v="0"/>
    <x v="19"/>
    <b v="0"/>
    <s v="Hill PLC"/>
    <b v="0"/>
    <n v="495.72"/>
    <n v="495.72"/>
    <n v="323"/>
    <x v="81"/>
    <x v="0"/>
    <m/>
  </r>
  <r>
    <x v="90"/>
    <b v="0"/>
    <b v="0"/>
    <x v="90"/>
    <b v="0"/>
    <x v="2"/>
    <b v="0"/>
    <x v="5"/>
    <b v="0"/>
    <s v="Sharp, Taylor and Rodriguez"/>
    <b v="0"/>
    <n v="340.14"/>
    <n v="340.14"/>
    <n v="361"/>
    <x v="82"/>
    <x v="0"/>
    <m/>
  </r>
  <r>
    <x v="91"/>
    <b v="0"/>
    <b v="0"/>
    <x v="91"/>
    <b v="0"/>
    <x v="1"/>
    <b v="0"/>
    <x v="17"/>
    <b v="0"/>
    <s v="Smith-Charles"/>
    <b v="0"/>
    <n v="438.25"/>
    <n v="438.25"/>
    <n v="496"/>
    <x v="83"/>
    <x v="0"/>
    <m/>
  </r>
  <r>
    <x v="92"/>
    <b v="0"/>
    <b v="0"/>
    <x v="92"/>
    <b v="0"/>
    <x v="3"/>
    <b v="0"/>
    <x v="8"/>
    <b v="0"/>
    <s v="Green, Powell and Palmer"/>
    <b v="0"/>
    <n v="447.43"/>
    <n v="447.43"/>
    <n v="191"/>
    <x v="84"/>
    <x v="0"/>
    <m/>
  </r>
  <r>
    <x v="93"/>
    <b v="0"/>
    <b v="0"/>
    <x v="93"/>
    <b v="0"/>
    <x v="2"/>
    <b v="0"/>
    <x v="2"/>
    <b v="0"/>
    <s v="Martin LLC"/>
    <b v="0"/>
    <n v="377.52"/>
    <n v="377.52"/>
    <n v="485"/>
    <x v="50"/>
    <x v="0"/>
    <m/>
  </r>
  <r>
    <x v="94"/>
    <b v="0"/>
    <b v="0"/>
    <x v="94"/>
    <b v="0"/>
    <x v="0"/>
    <b v="0"/>
    <x v="15"/>
    <b v="0"/>
    <s v="Hoffman-Williams"/>
    <b v="0"/>
    <n v="358.47"/>
    <n v="358.47"/>
    <n v="213"/>
    <x v="19"/>
    <x v="0"/>
    <m/>
  </r>
  <r>
    <x v="95"/>
    <b v="0"/>
    <b v="0"/>
    <x v="95"/>
    <b v="0"/>
    <x v="4"/>
    <b v="0"/>
    <x v="5"/>
    <b v="0"/>
    <s v="Wilson Group"/>
    <b v="0"/>
    <n v="60.65"/>
    <n v="60.65"/>
    <n v="75"/>
    <x v="85"/>
    <x v="0"/>
    <m/>
  </r>
  <r>
    <x v="96"/>
    <b v="0"/>
    <b v="0"/>
    <x v="96"/>
    <b v="0"/>
    <x v="1"/>
    <b v="0"/>
    <x v="1"/>
    <b v="0"/>
    <s v="Phillips and Sons"/>
    <b v="0"/>
    <n v="358.47"/>
    <n v="358.47"/>
    <n v="143"/>
    <x v="86"/>
    <x v="0"/>
    <m/>
  </r>
  <r>
    <x v="97"/>
    <b v="0"/>
    <b v="0"/>
    <x v="97"/>
    <b v="0"/>
    <x v="4"/>
    <b v="0"/>
    <x v="14"/>
    <b v="0"/>
    <s v="Khan LLC"/>
    <b v="0"/>
    <n v="245.98"/>
    <n v="245.98"/>
    <n v="471"/>
    <x v="87"/>
    <x v="0"/>
    <m/>
  </r>
  <r>
    <x v="98"/>
    <b v="0"/>
    <b v="0"/>
    <x v="98"/>
    <b v="0"/>
    <x v="2"/>
    <b v="0"/>
    <x v="13"/>
    <b v="0"/>
    <s v="Flores-King"/>
    <b v="0"/>
    <n v="431.67"/>
    <n v="431.67"/>
    <n v="73"/>
    <x v="88"/>
    <x v="0"/>
    <m/>
  </r>
  <r>
    <x v="99"/>
    <b v="0"/>
    <b v="0"/>
    <x v="99"/>
    <b v="0"/>
    <x v="3"/>
    <b v="0"/>
    <x v="4"/>
    <b v="0"/>
    <s v="Campbell Ltd"/>
    <b v="0"/>
    <n v="201.41"/>
    <n v="201.41"/>
    <n v="146"/>
    <x v="89"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b v="0"/>
    <s v="SALE0"/>
    <b v="0"/>
    <x v="0"/>
    <b v="0"/>
    <s v="CUST1409"/>
    <b v="0"/>
    <x v="0"/>
    <b v="0"/>
    <s v="STORE3"/>
    <b v="0"/>
    <n v="1"/>
    <x v="0"/>
    <b v="0"/>
    <n v="218.04"/>
    <x v="0"/>
    <b v="0"/>
    <n v="0.09"/>
    <n v="0.09"/>
    <b v="0"/>
    <x v="0"/>
    <n v="198.41640000000001"/>
    <n v="198.41640000000001"/>
    <b v="0"/>
  </r>
  <r>
    <b v="0"/>
    <s v="SALE1"/>
    <b v="0"/>
    <x v="1"/>
    <b v="0"/>
    <s v="CUST1467"/>
    <b v="0"/>
    <x v="1"/>
    <b v="0"/>
    <s v="STORE17"/>
    <b v="0"/>
    <n v="3"/>
    <x v="1"/>
    <b v="0"/>
    <n v="104.47"/>
    <x v="1"/>
    <b v="0"/>
    <n v="0.27"/>
    <n v="0.27"/>
    <b v="0"/>
    <x v="1"/>
    <n v="228.7893"/>
    <n v="228.7893"/>
    <b v="0"/>
  </r>
  <r>
    <b v="0"/>
    <s v="SALE10"/>
    <b v="0"/>
    <x v="2"/>
    <b v="0"/>
    <s v="CUST1065"/>
    <b v="0"/>
    <x v="2"/>
    <b v="0"/>
    <s v="STORE14"/>
    <b v="0"/>
    <n v="1"/>
    <x v="0"/>
    <b v="0"/>
    <n v="278.63"/>
    <x v="2"/>
    <b v="0"/>
    <n v="7.0000000000000007E-2"/>
    <n v="7.0000000000000007E-2"/>
    <b v="0"/>
    <x v="0"/>
    <n v="259.1259"/>
    <n v="259.1259"/>
    <b v="0"/>
  </r>
  <r>
    <b v="0"/>
    <s v="SALE100"/>
    <b v="0"/>
    <x v="3"/>
    <b v="0"/>
    <s v="CUST1369"/>
    <b v="0"/>
    <x v="3"/>
    <b v="0"/>
    <s v="STORE5"/>
    <b v="0"/>
    <n v="2"/>
    <x v="2"/>
    <b v="0"/>
    <n v="401.5"/>
    <x v="3"/>
    <b v="0"/>
    <n v="0.18"/>
    <n v="0.18"/>
    <b v="0"/>
    <x v="0"/>
    <n v="658.46"/>
    <n v="658.46"/>
    <b v="0"/>
  </r>
  <r>
    <b v="0"/>
    <s v="SALE1000"/>
    <b v="0"/>
    <x v="4"/>
    <b v="0"/>
    <s v="CUST1190"/>
    <b v="0"/>
    <x v="4"/>
    <b v="0"/>
    <s v="STORE2"/>
    <b v="0"/>
    <n v="2"/>
    <x v="2"/>
    <b v="0"/>
    <n v="909.51"/>
    <x v="4"/>
    <b v="0"/>
    <n v="0.27"/>
    <n v="0.27"/>
    <b v="0"/>
    <x v="0"/>
    <n v="1327.8846000000001"/>
    <n v="1327.8846000000001"/>
    <b v="0"/>
  </r>
  <r>
    <b v="0"/>
    <s v="SALE1001"/>
    <b v="0"/>
    <x v="5"/>
    <b v="0"/>
    <s v="CUST1052"/>
    <b v="0"/>
    <x v="5"/>
    <b v="0"/>
    <s v="STORE14"/>
    <b v="0"/>
    <n v="4"/>
    <x v="3"/>
    <b v="0"/>
    <n v="593.84"/>
    <x v="5"/>
    <b v="0"/>
    <n v="0.24"/>
    <n v="0.24"/>
    <b v="0"/>
    <x v="1"/>
    <n v="1805.2736"/>
    <n v="1805.2736"/>
    <b v="0"/>
  </r>
  <r>
    <b v="0"/>
    <s v="SALE1002"/>
    <b v="0"/>
    <x v="6"/>
    <b v="0"/>
    <s v="CUST1109"/>
    <b v="0"/>
    <x v="6"/>
    <b v="0"/>
    <s v="STORE10"/>
    <b v="0"/>
    <n v="3"/>
    <x v="1"/>
    <b v="0"/>
    <n v="909.11"/>
    <x v="6"/>
    <b v="0"/>
    <n v="0.23"/>
    <n v="0.23"/>
    <b v="0"/>
    <x v="2"/>
    <n v="2100.0441000000001"/>
    <n v="2100.0441000000001"/>
    <b v="0"/>
  </r>
  <r>
    <b v="0"/>
    <s v="SALE1003"/>
    <b v="0"/>
    <x v="7"/>
    <b v="0"/>
    <s v="CUST1399"/>
    <b v="0"/>
    <x v="2"/>
    <b v="0"/>
    <s v="STORE1"/>
    <b v="0"/>
    <n v="4"/>
    <x v="3"/>
    <b v="0"/>
    <n v="996.85"/>
    <x v="7"/>
    <b v="0"/>
    <n v="0.24"/>
    <n v="0.24"/>
    <b v="0"/>
    <x v="1"/>
    <n v="3030.424"/>
    <n v="3030.424"/>
    <b v="0"/>
  </r>
  <r>
    <b v="0"/>
    <s v="SALE1004"/>
    <b v="0"/>
    <x v="8"/>
    <b v="0"/>
    <s v="CUST1300"/>
    <b v="0"/>
    <x v="7"/>
    <b v="0"/>
    <s v="STORE17"/>
    <b v="0"/>
    <n v="1"/>
    <x v="0"/>
    <b v="0"/>
    <n v="522.69000000000005"/>
    <x v="8"/>
    <b v="0"/>
    <n v="0.06"/>
    <n v="0.06"/>
    <b v="0"/>
    <x v="2"/>
    <n v="491.32860000000011"/>
    <n v="491.32860000000011"/>
    <b v="0"/>
  </r>
  <r>
    <b v="0"/>
    <s v="SALE1005"/>
    <b v="0"/>
    <x v="9"/>
    <b v="0"/>
    <s v="CUST1194"/>
    <b v="0"/>
    <x v="8"/>
    <b v="0"/>
    <s v="STORE3"/>
    <b v="0"/>
    <n v="3"/>
    <x v="1"/>
    <b v="0"/>
    <n v="261.05"/>
    <x v="9"/>
    <b v="0"/>
    <n v="0.12"/>
    <n v="0.12"/>
    <b v="0"/>
    <x v="1"/>
    <n v="689.17200000000014"/>
    <n v="689.17200000000014"/>
    <b v="0"/>
  </r>
  <r>
    <b v="0"/>
    <s v="SALE1006"/>
    <b v="0"/>
    <x v="10"/>
    <b v="0"/>
    <s v="CUST1087"/>
    <b v="0"/>
    <x v="9"/>
    <b v="0"/>
    <s v="STORE17"/>
    <b v="0"/>
    <n v="3"/>
    <x v="1"/>
    <b v="0"/>
    <n v="644.73"/>
    <x v="10"/>
    <b v="0"/>
    <n v="0.01"/>
    <n v="0.01"/>
    <b v="0"/>
    <x v="2"/>
    <n v="1914.8480999999999"/>
    <n v="1914.8480999999999"/>
    <b v="0"/>
  </r>
  <r>
    <b v="0"/>
    <s v="SALE1007"/>
    <b v="0"/>
    <x v="11"/>
    <b v="0"/>
    <s v="CUST1198"/>
    <b v="0"/>
    <x v="10"/>
    <b v="0"/>
    <s v="STORE2"/>
    <b v="0"/>
    <n v="2"/>
    <x v="2"/>
    <b v="0"/>
    <n v="541.52"/>
    <x v="11"/>
    <b v="0"/>
    <n v="0.26"/>
    <n v="0.26"/>
    <b v="0"/>
    <x v="1"/>
    <n v="801.44959999999992"/>
    <n v="801.44959999999992"/>
    <b v="0"/>
  </r>
  <r>
    <b v="0"/>
    <s v="SALE1008"/>
    <b v="0"/>
    <x v="12"/>
    <b v="0"/>
    <s v="CUST1426"/>
    <b v="0"/>
    <x v="11"/>
    <b v="0"/>
    <s v="STORE10"/>
    <b v="0"/>
    <n v="1"/>
    <x v="0"/>
    <b v="0"/>
    <n v="395.18"/>
    <x v="12"/>
    <b v="0"/>
    <n v="0.09"/>
    <n v="0.09"/>
    <b v="0"/>
    <x v="1"/>
    <n v="359.61380000000003"/>
    <n v="359.61380000000003"/>
    <b v="0"/>
  </r>
  <r>
    <b v="0"/>
    <s v="SALE1009"/>
    <b v="0"/>
    <x v="13"/>
    <b v="0"/>
    <s v="CUST1100"/>
    <b v="0"/>
    <x v="12"/>
    <b v="0"/>
    <s v="STORE8"/>
    <b v="0"/>
    <n v="4"/>
    <x v="3"/>
    <b v="0"/>
    <n v="56.37"/>
    <x v="13"/>
    <b v="0"/>
    <n v="0.17"/>
    <n v="0.17"/>
    <b v="0"/>
    <x v="0"/>
    <n v="187.14840000000001"/>
    <n v="187.14840000000001"/>
    <b v="0"/>
  </r>
  <r>
    <b v="0"/>
    <s v="SALE101"/>
    <b v="0"/>
    <x v="14"/>
    <b v="0"/>
    <s v="CUST1084"/>
    <b v="0"/>
    <x v="13"/>
    <b v="0"/>
    <s v="STORE13"/>
    <b v="0"/>
    <n v="3"/>
    <x v="1"/>
    <b v="0"/>
    <n v="359.56"/>
    <x v="14"/>
    <b v="0"/>
    <n v="0.17"/>
    <n v="0.17"/>
    <b v="0"/>
    <x v="1"/>
    <n v="895.30439999999999"/>
    <n v="895.30439999999999"/>
    <b v="0"/>
  </r>
  <r>
    <b v="0"/>
    <s v="SALE1010"/>
    <b v="0"/>
    <x v="15"/>
    <b v="0"/>
    <s v="CUST1209"/>
    <b v="0"/>
    <x v="14"/>
    <b v="0"/>
    <s v="STORE9"/>
    <b v="0"/>
    <n v="4"/>
    <x v="3"/>
    <b v="0"/>
    <n v="202.59"/>
    <x v="15"/>
    <b v="0"/>
    <n v="0.06"/>
    <n v="0.06"/>
    <b v="0"/>
    <x v="2"/>
    <n v="761.73839999999996"/>
    <n v="761.73839999999996"/>
    <b v="0"/>
  </r>
  <r>
    <b v="0"/>
    <s v="SALE1011"/>
    <b v="0"/>
    <x v="16"/>
    <b v="0"/>
    <s v="CUST1004"/>
    <b v="0"/>
    <x v="15"/>
    <b v="0"/>
    <s v="STORE5"/>
    <b v="0"/>
    <n v="2"/>
    <x v="2"/>
    <b v="0"/>
    <n v="358.36"/>
    <x v="16"/>
    <b v="0"/>
    <n v="0.05"/>
    <n v="0.05"/>
    <b v="0"/>
    <x v="1"/>
    <n v="680.88400000000001"/>
    <n v="680.88400000000001"/>
    <b v="0"/>
  </r>
  <r>
    <b v="0"/>
    <s v="SALE1012"/>
    <b v="0"/>
    <x v="17"/>
    <b v="0"/>
    <s v="CUST1072"/>
    <b v="0"/>
    <x v="16"/>
    <b v="0"/>
    <s v="STORE18"/>
    <b v="0"/>
    <n v="4"/>
    <x v="3"/>
    <b v="0"/>
    <n v="85.62"/>
    <x v="17"/>
    <b v="0"/>
    <n v="0.28000000000000003"/>
    <n v="0.28000000000000003"/>
    <b v="0"/>
    <x v="2"/>
    <n v="246.5856"/>
    <n v="246.5856"/>
    <b v="0"/>
  </r>
  <r>
    <b v="0"/>
    <s v="SALE1013"/>
    <b v="0"/>
    <x v="18"/>
    <b v="0"/>
    <s v="CUST1185"/>
    <b v="0"/>
    <x v="17"/>
    <b v="0"/>
    <s v="STORE17"/>
    <b v="0"/>
    <n v="4"/>
    <x v="3"/>
    <b v="0"/>
    <n v="929.26"/>
    <x v="18"/>
    <b v="0"/>
    <n v="0.23"/>
    <n v="0.23"/>
    <b v="0"/>
    <x v="1"/>
    <n v="2862.1208000000001"/>
    <n v="2862.1208000000001"/>
    <b v="0"/>
  </r>
  <r>
    <b v="0"/>
    <s v="SALE1014"/>
    <b v="0"/>
    <x v="19"/>
    <b v="0"/>
    <s v="CUST1309"/>
    <b v="0"/>
    <x v="18"/>
    <b v="0"/>
    <s v="STORE13"/>
    <b v="0"/>
    <n v="2"/>
    <x v="2"/>
    <b v="0"/>
    <n v="92.64"/>
    <x v="19"/>
    <b v="0"/>
    <n v="0.14000000000000001"/>
    <n v="0.14000000000000001"/>
    <b v="0"/>
    <x v="2"/>
    <n v="159.3408"/>
    <n v="159.3408"/>
    <b v="0"/>
  </r>
  <r>
    <b v="0"/>
    <s v="SALE1015"/>
    <b v="0"/>
    <x v="20"/>
    <b v="0"/>
    <s v="CUST1248"/>
    <b v="0"/>
    <x v="19"/>
    <b v="0"/>
    <s v="STORE4"/>
    <b v="0"/>
    <n v="4"/>
    <x v="3"/>
    <b v="0"/>
    <n v="139.05000000000001"/>
    <x v="20"/>
    <b v="0"/>
    <n v="0.28999999999999998"/>
    <n v="0.28999999999999998"/>
    <b v="0"/>
    <x v="2"/>
    <n v="394.90199999999999"/>
    <n v="394.90199999999999"/>
    <b v="0"/>
  </r>
  <r>
    <b v="0"/>
    <s v="SALE1016"/>
    <b v="0"/>
    <x v="21"/>
    <b v="0"/>
    <s v="CUST1140"/>
    <b v="0"/>
    <x v="20"/>
    <b v="0"/>
    <s v="STORE4"/>
    <b v="0"/>
    <n v="3"/>
    <x v="1"/>
    <b v="0"/>
    <n v="155.87"/>
    <x v="21"/>
    <b v="0"/>
    <n v="0.03"/>
    <n v="0.03"/>
    <b v="0"/>
    <x v="2"/>
    <n v="453.58170000000001"/>
    <n v="453.58170000000001"/>
    <b v="0"/>
  </r>
  <r>
    <b v="0"/>
    <s v="SALE1017"/>
    <b v="0"/>
    <x v="22"/>
    <b v="0"/>
    <s v="CUST1442"/>
    <b v="0"/>
    <x v="21"/>
    <b v="0"/>
    <s v="STORE16"/>
    <b v="0"/>
    <n v="4"/>
    <x v="3"/>
    <b v="0"/>
    <n v="115.42"/>
    <x v="22"/>
    <b v="0"/>
    <n v="0.03"/>
    <n v="0.03"/>
    <b v="0"/>
    <x v="2"/>
    <n v="447.82960000000003"/>
    <n v="447.82960000000003"/>
    <b v="0"/>
  </r>
  <r>
    <b v="0"/>
    <s v="SALE1018"/>
    <b v="0"/>
    <x v="23"/>
    <b v="0"/>
    <s v="CUST1122"/>
    <b v="0"/>
    <x v="22"/>
    <b v="0"/>
    <s v="STORE6"/>
    <b v="0"/>
    <n v="3"/>
    <x v="1"/>
    <b v="0"/>
    <n v="593.62"/>
    <x v="23"/>
    <b v="0"/>
    <n v="0.08"/>
    <n v="0.08"/>
    <b v="0"/>
    <x v="0"/>
    <n v="1638.3912"/>
    <n v="1638.3912"/>
    <b v="0"/>
  </r>
  <r>
    <b v="0"/>
    <s v="SALE1019"/>
    <b v="0"/>
    <x v="24"/>
    <b v="0"/>
    <s v="CUST1353"/>
    <b v="0"/>
    <x v="23"/>
    <b v="0"/>
    <s v="STORE4"/>
    <b v="0"/>
    <n v="2"/>
    <x v="2"/>
    <b v="0"/>
    <n v="825.04"/>
    <x v="24"/>
    <b v="0"/>
    <n v="0.2"/>
    <n v="0.2"/>
    <b v="0"/>
    <x v="0"/>
    <n v="1320.0640000000001"/>
    <n v="1320.0640000000001"/>
    <b v="0"/>
  </r>
  <r>
    <b v="0"/>
    <s v="SALE102"/>
    <b v="0"/>
    <x v="25"/>
    <b v="0"/>
    <s v="CUST1097"/>
    <b v="0"/>
    <x v="24"/>
    <b v="0"/>
    <s v="STORE12"/>
    <b v="0"/>
    <n v="2"/>
    <x v="2"/>
    <b v="0"/>
    <n v="471.88"/>
    <x v="25"/>
    <b v="0"/>
    <n v="0.24"/>
    <n v="0.24"/>
    <b v="0"/>
    <x v="1"/>
    <n v="717.25760000000002"/>
    <n v="717.25760000000002"/>
    <b v="0"/>
  </r>
  <r>
    <b v="0"/>
    <s v="SALE1020"/>
    <b v="0"/>
    <x v="26"/>
    <b v="0"/>
    <s v="CUST1464"/>
    <b v="0"/>
    <x v="13"/>
    <b v="0"/>
    <s v="STORE13"/>
    <b v="0"/>
    <n v="1"/>
    <x v="0"/>
    <b v="0"/>
    <n v="963.76"/>
    <x v="26"/>
    <b v="0"/>
    <n v="0.14000000000000001"/>
    <n v="0.14000000000000001"/>
    <b v="0"/>
    <x v="1"/>
    <n v="828.83359999999993"/>
    <n v="828.83359999999993"/>
    <b v="0"/>
  </r>
  <r>
    <b v="0"/>
    <s v="SALE1021"/>
    <b v="0"/>
    <x v="27"/>
    <b v="0"/>
    <s v="CUST1292"/>
    <b v="0"/>
    <x v="25"/>
    <b v="0"/>
    <s v="STORE6"/>
    <b v="0"/>
    <n v="1"/>
    <x v="0"/>
    <b v="0"/>
    <n v="238.24"/>
    <x v="27"/>
    <b v="0"/>
    <n v="0.12"/>
    <n v="0.12"/>
    <b v="0"/>
    <x v="1"/>
    <n v="209.65119999999999"/>
    <n v="209.65119999999999"/>
    <b v="0"/>
  </r>
  <r>
    <b v="0"/>
    <s v="SALE1022"/>
    <b v="0"/>
    <x v="28"/>
    <b v="0"/>
    <s v="CUST1457"/>
    <b v="0"/>
    <x v="26"/>
    <b v="0"/>
    <s v="STORE16"/>
    <b v="0"/>
    <n v="1"/>
    <x v="0"/>
    <b v="0"/>
    <n v="756.63"/>
    <x v="28"/>
    <b v="0"/>
    <n v="0.04"/>
    <n v="0.04"/>
    <b v="0"/>
    <x v="1"/>
    <n v="726.36479999999995"/>
    <n v="726.36479999999995"/>
    <b v="0"/>
  </r>
  <r>
    <b v="0"/>
    <s v="SALE1023"/>
    <b v="0"/>
    <x v="29"/>
    <b v="0"/>
    <s v="CUST1019"/>
    <b v="0"/>
    <x v="27"/>
    <b v="0"/>
    <s v="STORE7"/>
    <b v="0"/>
    <n v="3"/>
    <x v="1"/>
    <b v="0"/>
    <n v="159.76"/>
    <x v="29"/>
    <b v="0"/>
    <n v="0.22"/>
    <n v="0.22"/>
    <b v="0"/>
    <x v="0"/>
    <n v="373.83839999999998"/>
    <n v="373.83839999999998"/>
    <b v="0"/>
  </r>
  <r>
    <b v="0"/>
    <s v="SALE1024"/>
    <b v="0"/>
    <x v="30"/>
    <b v="0"/>
    <s v="CUST1368"/>
    <b v="0"/>
    <x v="28"/>
    <b v="0"/>
    <s v="STORE8"/>
    <b v="0"/>
    <n v="1"/>
    <x v="0"/>
    <b v="0"/>
    <n v="329.94"/>
    <x v="30"/>
    <b v="0"/>
    <n v="0.14000000000000001"/>
    <n v="0.14000000000000001"/>
    <b v="0"/>
    <x v="2"/>
    <n v="283.7484"/>
    <n v="283.7484"/>
    <b v="0"/>
  </r>
  <r>
    <b v="0"/>
    <s v="SALE1025"/>
    <b v="0"/>
    <x v="31"/>
    <b v="0"/>
    <s v="CUST1060"/>
    <b v="0"/>
    <x v="29"/>
    <b v="0"/>
    <s v="STORE8"/>
    <b v="0"/>
    <n v="1"/>
    <x v="0"/>
    <b v="0"/>
    <n v="234.06"/>
    <x v="31"/>
    <b v="0"/>
    <n v="0.11"/>
    <n v="0.11"/>
    <b v="0"/>
    <x v="1"/>
    <n v="208.3134"/>
    <n v="208.3134"/>
    <b v="0"/>
  </r>
  <r>
    <b v="0"/>
    <s v="SALE1026"/>
    <b v="0"/>
    <x v="32"/>
    <b v="0"/>
    <s v="CUST1317"/>
    <b v="0"/>
    <x v="15"/>
    <b v="0"/>
    <s v="STORE0"/>
    <b v="0"/>
    <n v="2"/>
    <x v="2"/>
    <b v="0"/>
    <n v="773.75"/>
    <x v="32"/>
    <b v="0"/>
    <n v="0.16"/>
    <n v="0.16"/>
    <b v="0"/>
    <x v="1"/>
    <n v="1299.9000000000001"/>
    <n v="1299.9000000000001"/>
    <b v="0"/>
  </r>
  <r>
    <b v="0"/>
    <s v="SALE1027"/>
    <b v="0"/>
    <x v="33"/>
    <b v="0"/>
    <s v="CUST1436"/>
    <b v="0"/>
    <x v="22"/>
    <b v="0"/>
    <s v="STORE18"/>
    <b v="0"/>
    <n v="1"/>
    <x v="0"/>
    <b v="0"/>
    <n v="73.88"/>
    <x v="33"/>
    <b v="0"/>
    <n v="0.04"/>
    <n v="0.04"/>
    <b v="0"/>
    <x v="0"/>
    <n v="70.924799999999991"/>
    <n v="70.924799999999991"/>
    <b v="0"/>
  </r>
  <r>
    <b v="0"/>
    <s v="SALE1028"/>
    <b v="0"/>
    <x v="34"/>
    <b v="0"/>
    <s v="CUST1005"/>
    <b v="0"/>
    <x v="30"/>
    <b v="0"/>
    <s v="STORE18"/>
    <b v="0"/>
    <n v="1"/>
    <x v="0"/>
    <b v="0"/>
    <n v="859.3"/>
    <x v="34"/>
    <b v="0"/>
    <n v="0.16"/>
    <n v="0.16"/>
    <b v="0"/>
    <x v="1"/>
    <n v="721.8119999999999"/>
    <n v="721.8119999999999"/>
    <b v="0"/>
  </r>
  <r>
    <b v="0"/>
    <s v="SALE1029"/>
    <b v="0"/>
    <x v="35"/>
    <b v="0"/>
    <s v="CUST1129"/>
    <b v="0"/>
    <x v="15"/>
    <b v="0"/>
    <s v="STORE6"/>
    <b v="0"/>
    <n v="4"/>
    <x v="3"/>
    <b v="0"/>
    <n v="762.43"/>
    <x v="35"/>
    <b v="0"/>
    <n v="0.05"/>
    <n v="0.05"/>
    <b v="0"/>
    <x v="0"/>
    <n v="2897.233999999999"/>
    <n v="2897.233999999999"/>
    <b v="0"/>
  </r>
  <r>
    <b v="0"/>
    <s v="SALE103"/>
    <b v="0"/>
    <x v="36"/>
    <b v="0"/>
    <s v="CUST1182"/>
    <b v="0"/>
    <x v="21"/>
    <b v="0"/>
    <s v="STORE4"/>
    <b v="0"/>
    <n v="4"/>
    <x v="3"/>
    <b v="0"/>
    <n v="925.19"/>
    <x v="36"/>
    <b v="0"/>
    <n v="0.19"/>
    <n v="0.19"/>
    <b v="0"/>
    <x v="1"/>
    <n v="2997.615600000001"/>
    <n v="2997.615600000001"/>
    <b v="0"/>
  </r>
  <r>
    <b v="0"/>
    <s v="SALE1030"/>
    <b v="0"/>
    <x v="37"/>
    <b v="0"/>
    <s v="CUST1124"/>
    <b v="0"/>
    <x v="6"/>
    <b v="0"/>
    <s v="STORE0"/>
    <b v="0"/>
    <n v="1"/>
    <x v="0"/>
    <b v="0"/>
    <n v="328.51"/>
    <x v="37"/>
    <b v="0"/>
    <n v="0.2"/>
    <n v="0.2"/>
    <b v="0"/>
    <x v="2"/>
    <n v="262.80799999999999"/>
    <n v="262.80799999999999"/>
    <b v="0"/>
  </r>
  <r>
    <b v="0"/>
    <s v="SALE1031"/>
    <b v="0"/>
    <x v="38"/>
    <b v="0"/>
    <s v="CUST1274"/>
    <b v="0"/>
    <x v="31"/>
    <b v="0"/>
    <s v="STORE4"/>
    <b v="0"/>
    <n v="1"/>
    <x v="0"/>
    <b v="0"/>
    <n v="34.51"/>
    <x v="38"/>
    <b v="0"/>
    <n v="0.04"/>
    <n v="0.04"/>
    <b v="0"/>
    <x v="2"/>
    <n v="33.129600000000003"/>
    <n v="33.129600000000003"/>
    <b v="0"/>
  </r>
  <r>
    <b v="0"/>
    <s v="SALE1032"/>
    <b v="0"/>
    <x v="39"/>
    <b v="0"/>
    <s v="CUST1105"/>
    <b v="0"/>
    <x v="32"/>
    <b v="0"/>
    <s v="STORE11"/>
    <b v="0"/>
    <n v="3"/>
    <x v="1"/>
    <b v="0"/>
    <n v="663.73"/>
    <x v="39"/>
    <b v="0"/>
    <n v="0.06"/>
    <n v="0.06"/>
    <b v="0"/>
    <x v="2"/>
    <n v="1871.7185999999999"/>
    <n v="1871.7185999999999"/>
    <b v="0"/>
  </r>
  <r>
    <b v="0"/>
    <s v="SALE1033"/>
    <b v="0"/>
    <x v="40"/>
    <b v="0"/>
    <s v="CUST1246"/>
    <b v="0"/>
    <x v="3"/>
    <b v="0"/>
    <s v="STORE9"/>
    <b v="0"/>
    <n v="1"/>
    <x v="0"/>
    <b v="0"/>
    <n v="409.41"/>
    <x v="40"/>
    <b v="0"/>
    <n v="0.13"/>
    <n v="0.13"/>
    <b v="0"/>
    <x v="1"/>
    <n v="356.18669999999997"/>
    <n v="356.18669999999997"/>
    <b v="0"/>
  </r>
  <r>
    <b v="0"/>
    <s v="SALE1034"/>
    <b v="0"/>
    <x v="41"/>
    <b v="0"/>
    <s v="CUST1092"/>
    <b v="0"/>
    <x v="33"/>
    <b v="0"/>
    <s v="STORE3"/>
    <b v="0"/>
    <n v="3"/>
    <x v="1"/>
    <b v="0"/>
    <n v="461.03"/>
    <x v="41"/>
    <b v="0"/>
    <n v="0.11"/>
    <n v="0.11"/>
    <b v="0"/>
    <x v="1"/>
    <n v="1230.9501"/>
    <n v="1230.9501"/>
    <b v="0"/>
  </r>
  <r>
    <b v="0"/>
    <s v="SALE1035"/>
    <b v="0"/>
    <x v="42"/>
    <b v="0"/>
    <s v="CUST1368"/>
    <b v="0"/>
    <x v="32"/>
    <b v="0"/>
    <s v="STORE14"/>
    <b v="0"/>
    <n v="2"/>
    <x v="2"/>
    <b v="0"/>
    <n v="760.14"/>
    <x v="42"/>
    <b v="0"/>
    <n v="0.02"/>
    <n v="0.02"/>
    <b v="0"/>
    <x v="2"/>
    <n v="1489.8743999999999"/>
    <n v="1489.8743999999999"/>
    <b v="0"/>
  </r>
  <r>
    <b v="0"/>
    <s v="SALE1036"/>
    <b v="0"/>
    <x v="43"/>
    <b v="0"/>
    <s v="CUST1278"/>
    <b v="0"/>
    <x v="9"/>
    <b v="0"/>
    <s v="STORE1"/>
    <b v="0"/>
    <n v="3"/>
    <x v="1"/>
    <b v="0"/>
    <n v="688.76"/>
    <x v="43"/>
    <b v="0"/>
    <n v="0.12"/>
    <n v="0.12"/>
    <b v="0"/>
    <x v="1"/>
    <n v="1818.3263999999999"/>
    <n v="1818.3263999999999"/>
    <b v="0"/>
  </r>
  <r>
    <b v="0"/>
    <s v="SALE1037"/>
    <b v="0"/>
    <x v="44"/>
    <b v="0"/>
    <s v="CUST1159"/>
    <b v="0"/>
    <x v="34"/>
    <b v="0"/>
    <s v="STORE9"/>
    <b v="0"/>
    <n v="2"/>
    <x v="2"/>
    <b v="0"/>
    <n v="257.77999999999997"/>
    <x v="44"/>
    <b v="0"/>
    <n v="0.05"/>
    <n v="0.05"/>
    <b v="0"/>
    <x v="0"/>
    <n v="489.78199999999993"/>
    <n v="489.78199999999993"/>
    <b v="0"/>
  </r>
  <r>
    <b v="0"/>
    <s v="SALE1038"/>
    <b v="0"/>
    <x v="45"/>
    <b v="0"/>
    <s v="CUST1052"/>
    <b v="0"/>
    <x v="20"/>
    <b v="0"/>
    <s v="STORE7"/>
    <b v="0"/>
    <n v="2"/>
    <x v="2"/>
    <b v="0"/>
    <n v="314.29000000000002"/>
    <x v="45"/>
    <b v="0"/>
    <n v="0.19"/>
    <n v="0.19"/>
    <b v="0"/>
    <x v="2"/>
    <n v="509.14980000000008"/>
    <n v="509.14980000000008"/>
    <b v="0"/>
  </r>
  <r>
    <b v="0"/>
    <s v="SALE1039"/>
    <b v="0"/>
    <x v="46"/>
    <b v="0"/>
    <s v="CUST1155"/>
    <b v="0"/>
    <x v="35"/>
    <b v="0"/>
    <s v="STORE14"/>
    <b v="0"/>
    <n v="3"/>
    <x v="1"/>
    <b v="0"/>
    <n v="336.09"/>
    <x v="46"/>
    <b v="0"/>
    <n v="0.01"/>
    <n v="0.01"/>
    <b v="0"/>
    <x v="1"/>
    <n v="998.18729999999994"/>
    <n v="998.18729999999994"/>
    <b v="0"/>
  </r>
  <r>
    <b v="0"/>
    <s v="SALE104"/>
    <b v="0"/>
    <x v="47"/>
    <b v="0"/>
    <s v="CUST1029"/>
    <b v="0"/>
    <x v="30"/>
    <b v="0"/>
    <s v="STORE11"/>
    <b v="0"/>
    <n v="2"/>
    <x v="2"/>
    <b v="0"/>
    <n v="879.63"/>
    <x v="47"/>
    <b v="0"/>
    <n v="7.0000000000000007E-2"/>
    <n v="7.0000000000000007E-2"/>
    <b v="0"/>
    <x v="2"/>
    <n v="1636.1117999999999"/>
    <n v="1636.1117999999999"/>
    <b v="0"/>
  </r>
  <r>
    <b v="0"/>
    <s v="SALE1040"/>
    <b v="0"/>
    <x v="48"/>
    <b v="0"/>
    <s v="CUST1002"/>
    <b v="0"/>
    <x v="10"/>
    <b v="0"/>
    <s v="STORE17"/>
    <b v="0"/>
    <n v="3"/>
    <x v="1"/>
    <b v="0"/>
    <n v="202.07"/>
    <x v="48"/>
    <b v="0"/>
    <n v="0.23"/>
    <n v="0.23"/>
    <b v="0"/>
    <x v="1"/>
    <n v="466.78170000000011"/>
    <n v="466.78170000000011"/>
    <b v="0"/>
  </r>
  <r>
    <b v="0"/>
    <s v="SALE1041"/>
    <b v="0"/>
    <x v="49"/>
    <b v="0"/>
    <s v="CUST1310"/>
    <b v="0"/>
    <x v="29"/>
    <b v="0"/>
    <s v="STORE8"/>
    <b v="0"/>
    <n v="2"/>
    <x v="2"/>
    <b v="0"/>
    <n v="485.25"/>
    <x v="49"/>
    <b v="0"/>
    <n v="0.28000000000000003"/>
    <n v="0.28000000000000003"/>
    <b v="0"/>
    <x v="0"/>
    <n v="698.76"/>
    <n v="698.76"/>
    <b v="0"/>
  </r>
  <r>
    <b v="0"/>
    <s v="SALE1042"/>
    <b v="0"/>
    <x v="50"/>
    <b v="0"/>
    <s v="CUST1171"/>
    <b v="0"/>
    <x v="10"/>
    <b v="0"/>
    <s v="STORE10"/>
    <b v="0"/>
    <n v="4"/>
    <x v="3"/>
    <b v="0"/>
    <n v="552.38"/>
    <x v="50"/>
    <b v="0"/>
    <n v="0.1"/>
    <n v="0.1"/>
    <b v="0"/>
    <x v="1"/>
    <n v="1988.568"/>
    <n v="1988.568"/>
    <b v="0"/>
  </r>
  <r>
    <b v="0"/>
    <s v="SALE1043"/>
    <b v="0"/>
    <x v="51"/>
    <b v="0"/>
    <s v="CUST1107"/>
    <b v="0"/>
    <x v="36"/>
    <b v="0"/>
    <s v="STORE17"/>
    <b v="0"/>
    <n v="4"/>
    <x v="3"/>
    <b v="0"/>
    <n v="377.26"/>
    <x v="51"/>
    <b v="0"/>
    <n v="0.22"/>
    <n v="0.22"/>
    <b v="0"/>
    <x v="2"/>
    <n v="1177.0512000000001"/>
    <n v="1177.0512000000001"/>
    <b v="0"/>
  </r>
  <r>
    <b v="0"/>
    <s v="SALE1044"/>
    <b v="0"/>
    <x v="52"/>
    <b v="0"/>
    <s v="CUST1053"/>
    <b v="0"/>
    <x v="37"/>
    <b v="0"/>
    <s v="STORE19"/>
    <b v="0"/>
    <n v="4"/>
    <x v="3"/>
    <b v="0"/>
    <n v="189.07"/>
    <x v="52"/>
    <b v="0"/>
    <n v="0.1"/>
    <n v="0.1"/>
    <b v="0"/>
    <x v="2"/>
    <n v="680.65200000000004"/>
    <n v="680.65200000000004"/>
    <b v="0"/>
  </r>
  <r>
    <b v="0"/>
    <s v="SALE1045"/>
    <b v="0"/>
    <x v="53"/>
    <b v="0"/>
    <s v="CUST1499"/>
    <b v="0"/>
    <x v="38"/>
    <b v="0"/>
    <s v="STORE4"/>
    <b v="0"/>
    <n v="3"/>
    <x v="1"/>
    <b v="0"/>
    <n v="272.27"/>
    <x v="53"/>
    <b v="0"/>
    <n v="0.01"/>
    <n v="0.01"/>
    <b v="0"/>
    <x v="0"/>
    <n v="808.64189999999996"/>
    <n v="808.64189999999996"/>
    <b v="0"/>
  </r>
  <r>
    <b v="0"/>
    <s v="SALE1046"/>
    <b v="0"/>
    <x v="54"/>
    <b v="0"/>
    <s v="CUST1264"/>
    <b v="0"/>
    <x v="39"/>
    <b v="0"/>
    <s v="STORE11"/>
    <b v="0"/>
    <n v="1"/>
    <x v="0"/>
    <b v="0"/>
    <n v="209.39"/>
    <x v="54"/>
    <b v="0"/>
    <n v="0.28000000000000003"/>
    <n v="0.28000000000000003"/>
    <b v="0"/>
    <x v="1"/>
    <n v="150.76079999999999"/>
    <n v="150.76079999999999"/>
    <b v="0"/>
  </r>
  <r>
    <b v="0"/>
    <s v="SALE1047"/>
    <b v="0"/>
    <x v="55"/>
    <b v="0"/>
    <s v="CUST1053"/>
    <b v="0"/>
    <x v="24"/>
    <b v="0"/>
    <s v="STORE9"/>
    <b v="0"/>
    <n v="1"/>
    <x v="0"/>
    <b v="0"/>
    <n v="813.87"/>
    <x v="55"/>
    <b v="0"/>
    <n v="0.23"/>
    <n v="0.23"/>
    <b v="0"/>
    <x v="0"/>
    <n v="626.67989999999998"/>
    <n v="626.67989999999998"/>
    <b v="0"/>
  </r>
  <r>
    <b v="0"/>
    <s v="SALE1048"/>
    <b v="0"/>
    <x v="56"/>
    <b v="0"/>
    <s v="CUST1257"/>
    <b v="0"/>
    <x v="40"/>
    <b v="0"/>
    <s v="STORE0"/>
    <b v="0"/>
    <n v="1"/>
    <x v="0"/>
    <b v="0"/>
    <n v="143.69999999999999"/>
    <x v="56"/>
    <b v="0"/>
    <n v="0.19"/>
    <n v="0.19"/>
    <b v="0"/>
    <x v="1"/>
    <n v="116.39700000000001"/>
    <n v="116.39700000000001"/>
    <b v="0"/>
  </r>
  <r>
    <b v="0"/>
    <s v="SALE1049"/>
    <b v="0"/>
    <x v="57"/>
    <b v="0"/>
    <s v="CUST1470"/>
    <b v="0"/>
    <x v="41"/>
    <b v="0"/>
    <s v="STORE1"/>
    <b v="0"/>
    <n v="4"/>
    <x v="3"/>
    <b v="0"/>
    <n v="837.34"/>
    <x v="57"/>
    <b v="0"/>
    <n v="0.05"/>
    <n v="0.05"/>
    <b v="0"/>
    <x v="1"/>
    <n v="3181.8919999999998"/>
    <n v="3181.8919999999998"/>
    <b v="0"/>
  </r>
  <r>
    <b v="0"/>
    <s v="SALE105"/>
    <b v="0"/>
    <x v="58"/>
    <b v="0"/>
    <s v="CUST1002"/>
    <b v="0"/>
    <x v="14"/>
    <b v="0"/>
    <s v="STORE17"/>
    <b v="0"/>
    <n v="2"/>
    <x v="2"/>
    <b v="0"/>
    <n v="418.23"/>
    <x v="58"/>
    <b v="0"/>
    <n v="0.28000000000000003"/>
    <n v="0.28000000000000003"/>
    <b v="0"/>
    <x v="0"/>
    <n v="602.25120000000004"/>
    <n v="602.25120000000004"/>
    <b v="0"/>
  </r>
  <r>
    <b v="0"/>
    <s v="SALE1050"/>
    <b v="0"/>
    <x v="59"/>
    <b v="0"/>
    <s v="CUST1120"/>
    <b v="0"/>
    <x v="42"/>
    <b v="0"/>
    <s v="STORE19"/>
    <b v="0"/>
    <n v="1"/>
    <x v="0"/>
    <b v="0"/>
    <n v="151.66"/>
    <x v="59"/>
    <b v="0"/>
    <n v="0.16"/>
    <n v="0.16"/>
    <b v="0"/>
    <x v="2"/>
    <n v="127.3944"/>
    <n v="127.3944"/>
    <b v="0"/>
  </r>
  <r>
    <b v="0"/>
    <s v="SALE1051"/>
    <b v="0"/>
    <x v="31"/>
    <b v="0"/>
    <s v="CUST1499"/>
    <b v="0"/>
    <x v="31"/>
    <b v="0"/>
    <s v="STORE8"/>
    <b v="0"/>
    <n v="3"/>
    <x v="1"/>
    <b v="0"/>
    <n v="961.4"/>
    <x v="60"/>
    <b v="0"/>
    <n v="0.02"/>
    <n v="0.02"/>
    <b v="0"/>
    <x v="1"/>
    <n v="2826.5160000000001"/>
    <n v="2826.5160000000001"/>
    <b v="0"/>
  </r>
  <r>
    <b v="0"/>
    <s v="SALE1052"/>
    <b v="0"/>
    <x v="60"/>
    <b v="0"/>
    <s v="CUST1370"/>
    <b v="0"/>
    <x v="1"/>
    <b v="0"/>
    <s v="STORE18"/>
    <b v="0"/>
    <n v="4"/>
    <x v="3"/>
    <b v="0"/>
    <n v="475.98"/>
    <x v="61"/>
    <b v="0"/>
    <n v="0.19"/>
    <n v="0.19"/>
    <b v="0"/>
    <x v="1"/>
    <n v="1542.1751999999999"/>
    <n v="1542.1751999999999"/>
    <b v="0"/>
  </r>
  <r>
    <b v="0"/>
    <s v="SALE1053"/>
    <b v="0"/>
    <x v="61"/>
    <b v="0"/>
    <s v="CUST1380"/>
    <b v="0"/>
    <x v="43"/>
    <b v="0"/>
    <s v="STORE15"/>
    <b v="0"/>
    <n v="4"/>
    <x v="3"/>
    <b v="0"/>
    <n v="132.88999999999999"/>
    <x v="62"/>
    <b v="0"/>
    <n v="0.12"/>
    <n v="0.12"/>
    <b v="0"/>
    <x v="0"/>
    <n v="467.77280000000002"/>
    <n v="467.77280000000002"/>
    <b v="0"/>
  </r>
  <r>
    <b v="0"/>
    <s v="SALE1054"/>
    <b v="0"/>
    <x v="62"/>
    <b v="0"/>
    <s v="CUST1437"/>
    <b v="0"/>
    <x v="44"/>
    <b v="0"/>
    <s v="STORE12"/>
    <b v="0"/>
    <n v="3"/>
    <x v="1"/>
    <b v="0"/>
    <n v="471.31"/>
    <x v="63"/>
    <b v="0"/>
    <n v="0"/>
    <n v="0"/>
    <b v="0"/>
    <x v="1"/>
    <n v="1413.93"/>
    <n v="1413.93"/>
    <b v="0"/>
  </r>
  <r>
    <b v="0"/>
    <s v="SALE1055"/>
    <b v="0"/>
    <x v="63"/>
    <b v="0"/>
    <s v="CUST1464"/>
    <b v="0"/>
    <x v="45"/>
    <b v="0"/>
    <s v="STORE14"/>
    <b v="0"/>
    <n v="2"/>
    <x v="2"/>
    <b v="0"/>
    <n v="720.32"/>
    <x v="64"/>
    <b v="0"/>
    <n v="0.26"/>
    <n v="0.26"/>
    <b v="0"/>
    <x v="0"/>
    <n v="1066.0735999999999"/>
    <n v="1066.0735999999999"/>
    <b v="0"/>
  </r>
  <r>
    <b v="0"/>
    <s v="SALE1056"/>
    <b v="0"/>
    <x v="64"/>
    <b v="0"/>
    <s v="CUST1075"/>
    <b v="0"/>
    <x v="46"/>
    <b v="0"/>
    <s v="STORE18"/>
    <b v="0"/>
    <n v="4"/>
    <x v="3"/>
    <b v="0"/>
    <n v="99.92"/>
    <x v="65"/>
    <b v="0"/>
    <n v="0.11"/>
    <n v="0.11"/>
    <b v="0"/>
    <x v="2"/>
    <n v="355.71519999999998"/>
    <n v="355.71519999999998"/>
    <b v="0"/>
  </r>
  <r>
    <b v="0"/>
    <s v="SALE1057"/>
    <b v="0"/>
    <x v="65"/>
    <b v="0"/>
    <s v="CUST1067"/>
    <b v="0"/>
    <x v="47"/>
    <b v="0"/>
    <s v="STORE3"/>
    <b v="0"/>
    <n v="3"/>
    <x v="1"/>
    <b v="0"/>
    <n v="900.63"/>
    <x v="66"/>
    <b v="0"/>
    <n v="0.11"/>
    <n v="0.11"/>
    <b v="0"/>
    <x v="2"/>
    <n v="2404.6821"/>
    <n v="2404.6821"/>
    <b v="0"/>
  </r>
  <r>
    <b v="0"/>
    <s v="SALE1058"/>
    <b v="0"/>
    <x v="66"/>
    <b v="0"/>
    <s v="CUST1442"/>
    <b v="0"/>
    <x v="41"/>
    <b v="0"/>
    <s v="STORE8"/>
    <b v="0"/>
    <n v="1"/>
    <x v="0"/>
    <b v="0"/>
    <n v="681.72"/>
    <x v="67"/>
    <b v="0"/>
    <n v="0.11"/>
    <n v="0.11"/>
    <b v="0"/>
    <x v="1"/>
    <n v="606.73080000000004"/>
    <n v="606.73080000000004"/>
    <b v="0"/>
  </r>
  <r>
    <b v="0"/>
    <s v="SALE1059"/>
    <b v="0"/>
    <x v="67"/>
    <b v="0"/>
    <s v="CUST1009"/>
    <b v="0"/>
    <x v="33"/>
    <b v="0"/>
    <s v="STORE13"/>
    <b v="0"/>
    <n v="2"/>
    <x v="2"/>
    <b v="0"/>
    <n v="838.22"/>
    <x v="68"/>
    <b v="0"/>
    <n v="0.3"/>
    <n v="0.3"/>
    <b v="0"/>
    <x v="0"/>
    <n v="1173.508"/>
    <n v="1173.508"/>
    <b v="0"/>
  </r>
  <r>
    <b v="0"/>
    <s v="SALE106"/>
    <b v="0"/>
    <x v="68"/>
    <b v="0"/>
    <s v="CUST1269"/>
    <b v="0"/>
    <x v="32"/>
    <b v="0"/>
    <s v="STORE18"/>
    <b v="0"/>
    <n v="3"/>
    <x v="1"/>
    <b v="0"/>
    <n v="551.72"/>
    <x v="69"/>
    <b v="0"/>
    <n v="0.03"/>
    <n v="0.03"/>
    <b v="0"/>
    <x v="2"/>
    <n v="1605.5052000000001"/>
    <n v="1605.5052000000001"/>
    <b v="0"/>
  </r>
  <r>
    <b v="0"/>
    <s v="SALE1060"/>
    <b v="0"/>
    <x v="69"/>
    <b v="0"/>
    <s v="CUST1194"/>
    <b v="0"/>
    <x v="48"/>
    <b v="0"/>
    <s v="STORE12"/>
    <b v="0"/>
    <n v="2"/>
    <x v="2"/>
    <b v="0"/>
    <n v="816.22"/>
    <x v="70"/>
    <b v="0"/>
    <n v="0.27"/>
    <n v="0.27"/>
    <b v="0"/>
    <x v="0"/>
    <n v="1191.6812"/>
    <n v="1191.6812"/>
    <b v="0"/>
  </r>
  <r>
    <b v="0"/>
    <s v="SALE1061"/>
    <b v="0"/>
    <x v="70"/>
    <b v="0"/>
    <s v="CUST1380"/>
    <b v="0"/>
    <x v="49"/>
    <b v="0"/>
    <s v="STORE7"/>
    <b v="0"/>
    <n v="2"/>
    <x v="2"/>
    <b v="0"/>
    <n v="654.12"/>
    <x v="71"/>
    <b v="0"/>
    <n v="0.27"/>
    <n v="0.27"/>
    <b v="0"/>
    <x v="1"/>
    <n v="955.01519999999994"/>
    <n v="955.01519999999994"/>
    <b v="0"/>
  </r>
  <r>
    <b v="0"/>
    <s v="SALE1062"/>
    <b v="0"/>
    <x v="57"/>
    <b v="0"/>
    <s v="CUST1105"/>
    <b v="0"/>
    <x v="6"/>
    <b v="0"/>
    <s v="STORE13"/>
    <b v="0"/>
    <n v="4"/>
    <x v="3"/>
    <b v="0"/>
    <n v="528.22"/>
    <x v="72"/>
    <b v="0"/>
    <n v="0.2"/>
    <n v="0.2"/>
    <b v="0"/>
    <x v="1"/>
    <n v="1690.3040000000001"/>
    <n v="1690.3040000000001"/>
    <b v="0"/>
  </r>
  <r>
    <b v="0"/>
    <s v="SALE1063"/>
    <b v="0"/>
    <x v="71"/>
    <b v="0"/>
    <s v="CUST1221"/>
    <b v="0"/>
    <x v="21"/>
    <b v="0"/>
    <s v="STORE7"/>
    <b v="0"/>
    <n v="4"/>
    <x v="3"/>
    <b v="0"/>
    <n v="36.72"/>
    <x v="73"/>
    <b v="0"/>
    <n v="7.0000000000000007E-2"/>
    <n v="7.0000000000000007E-2"/>
    <b v="0"/>
    <x v="2"/>
    <n v="136.5984"/>
    <n v="136.5984"/>
    <b v="0"/>
  </r>
  <r>
    <b v="0"/>
    <s v="SALE1064"/>
    <b v="0"/>
    <x v="72"/>
    <b v="0"/>
    <s v="CUST1370"/>
    <b v="0"/>
    <x v="33"/>
    <b v="0"/>
    <s v="STORE19"/>
    <b v="0"/>
    <n v="2"/>
    <x v="2"/>
    <b v="0"/>
    <n v="705.97"/>
    <x v="74"/>
    <b v="0"/>
    <n v="0.1"/>
    <n v="0.1"/>
    <b v="0"/>
    <x v="1"/>
    <n v="1270.7460000000001"/>
    <n v="1270.7460000000001"/>
    <b v="0"/>
  </r>
  <r>
    <b v="0"/>
    <s v="SALE1065"/>
    <b v="0"/>
    <x v="73"/>
    <b v="0"/>
    <s v="CUST1023"/>
    <b v="0"/>
    <x v="50"/>
    <b v="0"/>
    <s v="STORE1"/>
    <b v="0"/>
    <n v="2"/>
    <x v="2"/>
    <b v="0"/>
    <n v="994.29"/>
    <x v="75"/>
    <b v="0"/>
    <n v="0.01"/>
    <n v="0.01"/>
    <b v="0"/>
    <x v="1"/>
    <n v="1968.6941999999999"/>
    <n v="1968.6941999999999"/>
    <b v="0"/>
  </r>
  <r>
    <b v="0"/>
    <s v="SALE1066"/>
    <b v="0"/>
    <x v="74"/>
    <b v="0"/>
    <s v="CUST1421"/>
    <b v="0"/>
    <x v="39"/>
    <b v="0"/>
    <s v="STORE18"/>
    <b v="0"/>
    <n v="1"/>
    <x v="0"/>
    <b v="0"/>
    <n v="909.04"/>
    <x v="76"/>
    <b v="0"/>
    <n v="0.11"/>
    <n v="0.11"/>
    <b v="0"/>
    <x v="0"/>
    <n v="809.04560000000004"/>
    <n v="809.04560000000004"/>
    <b v="0"/>
  </r>
  <r>
    <b v="0"/>
    <s v="SALE1067"/>
    <b v="0"/>
    <x v="75"/>
    <b v="0"/>
    <s v="CUST1349"/>
    <b v="0"/>
    <x v="21"/>
    <b v="0"/>
    <s v="STORE11"/>
    <b v="0"/>
    <n v="1"/>
    <x v="0"/>
    <b v="0"/>
    <n v="164.73"/>
    <x v="77"/>
    <b v="0"/>
    <n v="0.12"/>
    <n v="0.12"/>
    <b v="0"/>
    <x v="1"/>
    <n v="144.9624"/>
    <n v="144.9624"/>
    <b v="0"/>
  </r>
  <r>
    <b v="0"/>
    <s v="SALE1068"/>
    <b v="0"/>
    <x v="76"/>
    <b v="0"/>
    <s v="CUST1062"/>
    <b v="0"/>
    <x v="16"/>
    <b v="0"/>
    <s v="STORE7"/>
    <b v="0"/>
    <n v="2"/>
    <x v="2"/>
    <b v="0"/>
    <n v="606.35"/>
    <x v="78"/>
    <b v="0"/>
    <n v="0.16"/>
    <n v="0.16"/>
    <b v="0"/>
    <x v="2"/>
    <n v="1018.668"/>
    <n v="1018.668"/>
    <b v="0"/>
  </r>
  <r>
    <b v="0"/>
    <s v="SALE1069"/>
    <b v="0"/>
    <x v="77"/>
    <b v="0"/>
    <s v="CUST1163"/>
    <b v="0"/>
    <x v="51"/>
    <b v="0"/>
    <s v="STORE4"/>
    <b v="0"/>
    <n v="3"/>
    <x v="1"/>
    <b v="0"/>
    <n v="904.19"/>
    <x v="79"/>
    <b v="0"/>
    <n v="0.09"/>
    <n v="0.09"/>
    <b v="0"/>
    <x v="0"/>
    <n v="2468.4387000000002"/>
    <n v="2468.4387000000002"/>
    <b v="0"/>
  </r>
  <r>
    <b v="0"/>
    <s v="SALE107"/>
    <b v="0"/>
    <x v="78"/>
    <b v="0"/>
    <s v="CUST1338"/>
    <b v="0"/>
    <x v="30"/>
    <b v="0"/>
    <s v="STORE7"/>
    <b v="0"/>
    <n v="4"/>
    <x v="3"/>
    <b v="0"/>
    <n v="525.61"/>
    <x v="80"/>
    <b v="0"/>
    <n v="0.02"/>
    <n v="0.02"/>
    <b v="0"/>
    <x v="1"/>
    <n v="2060.3912"/>
    <n v="2060.3912"/>
    <b v="0"/>
  </r>
  <r>
    <b v="0"/>
    <s v="SALE1070"/>
    <b v="0"/>
    <x v="79"/>
    <b v="0"/>
    <s v="CUST1151"/>
    <b v="0"/>
    <x v="52"/>
    <b v="0"/>
    <s v="STORE2"/>
    <b v="0"/>
    <n v="4"/>
    <x v="3"/>
    <b v="0"/>
    <n v="694.61"/>
    <x v="81"/>
    <b v="0"/>
    <n v="0.18"/>
    <n v="0.18"/>
    <b v="0"/>
    <x v="2"/>
    <n v="2278.3208"/>
    <n v="2278.3208"/>
    <b v="0"/>
  </r>
  <r>
    <b v="0"/>
    <s v="SALE1071"/>
    <b v="0"/>
    <x v="80"/>
    <b v="0"/>
    <s v="CUST1225"/>
    <b v="0"/>
    <x v="53"/>
    <b v="0"/>
    <s v="STORE2"/>
    <b v="0"/>
    <n v="4"/>
    <x v="3"/>
    <b v="0"/>
    <n v="753.83"/>
    <x v="82"/>
    <b v="0"/>
    <n v="0.24"/>
    <n v="0.24"/>
    <b v="0"/>
    <x v="0"/>
    <n v="2291.6432"/>
    <n v="2291.6432"/>
    <b v="0"/>
  </r>
  <r>
    <b v="0"/>
    <s v="SALE1072"/>
    <b v="0"/>
    <x v="81"/>
    <b v="0"/>
    <s v="CUST1197"/>
    <b v="0"/>
    <x v="54"/>
    <b v="0"/>
    <s v="STORE8"/>
    <b v="0"/>
    <n v="1"/>
    <x v="0"/>
    <b v="0"/>
    <n v="66.22"/>
    <x v="83"/>
    <b v="0"/>
    <n v="0.02"/>
    <n v="0.02"/>
    <b v="0"/>
    <x v="0"/>
    <n v="64.895600000000002"/>
    <n v="64.895600000000002"/>
    <b v="0"/>
  </r>
  <r>
    <b v="0"/>
    <s v="SALE1073"/>
    <b v="0"/>
    <x v="82"/>
    <b v="0"/>
    <s v="CUST1337"/>
    <b v="0"/>
    <x v="55"/>
    <b v="0"/>
    <s v="STORE14"/>
    <b v="0"/>
    <n v="2"/>
    <x v="2"/>
    <b v="0"/>
    <n v="891.8"/>
    <x v="84"/>
    <b v="0"/>
    <n v="0.28999999999999998"/>
    <n v="0.28999999999999998"/>
    <b v="0"/>
    <x v="2"/>
    <n v="1266.356"/>
    <n v="1266.356"/>
    <b v="0"/>
  </r>
  <r>
    <b v="0"/>
    <s v="SALE1074"/>
    <b v="0"/>
    <x v="83"/>
    <b v="0"/>
    <s v="CUST1363"/>
    <b v="0"/>
    <x v="10"/>
    <b v="0"/>
    <s v="STORE9"/>
    <b v="0"/>
    <n v="4"/>
    <x v="3"/>
    <b v="0"/>
    <n v="255.48"/>
    <x v="85"/>
    <b v="0"/>
    <n v="0.03"/>
    <n v="0.03"/>
    <b v="0"/>
    <x v="2"/>
    <n v="991.26239999999996"/>
    <n v="991.26239999999996"/>
    <b v="0"/>
  </r>
  <r>
    <b v="0"/>
    <s v="SALE1075"/>
    <b v="0"/>
    <x v="84"/>
    <b v="0"/>
    <s v="CUST1301"/>
    <b v="0"/>
    <x v="56"/>
    <b v="0"/>
    <s v="STORE17"/>
    <b v="0"/>
    <n v="4"/>
    <x v="3"/>
    <b v="0"/>
    <n v="604.87"/>
    <x v="86"/>
    <b v="0"/>
    <n v="0.28000000000000003"/>
    <n v="0.28000000000000003"/>
    <b v="0"/>
    <x v="1"/>
    <n v="1742.0255999999999"/>
    <n v="1742.0255999999999"/>
    <b v="0"/>
  </r>
  <r>
    <b v="0"/>
    <s v="SALE1076"/>
    <b v="0"/>
    <x v="85"/>
    <b v="0"/>
    <s v="CUST1045"/>
    <b v="0"/>
    <x v="3"/>
    <b v="0"/>
    <s v="STORE17"/>
    <b v="0"/>
    <n v="3"/>
    <x v="1"/>
    <b v="0"/>
    <n v="623.82000000000005"/>
    <x v="87"/>
    <b v="0"/>
    <n v="0.13"/>
    <n v="0.13"/>
    <b v="0"/>
    <x v="2"/>
    <n v="1628.1702"/>
    <n v="1628.1702"/>
    <b v="0"/>
  </r>
  <r>
    <b v="0"/>
    <s v="SALE1077"/>
    <b v="0"/>
    <x v="86"/>
    <b v="0"/>
    <s v="CUST1138"/>
    <b v="0"/>
    <x v="57"/>
    <b v="0"/>
    <s v="STORE16"/>
    <b v="0"/>
    <n v="3"/>
    <x v="1"/>
    <b v="0"/>
    <n v="575.24"/>
    <x v="88"/>
    <b v="0"/>
    <n v="0.12"/>
    <n v="0.12"/>
    <b v="0"/>
    <x v="2"/>
    <n v="1518.6335999999999"/>
    <n v="1518.6335999999999"/>
    <b v="0"/>
  </r>
  <r>
    <b v="0"/>
    <s v="SALE1078"/>
    <b v="0"/>
    <x v="59"/>
    <b v="0"/>
    <s v="CUST1414"/>
    <b v="0"/>
    <x v="58"/>
    <b v="0"/>
    <s v="STORE11"/>
    <b v="0"/>
    <n v="1"/>
    <x v="0"/>
    <b v="0"/>
    <n v="769.4"/>
    <x v="89"/>
    <b v="0"/>
    <n v="0.16"/>
    <n v="0.16"/>
    <b v="0"/>
    <x v="0"/>
    <n v="646.29599999999994"/>
    <n v="646.29599999999994"/>
    <b v="0"/>
  </r>
  <r>
    <b v="0"/>
    <s v="SALE1079"/>
    <b v="0"/>
    <x v="87"/>
    <b v="0"/>
    <s v="CUST1329"/>
    <b v="0"/>
    <x v="58"/>
    <b v="0"/>
    <s v="STORE17"/>
    <b v="0"/>
    <n v="1"/>
    <x v="0"/>
    <b v="0"/>
    <n v="227.28"/>
    <x v="90"/>
    <b v="0"/>
    <n v="0.13"/>
    <n v="0.13"/>
    <b v="0"/>
    <x v="2"/>
    <n v="197.7336"/>
    <n v="197.7336"/>
    <b v="0"/>
  </r>
  <r>
    <b v="0"/>
    <s v="SALE108"/>
    <b v="0"/>
    <x v="88"/>
    <b v="0"/>
    <s v="CUST1041"/>
    <b v="0"/>
    <x v="59"/>
    <b v="0"/>
    <s v="STORE13"/>
    <b v="0"/>
    <n v="3"/>
    <x v="1"/>
    <b v="0"/>
    <n v="815.3"/>
    <x v="91"/>
    <b v="0"/>
    <n v="0.03"/>
    <n v="0.03"/>
    <b v="0"/>
    <x v="0"/>
    <n v="2372.5230000000001"/>
    <n v="2372.5230000000001"/>
    <b v="0"/>
  </r>
  <r>
    <b v="0"/>
    <s v="SALE1080"/>
    <b v="0"/>
    <x v="89"/>
    <b v="0"/>
    <s v="CUST1051"/>
    <b v="0"/>
    <x v="60"/>
    <b v="0"/>
    <s v="STORE17"/>
    <b v="0"/>
    <n v="4"/>
    <x v="3"/>
    <b v="0"/>
    <n v="127.58"/>
    <x v="92"/>
    <b v="0"/>
    <n v="0.15"/>
    <n v="0.15"/>
    <b v="0"/>
    <x v="0"/>
    <n v="433.77199999999999"/>
    <n v="433.77199999999999"/>
    <b v="0"/>
  </r>
  <r>
    <b v="0"/>
    <s v="SALE1081"/>
    <b v="0"/>
    <x v="90"/>
    <b v="0"/>
    <s v="CUST1418"/>
    <b v="0"/>
    <x v="31"/>
    <b v="0"/>
    <s v="STORE3"/>
    <b v="0"/>
    <n v="1"/>
    <x v="0"/>
    <b v="0"/>
    <n v="793.21"/>
    <x v="93"/>
    <b v="0"/>
    <n v="0.09"/>
    <n v="0.09"/>
    <b v="0"/>
    <x v="0"/>
    <n v="721.8211"/>
    <n v="721.8211"/>
    <b v="0"/>
  </r>
  <r>
    <b v="0"/>
    <s v="SALE1082"/>
    <b v="0"/>
    <x v="91"/>
    <b v="0"/>
    <s v="CUST1301"/>
    <b v="0"/>
    <x v="61"/>
    <b v="0"/>
    <s v="STORE12"/>
    <b v="0"/>
    <n v="3"/>
    <x v="1"/>
    <b v="0"/>
    <n v="435.61"/>
    <x v="94"/>
    <b v="0"/>
    <n v="0.03"/>
    <n v="0.03"/>
    <b v="0"/>
    <x v="1"/>
    <n v="1267.6251"/>
    <n v="1267.6251"/>
    <b v="0"/>
  </r>
  <r>
    <b v="0"/>
    <s v="SALE1083"/>
    <b v="0"/>
    <x v="92"/>
    <b v="0"/>
    <s v="CUST1385"/>
    <b v="0"/>
    <x v="62"/>
    <b v="0"/>
    <s v="STORE16"/>
    <b v="0"/>
    <n v="1"/>
    <x v="0"/>
    <b v="0"/>
    <n v="850.06"/>
    <x v="95"/>
    <b v="0"/>
    <n v="0.28999999999999998"/>
    <n v="0.28999999999999998"/>
    <b v="0"/>
    <x v="1"/>
    <n v="603.54259999999988"/>
    <n v="603.54259999999988"/>
    <b v="0"/>
  </r>
  <r>
    <b v="0"/>
    <s v="SALE1084"/>
    <b v="0"/>
    <x v="47"/>
    <b v="0"/>
    <s v="CUST1347"/>
    <b v="0"/>
    <x v="63"/>
    <b v="0"/>
    <s v="STORE16"/>
    <b v="0"/>
    <n v="2"/>
    <x v="2"/>
    <b v="0"/>
    <n v="753.92"/>
    <x v="96"/>
    <b v="0"/>
    <n v="0.17"/>
    <n v="0.17"/>
    <b v="0"/>
    <x v="1"/>
    <n v="1251.5072"/>
    <n v="1251.5072"/>
    <b v="0"/>
  </r>
  <r>
    <b v="0"/>
    <s v="SALE1085"/>
    <b v="0"/>
    <x v="93"/>
    <b v="0"/>
    <s v="CUST1488"/>
    <b v="0"/>
    <x v="58"/>
    <b v="0"/>
    <s v="STORE13"/>
    <b v="0"/>
    <n v="3"/>
    <x v="1"/>
    <b v="0"/>
    <n v="408.99"/>
    <x v="97"/>
    <b v="0"/>
    <n v="0.27"/>
    <n v="0.27"/>
    <b v="0"/>
    <x v="1"/>
    <n v="895.68809999999996"/>
    <n v="895.68809999999996"/>
    <b v="0"/>
  </r>
  <r>
    <b v="0"/>
    <s v="SALE1086"/>
    <b v="0"/>
    <x v="94"/>
    <b v="0"/>
    <s v="CUST1285"/>
    <b v="0"/>
    <x v="64"/>
    <b v="0"/>
    <s v="STORE5"/>
    <b v="0"/>
    <n v="3"/>
    <x v="1"/>
    <b v="0"/>
    <n v="404.5"/>
    <x v="98"/>
    <b v="0"/>
    <n v="0.22"/>
    <n v="0.22"/>
    <b v="0"/>
    <x v="1"/>
    <n v="946.53000000000009"/>
    <n v="946.53000000000009"/>
    <b v="0"/>
  </r>
  <r>
    <b v="0"/>
    <s v="SALE1087"/>
    <b v="0"/>
    <x v="95"/>
    <b v="0"/>
    <s v="CUST1380"/>
    <b v="0"/>
    <x v="65"/>
    <b v="0"/>
    <s v="STORE3"/>
    <b v="0"/>
    <n v="3"/>
    <x v="1"/>
    <b v="0"/>
    <n v="717.81"/>
    <x v="99"/>
    <b v="0"/>
    <n v="0.17"/>
    <n v="0.17"/>
    <b v="0"/>
    <x v="2"/>
    <n v="1787.3469"/>
    <n v="1787.3469"/>
    <b v="0"/>
  </r>
  <r>
    <b v="0"/>
    <s v="SALE1088"/>
    <b v="0"/>
    <x v="96"/>
    <b v="0"/>
    <s v="CUST1251"/>
    <b v="0"/>
    <x v="56"/>
    <b v="0"/>
    <s v="STORE1"/>
    <b v="0"/>
    <n v="3"/>
    <x v="1"/>
    <b v="0"/>
    <n v="204.77"/>
    <x v="100"/>
    <b v="0"/>
    <n v="0.14000000000000001"/>
    <n v="0.14000000000000001"/>
    <b v="0"/>
    <x v="0"/>
    <n v="528.3066"/>
    <n v="528.3066"/>
    <b v="0"/>
  </r>
  <r>
    <b v="0"/>
    <s v="SALE1089"/>
    <b v="0"/>
    <x v="97"/>
    <b v="0"/>
    <s v="CUST1039"/>
    <b v="0"/>
    <x v="66"/>
    <b v="0"/>
    <s v="STORE18"/>
    <b v="0"/>
    <n v="4"/>
    <x v="3"/>
    <b v="0"/>
    <n v="106.23"/>
    <x v="101"/>
    <b v="0"/>
    <n v="0.28000000000000003"/>
    <n v="0.28000000000000003"/>
    <b v="0"/>
    <x v="2"/>
    <n v="305.94240000000002"/>
    <n v="305.94240000000002"/>
    <b v="0"/>
  </r>
  <r>
    <b v="0"/>
    <s v="SALE109"/>
    <b v="0"/>
    <x v="98"/>
    <b v="0"/>
    <s v="CUST1214"/>
    <b v="0"/>
    <x v="67"/>
    <b v="0"/>
    <s v="STORE0"/>
    <b v="0"/>
    <n v="3"/>
    <x v="1"/>
    <b v="0"/>
    <n v="376.46"/>
    <x v="102"/>
    <b v="0"/>
    <n v="0.09"/>
    <n v="0.09"/>
    <b v="0"/>
    <x v="2"/>
    <n v="1027.7357999999999"/>
    <n v="1027.7357999999999"/>
    <b v="0"/>
  </r>
  <r>
    <b v="0"/>
    <s v="SALE1090"/>
    <b v="0"/>
    <x v="99"/>
    <b v="0"/>
    <s v="CUST1325"/>
    <b v="0"/>
    <x v="46"/>
    <b v="0"/>
    <s v="STORE5"/>
    <b v="0"/>
    <n v="2"/>
    <x v="2"/>
    <b v="0"/>
    <n v="769.48"/>
    <x v="103"/>
    <b v="0"/>
    <n v="0.11"/>
    <n v="0.11"/>
    <b v="0"/>
    <x v="1"/>
    <n v="1369.6744000000001"/>
    <n v="1369.6744000000001"/>
    <b v="0"/>
  </r>
  <r>
    <b v="0"/>
    <s v="SALE1091"/>
    <b v="0"/>
    <x v="100"/>
    <b v="0"/>
    <s v="CUST1255"/>
    <b v="0"/>
    <x v="64"/>
    <b v="0"/>
    <s v="STORE13"/>
    <b v="0"/>
    <n v="2"/>
    <x v="2"/>
    <b v="0"/>
    <n v="714.21"/>
    <x v="104"/>
    <b v="0"/>
    <n v="0.14000000000000001"/>
    <n v="0.14000000000000001"/>
    <b v="0"/>
    <x v="0"/>
    <n v="1228.4412"/>
    <n v="1228.4412"/>
    <b v="0"/>
  </r>
  <r>
    <b v="0"/>
    <s v="SALE1092"/>
    <b v="0"/>
    <x v="101"/>
    <b v="0"/>
    <s v="CUST1271"/>
    <b v="0"/>
    <x v="68"/>
    <b v="0"/>
    <s v="STORE15"/>
    <b v="0"/>
    <n v="4"/>
    <x v="3"/>
    <b v="0"/>
    <n v="632.24"/>
    <x v="105"/>
    <b v="0"/>
    <n v="0.25"/>
    <n v="0.25"/>
    <b v="0"/>
    <x v="1"/>
    <n v="1896.72"/>
    <n v="1896.72"/>
    <b v="0"/>
  </r>
  <r>
    <b v="0"/>
    <s v="SALE1093"/>
    <b v="0"/>
    <x v="102"/>
    <b v="0"/>
    <s v="CUST1161"/>
    <b v="0"/>
    <x v="33"/>
    <b v="0"/>
    <s v="STORE3"/>
    <b v="0"/>
    <n v="2"/>
    <x v="2"/>
    <b v="0"/>
    <n v="845.27"/>
    <x v="106"/>
    <b v="0"/>
    <n v="0.18"/>
    <n v="0.18"/>
    <b v="0"/>
    <x v="1"/>
    <n v="1386.2428"/>
    <n v="1386.2428"/>
    <b v="0"/>
  </r>
  <r>
    <b v="0"/>
    <s v="SALE1094"/>
    <b v="0"/>
    <x v="103"/>
    <b v="0"/>
    <s v="CUST1497"/>
    <b v="0"/>
    <x v="48"/>
    <b v="0"/>
    <s v="STORE13"/>
    <b v="0"/>
    <n v="1"/>
    <x v="0"/>
    <b v="0"/>
    <n v="575.94000000000005"/>
    <x v="107"/>
    <b v="0"/>
    <n v="0.17"/>
    <n v="0.17"/>
    <b v="0"/>
    <x v="0"/>
    <n v="478.03019999999998"/>
    <n v="478.03019999999998"/>
    <b v="0"/>
  </r>
  <r>
    <b v="0"/>
    <s v="SALE1095"/>
    <b v="0"/>
    <x v="104"/>
    <b v="0"/>
    <s v="CUST1251"/>
    <b v="0"/>
    <x v="56"/>
    <b v="0"/>
    <s v="STORE15"/>
    <b v="0"/>
    <n v="1"/>
    <x v="0"/>
    <b v="0"/>
    <n v="907.97"/>
    <x v="108"/>
    <b v="0"/>
    <n v="0.26"/>
    <n v="0.26"/>
    <b v="0"/>
    <x v="2"/>
    <n v="671.89779999999996"/>
    <n v="671.89779999999996"/>
    <b v="0"/>
  </r>
  <r>
    <b v="0"/>
    <s v="SALE1096"/>
    <b v="0"/>
    <x v="105"/>
    <b v="0"/>
    <s v="CUST1266"/>
    <b v="0"/>
    <x v="69"/>
    <b v="0"/>
    <s v="STORE12"/>
    <b v="0"/>
    <n v="1"/>
    <x v="0"/>
    <b v="0"/>
    <n v="99.35"/>
    <x v="109"/>
    <b v="0"/>
    <n v="0.08"/>
    <n v="0.08"/>
    <b v="0"/>
    <x v="2"/>
    <n v="91.402000000000001"/>
    <n v="91.402000000000001"/>
    <b v="0"/>
  </r>
  <r>
    <b v="0"/>
    <s v="SALE1097"/>
    <b v="0"/>
    <x v="106"/>
    <b v="0"/>
    <s v="CUST1071"/>
    <b v="0"/>
    <x v="7"/>
    <b v="0"/>
    <s v="STORE3"/>
    <b v="0"/>
    <n v="2"/>
    <x v="2"/>
    <b v="0"/>
    <n v="374.42"/>
    <x v="110"/>
    <b v="0"/>
    <n v="0.21"/>
    <n v="0.21"/>
    <b v="0"/>
    <x v="2"/>
    <n v="591.58360000000005"/>
    <n v="591.58360000000005"/>
    <b v="0"/>
  </r>
  <r>
    <b v="0"/>
    <s v="SALE1098"/>
    <b v="0"/>
    <x v="107"/>
    <b v="0"/>
    <s v="CUST1481"/>
    <b v="0"/>
    <x v="42"/>
    <b v="0"/>
    <s v="STORE15"/>
    <b v="0"/>
    <n v="3"/>
    <x v="1"/>
    <b v="0"/>
    <n v="248.43"/>
    <x v="111"/>
    <b v="0"/>
    <n v="0.24"/>
    <n v="0.24"/>
    <b v="0"/>
    <x v="2"/>
    <n v="566.42039999999997"/>
    <n v="566.42039999999997"/>
    <b v="0"/>
  </r>
  <r>
    <b v="0"/>
    <s v="SALE1099"/>
    <b v="0"/>
    <x v="108"/>
    <b v="0"/>
    <s v="CUST1468"/>
    <b v="0"/>
    <x v="70"/>
    <b v="0"/>
    <s v="STORE1"/>
    <b v="0"/>
    <n v="1"/>
    <x v="0"/>
    <b v="0"/>
    <n v="784.46"/>
    <x v="112"/>
    <b v="0"/>
    <n v="0.14000000000000001"/>
    <n v="0.14000000000000001"/>
    <b v="0"/>
    <x v="2"/>
    <n v="674.63560000000007"/>
    <n v="674.63560000000007"/>
    <b v="0"/>
  </r>
  <r>
    <b v="0"/>
    <s v="SALE11"/>
    <b v="0"/>
    <x v="109"/>
    <b v="0"/>
    <s v="CUST1320"/>
    <b v="0"/>
    <x v="65"/>
    <b v="0"/>
    <s v="STORE1"/>
    <b v="0"/>
    <n v="4"/>
    <x v="3"/>
    <b v="0"/>
    <n v="286.92"/>
    <x v="113"/>
    <b v="0"/>
    <n v="0.17"/>
    <n v="0.17"/>
    <b v="0"/>
    <x v="0"/>
    <n v="952.57439999999997"/>
    <n v="952.57439999999997"/>
    <b v="0"/>
  </r>
  <r>
    <b v="0"/>
    <s v="SALE110"/>
    <b v="0"/>
    <x v="110"/>
    <b v="0"/>
    <s v="CUST1007"/>
    <b v="0"/>
    <x v="71"/>
    <b v="0"/>
    <s v="STORE8"/>
    <b v="0"/>
    <n v="4"/>
    <x v="3"/>
    <b v="0"/>
    <n v="239.83"/>
    <x v="114"/>
    <b v="0"/>
    <n v="0.08"/>
    <n v="0.08"/>
    <b v="0"/>
    <x v="0"/>
    <n v="882.57440000000008"/>
    <n v="882.57440000000008"/>
    <b v="0"/>
  </r>
  <r>
    <b v="0"/>
    <s v="SALE1100"/>
    <b v="0"/>
    <x v="111"/>
    <b v="0"/>
    <s v="CUST1259"/>
    <b v="0"/>
    <x v="22"/>
    <b v="0"/>
    <s v="STORE10"/>
    <b v="0"/>
    <n v="3"/>
    <x v="1"/>
    <b v="0"/>
    <n v="70.88"/>
    <x v="115"/>
    <b v="0"/>
    <n v="0.27"/>
    <n v="0.27"/>
    <b v="0"/>
    <x v="2"/>
    <n v="155.22720000000001"/>
    <n v="155.22720000000001"/>
    <b v="0"/>
  </r>
  <r>
    <b v="0"/>
    <s v="SALE1101"/>
    <b v="0"/>
    <x v="112"/>
    <b v="0"/>
    <s v="CUST1110"/>
    <b v="0"/>
    <x v="12"/>
    <b v="0"/>
    <s v="STORE1"/>
    <b v="0"/>
    <n v="3"/>
    <x v="1"/>
    <b v="0"/>
    <n v="324.29000000000002"/>
    <x v="116"/>
    <b v="0"/>
    <n v="0.16"/>
    <n v="0.16"/>
    <b v="0"/>
    <x v="2"/>
    <n v="817.21080000000006"/>
    <n v="817.21080000000006"/>
    <b v="0"/>
  </r>
  <r>
    <b v="0"/>
    <s v="SALE1102"/>
    <b v="0"/>
    <x v="113"/>
    <b v="0"/>
    <s v="CUST1141"/>
    <b v="0"/>
    <x v="42"/>
    <b v="0"/>
    <s v="STORE3"/>
    <b v="0"/>
    <n v="4"/>
    <x v="3"/>
    <b v="0"/>
    <n v="243.92"/>
    <x v="117"/>
    <b v="0"/>
    <n v="0.02"/>
    <n v="0.02"/>
    <b v="0"/>
    <x v="1"/>
    <n v="956.16639999999995"/>
    <n v="956.16639999999995"/>
    <b v="0"/>
  </r>
  <r>
    <b v="0"/>
    <s v="SALE1103"/>
    <b v="0"/>
    <x v="52"/>
    <b v="0"/>
    <s v="CUST1375"/>
    <b v="0"/>
    <x v="40"/>
    <b v="0"/>
    <s v="STORE13"/>
    <b v="0"/>
    <n v="1"/>
    <x v="0"/>
    <b v="0"/>
    <n v="664.35"/>
    <x v="118"/>
    <b v="0"/>
    <n v="0"/>
    <n v="0"/>
    <b v="0"/>
    <x v="0"/>
    <n v="664.35"/>
    <n v="664.35"/>
    <b v="0"/>
  </r>
  <r>
    <b v="0"/>
    <s v="SALE1104"/>
    <b v="0"/>
    <x v="114"/>
    <b v="0"/>
    <s v="CUST1384"/>
    <b v="0"/>
    <x v="54"/>
    <b v="0"/>
    <s v="STORE10"/>
    <b v="0"/>
    <n v="2"/>
    <x v="2"/>
    <b v="0"/>
    <n v="218.07"/>
    <x v="119"/>
    <b v="0"/>
    <n v="0.19"/>
    <n v="0.19"/>
    <b v="0"/>
    <x v="1"/>
    <n v="353.27339999999998"/>
    <n v="353.27339999999998"/>
    <b v="0"/>
  </r>
  <r>
    <b v="0"/>
    <s v="SALE1105"/>
    <b v="0"/>
    <x v="115"/>
    <b v="0"/>
    <s v="CUST1383"/>
    <b v="0"/>
    <x v="42"/>
    <b v="0"/>
    <s v="STORE3"/>
    <b v="0"/>
    <n v="4"/>
    <x v="3"/>
    <b v="0"/>
    <n v="921.83"/>
    <x v="120"/>
    <b v="0"/>
    <n v="0.27"/>
    <n v="0.27"/>
    <b v="0"/>
    <x v="0"/>
    <n v="2691.7435999999998"/>
    <n v="2691.7435999999998"/>
    <b v="0"/>
  </r>
  <r>
    <b v="0"/>
    <s v="SALE1106"/>
    <b v="0"/>
    <x v="116"/>
    <b v="0"/>
    <s v="CUST1168"/>
    <b v="0"/>
    <x v="52"/>
    <b v="0"/>
    <s v="STORE1"/>
    <b v="0"/>
    <n v="3"/>
    <x v="1"/>
    <b v="0"/>
    <n v="326.2"/>
    <x v="121"/>
    <b v="0"/>
    <n v="0.22"/>
    <n v="0.22"/>
    <b v="0"/>
    <x v="2"/>
    <n v="763.30799999999999"/>
    <n v="763.30799999999999"/>
    <b v="0"/>
  </r>
  <r>
    <b v="0"/>
    <s v="SALE1107"/>
    <b v="0"/>
    <x v="117"/>
    <b v="0"/>
    <s v="CUST1458"/>
    <b v="0"/>
    <x v="29"/>
    <b v="0"/>
    <s v="STORE19"/>
    <b v="0"/>
    <n v="1"/>
    <x v="0"/>
    <b v="0"/>
    <n v="244.25"/>
    <x v="122"/>
    <b v="0"/>
    <n v="0.09"/>
    <n v="0.09"/>
    <b v="0"/>
    <x v="1"/>
    <n v="222.26750000000001"/>
    <n v="222.26750000000001"/>
    <b v="0"/>
  </r>
  <r>
    <b v="0"/>
    <s v="SALE1108"/>
    <b v="0"/>
    <x v="118"/>
    <b v="0"/>
    <s v="CUST1369"/>
    <b v="0"/>
    <x v="49"/>
    <b v="0"/>
    <s v="STORE10"/>
    <b v="0"/>
    <n v="3"/>
    <x v="1"/>
    <b v="0"/>
    <n v="808.87"/>
    <x v="123"/>
    <b v="0"/>
    <n v="0.12"/>
    <n v="0.12"/>
    <b v="0"/>
    <x v="2"/>
    <n v="2135.4168"/>
    <n v="2135.4168"/>
    <b v="0"/>
  </r>
  <r>
    <b v="0"/>
    <s v="SALE1109"/>
    <b v="0"/>
    <x v="119"/>
    <b v="0"/>
    <s v="CUST1338"/>
    <b v="0"/>
    <x v="72"/>
    <b v="0"/>
    <s v="STORE2"/>
    <b v="0"/>
    <n v="3"/>
    <x v="1"/>
    <b v="0"/>
    <n v="826.15"/>
    <x v="124"/>
    <b v="0"/>
    <n v="0"/>
    <n v="0"/>
    <b v="0"/>
    <x v="1"/>
    <n v="2478.4499999999998"/>
    <n v="2478.4499999999998"/>
    <b v="0"/>
  </r>
  <r>
    <b v="0"/>
    <s v="SALE111"/>
    <b v="0"/>
    <x v="120"/>
    <b v="0"/>
    <s v="CUST1119"/>
    <b v="0"/>
    <x v="73"/>
    <b v="0"/>
    <s v="STORE3"/>
    <b v="0"/>
    <n v="2"/>
    <x v="2"/>
    <b v="0"/>
    <n v="845.71"/>
    <x v="125"/>
    <b v="0"/>
    <n v="0.01"/>
    <n v="0.01"/>
    <b v="0"/>
    <x v="1"/>
    <n v="1674.5057999999999"/>
    <n v="1674.5057999999999"/>
    <b v="0"/>
  </r>
  <r>
    <b v="0"/>
    <s v="SALE1110"/>
    <b v="0"/>
    <x v="121"/>
    <b v="0"/>
    <s v="CUST1187"/>
    <b v="0"/>
    <x v="2"/>
    <b v="0"/>
    <s v="STORE19"/>
    <b v="0"/>
    <n v="3"/>
    <x v="1"/>
    <b v="0"/>
    <n v="631.20000000000005"/>
    <x v="126"/>
    <b v="0"/>
    <n v="0.24"/>
    <n v="0.24"/>
    <b v="0"/>
    <x v="0"/>
    <n v="1439.136"/>
    <n v="1439.136"/>
    <b v="0"/>
  </r>
  <r>
    <b v="0"/>
    <s v="SALE1111"/>
    <b v="0"/>
    <x v="122"/>
    <b v="0"/>
    <s v="CUST1274"/>
    <b v="0"/>
    <x v="36"/>
    <b v="0"/>
    <s v="STORE10"/>
    <b v="0"/>
    <n v="1"/>
    <x v="0"/>
    <b v="0"/>
    <n v="937.01"/>
    <x v="127"/>
    <b v="0"/>
    <n v="7.0000000000000007E-2"/>
    <n v="7.0000000000000007E-2"/>
    <b v="0"/>
    <x v="0"/>
    <n v="871.41929999999991"/>
    <n v="871.41929999999991"/>
    <b v="0"/>
  </r>
  <r>
    <b v="0"/>
    <s v="SALE1112"/>
    <b v="0"/>
    <x v="122"/>
    <b v="0"/>
    <s v="CUST1151"/>
    <b v="0"/>
    <x v="6"/>
    <b v="0"/>
    <s v="STORE5"/>
    <b v="0"/>
    <n v="2"/>
    <x v="2"/>
    <b v="0"/>
    <n v="644"/>
    <x v="128"/>
    <b v="0"/>
    <n v="0.04"/>
    <n v="0.04"/>
    <b v="0"/>
    <x v="1"/>
    <n v="1236.48"/>
    <n v="1236.48"/>
    <b v="0"/>
  </r>
  <r>
    <b v="0"/>
    <s v="SALE1113"/>
    <b v="0"/>
    <x v="123"/>
    <b v="0"/>
    <s v="CUST1094"/>
    <b v="0"/>
    <x v="67"/>
    <b v="0"/>
    <s v="STORE5"/>
    <b v="0"/>
    <n v="3"/>
    <x v="1"/>
    <b v="0"/>
    <n v="629.58000000000004"/>
    <x v="129"/>
    <b v="0"/>
    <n v="0.05"/>
    <n v="0.05"/>
    <b v="0"/>
    <x v="0"/>
    <n v="1794.3030000000001"/>
    <n v="1794.3030000000001"/>
    <b v="0"/>
  </r>
  <r>
    <b v="0"/>
    <s v="SALE1114"/>
    <b v="0"/>
    <x v="124"/>
    <b v="0"/>
    <s v="CUST1466"/>
    <b v="0"/>
    <x v="48"/>
    <b v="0"/>
    <s v="STORE2"/>
    <b v="0"/>
    <n v="2"/>
    <x v="2"/>
    <b v="0"/>
    <n v="121.52"/>
    <x v="130"/>
    <b v="0"/>
    <n v="0.18"/>
    <n v="0.18"/>
    <b v="0"/>
    <x v="2"/>
    <n v="199.2928"/>
    <n v="199.2928"/>
    <b v="0"/>
  </r>
  <r>
    <b v="0"/>
    <s v="SALE1115"/>
    <b v="0"/>
    <x v="87"/>
    <b v="0"/>
    <s v="CUST1401"/>
    <b v="0"/>
    <x v="74"/>
    <b v="0"/>
    <s v="STORE19"/>
    <b v="0"/>
    <n v="2"/>
    <x v="2"/>
    <b v="0"/>
    <n v="549.83000000000004"/>
    <x v="131"/>
    <b v="0"/>
    <n v="7.0000000000000007E-2"/>
    <n v="7.0000000000000007E-2"/>
    <b v="0"/>
    <x v="1"/>
    <n v="1022.6838"/>
    <n v="1022.6838"/>
    <b v="0"/>
  </r>
  <r>
    <b v="0"/>
    <s v="SALE1116"/>
    <b v="0"/>
    <x v="125"/>
    <b v="0"/>
    <s v="CUST1140"/>
    <b v="0"/>
    <x v="75"/>
    <b v="0"/>
    <s v="STORE8"/>
    <b v="0"/>
    <n v="3"/>
    <x v="1"/>
    <b v="0"/>
    <n v="278.38"/>
    <x v="132"/>
    <b v="0"/>
    <n v="0.03"/>
    <n v="0.03"/>
    <b v="0"/>
    <x v="0"/>
    <n v="810.08579999999995"/>
    <n v="810.08579999999995"/>
    <b v="0"/>
  </r>
  <r>
    <b v="0"/>
    <s v="SALE1117"/>
    <b v="0"/>
    <x v="126"/>
    <b v="0"/>
    <s v="CUST1437"/>
    <b v="0"/>
    <x v="76"/>
    <b v="0"/>
    <s v="STORE3"/>
    <b v="0"/>
    <n v="4"/>
    <x v="3"/>
    <b v="0"/>
    <n v="723.66"/>
    <x v="133"/>
    <b v="0"/>
    <n v="0.03"/>
    <n v="0.03"/>
    <b v="0"/>
    <x v="1"/>
    <n v="2807.8008"/>
    <n v="2807.8008"/>
    <b v="0"/>
  </r>
  <r>
    <b v="0"/>
    <s v="SALE1118"/>
    <b v="0"/>
    <x v="127"/>
    <b v="0"/>
    <s v="CUST1205"/>
    <b v="0"/>
    <x v="35"/>
    <b v="0"/>
    <s v="STORE9"/>
    <b v="0"/>
    <n v="1"/>
    <x v="0"/>
    <b v="0"/>
    <n v="724.74"/>
    <x v="134"/>
    <b v="0"/>
    <n v="0.15"/>
    <n v="0.15"/>
    <b v="0"/>
    <x v="1"/>
    <n v="616.029"/>
    <n v="616.029"/>
    <b v="0"/>
  </r>
  <r>
    <b v="0"/>
    <s v="SALE1119"/>
    <b v="0"/>
    <x v="128"/>
    <b v="0"/>
    <s v="CUST1455"/>
    <b v="0"/>
    <x v="54"/>
    <b v="0"/>
    <s v="STORE4"/>
    <b v="0"/>
    <n v="2"/>
    <x v="2"/>
    <b v="0"/>
    <n v="961.84"/>
    <x v="135"/>
    <b v="0"/>
    <n v="0.25"/>
    <n v="0.25"/>
    <b v="0"/>
    <x v="1"/>
    <n v="1442.76"/>
    <n v="1442.76"/>
    <b v="0"/>
  </r>
  <r>
    <b v="0"/>
    <s v="SALE112"/>
    <b v="0"/>
    <x v="129"/>
    <b v="0"/>
    <s v="CUST1087"/>
    <b v="0"/>
    <x v="45"/>
    <b v="0"/>
    <s v="STORE13"/>
    <b v="0"/>
    <n v="3"/>
    <x v="1"/>
    <b v="0"/>
    <n v="948.69"/>
    <x v="136"/>
    <b v="0"/>
    <n v="0.28999999999999998"/>
    <n v="0.28999999999999998"/>
    <b v="0"/>
    <x v="0"/>
    <n v="2020.7097000000001"/>
    <n v="2020.7097000000001"/>
    <b v="0"/>
  </r>
  <r>
    <b v="0"/>
    <s v="SALE1120"/>
    <b v="0"/>
    <x v="130"/>
    <b v="0"/>
    <s v="CUST1020"/>
    <b v="0"/>
    <x v="16"/>
    <b v="0"/>
    <s v="STORE16"/>
    <b v="0"/>
    <n v="4"/>
    <x v="3"/>
    <b v="0"/>
    <n v="21.12"/>
    <x v="137"/>
    <b v="0"/>
    <n v="0.18"/>
    <n v="0.18"/>
    <b v="0"/>
    <x v="2"/>
    <n v="69.273600000000002"/>
    <n v="69.273600000000002"/>
    <b v="0"/>
  </r>
  <r>
    <b v="0"/>
    <s v="SALE1121"/>
    <b v="0"/>
    <x v="131"/>
    <b v="0"/>
    <s v="CUST1319"/>
    <b v="0"/>
    <x v="7"/>
    <b v="0"/>
    <s v="STORE4"/>
    <b v="0"/>
    <n v="3"/>
    <x v="1"/>
    <b v="0"/>
    <n v="819.93"/>
    <x v="138"/>
    <b v="0"/>
    <n v="0.08"/>
    <n v="0.08"/>
    <b v="0"/>
    <x v="1"/>
    <n v="2263.0068000000001"/>
    <n v="2263.0068000000001"/>
    <b v="0"/>
  </r>
  <r>
    <b v="0"/>
    <s v="SALE1122"/>
    <b v="0"/>
    <x v="20"/>
    <b v="0"/>
    <s v="CUST1294"/>
    <b v="0"/>
    <x v="71"/>
    <b v="0"/>
    <s v="STORE0"/>
    <b v="0"/>
    <n v="2"/>
    <x v="2"/>
    <b v="0"/>
    <n v="700.95"/>
    <x v="139"/>
    <b v="0"/>
    <n v="0.18"/>
    <n v="0.18"/>
    <b v="0"/>
    <x v="0"/>
    <n v="1149.558"/>
    <n v="1149.558"/>
    <b v="0"/>
  </r>
  <r>
    <b v="0"/>
    <s v="SALE1123"/>
    <b v="0"/>
    <x v="132"/>
    <b v="0"/>
    <s v="CUST1141"/>
    <b v="0"/>
    <x v="29"/>
    <b v="0"/>
    <s v="STORE14"/>
    <b v="0"/>
    <n v="2"/>
    <x v="2"/>
    <b v="0"/>
    <n v="456.38"/>
    <x v="140"/>
    <b v="0"/>
    <n v="0.12"/>
    <n v="0.12"/>
    <b v="0"/>
    <x v="0"/>
    <n v="803.22879999999998"/>
    <n v="803.22879999999998"/>
    <b v="0"/>
  </r>
  <r>
    <b v="0"/>
    <s v="SALE1124"/>
    <b v="0"/>
    <x v="133"/>
    <b v="0"/>
    <s v="CUST1361"/>
    <b v="0"/>
    <x v="45"/>
    <b v="0"/>
    <s v="STORE14"/>
    <b v="0"/>
    <n v="3"/>
    <x v="1"/>
    <b v="0"/>
    <n v="291.05"/>
    <x v="141"/>
    <b v="0"/>
    <n v="0.3"/>
    <n v="0.3"/>
    <b v="0"/>
    <x v="0"/>
    <n v="611.20500000000004"/>
    <n v="611.20500000000004"/>
    <b v="0"/>
  </r>
  <r>
    <b v="0"/>
    <s v="SALE1125"/>
    <b v="0"/>
    <x v="134"/>
    <b v="0"/>
    <s v="CUST1233"/>
    <b v="0"/>
    <x v="28"/>
    <b v="0"/>
    <s v="STORE15"/>
    <b v="0"/>
    <n v="2"/>
    <x v="2"/>
    <b v="0"/>
    <n v="463.52"/>
    <x v="142"/>
    <b v="0"/>
    <n v="0.27"/>
    <n v="0.27"/>
    <b v="0"/>
    <x v="1"/>
    <n v="676.73919999999998"/>
    <n v="676.73919999999998"/>
    <b v="0"/>
  </r>
  <r>
    <b v="0"/>
    <s v="SALE1126"/>
    <b v="0"/>
    <x v="81"/>
    <b v="0"/>
    <s v="CUST1379"/>
    <b v="0"/>
    <x v="7"/>
    <b v="0"/>
    <s v="STORE17"/>
    <b v="0"/>
    <n v="3"/>
    <x v="1"/>
    <b v="0"/>
    <n v="241.64"/>
    <x v="143"/>
    <b v="0"/>
    <n v="0.28999999999999998"/>
    <n v="0.28999999999999998"/>
    <b v="0"/>
    <x v="1"/>
    <n v="514.69319999999993"/>
    <n v="514.69319999999993"/>
    <b v="0"/>
  </r>
  <r>
    <b v="0"/>
    <s v="SALE1127"/>
    <b v="0"/>
    <x v="135"/>
    <b v="0"/>
    <s v="CUST1483"/>
    <b v="0"/>
    <x v="38"/>
    <b v="0"/>
    <s v="STORE10"/>
    <b v="0"/>
    <n v="2"/>
    <x v="2"/>
    <b v="0"/>
    <n v="47.86"/>
    <x v="144"/>
    <b v="0"/>
    <n v="0.03"/>
    <n v="0.03"/>
    <b v="0"/>
    <x v="1"/>
    <n v="92.848399999999998"/>
    <n v="92.848399999999998"/>
    <b v="0"/>
  </r>
  <r>
    <b v="0"/>
    <s v="SALE1128"/>
    <b v="0"/>
    <x v="136"/>
    <b v="0"/>
    <s v="CUST1344"/>
    <b v="0"/>
    <x v="39"/>
    <b v="0"/>
    <s v="STORE3"/>
    <b v="0"/>
    <n v="1"/>
    <x v="0"/>
    <b v="0"/>
    <n v="805.07"/>
    <x v="145"/>
    <b v="0"/>
    <n v="0.06"/>
    <n v="0.06"/>
    <b v="0"/>
    <x v="2"/>
    <n v="756.76580000000001"/>
    <n v="756.76580000000001"/>
    <b v="0"/>
  </r>
  <r>
    <b v="0"/>
    <s v="SALE1129"/>
    <b v="0"/>
    <x v="137"/>
    <b v="0"/>
    <s v="CUST1373"/>
    <b v="0"/>
    <x v="21"/>
    <b v="0"/>
    <s v="STORE1"/>
    <b v="0"/>
    <n v="3"/>
    <x v="1"/>
    <b v="0"/>
    <n v="848.48"/>
    <x v="146"/>
    <b v="0"/>
    <n v="0"/>
    <n v="0"/>
    <b v="0"/>
    <x v="2"/>
    <n v="2545.44"/>
    <n v="2545.44"/>
    <b v="0"/>
  </r>
  <r>
    <b v="0"/>
    <s v="SALE113"/>
    <b v="0"/>
    <x v="138"/>
    <b v="0"/>
    <s v="CUST1467"/>
    <b v="0"/>
    <x v="77"/>
    <b v="0"/>
    <s v="STORE10"/>
    <b v="0"/>
    <n v="1"/>
    <x v="0"/>
    <b v="0"/>
    <n v="281.97000000000003"/>
    <x v="147"/>
    <b v="0"/>
    <n v="0.2"/>
    <n v="0.2"/>
    <b v="0"/>
    <x v="1"/>
    <n v="225.57599999999999"/>
    <n v="225.57599999999999"/>
    <b v="0"/>
  </r>
  <r>
    <b v="0"/>
    <s v="SALE1130"/>
    <b v="0"/>
    <x v="139"/>
    <b v="0"/>
    <s v="CUST1244"/>
    <b v="0"/>
    <x v="20"/>
    <b v="0"/>
    <s v="STORE8"/>
    <b v="0"/>
    <n v="2"/>
    <x v="2"/>
    <b v="0"/>
    <n v="568.95000000000005"/>
    <x v="148"/>
    <b v="0"/>
    <n v="0.22"/>
    <n v="0.22"/>
    <b v="0"/>
    <x v="0"/>
    <n v="887.56200000000013"/>
    <n v="887.56200000000013"/>
    <b v="0"/>
  </r>
  <r>
    <b v="0"/>
    <s v="SALE1131"/>
    <b v="0"/>
    <x v="140"/>
    <b v="0"/>
    <s v="CUST1162"/>
    <b v="0"/>
    <x v="20"/>
    <b v="0"/>
    <s v="STORE11"/>
    <b v="0"/>
    <n v="3"/>
    <x v="1"/>
    <b v="0"/>
    <n v="269.83999999999997"/>
    <x v="149"/>
    <b v="0"/>
    <n v="0.05"/>
    <n v="0.05"/>
    <b v="0"/>
    <x v="1"/>
    <n v="769.04399999999998"/>
    <n v="769.04399999999998"/>
    <b v="0"/>
  </r>
  <r>
    <b v="0"/>
    <s v="SALE1132"/>
    <b v="0"/>
    <x v="141"/>
    <b v="0"/>
    <s v="CUST1309"/>
    <b v="0"/>
    <x v="19"/>
    <b v="0"/>
    <s v="STORE13"/>
    <b v="0"/>
    <n v="4"/>
    <x v="3"/>
    <b v="0"/>
    <n v="267.36"/>
    <x v="150"/>
    <b v="0"/>
    <n v="0.27"/>
    <n v="0.27"/>
    <b v="0"/>
    <x v="1"/>
    <n v="780.69119999999998"/>
    <n v="780.69119999999998"/>
    <b v="0"/>
  </r>
  <r>
    <b v="0"/>
    <s v="SALE1133"/>
    <b v="0"/>
    <x v="142"/>
    <b v="0"/>
    <s v="CUST1114"/>
    <b v="0"/>
    <x v="16"/>
    <b v="0"/>
    <s v="STORE1"/>
    <b v="0"/>
    <n v="1"/>
    <x v="0"/>
    <b v="0"/>
    <n v="438.41"/>
    <x v="151"/>
    <b v="0"/>
    <n v="0.09"/>
    <n v="0.09"/>
    <b v="0"/>
    <x v="0"/>
    <n v="398.95310000000012"/>
    <n v="398.95310000000012"/>
    <b v="0"/>
  </r>
  <r>
    <b v="0"/>
    <s v="SALE1134"/>
    <b v="0"/>
    <x v="143"/>
    <b v="0"/>
    <s v="CUST1164"/>
    <b v="0"/>
    <x v="78"/>
    <b v="0"/>
    <s v="STORE18"/>
    <b v="0"/>
    <n v="2"/>
    <x v="2"/>
    <b v="0"/>
    <n v="86.72"/>
    <x v="152"/>
    <b v="0"/>
    <n v="0.28000000000000003"/>
    <n v="0.28000000000000003"/>
    <b v="0"/>
    <x v="2"/>
    <n v="124.8768"/>
    <n v="124.8768"/>
    <b v="0"/>
  </r>
  <r>
    <b v="0"/>
    <s v="SALE1135"/>
    <b v="0"/>
    <x v="144"/>
    <b v="0"/>
    <s v="CUST1425"/>
    <b v="0"/>
    <x v="53"/>
    <b v="0"/>
    <s v="STORE6"/>
    <b v="0"/>
    <n v="4"/>
    <x v="3"/>
    <b v="0"/>
    <n v="630.21"/>
    <x v="153"/>
    <b v="0"/>
    <n v="0.14000000000000001"/>
    <n v="0.14000000000000001"/>
    <b v="0"/>
    <x v="2"/>
    <n v="2167.9223999999999"/>
    <n v="2167.9223999999999"/>
    <b v="0"/>
  </r>
  <r>
    <b v="0"/>
    <s v="SALE1136"/>
    <b v="0"/>
    <x v="102"/>
    <b v="0"/>
    <s v="CUST1359"/>
    <b v="0"/>
    <x v="4"/>
    <b v="0"/>
    <s v="STORE6"/>
    <b v="0"/>
    <n v="3"/>
    <x v="1"/>
    <b v="0"/>
    <n v="180.84"/>
    <x v="154"/>
    <b v="0"/>
    <n v="0.03"/>
    <n v="0.03"/>
    <b v="0"/>
    <x v="1"/>
    <n v="526.24439999999993"/>
    <n v="526.24439999999993"/>
    <b v="0"/>
  </r>
  <r>
    <b v="0"/>
    <s v="SALE1137"/>
    <b v="0"/>
    <x v="63"/>
    <b v="0"/>
    <s v="CUST1004"/>
    <b v="0"/>
    <x v="55"/>
    <b v="0"/>
    <s v="STORE16"/>
    <b v="0"/>
    <n v="1"/>
    <x v="0"/>
    <b v="0"/>
    <n v="453.41"/>
    <x v="155"/>
    <b v="0"/>
    <n v="0.04"/>
    <n v="0.04"/>
    <b v="0"/>
    <x v="2"/>
    <n v="435.27359999999999"/>
    <n v="435.27359999999999"/>
    <b v="0"/>
  </r>
  <r>
    <b v="0"/>
    <s v="SALE1138"/>
    <b v="0"/>
    <x v="145"/>
    <b v="0"/>
    <s v="CUST1024"/>
    <b v="0"/>
    <x v="78"/>
    <b v="0"/>
    <s v="STORE6"/>
    <b v="0"/>
    <n v="1"/>
    <x v="0"/>
    <b v="0"/>
    <n v="629.09"/>
    <x v="156"/>
    <b v="0"/>
    <n v="0.02"/>
    <n v="0.02"/>
    <b v="0"/>
    <x v="0"/>
    <n v="616.50819999999999"/>
    <n v="616.50819999999999"/>
    <b v="0"/>
  </r>
  <r>
    <b v="0"/>
    <s v="SALE1139"/>
    <b v="0"/>
    <x v="146"/>
    <b v="0"/>
    <s v="CUST1022"/>
    <b v="0"/>
    <x v="79"/>
    <b v="0"/>
    <s v="STORE2"/>
    <b v="0"/>
    <n v="2"/>
    <x v="2"/>
    <b v="0"/>
    <n v="257.45"/>
    <x v="157"/>
    <b v="0"/>
    <n v="0"/>
    <n v="0"/>
    <b v="0"/>
    <x v="2"/>
    <n v="514.9"/>
    <n v="514.9"/>
    <b v="0"/>
  </r>
  <r>
    <b v="0"/>
    <s v="SALE114"/>
    <b v="0"/>
    <x v="147"/>
    <b v="0"/>
    <s v="CUST1152"/>
    <b v="0"/>
    <x v="67"/>
    <b v="0"/>
    <s v="STORE4"/>
    <b v="0"/>
    <n v="2"/>
    <x v="2"/>
    <b v="0"/>
    <n v="731.01"/>
    <x v="158"/>
    <b v="0"/>
    <n v="0.05"/>
    <n v="0.05"/>
    <b v="0"/>
    <x v="1"/>
    <n v="1388.9190000000001"/>
    <n v="1388.9190000000001"/>
    <b v="0"/>
  </r>
  <r>
    <b v="0"/>
    <s v="SALE1140"/>
    <b v="0"/>
    <x v="48"/>
    <b v="0"/>
    <s v="CUST1179"/>
    <b v="0"/>
    <x v="21"/>
    <b v="0"/>
    <s v="STORE15"/>
    <b v="0"/>
    <n v="2"/>
    <x v="2"/>
    <b v="0"/>
    <n v="696.61"/>
    <x v="159"/>
    <b v="0"/>
    <n v="0.17"/>
    <n v="0.17"/>
    <b v="0"/>
    <x v="1"/>
    <n v="1156.3725999999999"/>
    <n v="1156.3725999999999"/>
    <b v="0"/>
  </r>
  <r>
    <b v="0"/>
    <s v="SALE1141"/>
    <b v="0"/>
    <x v="148"/>
    <b v="0"/>
    <s v="CUST1373"/>
    <b v="0"/>
    <x v="41"/>
    <b v="0"/>
    <s v="STORE7"/>
    <b v="0"/>
    <n v="2"/>
    <x v="2"/>
    <b v="0"/>
    <n v="143.79"/>
    <x v="160"/>
    <b v="0"/>
    <n v="0.1"/>
    <n v="0.1"/>
    <b v="0"/>
    <x v="1"/>
    <n v="258.822"/>
    <n v="258.822"/>
    <b v="0"/>
  </r>
  <r>
    <b v="0"/>
    <s v="SALE1142"/>
    <b v="0"/>
    <x v="74"/>
    <b v="0"/>
    <s v="CUST1296"/>
    <b v="0"/>
    <x v="61"/>
    <b v="0"/>
    <s v="STORE1"/>
    <b v="0"/>
    <n v="3"/>
    <x v="1"/>
    <b v="0"/>
    <n v="460.93"/>
    <x v="161"/>
    <b v="0"/>
    <n v="0.19"/>
    <n v="0.19"/>
    <b v="0"/>
    <x v="2"/>
    <n v="1120.0599"/>
    <n v="1120.0599"/>
    <b v="0"/>
  </r>
  <r>
    <b v="0"/>
    <s v="SALE1143"/>
    <b v="0"/>
    <x v="149"/>
    <b v="0"/>
    <s v="CUST1499"/>
    <b v="0"/>
    <x v="40"/>
    <b v="0"/>
    <s v="STORE9"/>
    <b v="0"/>
    <n v="2"/>
    <x v="2"/>
    <b v="0"/>
    <n v="67.55"/>
    <x v="162"/>
    <b v="0"/>
    <n v="0.03"/>
    <n v="0.03"/>
    <b v="0"/>
    <x v="0"/>
    <n v="131.047"/>
    <n v="131.047"/>
    <b v="0"/>
  </r>
  <r>
    <b v="0"/>
    <s v="SALE1144"/>
    <b v="0"/>
    <x v="150"/>
    <b v="0"/>
    <s v="CUST1210"/>
    <b v="0"/>
    <x v="80"/>
    <b v="0"/>
    <s v="STORE1"/>
    <b v="0"/>
    <n v="3"/>
    <x v="1"/>
    <b v="0"/>
    <n v="803.31"/>
    <x v="163"/>
    <b v="0"/>
    <n v="0.1"/>
    <n v="0.1"/>
    <b v="0"/>
    <x v="1"/>
    <n v="2168.9369999999999"/>
    <n v="2168.9369999999999"/>
    <b v="0"/>
  </r>
  <r>
    <b v="0"/>
    <s v="SALE1145"/>
    <b v="0"/>
    <x v="151"/>
    <b v="0"/>
    <s v="CUST1432"/>
    <b v="0"/>
    <x v="63"/>
    <b v="0"/>
    <s v="STORE13"/>
    <b v="0"/>
    <n v="4"/>
    <x v="3"/>
    <b v="0"/>
    <n v="254.71"/>
    <x v="164"/>
    <b v="0"/>
    <n v="0.2"/>
    <n v="0.2"/>
    <b v="0"/>
    <x v="2"/>
    <n v="815.07200000000012"/>
    <n v="815.07200000000012"/>
    <b v="0"/>
  </r>
  <r>
    <b v="0"/>
    <s v="SALE1146"/>
    <b v="0"/>
    <x v="152"/>
    <b v="0"/>
    <s v="CUST1051"/>
    <b v="0"/>
    <x v="52"/>
    <b v="0"/>
    <s v="STORE4"/>
    <b v="0"/>
    <n v="4"/>
    <x v="3"/>
    <b v="0"/>
    <n v="594.89"/>
    <x v="165"/>
    <b v="0"/>
    <n v="0.3"/>
    <n v="0.3"/>
    <b v="0"/>
    <x v="1"/>
    <n v="1665.692"/>
    <n v="1665.692"/>
    <b v="0"/>
  </r>
  <r>
    <b v="0"/>
    <s v="SALE1147"/>
    <b v="0"/>
    <x v="153"/>
    <b v="0"/>
    <s v="CUST1219"/>
    <b v="0"/>
    <x v="67"/>
    <b v="0"/>
    <s v="STORE0"/>
    <b v="0"/>
    <n v="2"/>
    <x v="2"/>
    <b v="0"/>
    <n v="844.31"/>
    <x v="166"/>
    <b v="0"/>
    <n v="7.0000000000000007E-2"/>
    <n v="7.0000000000000007E-2"/>
    <b v="0"/>
    <x v="1"/>
    <n v="1570.4166"/>
    <n v="1570.4166"/>
    <b v="0"/>
  </r>
  <r>
    <b v="0"/>
    <s v="SALE1148"/>
    <b v="0"/>
    <x v="154"/>
    <b v="0"/>
    <s v="CUST1134"/>
    <b v="0"/>
    <x v="42"/>
    <b v="0"/>
    <s v="STORE6"/>
    <b v="0"/>
    <n v="4"/>
    <x v="3"/>
    <b v="0"/>
    <n v="101.33"/>
    <x v="167"/>
    <b v="0"/>
    <n v="0"/>
    <n v="0"/>
    <b v="0"/>
    <x v="0"/>
    <n v="405.32"/>
    <n v="405.32"/>
    <b v="0"/>
  </r>
  <r>
    <b v="0"/>
    <s v="SALE1149"/>
    <b v="0"/>
    <x v="99"/>
    <b v="0"/>
    <s v="CUST1131"/>
    <b v="0"/>
    <x v="81"/>
    <b v="0"/>
    <s v="STORE8"/>
    <b v="0"/>
    <n v="3"/>
    <x v="1"/>
    <b v="0"/>
    <n v="922.56"/>
    <x v="168"/>
    <b v="0"/>
    <n v="0.18"/>
    <n v="0.18"/>
    <b v="0"/>
    <x v="1"/>
    <n v="2269.4976000000001"/>
    <n v="2269.4976000000001"/>
    <b v="0"/>
  </r>
  <r>
    <b v="0"/>
    <s v="SALE115"/>
    <b v="0"/>
    <x v="155"/>
    <b v="0"/>
    <s v="CUST1257"/>
    <b v="0"/>
    <x v="70"/>
    <b v="0"/>
    <s v="STORE7"/>
    <b v="0"/>
    <n v="4"/>
    <x v="3"/>
    <b v="0"/>
    <n v="930.85"/>
    <x v="169"/>
    <b v="0"/>
    <n v="0.13"/>
    <n v="0.13"/>
    <b v="0"/>
    <x v="1"/>
    <n v="3239.3580000000002"/>
    <n v="3239.3580000000002"/>
    <b v="0"/>
  </r>
  <r>
    <b v="0"/>
    <s v="SALE1150"/>
    <b v="0"/>
    <x v="156"/>
    <b v="0"/>
    <s v="CUST1432"/>
    <b v="0"/>
    <x v="43"/>
    <b v="0"/>
    <s v="STORE14"/>
    <b v="0"/>
    <n v="4"/>
    <x v="3"/>
    <b v="0"/>
    <n v="867.19"/>
    <x v="170"/>
    <b v="0"/>
    <n v="7.0000000000000007E-2"/>
    <n v="7.0000000000000007E-2"/>
    <b v="0"/>
    <x v="2"/>
    <n v="3225.9468000000002"/>
    <n v="3225.9468000000002"/>
    <b v="0"/>
  </r>
  <r>
    <b v="0"/>
    <s v="SALE1151"/>
    <b v="0"/>
    <x v="157"/>
    <b v="0"/>
    <s v="CUST1006"/>
    <b v="0"/>
    <x v="61"/>
    <b v="0"/>
    <s v="STORE17"/>
    <b v="0"/>
    <n v="3"/>
    <x v="1"/>
    <b v="0"/>
    <n v="816.87"/>
    <x v="171"/>
    <b v="0"/>
    <n v="0.14000000000000001"/>
    <n v="0.14000000000000001"/>
    <b v="0"/>
    <x v="1"/>
    <n v="2107.5246000000002"/>
    <n v="2107.5246000000002"/>
    <b v="0"/>
  </r>
  <r>
    <b v="0"/>
    <s v="SALE1152"/>
    <b v="0"/>
    <x v="158"/>
    <b v="0"/>
    <s v="CUST1480"/>
    <b v="0"/>
    <x v="74"/>
    <b v="0"/>
    <s v="STORE3"/>
    <b v="0"/>
    <n v="3"/>
    <x v="1"/>
    <b v="0"/>
    <n v="258.06"/>
    <x v="172"/>
    <b v="0"/>
    <n v="0"/>
    <n v="0"/>
    <b v="0"/>
    <x v="1"/>
    <n v="774.18000000000006"/>
    <n v="774.18000000000006"/>
    <b v="0"/>
  </r>
  <r>
    <b v="0"/>
    <s v="SALE1153"/>
    <b v="0"/>
    <x v="159"/>
    <b v="0"/>
    <s v="CUST1312"/>
    <b v="0"/>
    <x v="43"/>
    <b v="0"/>
    <s v="STORE14"/>
    <b v="0"/>
    <n v="2"/>
    <x v="2"/>
    <b v="0"/>
    <n v="574.58000000000004"/>
    <x v="173"/>
    <b v="0"/>
    <n v="0.06"/>
    <n v="0.06"/>
    <b v="0"/>
    <x v="0"/>
    <n v="1080.2103999999999"/>
    <n v="1080.2103999999999"/>
    <b v="0"/>
  </r>
  <r>
    <b v="0"/>
    <s v="SALE1154"/>
    <b v="0"/>
    <x v="160"/>
    <b v="0"/>
    <s v="CUST1022"/>
    <b v="0"/>
    <x v="61"/>
    <b v="0"/>
    <s v="STORE6"/>
    <b v="0"/>
    <n v="2"/>
    <x v="2"/>
    <b v="0"/>
    <n v="472.18"/>
    <x v="174"/>
    <b v="0"/>
    <n v="0.27"/>
    <n v="0.27"/>
    <b v="0"/>
    <x v="1"/>
    <n v="689.38279999999997"/>
    <n v="689.38279999999997"/>
    <b v="0"/>
  </r>
  <r>
    <b v="0"/>
    <s v="SALE1155"/>
    <b v="0"/>
    <x v="161"/>
    <b v="0"/>
    <s v="CUST1340"/>
    <b v="0"/>
    <x v="82"/>
    <b v="0"/>
    <s v="STORE5"/>
    <b v="0"/>
    <n v="2"/>
    <x v="2"/>
    <b v="0"/>
    <n v="20.47"/>
    <x v="175"/>
    <b v="0"/>
    <n v="0.12"/>
    <n v="0.12"/>
    <b v="0"/>
    <x v="2"/>
    <n v="36.027200000000001"/>
    <n v="36.027200000000001"/>
    <b v="0"/>
  </r>
  <r>
    <b v="0"/>
    <s v="SALE1156"/>
    <b v="0"/>
    <x v="162"/>
    <b v="0"/>
    <s v="CUST1023"/>
    <b v="0"/>
    <x v="59"/>
    <b v="0"/>
    <s v="STORE7"/>
    <b v="0"/>
    <n v="3"/>
    <x v="1"/>
    <b v="0"/>
    <n v="235.41"/>
    <x v="176"/>
    <b v="0"/>
    <n v="0.15"/>
    <n v="0.15"/>
    <b v="0"/>
    <x v="1"/>
    <n v="600.29549999999995"/>
    <n v="600.29549999999995"/>
    <b v="0"/>
  </r>
  <r>
    <b v="0"/>
    <s v="SALE1157"/>
    <b v="0"/>
    <x v="163"/>
    <b v="0"/>
    <s v="CUST1230"/>
    <b v="0"/>
    <x v="33"/>
    <b v="0"/>
    <s v="STORE7"/>
    <b v="0"/>
    <n v="3"/>
    <x v="1"/>
    <b v="0"/>
    <n v="744.9"/>
    <x v="177"/>
    <b v="0"/>
    <n v="0.27"/>
    <n v="0.27"/>
    <b v="0"/>
    <x v="1"/>
    <n v="1631.3309999999999"/>
    <n v="1631.3309999999999"/>
    <b v="0"/>
  </r>
  <r>
    <b v="0"/>
    <s v="SALE1158"/>
    <b v="0"/>
    <x v="164"/>
    <b v="0"/>
    <s v="CUST1047"/>
    <b v="0"/>
    <x v="83"/>
    <b v="0"/>
    <s v="STORE3"/>
    <b v="0"/>
    <n v="2"/>
    <x v="2"/>
    <b v="0"/>
    <n v="382.2"/>
    <x v="178"/>
    <b v="0"/>
    <n v="0.15"/>
    <n v="0.15"/>
    <b v="0"/>
    <x v="0"/>
    <n v="649.74"/>
    <n v="649.74"/>
    <b v="0"/>
  </r>
  <r>
    <b v="0"/>
    <s v="SALE1159"/>
    <b v="0"/>
    <x v="165"/>
    <b v="0"/>
    <s v="CUST1346"/>
    <b v="0"/>
    <x v="73"/>
    <b v="0"/>
    <s v="STORE16"/>
    <b v="0"/>
    <n v="1"/>
    <x v="0"/>
    <b v="0"/>
    <n v="269.25"/>
    <x v="179"/>
    <b v="0"/>
    <n v="0.14000000000000001"/>
    <n v="0.14000000000000001"/>
    <b v="0"/>
    <x v="1"/>
    <n v="231.55500000000001"/>
    <n v="231.55500000000001"/>
    <b v="0"/>
  </r>
  <r>
    <b v="0"/>
    <s v="SALE116"/>
    <b v="0"/>
    <x v="87"/>
    <b v="0"/>
    <s v="CUST1419"/>
    <b v="0"/>
    <x v="84"/>
    <b v="0"/>
    <s v="STORE8"/>
    <b v="0"/>
    <n v="4"/>
    <x v="3"/>
    <b v="0"/>
    <n v="770.77"/>
    <x v="180"/>
    <b v="0"/>
    <n v="0.22"/>
    <n v="0.22"/>
    <b v="0"/>
    <x v="0"/>
    <n v="2404.8024"/>
    <n v="2404.8024"/>
    <b v="0"/>
  </r>
  <r>
    <b v="0"/>
    <s v="SALE1160"/>
    <b v="0"/>
    <x v="166"/>
    <b v="0"/>
    <s v="CUST1365"/>
    <b v="0"/>
    <x v="38"/>
    <b v="0"/>
    <s v="STORE11"/>
    <b v="0"/>
    <n v="2"/>
    <x v="2"/>
    <b v="0"/>
    <n v="723.75"/>
    <x v="181"/>
    <b v="0"/>
    <n v="0.03"/>
    <n v="0.03"/>
    <b v="0"/>
    <x v="1"/>
    <n v="1404.075"/>
    <n v="1404.075"/>
    <b v="0"/>
  </r>
  <r>
    <b v="0"/>
    <s v="SALE1161"/>
    <b v="0"/>
    <x v="167"/>
    <b v="0"/>
    <s v="CUST1281"/>
    <b v="0"/>
    <x v="32"/>
    <b v="0"/>
    <s v="STORE19"/>
    <b v="0"/>
    <n v="4"/>
    <x v="3"/>
    <b v="0"/>
    <n v="58.92"/>
    <x v="182"/>
    <b v="0"/>
    <n v="0.18"/>
    <n v="0.18"/>
    <b v="0"/>
    <x v="0"/>
    <n v="193.2576"/>
    <n v="193.2576"/>
    <b v="0"/>
  </r>
  <r>
    <b v="0"/>
    <s v="SALE1162"/>
    <b v="0"/>
    <x v="168"/>
    <b v="0"/>
    <s v="CUST1188"/>
    <b v="0"/>
    <x v="57"/>
    <b v="0"/>
    <s v="STORE10"/>
    <b v="0"/>
    <n v="2"/>
    <x v="2"/>
    <b v="0"/>
    <n v="913.08"/>
    <x v="183"/>
    <b v="0"/>
    <n v="0.26"/>
    <n v="0.26"/>
    <b v="0"/>
    <x v="0"/>
    <n v="1351.3584000000001"/>
    <n v="1351.3584000000001"/>
    <b v="0"/>
  </r>
  <r>
    <b v="0"/>
    <s v="SALE1163"/>
    <b v="0"/>
    <x v="169"/>
    <b v="0"/>
    <s v="CUST1242"/>
    <b v="0"/>
    <x v="15"/>
    <b v="0"/>
    <s v="STORE1"/>
    <b v="0"/>
    <n v="1"/>
    <x v="0"/>
    <b v="0"/>
    <n v="791.83"/>
    <x v="184"/>
    <b v="0"/>
    <n v="0.28000000000000003"/>
    <n v="0.28000000000000003"/>
    <b v="0"/>
    <x v="1"/>
    <n v="570.11760000000004"/>
    <n v="570.11760000000004"/>
    <b v="0"/>
  </r>
  <r>
    <b v="0"/>
    <s v="SALE1164"/>
    <b v="0"/>
    <x v="170"/>
    <b v="0"/>
    <s v="CUST1471"/>
    <b v="0"/>
    <x v="84"/>
    <b v="0"/>
    <s v="STORE15"/>
    <b v="0"/>
    <n v="1"/>
    <x v="0"/>
    <b v="0"/>
    <n v="74.290000000000006"/>
    <x v="185"/>
    <b v="0"/>
    <n v="0.3"/>
    <n v="0.3"/>
    <b v="0"/>
    <x v="2"/>
    <n v="52.003"/>
    <n v="52.003"/>
    <b v="0"/>
  </r>
  <r>
    <b v="0"/>
    <s v="SALE1165"/>
    <b v="0"/>
    <x v="51"/>
    <b v="0"/>
    <s v="CUST1243"/>
    <b v="0"/>
    <x v="44"/>
    <b v="0"/>
    <s v="STORE0"/>
    <b v="0"/>
    <n v="2"/>
    <x v="2"/>
    <b v="0"/>
    <n v="961.68"/>
    <x v="186"/>
    <b v="0"/>
    <n v="0.27"/>
    <n v="0.27"/>
    <b v="0"/>
    <x v="1"/>
    <n v="1404.0527999999999"/>
    <n v="1404.0527999999999"/>
    <b v="0"/>
  </r>
  <r>
    <b v="0"/>
    <s v="SALE1166"/>
    <b v="0"/>
    <x v="144"/>
    <b v="0"/>
    <s v="CUST1494"/>
    <b v="0"/>
    <x v="32"/>
    <b v="0"/>
    <s v="STORE14"/>
    <b v="0"/>
    <n v="1"/>
    <x v="0"/>
    <b v="0"/>
    <n v="90.72"/>
    <x v="187"/>
    <b v="0"/>
    <n v="0.1"/>
    <n v="0.1"/>
    <b v="0"/>
    <x v="1"/>
    <n v="81.647999999999996"/>
    <n v="81.647999999999996"/>
    <b v="0"/>
  </r>
  <r>
    <b v="0"/>
    <s v="SALE1167"/>
    <b v="0"/>
    <x v="171"/>
    <b v="0"/>
    <s v="CUST1060"/>
    <b v="0"/>
    <x v="36"/>
    <b v="0"/>
    <s v="STORE7"/>
    <b v="0"/>
    <n v="1"/>
    <x v="0"/>
    <b v="0"/>
    <n v="458.69"/>
    <x v="188"/>
    <b v="0"/>
    <n v="0.16"/>
    <n v="0.16"/>
    <b v="0"/>
    <x v="1"/>
    <n v="385.2996"/>
    <n v="385.2996"/>
    <b v="0"/>
  </r>
  <r>
    <b v="0"/>
    <s v="SALE1168"/>
    <b v="0"/>
    <x v="172"/>
    <b v="0"/>
    <s v="CUST1231"/>
    <b v="0"/>
    <x v="21"/>
    <b v="0"/>
    <s v="STORE7"/>
    <b v="0"/>
    <n v="1"/>
    <x v="0"/>
    <b v="0"/>
    <n v="168.29"/>
    <x v="189"/>
    <b v="0"/>
    <n v="0.05"/>
    <n v="0.05"/>
    <b v="0"/>
    <x v="1"/>
    <n v="159.87549999999999"/>
    <n v="159.87549999999999"/>
    <b v="0"/>
  </r>
  <r>
    <b v="0"/>
    <s v="SALE1169"/>
    <b v="0"/>
    <x v="173"/>
    <b v="0"/>
    <s v="CUST1211"/>
    <b v="0"/>
    <x v="29"/>
    <b v="0"/>
    <s v="STORE17"/>
    <b v="0"/>
    <n v="1"/>
    <x v="0"/>
    <b v="0"/>
    <n v="391.77"/>
    <x v="190"/>
    <b v="0"/>
    <n v="0.1"/>
    <n v="0.1"/>
    <b v="0"/>
    <x v="1"/>
    <n v="352.59300000000002"/>
    <n v="352.59300000000002"/>
    <b v="0"/>
  </r>
  <r>
    <b v="0"/>
    <s v="SALE117"/>
    <b v="0"/>
    <x v="70"/>
    <b v="0"/>
    <s v="CUST1067"/>
    <b v="0"/>
    <x v="41"/>
    <b v="0"/>
    <s v="STORE4"/>
    <b v="0"/>
    <n v="3"/>
    <x v="1"/>
    <b v="0"/>
    <n v="479.63"/>
    <x v="191"/>
    <b v="0"/>
    <n v="0.3"/>
    <n v="0.3"/>
    <b v="0"/>
    <x v="1"/>
    <n v="1007.223"/>
    <n v="1007.223"/>
    <b v="0"/>
  </r>
  <r>
    <b v="0"/>
    <s v="SALE1170"/>
    <b v="0"/>
    <x v="174"/>
    <b v="0"/>
    <s v="CUST1343"/>
    <b v="0"/>
    <x v="85"/>
    <b v="0"/>
    <s v="STORE14"/>
    <b v="0"/>
    <n v="1"/>
    <x v="0"/>
    <b v="0"/>
    <n v="424.83"/>
    <x v="192"/>
    <b v="0"/>
    <n v="0.05"/>
    <n v="0.05"/>
    <b v="0"/>
    <x v="2"/>
    <n v="403.58850000000001"/>
    <n v="403.58850000000001"/>
    <b v="0"/>
  </r>
  <r>
    <b v="0"/>
    <s v="SALE1171"/>
    <b v="0"/>
    <x v="175"/>
    <b v="0"/>
    <s v="CUST1053"/>
    <b v="0"/>
    <x v="68"/>
    <b v="0"/>
    <s v="STORE3"/>
    <b v="0"/>
    <n v="1"/>
    <x v="0"/>
    <b v="0"/>
    <n v="499.46"/>
    <x v="193"/>
    <b v="0"/>
    <n v="0.1"/>
    <n v="0.1"/>
    <b v="0"/>
    <x v="0"/>
    <n v="449.51400000000001"/>
    <n v="449.51400000000001"/>
    <b v="0"/>
  </r>
  <r>
    <b v="0"/>
    <s v="SALE1172"/>
    <b v="0"/>
    <x v="176"/>
    <b v="0"/>
    <s v="CUST1019"/>
    <b v="0"/>
    <x v="86"/>
    <b v="0"/>
    <s v="STORE1"/>
    <b v="0"/>
    <n v="2"/>
    <x v="2"/>
    <b v="0"/>
    <n v="698.34"/>
    <x v="194"/>
    <b v="0"/>
    <n v="0.15"/>
    <n v="0.15"/>
    <b v="0"/>
    <x v="1"/>
    <n v="1187.1780000000001"/>
    <n v="1187.1780000000001"/>
    <b v="0"/>
  </r>
  <r>
    <b v="0"/>
    <s v="SALE1173"/>
    <b v="0"/>
    <x v="177"/>
    <b v="0"/>
    <s v="CUST1283"/>
    <b v="0"/>
    <x v="87"/>
    <b v="0"/>
    <s v="STORE16"/>
    <b v="0"/>
    <n v="2"/>
    <x v="2"/>
    <b v="0"/>
    <n v="805.08"/>
    <x v="195"/>
    <b v="0"/>
    <n v="0.27"/>
    <n v="0.27"/>
    <b v="0"/>
    <x v="1"/>
    <n v="1175.4168"/>
    <n v="1175.4168"/>
    <b v="0"/>
  </r>
  <r>
    <b v="0"/>
    <s v="SALE1174"/>
    <b v="0"/>
    <x v="178"/>
    <b v="0"/>
    <s v="CUST1466"/>
    <b v="0"/>
    <x v="45"/>
    <b v="0"/>
    <s v="STORE2"/>
    <b v="0"/>
    <n v="4"/>
    <x v="3"/>
    <b v="0"/>
    <n v="934.79"/>
    <x v="196"/>
    <b v="0"/>
    <n v="0.08"/>
    <n v="0.08"/>
    <b v="0"/>
    <x v="1"/>
    <n v="3440.0272"/>
    <n v="3440.0272"/>
    <b v="0"/>
  </r>
  <r>
    <b v="0"/>
    <s v="SALE1175"/>
    <b v="0"/>
    <x v="179"/>
    <b v="0"/>
    <s v="CUST1019"/>
    <b v="0"/>
    <x v="18"/>
    <b v="0"/>
    <s v="STORE1"/>
    <b v="0"/>
    <n v="2"/>
    <x v="2"/>
    <b v="0"/>
    <n v="424.54"/>
    <x v="197"/>
    <b v="0"/>
    <n v="0.24"/>
    <n v="0.24"/>
    <b v="0"/>
    <x v="1"/>
    <n v="645.30080000000009"/>
    <n v="645.30080000000009"/>
    <b v="0"/>
  </r>
  <r>
    <b v="0"/>
    <s v="SALE1176"/>
    <b v="0"/>
    <x v="180"/>
    <b v="0"/>
    <s v="CUST1327"/>
    <b v="0"/>
    <x v="56"/>
    <b v="0"/>
    <s v="STORE17"/>
    <b v="0"/>
    <n v="1"/>
    <x v="0"/>
    <b v="0"/>
    <n v="235.44"/>
    <x v="198"/>
    <b v="0"/>
    <n v="0.19"/>
    <n v="0.19"/>
    <b v="0"/>
    <x v="2"/>
    <n v="190.7064"/>
    <n v="190.7064"/>
    <b v="0"/>
  </r>
  <r>
    <b v="0"/>
    <s v="SALE1177"/>
    <b v="0"/>
    <x v="181"/>
    <b v="0"/>
    <s v="CUST1271"/>
    <b v="0"/>
    <x v="80"/>
    <b v="0"/>
    <s v="STORE13"/>
    <b v="0"/>
    <n v="2"/>
    <x v="2"/>
    <b v="0"/>
    <n v="620.71"/>
    <x v="199"/>
    <b v="0"/>
    <n v="0.27"/>
    <n v="0.27"/>
    <b v="0"/>
    <x v="0"/>
    <n v="906.23660000000007"/>
    <n v="906.23660000000007"/>
    <b v="0"/>
  </r>
  <r>
    <b v="0"/>
    <s v="SALE1178"/>
    <b v="0"/>
    <x v="182"/>
    <b v="0"/>
    <s v="CUST1115"/>
    <b v="0"/>
    <x v="63"/>
    <b v="0"/>
    <s v="STORE11"/>
    <b v="0"/>
    <n v="2"/>
    <x v="2"/>
    <b v="0"/>
    <n v="851.77"/>
    <x v="200"/>
    <b v="0"/>
    <n v="0.13"/>
    <n v="0.13"/>
    <b v="0"/>
    <x v="1"/>
    <n v="1482.0798"/>
    <n v="1482.0798"/>
    <b v="0"/>
  </r>
  <r>
    <b v="0"/>
    <s v="SALE1179"/>
    <b v="0"/>
    <x v="154"/>
    <b v="0"/>
    <s v="CUST1168"/>
    <b v="0"/>
    <x v="23"/>
    <b v="0"/>
    <s v="STORE1"/>
    <b v="0"/>
    <n v="3"/>
    <x v="1"/>
    <b v="0"/>
    <n v="876.01"/>
    <x v="201"/>
    <b v="0"/>
    <n v="0.2"/>
    <n v="0.2"/>
    <b v="0"/>
    <x v="0"/>
    <n v="2102.424"/>
    <n v="2102.424"/>
    <b v="0"/>
  </r>
  <r>
    <b v="0"/>
    <s v="SALE118"/>
    <b v="0"/>
    <x v="9"/>
    <b v="0"/>
    <s v="CUST1105"/>
    <b v="0"/>
    <x v="65"/>
    <b v="0"/>
    <s v="STORE11"/>
    <b v="0"/>
    <n v="1"/>
    <x v="0"/>
    <b v="0"/>
    <n v="165"/>
    <x v="202"/>
    <b v="0"/>
    <n v="0.3"/>
    <n v="0.3"/>
    <b v="0"/>
    <x v="2"/>
    <n v="115.5"/>
    <n v="115.5"/>
    <b v="0"/>
  </r>
  <r>
    <b v="0"/>
    <s v="SALE1180"/>
    <b v="0"/>
    <x v="183"/>
    <b v="0"/>
    <s v="CUST1276"/>
    <b v="0"/>
    <x v="77"/>
    <b v="0"/>
    <s v="STORE9"/>
    <b v="0"/>
    <n v="2"/>
    <x v="2"/>
    <b v="0"/>
    <n v="717.21"/>
    <x v="203"/>
    <b v="0"/>
    <n v="0.15"/>
    <n v="0.15"/>
    <b v="0"/>
    <x v="2"/>
    <n v="1219.2570000000001"/>
    <n v="1219.2570000000001"/>
    <b v="0"/>
  </r>
  <r>
    <b v="0"/>
    <s v="SALE1181"/>
    <b v="0"/>
    <x v="184"/>
    <b v="0"/>
    <s v="CUST1056"/>
    <b v="0"/>
    <x v="82"/>
    <b v="0"/>
    <s v="STORE8"/>
    <b v="0"/>
    <n v="2"/>
    <x v="2"/>
    <b v="0"/>
    <n v="871.43"/>
    <x v="204"/>
    <b v="0"/>
    <n v="0.05"/>
    <n v="0.05"/>
    <b v="0"/>
    <x v="0"/>
    <n v="1655.7170000000001"/>
    <n v="1655.7170000000001"/>
    <b v="0"/>
  </r>
  <r>
    <b v="0"/>
    <s v="SALE1182"/>
    <b v="0"/>
    <x v="185"/>
    <b v="0"/>
    <s v="CUST1453"/>
    <b v="0"/>
    <x v="88"/>
    <b v="0"/>
    <s v="STORE7"/>
    <b v="0"/>
    <n v="1"/>
    <x v="0"/>
    <b v="0"/>
    <n v="514.65"/>
    <x v="205"/>
    <b v="0"/>
    <n v="0.18"/>
    <n v="0.18"/>
    <b v="0"/>
    <x v="0"/>
    <n v="422.01299999999998"/>
    <n v="422.01299999999998"/>
    <b v="0"/>
  </r>
  <r>
    <b v="0"/>
    <s v="SALE1183"/>
    <b v="0"/>
    <x v="186"/>
    <b v="0"/>
    <s v="CUST1459"/>
    <b v="0"/>
    <x v="19"/>
    <b v="0"/>
    <s v="STORE16"/>
    <b v="0"/>
    <n v="3"/>
    <x v="1"/>
    <b v="0"/>
    <n v="198.76"/>
    <x v="206"/>
    <b v="0"/>
    <n v="0.28000000000000003"/>
    <n v="0.28000000000000003"/>
    <b v="0"/>
    <x v="2"/>
    <n v="429.32159999999999"/>
    <n v="429.32159999999999"/>
    <b v="0"/>
  </r>
  <r>
    <b v="0"/>
    <s v="SALE1184"/>
    <b v="0"/>
    <x v="163"/>
    <b v="0"/>
    <s v="CUST1225"/>
    <b v="0"/>
    <x v="11"/>
    <b v="0"/>
    <s v="STORE3"/>
    <b v="0"/>
    <n v="2"/>
    <x v="2"/>
    <b v="0"/>
    <n v="975.72"/>
    <x v="207"/>
    <b v="0"/>
    <n v="0.16"/>
    <n v="0.16"/>
    <b v="0"/>
    <x v="2"/>
    <n v="1639.2095999999999"/>
    <n v="1639.2095999999999"/>
    <b v="0"/>
  </r>
  <r>
    <b v="0"/>
    <s v="SALE1185"/>
    <b v="0"/>
    <x v="187"/>
    <b v="0"/>
    <s v="CUST1420"/>
    <b v="0"/>
    <x v="42"/>
    <b v="0"/>
    <s v="STORE1"/>
    <b v="0"/>
    <n v="1"/>
    <x v="0"/>
    <b v="0"/>
    <n v="86.03"/>
    <x v="208"/>
    <b v="0"/>
    <n v="0.01"/>
    <n v="0.01"/>
    <b v="0"/>
    <x v="0"/>
    <n v="85.169700000000006"/>
    <n v="85.169700000000006"/>
    <b v="0"/>
  </r>
  <r>
    <b v="0"/>
    <s v="SALE1186"/>
    <b v="0"/>
    <x v="188"/>
    <b v="0"/>
    <s v="CUST1087"/>
    <b v="0"/>
    <x v="8"/>
    <b v="0"/>
    <s v="STORE12"/>
    <b v="0"/>
    <n v="4"/>
    <x v="3"/>
    <b v="0"/>
    <n v="705.12"/>
    <x v="209"/>
    <b v="0"/>
    <n v="0.15"/>
    <n v="0.15"/>
    <b v="0"/>
    <x v="1"/>
    <n v="2397.4079999999999"/>
    <n v="2397.4079999999999"/>
    <b v="0"/>
  </r>
  <r>
    <b v="0"/>
    <s v="SALE1187"/>
    <b v="0"/>
    <x v="189"/>
    <b v="0"/>
    <s v="CUST1371"/>
    <b v="0"/>
    <x v="83"/>
    <b v="0"/>
    <s v="STORE12"/>
    <b v="0"/>
    <n v="3"/>
    <x v="1"/>
    <b v="0"/>
    <n v="99.77"/>
    <x v="210"/>
    <b v="0"/>
    <n v="0.01"/>
    <n v="0.01"/>
    <b v="0"/>
    <x v="1"/>
    <n v="296.31689999999998"/>
    <n v="296.31689999999998"/>
    <b v="0"/>
  </r>
  <r>
    <b v="0"/>
    <s v="SALE1188"/>
    <b v="0"/>
    <x v="190"/>
    <b v="0"/>
    <s v="CUST1209"/>
    <b v="0"/>
    <x v="21"/>
    <b v="0"/>
    <s v="STORE9"/>
    <b v="0"/>
    <n v="2"/>
    <x v="2"/>
    <b v="0"/>
    <n v="166.26"/>
    <x v="211"/>
    <b v="0"/>
    <n v="0.14000000000000001"/>
    <n v="0.14000000000000001"/>
    <b v="0"/>
    <x v="1"/>
    <n v="285.96719999999999"/>
    <n v="285.96719999999999"/>
    <b v="0"/>
  </r>
  <r>
    <b v="0"/>
    <s v="SALE1189"/>
    <b v="0"/>
    <x v="191"/>
    <b v="0"/>
    <s v="CUST1459"/>
    <b v="0"/>
    <x v="81"/>
    <b v="0"/>
    <s v="STORE5"/>
    <b v="0"/>
    <n v="1"/>
    <x v="0"/>
    <b v="0"/>
    <n v="429.25"/>
    <x v="212"/>
    <b v="0"/>
    <n v="0.28999999999999998"/>
    <n v="0.28999999999999998"/>
    <b v="0"/>
    <x v="0"/>
    <n v="304.76749999999998"/>
    <n v="304.76749999999998"/>
    <b v="0"/>
  </r>
  <r>
    <b v="0"/>
    <s v="SALE119"/>
    <b v="0"/>
    <x v="60"/>
    <b v="0"/>
    <s v="CUST1158"/>
    <b v="0"/>
    <x v="32"/>
    <b v="0"/>
    <s v="STORE8"/>
    <b v="0"/>
    <n v="2"/>
    <x v="2"/>
    <b v="0"/>
    <n v="151.51"/>
    <x v="213"/>
    <b v="0"/>
    <n v="0.28999999999999998"/>
    <n v="0.28999999999999998"/>
    <b v="0"/>
    <x v="2"/>
    <n v="215.14420000000001"/>
    <n v="215.14420000000001"/>
    <b v="0"/>
  </r>
  <r>
    <b v="0"/>
    <s v="SALE1190"/>
    <b v="0"/>
    <x v="114"/>
    <b v="0"/>
    <s v="CUST1443"/>
    <b v="0"/>
    <x v="7"/>
    <b v="0"/>
    <s v="STORE9"/>
    <b v="0"/>
    <n v="2"/>
    <x v="2"/>
    <b v="0"/>
    <n v="540.48"/>
    <x v="214"/>
    <b v="0"/>
    <n v="0.28999999999999998"/>
    <n v="0.28999999999999998"/>
    <b v="0"/>
    <x v="0"/>
    <n v="767.48159999999996"/>
    <n v="767.48159999999996"/>
    <b v="0"/>
  </r>
  <r>
    <b v="0"/>
    <s v="SALE1191"/>
    <b v="0"/>
    <x v="192"/>
    <b v="0"/>
    <s v="CUST1269"/>
    <b v="0"/>
    <x v="4"/>
    <b v="0"/>
    <s v="STORE14"/>
    <b v="0"/>
    <n v="2"/>
    <x v="2"/>
    <b v="0"/>
    <n v="579.52"/>
    <x v="215"/>
    <b v="0"/>
    <n v="0.01"/>
    <n v="0.01"/>
    <b v="0"/>
    <x v="1"/>
    <n v="1147.4495999999999"/>
    <n v="1147.4495999999999"/>
    <b v="0"/>
  </r>
  <r>
    <b v="0"/>
    <s v="SALE1192"/>
    <b v="0"/>
    <x v="193"/>
    <b v="0"/>
    <s v="CUST1026"/>
    <b v="0"/>
    <x v="5"/>
    <b v="0"/>
    <s v="STORE17"/>
    <b v="0"/>
    <n v="4"/>
    <x v="3"/>
    <b v="0"/>
    <n v="477.52"/>
    <x v="216"/>
    <b v="0"/>
    <n v="7.0000000000000007E-2"/>
    <n v="7.0000000000000007E-2"/>
    <b v="0"/>
    <x v="1"/>
    <n v="1776.3743999999999"/>
    <n v="1776.3743999999999"/>
    <b v="0"/>
  </r>
  <r>
    <b v="0"/>
    <s v="SALE1193"/>
    <b v="0"/>
    <x v="129"/>
    <b v="0"/>
    <s v="CUST1259"/>
    <b v="0"/>
    <x v="67"/>
    <b v="0"/>
    <s v="STORE6"/>
    <b v="0"/>
    <n v="3"/>
    <x v="1"/>
    <b v="0"/>
    <n v="242.58"/>
    <x v="217"/>
    <b v="0"/>
    <n v="0.25"/>
    <n v="0.25"/>
    <b v="0"/>
    <x v="0"/>
    <n v="545.80500000000006"/>
    <n v="545.80500000000006"/>
    <b v="0"/>
  </r>
  <r>
    <b v="0"/>
    <s v="SALE1194"/>
    <b v="0"/>
    <x v="39"/>
    <b v="0"/>
    <s v="CUST1367"/>
    <b v="0"/>
    <x v="81"/>
    <b v="0"/>
    <s v="STORE17"/>
    <b v="0"/>
    <n v="2"/>
    <x v="2"/>
    <b v="0"/>
    <n v="519.29999999999995"/>
    <x v="218"/>
    <b v="0"/>
    <n v="0.09"/>
    <n v="0.09"/>
    <b v="0"/>
    <x v="1"/>
    <n v="945.12599999999998"/>
    <n v="945.12599999999998"/>
    <b v="0"/>
  </r>
  <r>
    <b v="0"/>
    <s v="SALE1195"/>
    <b v="0"/>
    <x v="194"/>
    <b v="0"/>
    <s v="CUST1491"/>
    <b v="0"/>
    <x v="89"/>
    <b v="0"/>
    <s v="STORE11"/>
    <b v="0"/>
    <n v="3"/>
    <x v="1"/>
    <b v="0"/>
    <n v="845.67"/>
    <x v="219"/>
    <b v="0"/>
    <n v="0.12"/>
    <n v="0.12"/>
    <b v="0"/>
    <x v="2"/>
    <n v="2232.5688"/>
    <n v="2232.5688"/>
    <b v="0"/>
  </r>
  <r>
    <b v="0"/>
    <s v="SALE1196"/>
    <b v="0"/>
    <x v="195"/>
    <b v="0"/>
    <s v="CUST1305"/>
    <b v="0"/>
    <x v="25"/>
    <b v="0"/>
    <s v="STORE16"/>
    <b v="0"/>
    <n v="4"/>
    <x v="3"/>
    <b v="0"/>
    <n v="750.26"/>
    <x v="220"/>
    <b v="0"/>
    <n v="0.01"/>
    <n v="0.01"/>
    <b v="0"/>
    <x v="1"/>
    <n v="2971.0295999999998"/>
    <n v="2971.0295999999998"/>
    <b v="0"/>
  </r>
  <r>
    <b v="0"/>
    <s v="SALE1197"/>
    <b v="0"/>
    <x v="196"/>
    <b v="0"/>
    <s v="CUST1332"/>
    <b v="0"/>
    <x v="39"/>
    <b v="0"/>
    <s v="STORE12"/>
    <b v="0"/>
    <n v="4"/>
    <x v="3"/>
    <b v="0"/>
    <n v="294.38"/>
    <x v="221"/>
    <b v="0"/>
    <n v="0.2"/>
    <n v="0.2"/>
    <b v="0"/>
    <x v="0"/>
    <n v="942.01600000000008"/>
    <n v="942.01600000000008"/>
    <b v="0"/>
  </r>
  <r>
    <b v="0"/>
    <s v="SALE1198"/>
    <b v="0"/>
    <x v="197"/>
    <b v="0"/>
    <s v="CUST1097"/>
    <b v="0"/>
    <x v="76"/>
    <b v="0"/>
    <s v="STORE2"/>
    <b v="0"/>
    <n v="3"/>
    <x v="1"/>
    <b v="0"/>
    <n v="583.52"/>
    <x v="222"/>
    <b v="0"/>
    <n v="7.0000000000000007E-2"/>
    <n v="7.0000000000000007E-2"/>
    <b v="0"/>
    <x v="1"/>
    <n v="1628.0208"/>
    <n v="1628.0208"/>
    <b v="0"/>
  </r>
  <r>
    <b v="0"/>
    <s v="SALE1199"/>
    <b v="0"/>
    <x v="14"/>
    <b v="0"/>
    <s v="CUST1470"/>
    <b v="0"/>
    <x v="53"/>
    <b v="0"/>
    <s v="STORE16"/>
    <b v="0"/>
    <n v="2"/>
    <x v="2"/>
    <b v="0"/>
    <n v="635.22"/>
    <x v="223"/>
    <b v="0"/>
    <n v="0.3"/>
    <n v="0.3"/>
    <b v="0"/>
    <x v="2"/>
    <n v="889.30799999999999"/>
    <n v="889.30799999999999"/>
    <b v="0"/>
  </r>
  <r>
    <b v="0"/>
    <s v="SALE12"/>
    <b v="0"/>
    <x v="198"/>
    <b v="0"/>
    <s v="CUST1237"/>
    <b v="0"/>
    <x v="90"/>
    <b v="0"/>
    <s v="STORE4"/>
    <b v="0"/>
    <n v="4"/>
    <x v="3"/>
    <b v="0"/>
    <n v="644.58000000000004"/>
    <x v="224"/>
    <b v="0"/>
    <n v="0.01"/>
    <n v="0.01"/>
    <b v="0"/>
    <x v="0"/>
    <n v="2552.5367999999999"/>
    <n v="2552.5367999999999"/>
    <b v="0"/>
  </r>
  <r>
    <b v="0"/>
    <s v="SALE120"/>
    <b v="0"/>
    <x v="199"/>
    <b v="0"/>
    <s v="CUST1231"/>
    <b v="0"/>
    <x v="72"/>
    <b v="0"/>
    <s v="STORE17"/>
    <b v="0"/>
    <n v="2"/>
    <x v="2"/>
    <b v="0"/>
    <n v="872.93"/>
    <x v="225"/>
    <b v="0"/>
    <n v="0.28999999999999998"/>
    <n v="0.28999999999999998"/>
    <b v="0"/>
    <x v="2"/>
    <n v="1239.5606"/>
    <n v="1239.5606"/>
    <b v="0"/>
  </r>
  <r>
    <b v="0"/>
    <s v="SALE1200"/>
    <b v="0"/>
    <x v="200"/>
    <b v="0"/>
    <s v="CUST1428"/>
    <b v="0"/>
    <x v="46"/>
    <b v="0"/>
    <s v="STORE2"/>
    <b v="0"/>
    <n v="1"/>
    <x v="0"/>
    <b v="0"/>
    <n v="743.55"/>
    <x v="226"/>
    <b v="0"/>
    <n v="0.11"/>
    <n v="0.11"/>
    <b v="0"/>
    <x v="2"/>
    <n v="661.7595"/>
    <n v="661.7595"/>
    <b v="0"/>
  </r>
  <r>
    <b v="0"/>
    <s v="SALE1201"/>
    <b v="0"/>
    <x v="201"/>
    <b v="0"/>
    <s v="CUST1101"/>
    <b v="0"/>
    <x v="31"/>
    <b v="0"/>
    <s v="STORE3"/>
    <b v="0"/>
    <n v="4"/>
    <x v="3"/>
    <b v="0"/>
    <n v="530.45000000000005"/>
    <x v="227"/>
    <b v="0"/>
    <n v="0.13"/>
    <n v="0.13"/>
    <b v="0"/>
    <x v="0"/>
    <n v="1845.9659999999999"/>
    <n v="1845.9659999999999"/>
    <b v="0"/>
  </r>
  <r>
    <b v="0"/>
    <s v="SALE1202"/>
    <b v="0"/>
    <x v="202"/>
    <b v="0"/>
    <s v="CUST1264"/>
    <b v="0"/>
    <x v="46"/>
    <b v="0"/>
    <s v="STORE9"/>
    <b v="0"/>
    <n v="2"/>
    <x v="2"/>
    <b v="0"/>
    <n v="972.4"/>
    <x v="228"/>
    <b v="0"/>
    <n v="0.06"/>
    <n v="0.06"/>
    <b v="0"/>
    <x v="2"/>
    <n v="1828.1120000000001"/>
    <n v="1828.1120000000001"/>
    <b v="0"/>
  </r>
  <r>
    <b v="0"/>
    <s v="SALE1203"/>
    <b v="0"/>
    <x v="69"/>
    <b v="0"/>
    <s v="CUST1378"/>
    <b v="0"/>
    <x v="42"/>
    <b v="0"/>
    <s v="STORE18"/>
    <b v="0"/>
    <n v="3"/>
    <x v="1"/>
    <b v="0"/>
    <n v="197.93"/>
    <x v="229"/>
    <b v="0"/>
    <n v="0"/>
    <n v="0"/>
    <b v="0"/>
    <x v="2"/>
    <n v="593.79"/>
    <n v="593.79"/>
    <b v="0"/>
  </r>
  <r>
    <b v="0"/>
    <s v="SALE1204"/>
    <b v="0"/>
    <x v="102"/>
    <b v="0"/>
    <s v="CUST1342"/>
    <b v="0"/>
    <x v="48"/>
    <b v="0"/>
    <s v="STORE11"/>
    <b v="0"/>
    <n v="4"/>
    <x v="3"/>
    <b v="0"/>
    <n v="565.51"/>
    <x v="230"/>
    <b v="0"/>
    <n v="0.16"/>
    <n v="0.16"/>
    <b v="0"/>
    <x v="1"/>
    <n v="1900.1135999999999"/>
    <n v="1900.1135999999999"/>
    <b v="0"/>
  </r>
  <r>
    <b v="0"/>
    <s v="SALE1205"/>
    <b v="0"/>
    <x v="6"/>
    <b v="0"/>
    <s v="CUST1400"/>
    <b v="0"/>
    <x v="65"/>
    <b v="0"/>
    <s v="STORE4"/>
    <b v="0"/>
    <n v="4"/>
    <x v="3"/>
    <b v="0"/>
    <n v="983.38"/>
    <x v="231"/>
    <b v="0"/>
    <n v="0.25"/>
    <n v="0.25"/>
    <b v="0"/>
    <x v="2"/>
    <n v="2950.14"/>
    <n v="2950.14"/>
    <b v="0"/>
  </r>
  <r>
    <b v="0"/>
    <s v="SALE1206"/>
    <b v="0"/>
    <x v="203"/>
    <b v="0"/>
    <s v="CUST1234"/>
    <b v="0"/>
    <x v="86"/>
    <b v="0"/>
    <s v="STORE9"/>
    <b v="0"/>
    <n v="1"/>
    <x v="0"/>
    <b v="0"/>
    <n v="955.06"/>
    <x v="232"/>
    <b v="0"/>
    <n v="0.14000000000000001"/>
    <n v="0.14000000000000001"/>
    <b v="0"/>
    <x v="0"/>
    <n v="821.35159999999996"/>
    <n v="821.35159999999996"/>
    <b v="0"/>
  </r>
  <r>
    <b v="0"/>
    <s v="SALE1207"/>
    <b v="0"/>
    <x v="204"/>
    <b v="0"/>
    <s v="CUST1352"/>
    <b v="0"/>
    <x v="4"/>
    <b v="0"/>
    <s v="STORE15"/>
    <b v="0"/>
    <n v="3"/>
    <x v="1"/>
    <b v="0"/>
    <n v="597.46"/>
    <x v="233"/>
    <b v="0"/>
    <n v="0.02"/>
    <n v="0.02"/>
    <b v="0"/>
    <x v="1"/>
    <n v="1756.5324000000001"/>
    <n v="1756.5324000000001"/>
    <b v="0"/>
  </r>
  <r>
    <b v="0"/>
    <s v="SALE1208"/>
    <b v="0"/>
    <x v="130"/>
    <b v="0"/>
    <s v="CUST1317"/>
    <b v="0"/>
    <x v="12"/>
    <b v="0"/>
    <s v="STORE16"/>
    <b v="0"/>
    <n v="3"/>
    <x v="1"/>
    <b v="0"/>
    <n v="581.09"/>
    <x v="234"/>
    <b v="0"/>
    <n v="0.1"/>
    <n v="0.1"/>
    <b v="0"/>
    <x v="2"/>
    <n v="1568.943"/>
    <n v="1568.943"/>
    <b v="0"/>
  </r>
  <r>
    <b v="0"/>
    <s v="SALE1209"/>
    <b v="0"/>
    <x v="205"/>
    <b v="0"/>
    <s v="CUST1054"/>
    <b v="0"/>
    <x v="38"/>
    <b v="0"/>
    <s v="STORE4"/>
    <b v="0"/>
    <n v="4"/>
    <x v="3"/>
    <b v="0"/>
    <n v="153.94999999999999"/>
    <x v="235"/>
    <b v="0"/>
    <n v="0.11"/>
    <n v="0.11"/>
    <b v="0"/>
    <x v="1"/>
    <n v="548.06200000000001"/>
    <n v="548.06200000000001"/>
    <b v="0"/>
  </r>
  <r>
    <b v="0"/>
    <s v="SALE121"/>
    <b v="0"/>
    <x v="206"/>
    <b v="0"/>
    <s v="CUST1264"/>
    <b v="0"/>
    <x v="59"/>
    <b v="0"/>
    <s v="STORE10"/>
    <b v="0"/>
    <n v="3"/>
    <x v="1"/>
    <b v="0"/>
    <n v="432.4"/>
    <x v="236"/>
    <b v="0"/>
    <n v="0.04"/>
    <n v="0.04"/>
    <b v="0"/>
    <x v="0"/>
    <n v="1245.3119999999999"/>
    <n v="1245.3119999999999"/>
    <b v="0"/>
  </r>
  <r>
    <b v="0"/>
    <s v="SALE1210"/>
    <b v="0"/>
    <x v="190"/>
    <b v="0"/>
    <s v="CUST1081"/>
    <b v="0"/>
    <x v="88"/>
    <b v="0"/>
    <s v="STORE8"/>
    <b v="0"/>
    <n v="4"/>
    <x v="3"/>
    <b v="0"/>
    <n v="271.04000000000002"/>
    <x v="237"/>
    <b v="0"/>
    <n v="0.12"/>
    <n v="0.12"/>
    <b v="0"/>
    <x v="2"/>
    <n v="954.06080000000009"/>
    <n v="954.06080000000009"/>
    <b v="0"/>
  </r>
  <r>
    <b v="0"/>
    <s v="SALE1211"/>
    <b v="0"/>
    <x v="206"/>
    <b v="0"/>
    <s v="CUST1015"/>
    <b v="0"/>
    <x v="44"/>
    <b v="0"/>
    <s v="STORE6"/>
    <b v="0"/>
    <n v="4"/>
    <x v="3"/>
    <b v="0"/>
    <n v="328.27"/>
    <x v="238"/>
    <b v="0"/>
    <n v="0.09"/>
    <n v="0.09"/>
    <b v="0"/>
    <x v="1"/>
    <n v="1194.9028000000001"/>
    <n v="1194.9028000000001"/>
    <b v="0"/>
  </r>
  <r>
    <b v="0"/>
    <s v="SALE1212"/>
    <b v="0"/>
    <x v="207"/>
    <b v="0"/>
    <s v="CUST1494"/>
    <b v="0"/>
    <x v="29"/>
    <b v="0"/>
    <s v="STORE14"/>
    <b v="0"/>
    <n v="4"/>
    <x v="3"/>
    <b v="0"/>
    <n v="884.71"/>
    <x v="239"/>
    <b v="0"/>
    <n v="0.09"/>
    <n v="0.09"/>
    <b v="0"/>
    <x v="1"/>
    <n v="3220.3444"/>
    <n v="3220.3444"/>
    <b v="0"/>
  </r>
  <r>
    <b v="0"/>
    <s v="SALE1213"/>
    <b v="0"/>
    <x v="208"/>
    <b v="0"/>
    <s v="CUST1249"/>
    <b v="0"/>
    <x v="35"/>
    <b v="0"/>
    <s v="STORE4"/>
    <b v="0"/>
    <n v="1"/>
    <x v="0"/>
    <b v="0"/>
    <n v="41.39"/>
    <x v="240"/>
    <b v="0"/>
    <n v="0.01"/>
    <n v="0.01"/>
    <b v="0"/>
    <x v="0"/>
    <n v="40.976100000000002"/>
    <n v="40.976100000000002"/>
    <b v="0"/>
  </r>
  <r>
    <b v="0"/>
    <s v="SALE1214"/>
    <b v="0"/>
    <x v="56"/>
    <b v="0"/>
    <s v="CUST1165"/>
    <b v="0"/>
    <x v="64"/>
    <b v="0"/>
    <s v="STORE9"/>
    <b v="0"/>
    <n v="4"/>
    <x v="3"/>
    <b v="0"/>
    <n v="64.06"/>
    <x v="241"/>
    <b v="0"/>
    <n v="0.26"/>
    <n v="0.26"/>
    <b v="0"/>
    <x v="0"/>
    <n v="189.61760000000001"/>
    <n v="189.61760000000001"/>
    <b v="0"/>
  </r>
  <r>
    <b v="0"/>
    <s v="SALE1215"/>
    <b v="0"/>
    <x v="209"/>
    <b v="0"/>
    <s v="CUST1346"/>
    <b v="0"/>
    <x v="41"/>
    <b v="0"/>
    <s v="STORE9"/>
    <b v="0"/>
    <n v="2"/>
    <x v="2"/>
    <b v="0"/>
    <n v="152.25"/>
    <x v="242"/>
    <b v="0"/>
    <n v="0.13"/>
    <n v="0.13"/>
    <b v="0"/>
    <x v="0"/>
    <n v="264.91500000000002"/>
    <n v="264.91500000000002"/>
    <b v="0"/>
  </r>
  <r>
    <b v="0"/>
    <s v="SALE1216"/>
    <b v="0"/>
    <x v="210"/>
    <b v="0"/>
    <s v="CUST1100"/>
    <b v="0"/>
    <x v="75"/>
    <b v="0"/>
    <s v="STORE19"/>
    <b v="0"/>
    <n v="2"/>
    <x v="2"/>
    <b v="0"/>
    <n v="889.04"/>
    <x v="243"/>
    <b v="0"/>
    <n v="0.23"/>
    <n v="0.23"/>
    <b v="0"/>
    <x v="0"/>
    <n v="1369.1215999999999"/>
    <n v="1369.1215999999999"/>
    <b v="0"/>
  </r>
  <r>
    <b v="0"/>
    <s v="SALE1217"/>
    <b v="0"/>
    <x v="26"/>
    <b v="0"/>
    <s v="CUST1161"/>
    <b v="0"/>
    <x v="16"/>
    <b v="0"/>
    <s v="STORE10"/>
    <b v="0"/>
    <n v="3"/>
    <x v="1"/>
    <b v="0"/>
    <n v="145.25"/>
    <x v="244"/>
    <b v="0"/>
    <n v="0.24"/>
    <n v="0.24"/>
    <b v="0"/>
    <x v="1"/>
    <n v="331.17"/>
    <n v="331.17"/>
    <b v="0"/>
  </r>
  <r>
    <b v="0"/>
    <s v="SALE1218"/>
    <b v="0"/>
    <x v="211"/>
    <b v="0"/>
    <s v="CUST1056"/>
    <b v="0"/>
    <x v="90"/>
    <b v="0"/>
    <s v="STORE2"/>
    <b v="0"/>
    <n v="2"/>
    <x v="2"/>
    <b v="0"/>
    <n v="898.45"/>
    <x v="245"/>
    <b v="0"/>
    <n v="0.28999999999999998"/>
    <n v="0.28999999999999998"/>
    <b v="0"/>
    <x v="2"/>
    <n v="1275.799"/>
    <n v="1275.799"/>
    <b v="0"/>
  </r>
  <r>
    <b v="0"/>
    <s v="SALE1219"/>
    <b v="0"/>
    <x v="212"/>
    <b v="0"/>
    <s v="CUST1030"/>
    <b v="0"/>
    <x v="44"/>
    <b v="0"/>
    <s v="STORE15"/>
    <b v="0"/>
    <n v="4"/>
    <x v="3"/>
    <b v="0"/>
    <n v="642.04999999999995"/>
    <x v="246"/>
    <b v="0"/>
    <n v="0.25"/>
    <n v="0.25"/>
    <b v="0"/>
    <x v="0"/>
    <n v="1926.15"/>
    <n v="1926.15"/>
    <b v="0"/>
  </r>
  <r>
    <b v="0"/>
    <s v="SALE122"/>
    <b v="0"/>
    <x v="213"/>
    <b v="0"/>
    <s v="CUST1338"/>
    <b v="0"/>
    <x v="52"/>
    <b v="0"/>
    <s v="STORE7"/>
    <b v="0"/>
    <n v="2"/>
    <x v="2"/>
    <b v="0"/>
    <n v="197.76"/>
    <x v="247"/>
    <b v="0"/>
    <n v="0.04"/>
    <n v="0.04"/>
    <b v="0"/>
    <x v="0"/>
    <n v="379.69920000000002"/>
    <n v="379.69920000000002"/>
    <b v="0"/>
  </r>
  <r>
    <b v="0"/>
    <s v="SALE1220"/>
    <b v="0"/>
    <x v="92"/>
    <b v="0"/>
    <s v="CUST1313"/>
    <b v="0"/>
    <x v="56"/>
    <b v="0"/>
    <s v="STORE7"/>
    <b v="0"/>
    <n v="4"/>
    <x v="3"/>
    <b v="0"/>
    <n v="450.83"/>
    <x v="248"/>
    <b v="0"/>
    <n v="0.24"/>
    <n v="0.24"/>
    <b v="0"/>
    <x v="0"/>
    <n v="1370.5232000000001"/>
    <n v="1370.5232000000001"/>
    <b v="0"/>
  </r>
  <r>
    <b v="0"/>
    <s v="SALE1221"/>
    <b v="0"/>
    <x v="214"/>
    <b v="0"/>
    <s v="CUST1010"/>
    <b v="0"/>
    <x v="22"/>
    <b v="0"/>
    <s v="STORE19"/>
    <b v="0"/>
    <n v="2"/>
    <x v="2"/>
    <b v="0"/>
    <n v="441.03"/>
    <x v="249"/>
    <b v="0"/>
    <n v="0.23"/>
    <n v="0.23"/>
    <b v="0"/>
    <x v="2"/>
    <n v="679.18619999999999"/>
    <n v="679.18619999999999"/>
    <b v="0"/>
  </r>
  <r>
    <b v="0"/>
    <s v="SALE1222"/>
    <b v="0"/>
    <x v="215"/>
    <b v="0"/>
    <s v="CUST1082"/>
    <b v="0"/>
    <x v="13"/>
    <b v="0"/>
    <s v="STORE2"/>
    <b v="0"/>
    <n v="3"/>
    <x v="1"/>
    <b v="0"/>
    <n v="377.69"/>
    <x v="250"/>
    <b v="0"/>
    <n v="7.0000000000000007E-2"/>
    <n v="7.0000000000000007E-2"/>
    <b v="0"/>
    <x v="1"/>
    <n v="1053.7551000000001"/>
    <n v="1053.7551000000001"/>
    <b v="0"/>
  </r>
  <r>
    <b v="0"/>
    <s v="SALE1223"/>
    <b v="0"/>
    <x v="148"/>
    <b v="0"/>
    <s v="CUST1160"/>
    <b v="0"/>
    <x v="47"/>
    <b v="0"/>
    <s v="STORE7"/>
    <b v="0"/>
    <n v="1"/>
    <x v="0"/>
    <b v="0"/>
    <n v="457.33"/>
    <x v="251"/>
    <b v="0"/>
    <n v="0.27"/>
    <n v="0.27"/>
    <b v="0"/>
    <x v="0"/>
    <n v="333.85090000000002"/>
    <n v="333.85090000000002"/>
    <b v="0"/>
  </r>
  <r>
    <b v="0"/>
    <s v="SALE1224"/>
    <b v="0"/>
    <x v="216"/>
    <b v="0"/>
    <s v="CUST1244"/>
    <b v="0"/>
    <x v="45"/>
    <b v="0"/>
    <s v="STORE6"/>
    <b v="0"/>
    <n v="4"/>
    <x v="3"/>
    <b v="0"/>
    <n v="218.01"/>
    <x v="252"/>
    <b v="0"/>
    <n v="0.06"/>
    <n v="0.06"/>
    <b v="0"/>
    <x v="0"/>
    <n v="819.71759999999995"/>
    <n v="819.71759999999995"/>
    <b v="0"/>
  </r>
  <r>
    <b v="0"/>
    <s v="SALE1225"/>
    <b v="0"/>
    <x v="217"/>
    <b v="0"/>
    <s v="CUST1218"/>
    <b v="0"/>
    <x v="39"/>
    <b v="0"/>
    <s v="STORE18"/>
    <b v="0"/>
    <n v="2"/>
    <x v="2"/>
    <b v="0"/>
    <n v="682.7"/>
    <x v="253"/>
    <b v="0"/>
    <n v="0.13"/>
    <n v="0.13"/>
    <b v="0"/>
    <x v="0"/>
    <n v="1187.8979999999999"/>
    <n v="1187.8979999999999"/>
    <b v="0"/>
  </r>
  <r>
    <b v="0"/>
    <s v="SALE1226"/>
    <b v="0"/>
    <x v="218"/>
    <b v="0"/>
    <s v="CUST1323"/>
    <b v="0"/>
    <x v="32"/>
    <b v="0"/>
    <s v="STORE18"/>
    <b v="0"/>
    <n v="3"/>
    <x v="1"/>
    <b v="0"/>
    <n v="726.97"/>
    <x v="254"/>
    <b v="0"/>
    <n v="0.04"/>
    <n v="0.04"/>
    <b v="0"/>
    <x v="1"/>
    <n v="2093.6736000000001"/>
    <n v="2093.6736000000001"/>
    <b v="0"/>
  </r>
  <r>
    <b v="0"/>
    <s v="SALE1227"/>
    <b v="0"/>
    <x v="19"/>
    <b v="0"/>
    <s v="CUST1408"/>
    <b v="0"/>
    <x v="4"/>
    <b v="0"/>
    <s v="STORE9"/>
    <b v="0"/>
    <n v="2"/>
    <x v="2"/>
    <b v="0"/>
    <n v="107.97"/>
    <x v="255"/>
    <b v="0"/>
    <n v="0.06"/>
    <n v="0.06"/>
    <b v="0"/>
    <x v="0"/>
    <n v="202.9836"/>
    <n v="202.9836"/>
    <b v="0"/>
  </r>
  <r>
    <b v="0"/>
    <s v="SALE1228"/>
    <b v="0"/>
    <x v="88"/>
    <b v="0"/>
    <s v="CUST1007"/>
    <b v="0"/>
    <x v="91"/>
    <b v="0"/>
    <s v="STORE14"/>
    <b v="0"/>
    <n v="1"/>
    <x v="0"/>
    <b v="0"/>
    <n v="38.880000000000003"/>
    <x v="256"/>
    <b v="0"/>
    <n v="0.16"/>
    <n v="0.16"/>
    <b v="0"/>
    <x v="2"/>
    <n v="32.659199999999998"/>
    <n v="32.659199999999998"/>
    <b v="0"/>
  </r>
  <r>
    <b v="0"/>
    <s v="SALE1229"/>
    <b v="0"/>
    <x v="23"/>
    <b v="0"/>
    <s v="CUST1078"/>
    <b v="0"/>
    <x v="63"/>
    <b v="0"/>
    <s v="STORE17"/>
    <b v="0"/>
    <n v="3"/>
    <x v="1"/>
    <b v="0"/>
    <n v="484.39"/>
    <x v="257"/>
    <b v="0"/>
    <n v="0.28999999999999998"/>
    <n v="0.28999999999999998"/>
    <b v="0"/>
    <x v="2"/>
    <n v="1031.7507000000001"/>
    <n v="1031.7507000000001"/>
    <b v="0"/>
  </r>
  <r>
    <b v="0"/>
    <s v="SALE123"/>
    <b v="0"/>
    <x v="219"/>
    <b v="0"/>
    <s v="CUST1476"/>
    <b v="0"/>
    <x v="50"/>
    <b v="0"/>
    <s v="STORE2"/>
    <b v="0"/>
    <n v="3"/>
    <x v="1"/>
    <b v="0"/>
    <n v="334.6"/>
    <x v="258"/>
    <b v="0"/>
    <n v="0.11"/>
    <n v="0.11"/>
    <b v="0"/>
    <x v="1"/>
    <n v="893.38200000000006"/>
    <n v="893.38200000000006"/>
    <b v="0"/>
  </r>
  <r>
    <b v="0"/>
    <s v="SALE1230"/>
    <b v="0"/>
    <x v="220"/>
    <b v="0"/>
    <s v="CUST1018"/>
    <b v="0"/>
    <x v="24"/>
    <b v="0"/>
    <s v="STORE15"/>
    <b v="0"/>
    <n v="2"/>
    <x v="2"/>
    <b v="0"/>
    <n v="949.3"/>
    <x v="259"/>
    <b v="0"/>
    <n v="0.08"/>
    <n v="0.08"/>
    <b v="0"/>
    <x v="2"/>
    <n v="1746.712"/>
    <n v="1746.712"/>
    <b v="0"/>
  </r>
  <r>
    <b v="0"/>
    <s v="SALE1231"/>
    <b v="0"/>
    <x v="12"/>
    <b v="0"/>
    <s v="CUST1433"/>
    <b v="0"/>
    <x v="57"/>
    <b v="0"/>
    <s v="STORE6"/>
    <b v="0"/>
    <n v="3"/>
    <x v="1"/>
    <b v="0"/>
    <n v="664.75"/>
    <x v="260"/>
    <b v="0"/>
    <n v="0.12"/>
    <n v="0.12"/>
    <b v="0"/>
    <x v="0"/>
    <n v="1754.94"/>
    <n v="1754.94"/>
    <b v="0"/>
  </r>
  <r>
    <b v="0"/>
    <s v="SALE1232"/>
    <b v="0"/>
    <x v="13"/>
    <b v="0"/>
    <s v="CUST1282"/>
    <b v="0"/>
    <x v="92"/>
    <b v="0"/>
    <s v="STORE17"/>
    <b v="0"/>
    <n v="3"/>
    <x v="1"/>
    <b v="0"/>
    <n v="190.04"/>
    <x v="261"/>
    <b v="0"/>
    <n v="7.0000000000000007E-2"/>
    <n v="7.0000000000000007E-2"/>
    <b v="0"/>
    <x v="1"/>
    <n v="530.21159999999998"/>
    <n v="530.21159999999998"/>
    <b v="0"/>
  </r>
  <r>
    <b v="0"/>
    <s v="SALE1233"/>
    <b v="0"/>
    <x v="107"/>
    <b v="0"/>
    <s v="CUST1277"/>
    <b v="0"/>
    <x v="17"/>
    <b v="0"/>
    <s v="STORE15"/>
    <b v="0"/>
    <n v="3"/>
    <x v="1"/>
    <b v="0"/>
    <n v="754.02"/>
    <x v="262"/>
    <b v="0"/>
    <n v="0.1"/>
    <n v="0.1"/>
    <b v="0"/>
    <x v="2"/>
    <n v="2035.854"/>
    <n v="2035.854"/>
    <b v="0"/>
  </r>
  <r>
    <b v="0"/>
    <s v="SALE1234"/>
    <b v="0"/>
    <x v="221"/>
    <b v="0"/>
    <s v="CUST1384"/>
    <b v="0"/>
    <x v="21"/>
    <b v="0"/>
    <s v="STORE12"/>
    <b v="0"/>
    <n v="4"/>
    <x v="3"/>
    <b v="0"/>
    <n v="94.13"/>
    <x v="263"/>
    <b v="0"/>
    <n v="0.04"/>
    <n v="0.04"/>
    <b v="0"/>
    <x v="2"/>
    <n v="361.45920000000001"/>
    <n v="361.45920000000001"/>
    <b v="0"/>
  </r>
  <r>
    <b v="0"/>
    <s v="SALE1235"/>
    <b v="0"/>
    <x v="222"/>
    <b v="0"/>
    <s v="CUST1468"/>
    <b v="0"/>
    <x v="93"/>
    <b v="0"/>
    <s v="STORE15"/>
    <b v="0"/>
    <n v="3"/>
    <x v="1"/>
    <b v="0"/>
    <n v="402.3"/>
    <x v="264"/>
    <b v="0"/>
    <n v="0.21"/>
    <n v="0.21"/>
    <b v="0"/>
    <x v="1"/>
    <n v="953.45100000000014"/>
    <n v="953.45100000000014"/>
    <b v="0"/>
  </r>
  <r>
    <b v="0"/>
    <s v="SALE1236"/>
    <b v="0"/>
    <x v="15"/>
    <b v="0"/>
    <s v="CUST1239"/>
    <b v="0"/>
    <x v="30"/>
    <b v="0"/>
    <s v="STORE7"/>
    <b v="0"/>
    <n v="1"/>
    <x v="0"/>
    <b v="0"/>
    <n v="729.05"/>
    <x v="265"/>
    <b v="0"/>
    <n v="0.06"/>
    <n v="0.06"/>
    <b v="0"/>
    <x v="2"/>
    <n v="685.3069999999999"/>
    <n v="685.3069999999999"/>
    <b v="0"/>
  </r>
  <r>
    <b v="0"/>
    <s v="SALE1237"/>
    <b v="0"/>
    <x v="223"/>
    <b v="0"/>
    <s v="CUST1134"/>
    <b v="0"/>
    <x v="73"/>
    <b v="0"/>
    <s v="STORE13"/>
    <b v="0"/>
    <n v="1"/>
    <x v="0"/>
    <b v="0"/>
    <n v="822.6"/>
    <x v="266"/>
    <b v="0"/>
    <n v="0.28999999999999998"/>
    <n v="0.28999999999999998"/>
    <b v="0"/>
    <x v="1"/>
    <n v="584.04599999999994"/>
    <n v="584.04599999999994"/>
    <b v="0"/>
  </r>
  <r>
    <b v="0"/>
    <s v="SALE1238"/>
    <b v="0"/>
    <x v="224"/>
    <b v="0"/>
    <s v="CUST1193"/>
    <b v="0"/>
    <x v="61"/>
    <b v="0"/>
    <s v="STORE8"/>
    <b v="0"/>
    <n v="2"/>
    <x v="2"/>
    <b v="0"/>
    <n v="327.25"/>
    <x v="267"/>
    <b v="0"/>
    <n v="0.19"/>
    <n v="0.19"/>
    <b v="0"/>
    <x v="1"/>
    <n v="530.14499999999998"/>
    <n v="530.14499999999998"/>
    <b v="0"/>
  </r>
  <r>
    <b v="0"/>
    <s v="SALE1239"/>
    <b v="0"/>
    <x v="225"/>
    <b v="0"/>
    <s v="CUST1084"/>
    <b v="0"/>
    <x v="92"/>
    <b v="0"/>
    <s v="STORE9"/>
    <b v="0"/>
    <n v="4"/>
    <x v="3"/>
    <b v="0"/>
    <n v="930.38"/>
    <x v="268"/>
    <b v="0"/>
    <n v="0"/>
    <n v="0"/>
    <b v="0"/>
    <x v="2"/>
    <n v="3721.52"/>
    <n v="3721.52"/>
    <b v="0"/>
  </r>
  <r>
    <b v="0"/>
    <s v="SALE124"/>
    <b v="0"/>
    <x v="226"/>
    <b v="0"/>
    <s v="CUST1087"/>
    <b v="0"/>
    <x v="94"/>
    <b v="0"/>
    <s v="STORE3"/>
    <b v="0"/>
    <n v="2"/>
    <x v="2"/>
    <b v="0"/>
    <n v="44.35"/>
    <x v="269"/>
    <b v="0"/>
    <n v="0.2"/>
    <n v="0.2"/>
    <b v="0"/>
    <x v="2"/>
    <n v="70.960000000000008"/>
    <n v="70.960000000000008"/>
    <b v="0"/>
  </r>
  <r>
    <b v="0"/>
    <s v="SALE1240"/>
    <b v="0"/>
    <x v="42"/>
    <b v="0"/>
    <s v="CUST1144"/>
    <b v="0"/>
    <x v="77"/>
    <b v="0"/>
    <s v="STORE5"/>
    <b v="0"/>
    <n v="2"/>
    <x v="2"/>
    <b v="0"/>
    <n v="437.84"/>
    <x v="270"/>
    <b v="0"/>
    <n v="0.24"/>
    <n v="0.24"/>
    <b v="0"/>
    <x v="0"/>
    <n v="665.51679999999999"/>
    <n v="665.51679999999999"/>
    <b v="0"/>
  </r>
  <r>
    <b v="0"/>
    <s v="SALE1241"/>
    <b v="0"/>
    <x v="227"/>
    <b v="0"/>
    <s v="CUST1070"/>
    <b v="0"/>
    <x v="63"/>
    <b v="0"/>
    <s v="STORE16"/>
    <b v="0"/>
    <n v="2"/>
    <x v="2"/>
    <b v="0"/>
    <n v="126.02"/>
    <x v="271"/>
    <b v="0"/>
    <n v="0.09"/>
    <n v="0.09"/>
    <b v="0"/>
    <x v="2"/>
    <n v="229.35640000000001"/>
    <n v="229.35640000000001"/>
    <b v="0"/>
  </r>
  <r>
    <b v="0"/>
    <s v="SALE1242"/>
    <b v="0"/>
    <x v="228"/>
    <b v="0"/>
    <s v="CUST1437"/>
    <b v="0"/>
    <x v="61"/>
    <b v="0"/>
    <s v="STORE15"/>
    <b v="0"/>
    <n v="1"/>
    <x v="0"/>
    <b v="0"/>
    <n v="860.84"/>
    <x v="272"/>
    <b v="0"/>
    <n v="7.0000000000000007E-2"/>
    <n v="7.0000000000000007E-2"/>
    <b v="0"/>
    <x v="1"/>
    <n v="800.58119999999997"/>
    <n v="800.58119999999997"/>
    <b v="0"/>
  </r>
  <r>
    <b v="0"/>
    <s v="SALE1243"/>
    <b v="0"/>
    <x v="3"/>
    <b v="0"/>
    <s v="CUST1093"/>
    <b v="0"/>
    <x v="66"/>
    <b v="0"/>
    <s v="STORE13"/>
    <b v="0"/>
    <n v="1"/>
    <x v="0"/>
    <b v="0"/>
    <n v="161.80000000000001"/>
    <x v="273"/>
    <b v="0"/>
    <n v="0.24"/>
    <n v="0.24"/>
    <b v="0"/>
    <x v="1"/>
    <n v="122.968"/>
    <n v="122.968"/>
    <b v="0"/>
  </r>
  <r>
    <b v="0"/>
    <s v="SALE1244"/>
    <b v="0"/>
    <x v="229"/>
    <b v="0"/>
    <s v="CUST1385"/>
    <b v="0"/>
    <x v="43"/>
    <b v="0"/>
    <s v="STORE17"/>
    <b v="0"/>
    <n v="4"/>
    <x v="3"/>
    <b v="0"/>
    <n v="347.82"/>
    <x v="274"/>
    <b v="0"/>
    <n v="0.02"/>
    <n v="0.02"/>
    <b v="0"/>
    <x v="2"/>
    <n v="1363.4544000000001"/>
    <n v="1363.4544000000001"/>
    <b v="0"/>
  </r>
  <r>
    <b v="0"/>
    <s v="SALE1245"/>
    <b v="0"/>
    <x v="230"/>
    <b v="0"/>
    <s v="CUST1453"/>
    <b v="0"/>
    <x v="70"/>
    <b v="0"/>
    <s v="STORE16"/>
    <b v="0"/>
    <n v="3"/>
    <x v="1"/>
    <b v="0"/>
    <n v="416.44"/>
    <x v="275"/>
    <b v="0"/>
    <n v="0.27"/>
    <n v="0.27"/>
    <b v="0"/>
    <x v="0"/>
    <n v="912.00359999999989"/>
    <n v="912.00359999999989"/>
    <b v="0"/>
  </r>
  <r>
    <b v="0"/>
    <s v="SALE1246"/>
    <b v="0"/>
    <x v="231"/>
    <b v="0"/>
    <s v="CUST1005"/>
    <b v="0"/>
    <x v="19"/>
    <b v="0"/>
    <s v="STORE0"/>
    <b v="0"/>
    <n v="1"/>
    <x v="0"/>
    <b v="0"/>
    <n v="147.96"/>
    <x v="276"/>
    <b v="0"/>
    <n v="0.24"/>
    <n v="0.24"/>
    <b v="0"/>
    <x v="2"/>
    <n v="112.4496"/>
    <n v="112.4496"/>
    <b v="0"/>
  </r>
  <r>
    <b v="0"/>
    <s v="SALE1247"/>
    <b v="0"/>
    <x v="211"/>
    <b v="0"/>
    <s v="CUST1445"/>
    <b v="0"/>
    <x v="83"/>
    <b v="0"/>
    <s v="STORE8"/>
    <b v="0"/>
    <n v="3"/>
    <x v="1"/>
    <b v="0"/>
    <n v="550.26"/>
    <x v="277"/>
    <b v="0"/>
    <n v="0.22"/>
    <n v="0.22"/>
    <b v="0"/>
    <x v="0"/>
    <n v="1287.6084000000001"/>
    <n v="1287.6084000000001"/>
    <b v="0"/>
  </r>
  <r>
    <b v="0"/>
    <s v="SALE1248"/>
    <b v="0"/>
    <x v="232"/>
    <b v="0"/>
    <s v="CUST1371"/>
    <b v="0"/>
    <x v="0"/>
    <b v="0"/>
    <s v="STORE7"/>
    <b v="0"/>
    <n v="4"/>
    <x v="3"/>
    <b v="0"/>
    <n v="938.21"/>
    <x v="278"/>
    <b v="0"/>
    <n v="0.04"/>
    <n v="0.04"/>
    <b v="0"/>
    <x v="1"/>
    <n v="3602.7264"/>
    <n v="3602.7264"/>
    <b v="0"/>
  </r>
  <r>
    <b v="0"/>
    <s v="SALE1249"/>
    <b v="0"/>
    <x v="233"/>
    <b v="0"/>
    <s v="CUST1134"/>
    <b v="0"/>
    <x v="89"/>
    <b v="0"/>
    <s v="STORE16"/>
    <b v="0"/>
    <n v="3"/>
    <x v="1"/>
    <b v="0"/>
    <n v="517.98"/>
    <x v="279"/>
    <b v="0"/>
    <n v="0.01"/>
    <n v="0.01"/>
    <b v="0"/>
    <x v="1"/>
    <n v="1538.4005999999999"/>
    <n v="1538.4005999999999"/>
    <b v="0"/>
  </r>
  <r>
    <b v="0"/>
    <s v="SALE125"/>
    <b v="0"/>
    <x v="234"/>
    <b v="0"/>
    <s v="CUST1498"/>
    <b v="0"/>
    <x v="12"/>
    <b v="0"/>
    <s v="STORE6"/>
    <b v="0"/>
    <n v="1"/>
    <x v="0"/>
    <b v="0"/>
    <n v="846.31"/>
    <x v="280"/>
    <b v="0"/>
    <n v="0.05"/>
    <n v="0.05"/>
    <b v="0"/>
    <x v="1"/>
    <n v="803.9944999999999"/>
    <n v="803.9944999999999"/>
    <b v="0"/>
  </r>
  <r>
    <b v="0"/>
    <s v="SALE1250"/>
    <b v="0"/>
    <x v="235"/>
    <b v="0"/>
    <s v="CUST1036"/>
    <b v="0"/>
    <x v="95"/>
    <b v="0"/>
    <s v="STORE8"/>
    <b v="0"/>
    <n v="1"/>
    <x v="0"/>
    <b v="0"/>
    <n v="98.27"/>
    <x v="281"/>
    <b v="0"/>
    <n v="0.16"/>
    <n v="0.16"/>
    <b v="0"/>
    <x v="1"/>
    <n v="82.54679999999999"/>
    <n v="82.54679999999999"/>
    <b v="0"/>
  </r>
  <r>
    <b v="0"/>
    <s v="SALE1251"/>
    <b v="0"/>
    <x v="0"/>
    <b v="0"/>
    <s v="CUST1251"/>
    <b v="0"/>
    <x v="66"/>
    <b v="0"/>
    <s v="STORE11"/>
    <b v="0"/>
    <n v="2"/>
    <x v="2"/>
    <b v="0"/>
    <n v="875.2"/>
    <x v="282"/>
    <b v="0"/>
    <n v="0.19"/>
    <n v="0.19"/>
    <b v="0"/>
    <x v="0"/>
    <n v="1417.8240000000001"/>
    <n v="1417.8240000000001"/>
    <b v="0"/>
  </r>
  <r>
    <b v="0"/>
    <s v="SALE1252"/>
    <b v="0"/>
    <x v="218"/>
    <b v="0"/>
    <s v="CUST1305"/>
    <b v="0"/>
    <x v="30"/>
    <b v="0"/>
    <s v="STORE0"/>
    <b v="0"/>
    <n v="1"/>
    <x v="0"/>
    <b v="0"/>
    <n v="227.35"/>
    <x v="283"/>
    <b v="0"/>
    <n v="0.06"/>
    <n v="0.06"/>
    <b v="0"/>
    <x v="2"/>
    <n v="213.709"/>
    <n v="213.709"/>
    <b v="0"/>
  </r>
  <r>
    <b v="0"/>
    <s v="SALE1253"/>
    <b v="0"/>
    <x v="236"/>
    <b v="0"/>
    <s v="CUST1210"/>
    <b v="0"/>
    <x v="1"/>
    <b v="0"/>
    <s v="STORE1"/>
    <b v="0"/>
    <n v="1"/>
    <x v="0"/>
    <b v="0"/>
    <n v="842.46"/>
    <x v="284"/>
    <b v="0"/>
    <n v="0.05"/>
    <n v="0.05"/>
    <b v="0"/>
    <x v="2"/>
    <n v="800.33699999999999"/>
    <n v="800.33699999999999"/>
    <b v="0"/>
  </r>
  <r>
    <b v="0"/>
    <s v="SALE1254"/>
    <b v="0"/>
    <x v="237"/>
    <b v="0"/>
    <s v="CUST1212"/>
    <b v="0"/>
    <x v="88"/>
    <b v="0"/>
    <s v="STORE11"/>
    <b v="0"/>
    <n v="3"/>
    <x v="1"/>
    <b v="0"/>
    <n v="120.67"/>
    <x v="285"/>
    <b v="0"/>
    <n v="0.08"/>
    <n v="0.08"/>
    <b v="0"/>
    <x v="2"/>
    <n v="333.04919999999998"/>
    <n v="333.04919999999998"/>
    <b v="0"/>
  </r>
  <r>
    <b v="0"/>
    <s v="SALE1255"/>
    <b v="0"/>
    <x v="238"/>
    <b v="0"/>
    <s v="CUST1497"/>
    <b v="0"/>
    <x v="69"/>
    <b v="0"/>
    <s v="STORE3"/>
    <b v="0"/>
    <n v="4"/>
    <x v="3"/>
    <b v="0"/>
    <n v="176.13"/>
    <x v="286"/>
    <b v="0"/>
    <n v="0.27"/>
    <n v="0.27"/>
    <b v="0"/>
    <x v="1"/>
    <n v="514.29959999999994"/>
    <n v="514.29959999999994"/>
    <b v="0"/>
  </r>
  <r>
    <b v="0"/>
    <s v="SALE1256"/>
    <b v="0"/>
    <x v="239"/>
    <b v="0"/>
    <s v="CUST1450"/>
    <b v="0"/>
    <x v="11"/>
    <b v="0"/>
    <s v="STORE11"/>
    <b v="0"/>
    <n v="4"/>
    <x v="3"/>
    <b v="0"/>
    <n v="592.67999999999995"/>
    <x v="287"/>
    <b v="0"/>
    <n v="0.03"/>
    <n v="0.03"/>
    <b v="0"/>
    <x v="0"/>
    <n v="2299.5983999999999"/>
    <n v="2299.5983999999999"/>
    <b v="0"/>
  </r>
  <r>
    <b v="0"/>
    <s v="SALE1257"/>
    <b v="0"/>
    <x v="166"/>
    <b v="0"/>
    <s v="CUST1176"/>
    <b v="0"/>
    <x v="92"/>
    <b v="0"/>
    <s v="STORE4"/>
    <b v="0"/>
    <n v="4"/>
    <x v="3"/>
    <b v="0"/>
    <n v="662.43"/>
    <x v="288"/>
    <b v="0"/>
    <n v="0.24"/>
    <n v="0.24"/>
    <b v="0"/>
    <x v="1"/>
    <n v="2013.7872"/>
    <n v="2013.7872"/>
    <b v="0"/>
  </r>
  <r>
    <b v="0"/>
    <s v="SALE1258"/>
    <b v="0"/>
    <x v="240"/>
    <b v="0"/>
    <s v="CUST1128"/>
    <b v="0"/>
    <x v="34"/>
    <b v="0"/>
    <s v="STORE8"/>
    <b v="0"/>
    <n v="3"/>
    <x v="1"/>
    <b v="0"/>
    <n v="518.35"/>
    <x v="289"/>
    <b v="0"/>
    <n v="0.21"/>
    <n v="0.21"/>
    <b v="0"/>
    <x v="2"/>
    <n v="1228.4894999999999"/>
    <n v="1228.4894999999999"/>
    <b v="0"/>
  </r>
  <r>
    <b v="0"/>
    <s v="SALE1259"/>
    <b v="0"/>
    <x v="136"/>
    <b v="0"/>
    <s v="CUST1310"/>
    <b v="0"/>
    <x v="49"/>
    <b v="0"/>
    <s v="STORE5"/>
    <b v="0"/>
    <n v="1"/>
    <x v="0"/>
    <b v="0"/>
    <n v="85.58"/>
    <x v="290"/>
    <b v="0"/>
    <n v="0.1"/>
    <n v="0.1"/>
    <b v="0"/>
    <x v="2"/>
    <n v="77.022000000000006"/>
    <n v="77.022000000000006"/>
    <b v="0"/>
  </r>
  <r>
    <b v="0"/>
    <s v="SALE126"/>
    <b v="0"/>
    <x v="241"/>
    <b v="0"/>
    <s v="CUST1131"/>
    <b v="0"/>
    <x v="44"/>
    <b v="0"/>
    <s v="STORE12"/>
    <b v="0"/>
    <n v="1"/>
    <x v="0"/>
    <b v="0"/>
    <n v="996.48"/>
    <x v="291"/>
    <b v="0"/>
    <n v="7.0000000000000007E-2"/>
    <n v="7.0000000000000007E-2"/>
    <b v="0"/>
    <x v="2"/>
    <n v="926.7263999999999"/>
    <n v="926.7263999999999"/>
    <b v="0"/>
  </r>
  <r>
    <b v="0"/>
    <s v="SALE1260"/>
    <b v="0"/>
    <x v="78"/>
    <b v="0"/>
    <s v="CUST1363"/>
    <b v="0"/>
    <x v="48"/>
    <b v="0"/>
    <s v="STORE1"/>
    <b v="0"/>
    <n v="4"/>
    <x v="3"/>
    <b v="0"/>
    <n v="800"/>
    <x v="292"/>
    <b v="0"/>
    <n v="0.2"/>
    <n v="0.2"/>
    <b v="0"/>
    <x v="0"/>
    <n v="2560"/>
    <n v="2560"/>
    <b v="0"/>
  </r>
  <r>
    <b v="0"/>
    <s v="SALE1261"/>
    <b v="0"/>
    <x v="242"/>
    <b v="0"/>
    <s v="CUST1155"/>
    <b v="0"/>
    <x v="18"/>
    <b v="0"/>
    <s v="STORE10"/>
    <b v="0"/>
    <n v="3"/>
    <x v="1"/>
    <b v="0"/>
    <n v="118.25"/>
    <x v="293"/>
    <b v="0"/>
    <n v="0.26"/>
    <n v="0.26"/>
    <b v="0"/>
    <x v="1"/>
    <n v="262.51499999999999"/>
    <n v="262.51499999999999"/>
    <b v="0"/>
  </r>
  <r>
    <b v="0"/>
    <s v="SALE1262"/>
    <b v="0"/>
    <x v="243"/>
    <b v="0"/>
    <s v="CUST1421"/>
    <b v="0"/>
    <x v="96"/>
    <b v="0"/>
    <s v="STORE15"/>
    <b v="0"/>
    <n v="1"/>
    <x v="0"/>
    <b v="0"/>
    <n v="223.25"/>
    <x v="294"/>
    <b v="0"/>
    <n v="0.28999999999999998"/>
    <n v="0.28999999999999998"/>
    <b v="0"/>
    <x v="0"/>
    <n v="158.50749999999999"/>
    <n v="158.50749999999999"/>
    <b v="0"/>
  </r>
  <r>
    <b v="0"/>
    <s v="SALE1263"/>
    <b v="0"/>
    <x v="190"/>
    <b v="0"/>
    <s v="CUST1427"/>
    <b v="0"/>
    <x v="96"/>
    <b v="0"/>
    <s v="STORE4"/>
    <b v="0"/>
    <n v="3"/>
    <x v="1"/>
    <b v="0"/>
    <n v="918.76"/>
    <x v="295"/>
    <b v="0"/>
    <n v="0.2"/>
    <n v="0.2"/>
    <b v="0"/>
    <x v="1"/>
    <n v="2205.0239999999999"/>
    <n v="2205.0239999999999"/>
    <b v="0"/>
  </r>
  <r>
    <b v="0"/>
    <s v="SALE1264"/>
    <b v="0"/>
    <x v="244"/>
    <b v="0"/>
    <s v="CUST1280"/>
    <b v="0"/>
    <x v="56"/>
    <b v="0"/>
    <s v="STORE13"/>
    <b v="0"/>
    <n v="2"/>
    <x v="2"/>
    <b v="0"/>
    <n v="905.26"/>
    <x v="296"/>
    <b v="0"/>
    <n v="0.15"/>
    <n v="0.15"/>
    <b v="0"/>
    <x v="2"/>
    <n v="1538.942"/>
    <n v="1538.942"/>
    <b v="0"/>
  </r>
  <r>
    <b v="0"/>
    <s v="SALE1265"/>
    <b v="0"/>
    <x v="245"/>
    <b v="0"/>
    <s v="CUST1312"/>
    <b v="0"/>
    <x v="63"/>
    <b v="0"/>
    <s v="STORE19"/>
    <b v="0"/>
    <n v="4"/>
    <x v="3"/>
    <b v="0"/>
    <n v="295.39999999999998"/>
    <x v="297"/>
    <b v="0"/>
    <n v="0.23"/>
    <n v="0.23"/>
    <b v="0"/>
    <x v="1"/>
    <n v="909.83199999999999"/>
    <n v="909.83199999999999"/>
    <b v="0"/>
  </r>
  <r>
    <b v="0"/>
    <s v="SALE1266"/>
    <b v="0"/>
    <x v="48"/>
    <b v="0"/>
    <s v="CUST1087"/>
    <b v="0"/>
    <x v="89"/>
    <b v="0"/>
    <s v="STORE5"/>
    <b v="0"/>
    <n v="1"/>
    <x v="0"/>
    <b v="0"/>
    <n v="252.18"/>
    <x v="298"/>
    <b v="0"/>
    <n v="0.23"/>
    <n v="0.23"/>
    <b v="0"/>
    <x v="1"/>
    <n v="194.17859999999999"/>
    <n v="194.17859999999999"/>
    <b v="0"/>
  </r>
  <r>
    <b v="0"/>
    <s v="SALE1267"/>
    <b v="0"/>
    <x v="59"/>
    <b v="0"/>
    <s v="CUST1152"/>
    <b v="0"/>
    <x v="0"/>
    <b v="0"/>
    <s v="STORE12"/>
    <b v="0"/>
    <n v="4"/>
    <x v="3"/>
    <b v="0"/>
    <n v="792.1"/>
    <x v="299"/>
    <b v="0"/>
    <n v="0.19"/>
    <n v="0.19"/>
    <b v="0"/>
    <x v="2"/>
    <n v="2566.404"/>
    <n v="2566.404"/>
    <b v="0"/>
  </r>
  <r>
    <b v="0"/>
    <s v="SALE1268"/>
    <b v="0"/>
    <x v="246"/>
    <b v="0"/>
    <s v="CUST1076"/>
    <b v="0"/>
    <x v="90"/>
    <b v="0"/>
    <s v="STORE14"/>
    <b v="0"/>
    <n v="1"/>
    <x v="0"/>
    <b v="0"/>
    <n v="883.36"/>
    <x v="300"/>
    <b v="0"/>
    <n v="0.11"/>
    <n v="0.11"/>
    <b v="0"/>
    <x v="1"/>
    <n v="786.19040000000007"/>
    <n v="786.19040000000007"/>
    <b v="0"/>
  </r>
  <r>
    <b v="0"/>
    <s v="SALE1269"/>
    <b v="0"/>
    <x v="247"/>
    <b v="0"/>
    <s v="CUST1276"/>
    <b v="0"/>
    <x v="5"/>
    <b v="0"/>
    <s v="STORE0"/>
    <b v="0"/>
    <n v="4"/>
    <x v="3"/>
    <b v="0"/>
    <n v="305.95"/>
    <x v="301"/>
    <b v="0"/>
    <n v="0.08"/>
    <n v="0.08"/>
    <b v="0"/>
    <x v="1"/>
    <n v="1125.896"/>
    <n v="1125.896"/>
    <b v="0"/>
  </r>
  <r>
    <b v="0"/>
    <s v="SALE127"/>
    <b v="0"/>
    <x v="248"/>
    <b v="0"/>
    <s v="CUST1277"/>
    <b v="0"/>
    <x v="27"/>
    <b v="0"/>
    <s v="STORE6"/>
    <b v="0"/>
    <n v="3"/>
    <x v="1"/>
    <b v="0"/>
    <n v="949.19"/>
    <x v="302"/>
    <b v="0"/>
    <n v="0.03"/>
    <n v="0.03"/>
    <b v="0"/>
    <x v="2"/>
    <n v="2762.1428999999998"/>
    <n v="2762.1428999999998"/>
    <b v="0"/>
  </r>
  <r>
    <b v="0"/>
    <s v="SALE1270"/>
    <b v="0"/>
    <x v="249"/>
    <b v="0"/>
    <s v="CUST1401"/>
    <b v="0"/>
    <x v="36"/>
    <b v="0"/>
    <s v="STORE7"/>
    <b v="0"/>
    <n v="3"/>
    <x v="1"/>
    <b v="0"/>
    <n v="742.45"/>
    <x v="303"/>
    <b v="0"/>
    <n v="0.23"/>
    <n v="0.23"/>
    <b v="0"/>
    <x v="2"/>
    <n v="1715.0595000000001"/>
    <n v="1715.0595000000001"/>
    <b v="0"/>
  </r>
  <r>
    <b v="0"/>
    <s v="SALE1271"/>
    <b v="0"/>
    <x v="250"/>
    <b v="0"/>
    <s v="CUST1355"/>
    <b v="0"/>
    <x v="13"/>
    <b v="0"/>
    <s v="STORE18"/>
    <b v="0"/>
    <n v="3"/>
    <x v="1"/>
    <b v="0"/>
    <n v="336.1"/>
    <x v="304"/>
    <b v="0"/>
    <n v="0.12"/>
    <n v="0.12"/>
    <b v="0"/>
    <x v="2"/>
    <n v="887.30400000000009"/>
    <n v="887.30400000000009"/>
    <b v="0"/>
  </r>
  <r>
    <b v="0"/>
    <s v="SALE1272"/>
    <b v="0"/>
    <x v="251"/>
    <b v="0"/>
    <s v="CUST1412"/>
    <b v="0"/>
    <x v="62"/>
    <b v="0"/>
    <s v="STORE7"/>
    <b v="0"/>
    <n v="3"/>
    <x v="1"/>
    <b v="0"/>
    <n v="310.36"/>
    <x v="305"/>
    <b v="0"/>
    <n v="0.14000000000000001"/>
    <n v="0.14000000000000001"/>
    <b v="0"/>
    <x v="2"/>
    <n v="800.72879999999998"/>
    <n v="800.72879999999998"/>
    <b v="0"/>
  </r>
  <r>
    <b v="0"/>
    <s v="SALE1273"/>
    <b v="0"/>
    <x v="252"/>
    <b v="0"/>
    <s v="CUST1279"/>
    <b v="0"/>
    <x v="51"/>
    <b v="0"/>
    <s v="STORE8"/>
    <b v="0"/>
    <n v="3"/>
    <x v="1"/>
    <b v="0"/>
    <n v="992.81"/>
    <x v="306"/>
    <b v="0"/>
    <n v="0.04"/>
    <n v="0.04"/>
    <b v="0"/>
    <x v="1"/>
    <n v="2859.2928000000002"/>
    <n v="2859.2928000000002"/>
    <b v="0"/>
  </r>
  <r>
    <b v="0"/>
    <s v="SALE1274"/>
    <b v="0"/>
    <x v="11"/>
    <b v="0"/>
    <s v="CUST1198"/>
    <b v="0"/>
    <x v="18"/>
    <b v="0"/>
    <s v="STORE11"/>
    <b v="0"/>
    <n v="3"/>
    <x v="1"/>
    <b v="0"/>
    <n v="257.11"/>
    <x v="307"/>
    <b v="0"/>
    <n v="0.26"/>
    <n v="0.26"/>
    <b v="0"/>
    <x v="2"/>
    <n v="570.78420000000006"/>
    <n v="570.78420000000006"/>
    <b v="0"/>
  </r>
  <r>
    <b v="0"/>
    <s v="SALE1275"/>
    <b v="0"/>
    <x v="253"/>
    <b v="0"/>
    <s v="CUST1220"/>
    <b v="0"/>
    <x v="28"/>
    <b v="0"/>
    <s v="STORE12"/>
    <b v="0"/>
    <n v="4"/>
    <x v="3"/>
    <b v="0"/>
    <n v="816.29"/>
    <x v="308"/>
    <b v="0"/>
    <n v="0.24"/>
    <n v="0.24"/>
    <b v="0"/>
    <x v="1"/>
    <n v="2481.5216"/>
    <n v="2481.5216"/>
    <b v="0"/>
  </r>
  <r>
    <b v="0"/>
    <s v="SALE1276"/>
    <b v="0"/>
    <x v="254"/>
    <b v="0"/>
    <s v="CUST1122"/>
    <b v="0"/>
    <x v="18"/>
    <b v="0"/>
    <s v="STORE12"/>
    <b v="0"/>
    <n v="4"/>
    <x v="3"/>
    <b v="0"/>
    <n v="755.82"/>
    <x v="309"/>
    <b v="0"/>
    <n v="0.22"/>
    <n v="0.22"/>
    <b v="0"/>
    <x v="2"/>
    <n v="2358.1583999999998"/>
    <n v="2358.1583999999998"/>
    <b v="0"/>
  </r>
  <r>
    <b v="0"/>
    <s v="SALE1277"/>
    <b v="0"/>
    <x v="255"/>
    <b v="0"/>
    <s v="CUST1003"/>
    <b v="0"/>
    <x v="7"/>
    <b v="0"/>
    <s v="STORE14"/>
    <b v="0"/>
    <n v="1"/>
    <x v="0"/>
    <b v="0"/>
    <n v="449.6"/>
    <x v="310"/>
    <b v="0"/>
    <n v="0.01"/>
    <n v="0.01"/>
    <b v="0"/>
    <x v="1"/>
    <n v="445.10399999999998"/>
    <n v="445.10399999999998"/>
    <b v="0"/>
  </r>
  <r>
    <b v="0"/>
    <s v="SALE1278"/>
    <b v="0"/>
    <x v="77"/>
    <b v="0"/>
    <s v="CUST1351"/>
    <b v="0"/>
    <x v="94"/>
    <b v="0"/>
    <s v="STORE0"/>
    <b v="0"/>
    <n v="2"/>
    <x v="2"/>
    <b v="0"/>
    <n v="779.29"/>
    <x v="311"/>
    <b v="0"/>
    <n v="0.12"/>
    <n v="0.12"/>
    <b v="0"/>
    <x v="2"/>
    <n v="1371.5504000000001"/>
    <n v="1371.5504000000001"/>
    <b v="0"/>
  </r>
  <r>
    <b v="0"/>
    <s v="SALE1279"/>
    <b v="0"/>
    <x v="232"/>
    <b v="0"/>
    <s v="CUST1464"/>
    <b v="0"/>
    <x v="79"/>
    <b v="0"/>
    <s v="STORE17"/>
    <b v="0"/>
    <n v="1"/>
    <x v="0"/>
    <b v="0"/>
    <n v="748.75"/>
    <x v="312"/>
    <b v="0"/>
    <n v="0.1"/>
    <n v="0.1"/>
    <b v="0"/>
    <x v="2"/>
    <n v="673.875"/>
    <n v="673.875"/>
    <b v="0"/>
  </r>
  <r>
    <b v="0"/>
    <s v="SALE128"/>
    <b v="0"/>
    <x v="256"/>
    <b v="0"/>
    <s v="CUST1397"/>
    <b v="0"/>
    <x v="89"/>
    <b v="0"/>
    <s v="STORE9"/>
    <b v="0"/>
    <n v="2"/>
    <x v="2"/>
    <b v="0"/>
    <n v="724.97"/>
    <x v="313"/>
    <b v="0"/>
    <n v="0.1"/>
    <n v="0.1"/>
    <b v="0"/>
    <x v="0"/>
    <n v="1304.9459999999999"/>
    <n v="1304.9459999999999"/>
    <b v="0"/>
  </r>
  <r>
    <b v="0"/>
    <s v="SALE1280"/>
    <b v="0"/>
    <x v="257"/>
    <b v="0"/>
    <s v="CUST1181"/>
    <b v="0"/>
    <x v="53"/>
    <b v="0"/>
    <s v="STORE0"/>
    <b v="0"/>
    <n v="2"/>
    <x v="2"/>
    <b v="0"/>
    <n v="121.67"/>
    <x v="314"/>
    <b v="0"/>
    <n v="0.08"/>
    <n v="0.08"/>
    <b v="0"/>
    <x v="2"/>
    <n v="223.87280000000001"/>
    <n v="223.87280000000001"/>
    <b v="0"/>
  </r>
  <r>
    <b v="0"/>
    <s v="SALE1281"/>
    <b v="0"/>
    <x v="258"/>
    <b v="0"/>
    <s v="CUST1492"/>
    <b v="0"/>
    <x v="80"/>
    <b v="0"/>
    <s v="STORE15"/>
    <b v="0"/>
    <n v="3"/>
    <x v="1"/>
    <b v="0"/>
    <n v="225.14"/>
    <x v="315"/>
    <b v="0"/>
    <n v="0.15"/>
    <n v="0.15"/>
    <b v="0"/>
    <x v="2"/>
    <n v="574.10699999999997"/>
    <n v="574.10699999999997"/>
    <b v="0"/>
  </r>
  <r>
    <b v="0"/>
    <s v="SALE1282"/>
    <b v="0"/>
    <x v="251"/>
    <b v="0"/>
    <s v="CUST1321"/>
    <b v="0"/>
    <x v="62"/>
    <b v="0"/>
    <s v="STORE19"/>
    <b v="0"/>
    <n v="1"/>
    <x v="0"/>
    <b v="0"/>
    <n v="654.17999999999995"/>
    <x v="316"/>
    <b v="0"/>
    <n v="0.19"/>
    <n v="0.19"/>
    <b v="0"/>
    <x v="1"/>
    <n v="529.88580000000002"/>
    <n v="529.88580000000002"/>
    <b v="0"/>
  </r>
  <r>
    <b v="0"/>
    <s v="SALE1283"/>
    <b v="0"/>
    <x v="25"/>
    <b v="0"/>
    <s v="CUST1058"/>
    <b v="0"/>
    <x v="57"/>
    <b v="0"/>
    <s v="STORE5"/>
    <b v="0"/>
    <n v="2"/>
    <x v="2"/>
    <b v="0"/>
    <n v="504.98"/>
    <x v="317"/>
    <b v="0"/>
    <n v="0.08"/>
    <n v="0.08"/>
    <b v="0"/>
    <x v="2"/>
    <n v="929.16320000000007"/>
    <n v="929.16320000000007"/>
    <b v="0"/>
  </r>
  <r>
    <b v="0"/>
    <s v="SALE1284"/>
    <b v="0"/>
    <x v="23"/>
    <b v="0"/>
    <s v="CUST1378"/>
    <b v="0"/>
    <x v="8"/>
    <b v="0"/>
    <s v="STORE8"/>
    <b v="0"/>
    <n v="2"/>
    <x v="2"/>
    <b v="0"/>
    <n v="623.20000000000005"/>
    <x v="318"/>
    <b v="0"/>
    <n v="0.14000000000000001"/>
    <n v="0.14000000000000001"/>
    <b v="0"/>
    <x v="2"/>
    <n v="1071.904"/>
    <n v="1071.904"/>
    <b v="0"/>
  </r>
  <r>
    <b v="0"/>
    <s v="SALE1285"/>
    <b v="0"/>
    <x v="193"/>
    <b v="0"/>
    <s v="CUST1325"/>
    <b v="0"/>
    <x v="91"/>
    <b v="0"/>
    <s v="STORE16"/>
    <b v="0"/>
    <n v="2"/>
    <x v="2"/>
    <b v="0"/>
    <n v="530.54"/>
    <x v="319"/>
    <b v="0"/>
    <n v="0.28000000000000003"/>
    <n v="0.28000000000000003"/>
    <b v="0"/>
    <x v="2"/>
    <n v="763.97759999999994"/>
    <n v="763.97759999999994"/>
    <b v="0"/>
  </r>
  <r>
    <b v="0"/>
    <s v="SALE1286"/>
    <b v="0"/>
    <x v="259"/>
    <b v="0"/>
    <s v="CUST1365"/>
    <b v="0"/>
    <x v="7"/>
    <b v="0"/>
    <s v="STORE16"/>
    <b v="0"/>
    <n v="3"/>
    <x v="1"/>
    <b v="0"/>
    <n v="279.45"/>
    <x v="320"/>
    <b v="0"/>
    <n v="0.15"/>
    <n v="0.15"/>
    <b v="0"/>
    <x v="2"/>
    <n v="712.59749999999985"/>
    <n v="712.59749999999985"/>
    <b v="0"/>
  </r>
  <r>
    <b v="0"/>
    <s v="SALE1287"/>
    <b v="0"/>
    <x v="260"/>
    <b v="0"/>
    <s v="CUST1266"/>
    <b v="0"/>
    <x v="85"/>
    <b v="0"/>
    <s v="STORE8"/>
    <b v="0"/>
    <n v="3"/>
    <x v="1"/>
    <b v="0"/>
    <n v="906.99"/>
    <x v="321"/>
    <b v="0"/>
    <n v="0.26"/>
    <n v="0.26"/>
    <b v="0"/>
    <x v="2"/>
    <n v="2013.5178000000001"/>
    <n v="2013.5178000000001"/>
    <b v="0"/>
  </r>
  <r>
    <b v="0"/>
    <s v="SALE1288"/>
    <b v="0"/>
    <x v="261"/>
    <b v="0"/>
    <s v="CUST1070"/>
    <b v="0"/>
    <x v="24"/>
    <b v="0"/>
    <s v="STORE17"/>
    <b v="0"/>
    <n v="4"/>
    <x v="3"/>
    <b v="0"/>
    <n v="408.76"/>
    <x v="322"/>
    <b v="0"/>
    <n v="0.12"/>
    <n v="0.12"/>
    <b v="0"/>
    <x v="2"/>
    <n v="1438.8352"/>
    <n v="1438.8352"/>
    <b v="0"/>
  </r>
  <r>
    <b v="0"/>
    <s v="SALE1289"/>
    <b v="0"/>
    <x v="262"/>
    <b v="0"/>
    <s v="CUST1177"/>
    <b v="0"/>
    <x v="88"/>
    <b v="0"/>
    <s v="STORE9"/>
    <b v="0"/>
    <n v="2"/>
    <x v="2"/>
    <b v="0"/>
    <n v="117.34"/>
    <x v="323"/>
    <b v="0"/>
    <n v="0.09"/>
    <n v="0.09"/>
    <b v="0"/>
    <x v="1"/>
    <n v="213.55879999999999"/>
    <n v="213.55879999999999"/>
    <b v="0"/>
  </r>
  <r>
    <b v="0"/>
    <s v="SALE129"/>
    <b v="0"/>
    <x v="263"/>
    <b v="0"/>
    <s v="CUST1315"/>
    <b v="0"/>
    <x v="93"/>
    <b v="0"/>
    <s v="STORE16"/>
    <b v="0"/>
    <n v="1"/>
    <x v="0"/>
    <b v="0"/>
    <n v="783.25"/>
    <x v="324"/>
    <b v="0"/>
    <n v="0.3"/>
    <n v="0.3"/>
    <b v="0"/>
    <x v="0"/>
    <n v="548.27499999999998"/>
    <n v="548.27499999999998"/>
    <b v="0"/>
  </r>
  <r>
    <b v="0"/>
    <s v="SALE1290"/>
    <b v="0"/>
    <x v="264"/>
    <b v="0"/>
    <s v="CUST1168"/>
    <b v="0"/>
    <x v="67"/>
    <b v="0"/>
    <s v="STORE14"/>
    <b v="0"/>
    <n v="3"/>
    <x v="1"/>
    <b v="0"/>
    <n v="690.27"/>
    <x v="325"/>
    <b v="0"/>
    <n v="7.0000000000000007E-2"/>
    <n v="7.0000000000000007E-2"/>
    <b v="0"/>
    <x v="1"/>
    <n v="1925.8533"/>
    <n v="1925.8533"/>
    <b v="0"/>
  </r>
  <r>
    <b v="0"/>
    <s v="SALE1291"/>
    <b v="0"/>
    <x v="265"/>
    <b v="0"/>
    <s v="CUST1108"/>
    <b v="0"/>
    <x v="40"/>
    <b v="0"/>
    <s v="STORE17"/>
    <b v="0"/>
    <n v="4"/>
    <x v="3"/>
    <b v="0"/>
    <n v="377.18"/>
    <x v="326"/>
    <b v="0"/>
    <n v="0.24"/>
    <n v="0.24"/>
    <b v="0"/>
    <x v="1"/>
    <n v="1146.6271999999999"/>
    <n v="1146.6271999999999"/>
    <b v="0"/>
  </r>
  <r>
    <b v="0"/>
    <s v="SALE1292"/>
    <b v="0"/>
    <x v="130"/>
    <b v="0"/>
    <s v="CUST1112"/>
    <b v="0"/>
    <x v="50"/>
    <b v="0"/>
    <s v="STORE0"/>
    <b v="0"/>
    <n v="1"/>
    <x v="0"/>
    <b v="0"/>
    <n v="70.52"/>
    <x v="327"/>
    <b v="0"/>
    <n v="0.08"/>
    <n v="0.08"/>
    <b v="0"/>
    <x v="2"/>
    <n v="64.878399999999999"/>
    <n v="64.878399999999999"/>
    <b v="0"/>
  </r>
  <r>
    <b v="0"/>
    <s v="SALE1293"/>
    <b v="0"/>
    <x v="47"/>
    <b v="0"/>
    <s v="CUST1275"/>
    <b v="0"/>
    <x v="43"/>
    <b v="0"/>
    <s v="STORE9"/>
    <b v="0"/>
    <n v="1"/>
    <x v="0"/>
    <b v="0"/>
    <n v="40.25"/>
    <x v="328"/>
    <b v="0"/>
    <n v="0.1"/>
    <n v="0.1"/>
    <b v="0"/>
    <x v="1"/>
    <n v="36.225000000000001"/>
    <n v="36.225000000000001"/>
    <b v="0"/>
  </r>
  <r>
    <b v="0"/>
    <s v="SALE1294"/>
    <b v="0"/>
    <x v="266"/>
    <b v="0"/>
    <s v="CUST1232"/>
    <b v="0"/>
    <x v="53"/>
    <b v="0"/>
    <s v="STORE11"/>
    <b v="0"/>
    <n v="3"/>
    <x v="1"/>
    <b v="0"/>
    <n v="539.44000000000005"/>
    <x v="329"/>
    <b v="0"/>
    <n v="0.05"/>
    <n v="0.05"/>
    <b v="0"/>
    <x v="2"/>
    <n v="1537.404"/>
    <n v="1537.404"/>
    <b v="0"/>
  </r>
  <r>
    <b v="0"/>
    <s v="SALE1295"/>
    <b v="0"/>
    <x v="200"/>
    <b v="0"/>
    <s v="CUST1247"/>
    <b v="0"/>
    <x v="18"/>
    <b v="0"/>
    <s v="STORE4"/>
    <b v="0"/>
    <n v="3"/>
    <x v="1"/>
    <b v="0"/>
    <n v="543.49"/>
    <x v="330"/>
    <b v="0"/>
    <n v="0.05"/>
    <n v="0.05"/>
    <b v="0"/>
    <x v="1"/>
    <n v="1548.9465"/>
    <n v="1548.9465"/>
    <b v="0"/>
  </r>
  <r>
    <b v="0"/>
    <s v="SALE1296"/>
    <b v="0"/>
    <x v="267"/>
    <b v="0"/>
    <s v="CUST1324"/>
    <b v="0"/>
    <x v="17"/>
    <b v="0"/>
    <s v="STORE6"/>
    <b v="0"/>
    <n v="4"/>
    <x v="3"/>
    <b v="0"/>
    <n v="547.21"/>
    <x v="331"/>
    <b v="0"/>
    <n v="0.1"/>
    <n v="0.1"/>
    <b v="0"/>
    <x v="2"/>
    <n v="1969.9559999999999"/>
    <n v="1969.9559999999999"/>
    <b v="0"/>
  </r>
  <r>
    <b v="0"/>
    <s v="SALE1297"/>
    <b v="0"/>
    <x v="225"/>
    <b v="0"/>
    <s v="CUST1241"/>
    <b v="0"/>
    <x v="74"/>
    <b v="0"/>
    <s v="STORE1"/>
    <b v="0"/>
    <n v="2"/>
    <x v="2"/>
    <b v="0"/>
    <n v="892.46"/>
    <x v="332"/>
    <b v="0"/>
    <n v="7.0000000000000007E-2"/>
    <n v="7.0000000000000007E-2"/>
    <b v="0"/>
    <x v="1"/>
    <n v="1659.9756"/>
    <n v="1659.9756"/>
    <b v="0"/>
  </r>
  <r>
    <b v="0"/>
    <s v="SALE1298"/>
    <b v="0"/>
    <x v="268"/>
    <b v="0"/>
    <s v="CUST1387"/>
    <b v="0"/>
    <x v="81"/>
    <b v="0"/>
    <s v="STORE8"/>
    <b v="0"/>
    <n v="2"/>
    <x v="2"/>
    <b v="0"/>
    <n v="853.41"/>
    <x v="333"/>
    <b v="0"/>
    <n v="0.25"/>
    <n v="0.25"/>
    <b v="0"/>
    <x v="0"/>
    <n v="1280.115"/>
    <n v="1280.115"/>
    <b v="0"/>
  </r>
  <r>
    <b v="0"/>
    <s v="SALE1299"/>
    <b v="0"/>
    <x v="269"/>
    <b v="0"/>
    <s v="CUST1110"/>
    <b v="0"/>
    <x v="26"/>
    <b v="0"/>
    <s v="STORE7"/>
    <b v="0"/>
    <n v="1"/>
    <x v="0"/>
    <b v="0"/>
    <n v="162.13999999999999"/>
    <x v="334"/>
    <b v="0"/>
    <n v="7.0000000000000007E-2"/>
    <n v="7.0000000000000007E-2"/>
    <b v="0"/>
    <x v="1"/>
    <n v="150.7902"/>
    <n v="150.7902"/>
    <b v="0"/>
  </r>
  <r>
    <b v="0"/>
    <s v="SALE13"/>
    <b v="0"/>
    <x v="270"/>
    <b v="0"/>
    <s v="CUST1443"/>
    <b v="0"/>
    <x v="21"/>
    <b v="0"/>
    <s v="STORE16"/>
    <b v="0"/>
    <n v="2"/>
    <x v="2"/>
    <b v="0"/>
    <n v="316.89999999999998"/>
    <x v="335"/>
    <b v="0"/>
    <n v="0.3"/>
    <n v="0.3"/>
    <b v="0"/>
    <x v="1"/>
    <n v="443.66"/>
    <n v="443.66"/>
    <b v="0"/>
  </r>
  <r>
    <b v="0"/>
    <s v="SALE130"/>
    <b v="0"/>
    <x v="271"/>
    <b v="0"/>
    <s v="CUST1343"/>
    <b v="0"/>
    <x v="29"/>
    <b v="0"/>
    <s v="STORE3"/>
    <b v="0"/>
    <n v="1"/>
    <x v="0"/>
    <b v="0"/>
    <n v="942.38"/>
    <x v="336"/>
    <b v="0"/>
    <n v="0.17"/>
    <n v="0.17"/>
    <b v="0"/>
    <x v="0"/>
    <n v="782.17539999999997"/>
    <n v="782.17539999999997"/>
    <b v="0"/>
  </r>
  <r>
    <b v="0"/>
    <s v="SALE1300"/>
    <b v="0"/>
    <x v="272"/>
    <b v="0"/>
    <s v="CUST1147"/>
    <b v="0"/>
    <x v="76"/>
    <b v="0"/>
    <s v="STORE16"/>
    <b v="0"/>
    <n v="1"/>
    <x v="0"/>
    <b v="0"/>
    <n v="893.14"/>
    <x v="337"/>
    <b v="0"/>
    <n v="0.09"/>
    <n v="0.09"/>
    <b v="0"/>
    <x v="0"/>
    <n v="812.75739999999996"/>
    <n v="812.75739999999996"/>
    <b v="0"/>
  </r>
  <r>
    <b v="0"/>
    <s v="SALE1301"/>
    <b v="0"/>
    <x v="198"/>
    <b v="0"/>
    <s v="CUST1103"/>
    <b v="0"/>
    <x v="21"/>
    <b v="0"/>
    <s v="STORE8"/>
    <b v="0"/>
    <n v="4"/>
    <x v="3"/>
    <b v="0"/>
    <n v="349.07"/>
    <x v="338"/>
    <b v="0"/>
    <n v="0.28000000000000003"/>
    <n v="0.28000000000000003"/>
    <b v="0"/>
    <x v="0"/>
    <n v="1005.3216"/>
    <n v="1005.3216"/>
    <b v="0"/>
  </r>
  <r>
    <b v="0"/>
    <s v="SALE1302"/>
    <b v="0"/>
    <x v="273"/>
    <b v="0"/>
    <s v="CUST1283"/>
    <b v="0"/>
    <x v="15"/>
    <b v="0"/>
    <s v="STORE13"/>
    <b v="0"/>
    <n v="1"/>
    <x v="0"/>
    <b v="0"/>
    <n v="747.9"/>
    <x v="339"/>
    <b v="0"/>
    <n v="0.21"/>
    <n v="0.21"/>
    <b v="0"/>
    <x v="2"/>
    <n v="590.84100000000001"/>
    <n v="590.84100000000001"/>
    <b v="0"/>
  </r>
  <r>
    <b v="0"/>
    <s v="SALE1303"/>
    <b v="0"/>
    <x v="272"/>
    <b v="0"/>
    <s v="CUST1031"/>
    <b v="0"/>
    <x v="15"/>
    <b v="0"/>
    <s v="STORE6"/>
    <b v="0"/>
    <n v="3"/>
    <x v="1"/>
    <b v="0"/>
    <n v="438.92"/>
    <x v="340"/>
    <b v="0"/>
    <n v="0.21"/>
    <n v="0.21"/>
    <b v="0"/>
    <x v="0"/>
    <n v="1040.2403999999999"/>
    <n v="1040.2403999999999"/>
    <b v="0"/>
  </r>
  <r>
    <b v="0"/>
    <s v="SALE1304"/>
    <b v="0"/>
    <x v="274"/>
    <b v="0"/>
    <s v="CUST1123"/>
    <b v="0"/>
    <x v="79"/>
    <b v="0"/>
    <s v="STORE4"/>
    <b v="0"/>
    <n v="4"/>
    <x v="3"/>
    <b v="0"/>
    <n v="665.38"/>
    <x v="341"/>
    <b v="0"/>
    <n v="0.18"/>
    <n v="0.18"/>
    <b v="0"/>
    <x v="0"/>
    <n v="2182.4463999999998"/>
    <n v="2182.4463999999998"/>
    <b v="0"/>
  </r>
  <r>
    <b v="0"/>
    <s v="SALE1305"/>
    <b v="0"/>
    <x v="275"/>
    <b v="0"/>
    <s v="CUST1003"/>
    <b v="0"/>
    <x v="18"/>
    <b v="0"/>
    <s v="STORE18"/>
    <b v="0"/>
    <n v="1"/>
    <x v="0"/>
    <b v="0"/>
    <n v="146.49"/>
    <x v="342"/>
    <b v="0"/>
    <n v="0.28000000000000003"/>
    <n v="0.28000000000000003"/>
    <b v="0"/>
    <x v="0"/>
    <n v="105.47280000000001"/>
    <n v="105.47280000000001"/>
    <b v="0"/>
  </r>
  <r>
    <b v="0"/>
    <s v="SALE1306"/>
    <b v="0"/>
    <x v="276"/>
    <b v="0"/>
    <s v="CUST1139"/>
    <b v="0"/>
    <x v="43"/>
    <b v="0"/>
    <s v="STORE15"/>
    <b v="0"/>
    <n v="2"/>
    <x v="2"/>
    <b v="0"/>
    <n v="235.39"/>
    <x v="343"/>
    <b v="0"/>
    <n v="0.27"/>
    <n v="0.27"/>
    <b v="0"/>
    <x v="2"/>
    <n v="343.6694"/>
    <n v="343.6694"/>
    <b v="0"/>
  </r>
  <r>
    <b v="0"/>
    <s v="SALE1307"/>
    <b v="0"/>
    <x v="277"/>
    <b v="0"/>
    <s v="CUST1028"/>
    <b v="0"/>
    <x v="49"/>
    <b v="0"/>
    <s v="STORE5"/>
    <b v="0"/>
    <n v="3"/>
    <x v="1"/>
    <b v="0"/>
    <n v="38.07"/>
    <x v="344"/>
    <b v="0"/>
    <n v="0.09"/>
    <n v="0.09"/>
    <b v="0"/>
    <x v="1"/>
    <n v="103.9311"/>
    <n v="103.9311"/>
    <b v="0"/>
  </r>
  <r>
    <b v="0"/>
    <s v="SALE1308"/>
    <b v="0"/>
    <x v="278"/>
    <b v="0"/>
    <s v="CUST1403"/>
    <b v="0"/>
    <x v="21"/>
    <b v="0"/>
    <s v="STORE4"/>
    <b v="0"/>
    <n v="2"/>
    <x v="2"/>
    <b v="0"/>
    <n v="511.7"/>
    <x v="345"/>
    <b v="0"/>
    <n v="0.12"/>
    <n v="0.12"/>
    <b v="0"/>
    <x v="2"/>
    <n v="900.59199999999998"/>
    <n v="900.59199999999998"/>
    <b v="0"/>
  </r>
  <r>
    <b v="0"/>
    <s v="SALE1309"/>
    <b v="0"/>
    <x v="279"/>
    <b v="0"/>
    <s v="CUST1092"/>
    <b v="0"/>
    <x v="10"/>
    <b v="0"/>
    <s v="STORE8"/>
    <b v="0"/>
    <n v="4"/>
    <x v="3"/>
    <b v="0"/>
    <n v="488.72"/>
    <x v="346"/>
    <b v="0"/>
    <n v="0.23"/>
    <n v="0.23"/>
    <b v="0"/>
    <x v="1"/>
    <n v="1505.2575999999999"/>
    <n v="1505.2575999999999"/>
    <b v="0"/>
  </r>
  <r>
    <b v="0"/>
    <s v="SALE131"/>
    <b v="0"/>
    <x v="280"/>
    <b v="0"/>
    <s v="CUST1496"/>
    <b v="0"/>
    <x v="78"/>
    <b v="0"/>
    <s v="STORE11"/>
    <b v="0"/>
    <n v="3"/>
    <x v="1"/>
    <b v="0"/>
    <n v="298.35000000000002"/>
    <x v="347"/>
    <b v="0"/>
    <n v="0.05"/>
    <n v="0.05"/>
    <b v="0"/>
    <x v="2"/>
    <n v="850.29750000000001"/>
    <n v="850.29750000000001"/>
    <b v="0"/>
  </r>
  <r>
    <b v="0"/>
    <s v="SALE1310"/>
    <b v="0"/>
    <x v="281"/>
    <b v="0"/>
    <s v="CUST1391"/>
    <b v="0"/>
    <x v="52"/>
    <b v="0"/>
    <s v="STORE12"/>
    <b v="0"/>
    <n v="2"/>
    <x v="2"/>
    <b v="0"/>
    <n v="520.45000000000005"/>
    <x v="348"/>
    <b v="0"/>
    <n v="0.11"/>
    <n v="0.11"/>
    <b v="0"/>
    <x v="2"/>
    <n v="926.40100000000007"/>
    <n v="926.40100000000007"/>
    <b v="0"/>
  </r>
  <r>
    <b v="0"/>
    <s v="SALE1311"/>
    <b v="0"/>
    <x v="264"/>
    <b v="0"/>
    <s v="CUST1432"/>
    <b v="0"/>
    <x v="66"/>
    <b v="0"/>
    <s v="STORE5"/>
    <b v="0"/>
    <n v="1"/>
    <x v="0"/>
    <b v="0"/>
    <n v="340.9"/>
    <x v="349"/>
    <b v="0"/>
    <n v="0.28999999999999998"/>
    <n v="0.28999999999999998"/>
    <b v="0"/>
    <x v="0"/>
    <n v="242.03899999999999"/>
    <n v="242.03899999999999"/>
    <b v="0"/>
  </r>
  <r>
    <b v="0"/>
    <s v="SALE1312"/>
    <b v="0"/>
    <x v="79"/>
    <b v="0"/>
    <s v="CUST1346"/>
    <b v="0"/>
    <x v="72"/>
    <b v="0"/>
    <s v="STORE8"/>
    <b v="0"/>
    <n v="3"/>
    <x v="1"/>
    <b v="0"/>
    <n v="653.59"/>
    <x v="350"/>
    <b v="0"/>
    <n v="0.17"/>
    <n v="0.17"/>
    <b v="0"/>
    <x v="2"/>
    <n v="1627.4391000000001"/>
    <n v="1627.4391000000001"/>
    <b v="0"/>
  </r>
  <r>
    <b v="0"/>
    <s v="SALE1313"/>
    <b v="0"/>
    <x v="50"/>
    <b v="0"/>
    <s v="CUST1021"/>
    <b v="0"/>
    <x v="81"/>
    <b v="0"/>
    <s v="STORE18"/>
    <b v="0"/>
    <n v="1"/>
    <x v="0"/>
    <b v="0"/>
    <n v="179.77"/>
    <x v="351"/>
    <b v="0"/>
    <n v="0.23"/>
    <n v="0.23"/>
    <b v="0"/>
    <x v="2"/>
    <n v="138.4229"/>
    <n v="138.4229"/>
    <b v="0"/>
  </r>
  <r>
    <b v="0"/>
    <s v="SALE1314"/>
    <b v="0"/>
    <x v="282"/>
    <b v="0"/>
    <s v="CUST1008"/>
    <b v="0"/>
    <x v="7"/>
    <b v="0"/>
    <s v="STORE9"/>
    <b v="0"/>
    <n v="2"/>
    <x v="2"/>
    <b v="0"/>
    <n v="943.8"/>
    <x v="352"/>
    <b v="0"/>
    <n v="0.06"/>
    <n v="0.06"/>
    <b v="0"/>
    <x v="0"/>
    <n v="1774.3440000000001"/>
    <n v="1774.3440000000001"/>
    <b v="0"/>
  </r>
  <r>
    <b v="0"/>
    <s v="SALE1315"/>
    <b v="0"/>
    <x v="283"/>
    <b v="0"/>
    <s v="CUST1409"/>
    <b v="0"/>
    <x v="57"/>
    <b v="0"/>
    <s v="STORE15"/>
    <b v="0"/>
    <n v="2"/>
    <x v="2"/>
    <b v="0"/>
    <n v="985"/>
    <x v="353"/>
    <b v="0"/>
    <n v="0.25"/>
    <n v="0.25"/>
    <b v="0"/>
    <x v="0"/>
    <n v="1477.5"/>
    <n v="1477.5"/>
    <b v="0"/>
  </r>
  <r>
    <b v="0"/>
    <s v="SALE1316"/>
    <b v="0"/>
    <x v="9"/>
    <b v="0"/>
    <s v="CUST1485"/>
    <b v="0"/>
    <x v="90"/>
    <b v="0"/>
    <s v="STORE10"/>
    <b v="0"/>
    <n v="4"/>
    <x v="3"/>
    <b v="0"/>
    <n v="216.81"/>
    <x v="354"/>
    <b v="0"/>
    <n v="0.28999999999999998"/>
    <n v="0.28999999999999998"/>
    <b v="0"/>
    <x v="0"/>
    <n v="615.74040000000002"/>
    <n v="615.74040000000002"/>
    <b v="0"/>
  </r>
  <r>
    <b v="0"/>
    <s v="SALE1317"/>
    <b v="0"/>
    <x v="284"/>
    <b v="0"/>
    <s v="CUST1117"/>
    <b v="0"/>
    <x v="55"/>
    <b v="0"/>
    <s v="STORE2"/>
    <b v="0"/>
    <n v="4"/>
    <x v="3"/>
    <b v="0"/>
    <n v="950.21"/>
    <x v="355"/>
    <b v="0"/>
    <n v="0.27"/>
    <n v="0.27"/>
    <b v="0"/>
    <x v="2"/>
    <n v="2774.6131999999998"/>
    <n v="2774.6131999999998"/>
    <b v="0"/>
  </r>
  <r>
    <b v="0"/>
    <s v="SALE1318"/>
    <b v="0"/>
    <x v="285"/>
    <b v="0"/>
    <s v="CUST1256"/>
    <b v="0"/>
    <x v="66"/>
    <b v="0"/>
    <s v="STORE7"/>
    <b v="0"/>
    <n v="2"/>
    <x v="2"/>
    <b v="0"/>
    <n v="271.39999999999998"/>
    <x v="356"/>
    <b v="0"/>
    <n v="0.17"/>
    <n v="0.17"/>
    <b v="0"/>
    <x v="1"/>
    <n v="450.52399999999989"/>
    <n v="450.52399999999989"/>
    <b v="0"/>
  </r>
  <r>
    <b v="0"/>
    <s v="SALE1319"/>
    <b v="0"/>
    <x v="286"/>
    <b v="0"/>
    <s v="CUST1168"/>
    <b v="0"/>
    <x v="65"/>
    <b v="0"/>
    <s v="STORE8"/>
    <b v="0"/>
    <n v="4"/>
    <x v="3"/>
    <b v="0"/>
    <n v="708.19"/>
    <x v="357"/>
    <b v="0"/>
    <n v="0.1"/>
    <n v="0.1"/>
    <b v="0"/>
    <x v="1"/>
    <n v="2549.4839999999999"/>
    <n v="2549.4839999999999"/>
    <b v="0"/>
  </r>
  <r>
    <b v="0"/>
    <s v="SALE132"/>
    <b v="0"/>
    <x v="287"/>
    <b v="0"/>
    <s v="CUST1164"/>
    <b v="0"/>
    <x v="66"/>
    <b v="0"/>
    <s v="STORE12"/>
    <b v="0"/>
    <n v="4"/>
    <x v="3"/>
    <b v="0"/>
    <n v="950.04"/>
    <x v="358"/>
    <b v="0"/>
    <n v="0.13"/>
    <n v="0.13"/>
    <b v="0"/>
    <x v="1"/>
    <n v="3306.1392000000001"/>
    <n v="3306.1392000000001"/>
    <b v="0"/>
  </r>
  <r>
    <b v="0"/>
    <s v="SALE1320"/>
    <b v="0"/>
    <x v="288"/>
    <b v="0"/>
    <s v="CUST1444"/>
    <b v="0"/>
    <x v="8"/>
    <b v="0"/>
    <s v="STORE3"/>
    <b v="0"/>
    <n v="3"/>
    <x v="1"/>
    <b v="0"/>
    <n v="477.05"/>
    <x v="359"/>
    <b v="0"/>
    <n v="0.05"/>
    <n v="0.05"/>
    <b v="0"/>
    <x v="1"/>
    <n v="1359.5925"/>
    <n v="1359.5925"/>
    <b v="0"/>
  </r>
  <r>
    <b v="0"/>
    <s v="SALE1321"/>
    <b v="0"/>
    <x v="289"/>
    <b v="0"/>
    <s v="CUST1307"/>
    <b v="0"/>
    <x v="1"/>
    <b v="0"/>
    <s v="STORE9"/>
    <b v="0"/>
    <n v="3"/>
    <x v="1"/>
    <b v="0"/>
    <n v="627.29"/>
    <x v="360"/>
    <b v="0"/>
    <n v="0.27"/>
    <n v="0.27"/>
    <b v="0"/>
    <x v="2"/>
    <n v="1373.7651000000001"/>
    <n v="1373.7651000000001"/>
    <b v="0"/>
  </r>
  <r>
    <b v="0"/>
    <s v="SALE1322"/>
    <b v="0"/>
    <x v="2"/>
    <b v="0"/>
    <s v="CUST1304"/>
    <b v="0"/>
    <x v="89"/>
    <b v="0"/>
    <s v="STORE11"/>
    <b v="0"/>
    <n v="3"/>
    <x v="1"/>
    <b v="0"/>
    <n v="206.84"/>
    <x v="361"/>
    <b v="0"/>
    <n v="0.19"/>
    <n v="0.19"/>
    <b v="0"/>
    <x v="1"/>
    <n v="502.62119999999999"/>
    <n v="502.62119999999999"/>
    <b v="0"/>
  </r>
  <r>
    <b v="0"/>
    <s v="SALE1323"/>
    <b v="0"/>
    <x v="290"/>
    <b v="0"/>
    <s v="CUST1251"/>
    <b v="0"/>
    <x v="38"/>
    <b v="0"/>
    <s v="STORE1"/>
    <b v="0"/>
    <n v="4"/>
    <x v="3"/>
    <b v="0"/>
    <n v="629.04999999999995"/>
    <x v="362"/>
    <b v="0"/>
    <n v="0.26"/>
    <n v="0.26"/>
    <b v="0"/>
    <x v="0"/>
    <n v="1861.9880000000001"/>
    <n v="1861.9880000000001"/>
    <b v="0"/>
  </r>
  <r>
    <b v="0"/>
    <s v="SALE1324"/>
    <b v="0"/>
    <x v="237"/>
    <b v="0"/>
    <s v="CUST1438"/>
    <b v="0"/>
    <x v="1"/>
    <b v="0"/>
    <s v="STORE17"/>
    <b v="0"/>
    <n v="4"/>
    <x v="3"/>
    <b v="0"/>
    <n v="529.04"/>
    <x v="363"/>
    <b v="0"/>
    <n v="0.1"/>
    <n v="0.1"/>
    <b v="0"/>
    <x v="1"/>
    <n v="1904.5440000000001"/>
    <n v="1904.5440000000001"/>
    <b v="0"/>
  </r>
  <r>
    <b v="0"/>
    <s v="SALE1325"/>
    <b v="0"/>
    <x v="291"/>
    <b v="0"/>
    <s v="CUST1349"/>
    <b v="0"/>
    <x v="38"/>
    <b v="0"/>
    <s v="STORE17"/>
    <b v="0"/>
    <n v="1"/>
    <x v="0"/>
    <b v="0"/>
    <n v="350.67"/>
    <x v="364"/>
    <b v="0"/>
    <n v="0.22"/>
    <n v="0.22"/>
    <b v="0"/>
    <x v="1"/>
    <n v="273.52260000000001"/>
    <n v="273.52260000000001"/>
    <b v="0"/>
  </r>
  <r>
    <b v="0"/>
    <s v="SALE1326"/>
    <b v="0"/>
    <x v="292"/>
    <b v="0"/>
    <s v="CUST1371"/>
    <b v="0"/>
    <x v="28"/>
    <b v="0"/>
    <s v="STORE1"/>
    <b v="0"/>
    <n v="1"/>
    <x v="0"/>
    <b v="0"/>
    <n v="128.93"/>
    <x v="365"/>
    <b v="0"/>
    <n v="0.26"/>
    <n v="0.26"/>
    <b v="0"/>
    <x v="0"/>
    <n v="95.408200000000008"/>
    <n v="95.408200000000008"/>
    <b v="0"/>
  </r>
  <r>
    <b v="0"/>
    <s v="SALE1327"/>
    <b v="0"/>
    <x v="293"/>
    <b v="0"/>
    <s v="CUST1145"/>
    <b v="0"/>
    <x v="30"/>
    <b v="0"/>
    <s v="STORE15"/>
    <b v="0"/>
    <n v="2"/>
    <x v="2"/>
    <b v="0"/>
    <n v="384.92"/>
    <x v="366"/>
    <b v="0"/>
    <n v="0.09"/>
    <n v="0.09"/>
    <b v="0"/>
    <x v="0"/>
    <n v="700.5544000000001"/>
    <n v="700.5544000000001"/>
    <b v="0"/>
  </r>
  <r>
    <b v="0"/>
    <s v="SALE1328"/>
    <b v="0"/>
    <x v="294"/>
    <b v="0"/>
    <s v="CUST1334"/>
    <b v="0"/>
    <x v="91"/>
    <b v="0"/>
    <s v="STORE8"/>
    <b v="0"/>
    <n v="3"/>
    <x v="1"/>
    <b v="0"/>
    <n v="120.77"/>
    <x v="367"/>
    <b v="0"/>
    <n v="0.28999999999999998"/>
    <n v="0.28999999999999998"/>
    <b v="0"/>
    <x v="1"/>
    <n v="257.24009999999998"/>
    <n v="257.24009999999998"/>
    <b v="0"/>
  </r>
  <r>
    <b v="0"/>
    <s v="SALE1329"/>
    <b v="0"/>
    <x v="99"/>
    <b v="0"/>
    <s v="CUST1222"/>
    <b v="0"/>
    <x v="45"/>
    <b v="0"/>
    <s v="STORE17"/>
    <b v="0"/>
    <n v="4"/>
    <x v="3"/>
    <b v="0"/>
    <n v="661.39"/>
    <x v="368"/>
    <b v="0"/>
    <n v="7.0000000000000007E-2"/>
    <n v="7.0000000000000007E-2"/>
    <b v="0"/>
    <x v="0"/>
    <n v="2460.3708000000001"/>
    <n v="2460.3708000000001"/>
    <b v="0"/>
  </r>
  <r>
    <b v="0"/>
    <s v="SALE133"/>
    <b v="0"/>
    <x v="132"/>
    <b v="0"/>
    <s v="CUST1329"/>
    <b v="0"/>
    <x v="64"/>
    <b v="0"/>
    <s v="STORE4"/>
    <b v="0"/>
    <n v="2"/>
    <x v="2"/>
    <b v="0"/>
    <n v="267.19"/>
    <x v="369"/>
    <b v="0"/>
    <n v="7.0000000000000007E-2"/>
    <n v="7.0000000000000007E-2"/>
    <b v="0"/>
    <x v="0"/>
    <n v="496.97340000000003"/>
    <n v="496.97340000000003"/>
    <b v="0"/>
  </r>
  <r>
    <b v="0"/>
    <s v="SALE1330"/>
    <b v="0"/>
    <x v="295"/>
    <b v="0"/>
    <s v="CUST1449"/>
    <b v="0"/>
    <x v="19"/>
    <b v="0"/>
    <s v="STORE2"/>
    <b v="0"/>
    <n v="1"/>
    <x v="0"/>
    <b v="0"/>
    <n v="195.24"/>
    <x v="370"/>
    <b v="0"/>
    <n v="0.27"/>
    <n v="0.27"/>
    <b v="0"/>
    <x v="1"/>
    <n v="142.52520000000001"/>
    <n v="142.52520000000001"/>
    <b v="0"/>
  </r>
  <r>
    <b v="0"/>
    <s v="SALE1331"/>
    <b v="0"/>
    <x v="296"/>
    <b v="0"/>
    <s v="CUST1004"/>
    <b v="0"/>
    <x v="39"/>
    <b v="0"/>
    <s v="STORE18"/>
    <b v="0"/>
    <n v="2"/>
    <x v="2"/>
    <b v="0"/>
    <n v="177.4"/>
    <x v="371"/>
    <b v="0"/>
    <n v="0.19"/>
    <n v="0.19"/>
    <b v="0"/>
    <x v="1"/>
    <n v="287.38799999999998"/>
    <n v="287.38799999999998"/>
    <b v="0"/>
  </r>
  <r>
    <b v="0"/>
    <s v="SALE1332"/>
    <b v="0"/>
    <x v="297"/>
    <b v="0"/>
    <s v="CUST1057"/>
    <b v="0"/>
    <x v="51"/>
    <b v="0"/>
    <s v="STORE11"/>
    <b v="0"/>
    <n v="4"/>
    <x v="3"/>
    <b v="0"/>
    <n v="862.67"/>
    <x v="372"/>
    <b v="0"/>
    <n v="0.2"/>
    <n v="0.2"/>
    <b v="0"/>
    <x v="1"/>
    <n v="2760.5439999999999"/>
    <n v="2760.5439999999999"/>
    <b v="0"/>
  </r>
  <r>
    <b v="0"/>
    <s v="SALE1333"/>
    <b v="0"/>
    <x v="298"/>
    <b v="0"/>
    <s v="CUST1444"/>
    <b v="0"/>
    <x v="29"/>
    <b v="0"/>
    <s v="STORE6"/>
    <b v="0"/>
    <n v="1"/>
    <x v="0"/>
    <b v="0"/>
    <n v="55.04"/>
    <x v="373"/>
    <b v="0"/>
    <n v="0.01"/>
    <n v="0.01"/>
    <b v="0"/>
    <x v="2"/>
    <n v="54.489600000000003"/>
    <n v="54.489600000000003"/>
    <b v="0"/>
  </r>
  <r>
    <b v="0"/>
    <s v="SALE1334"/>
    <b v="0"/>
    <x v="299"/>
    <b v="0"/>
    <s v="CUST1049"/>
    <b v="0"/>
    <x v="23"/>
    <b v="0"/>
    <s v="STORE0"/>
    <b v="0"/>
    <n v="2"/>
    <x v="2"/>
    <b v="0"/>
    <n v="905.47"/>
    <x v="374"/>
    <b v="0"/>
    <n v="0.2"/>
    <n v="0.2"/>
    <b v="0"/>
    <x v="2"/>
    <n v="1448.752"/>
    <n v="1448.752"/>
    <b v="0"/>
  </r>
  <r>
    <b v="0"/>
    <s v="SALE1335"/>
    <b v="0"/>
    <x v="300"/>
    <b v="0"/>
    <s v="CUST1461"/>
    <b v="0"/>
    <x v="11"/>
    <b v="0"/>
    <s v="STORE13"/>
    <b v="0"/>
    <n v="3"/>
    <x v="1"/>
    <b v="0"/>
    <n v="217.13"/>
    <x v="375"/>
    <b v="0"/>
    <n v="0.28000000000000003"/>
    <n v="0.28000000000000003"/>
    <b v="0"/>
    <x v="0"/>
    <n v="469.00080000000003"/>
    <n v="469.00080000000003"/>
    <b v="0"/>
  </r>
  <r>
    <b v="0"/>
    <s v="SALE1336"/>
    <b v="0"/>
    <x v="192"/>
    <b v="0"/>
    <s v="CUST1389"/>
    <b v="0"/>
    <x v="10"/>
    <b v="0"/>
    <s v="STORE0"/>
    <b v="0"/>
    <n v="3"/>
    <x v="1"/>
    <b v="0"/>
    <n v="580.45000000000005"/>
    <x v="376"/>
    <b v="0"/>
    <n v="0"/>
    <n v="0"/>
    <b v="0"/>
    <x v="1"/>
    <n v="1741.35"/>
    <n v="1741.35"/>
    <b v="0"/>
  </r>
  <r>
    <b v="0"/>
    <s v="SALE1337"/>
    <b v="0"/>
    <x v="153"/>
    <b v="0"/>
    <s v="CUST1103"/>
    <b v="0"/>
    <x v="58"/>
    <b v="0"/>
    <s v="STORE17"/>
    <b v="0"/>
    <n v="2"/>
    <x v="2"/>
    <b v="0"/>
    <n v="892.88"/>
    <x v="377"/>
    <b v="0"/>
    <n v="0.17"/>
    <n v="0.17"/>
    <b v="0"/>
    <x v="1"/>
    <n v="1482.1808000000001"/>
    <n v="1482.1808000000001"/>
    <b v="0"/>
  </r>
  <r>
    <b v="0"/>
    <s v="SALE1338"/>
    <b v="0"/>
    <x v="192"/>
    <b v="0"/>
    <s v="CUST1091"/>
    <b v="0"/>
    <x v="50"/>
    <b v="0"/>
    <s v="STORE18"/>
    <b v="0"/>
    <n v="2"/>
    <x v="2"/>
    <b v="0"/>
    <n v="356.28"/>
    <x v="378"/>
    <b v="0"/>
    <n v="0.11"/>
    <n v="0.11"/>
    <b v="0"/>
    <x v="2"/>
    <n v="634.17840000000001"/>
    <n v="634.17840000000001"/>
    <b v="0"/>
  </r>
  <r>
    <b v="0"/>
    <s v="SALE1339"/>
    <b v="0"/>
    <x v="301"/>
    <b v="0"/>
    <s v="CUST1384"/>
    <b v="0"/>
    <x v="24"/>
    <b v="0"/>
    <s v="STORE2"/>
    <b v="0"/>
    <n v="4"/>
    <x v="3"/>
    <b v="0"/>
    <n v="806.99"/>
    <x v="379"/>
    <b v="0"/>
    <n v="0.06"/>
    <n v="0.06"/>
    <b v="0"/>
    <x v="0"/>
    <n v="3034.2824000000001"/>
    <n v="3034.2824000000001"/>
    <b v="0"/>
  </r>
  <r>
    <b v="0"/>
    <s v="SALE134"/>
    <b v="0"/>
    <x v="302"/>
    <b v="0"/>
    <s v="CUST1201"/>
    <b v="0"/>
    <x v="48"/>
    <b v="0"/>
    <s v="STORE15"/>
    <b v="0"/>
    <n v="4"/>
    <x v="3"/>
    <b v="0"/>
    <n v="72.63"/>
    <x v="380"/>
    <b v="0"/>
    <n v="0.06"/>
    <n v="0.06"/>
    <b v="0"/>
    <x v="1"/>
    <n v="273.08879999999999"/>
    <n v="273.08879999999999"/>
    <b v="0"/>
  </r>
  <r>
    <b v="0"/>
    <s v="SALE1340"/>
    <b v="0"/>
    <x v="303"/>
    <b v="0"/>
    <s v="CUST1439"/>
    <b v="0"/>
    <x v="69"/>
    <b v="0"/>
    <s v="STORE1"/>
    <b v="0"/>
    <n v="3"/>
    <x v="1"/>
    <b v="0"/>
    <n v="684.22"/>
    <x v="381"/>
    <b v="0"/>
    <n v="0.09"/>
    <n v="0.09"/>
    <b v="0"/>
    <x v="0"/>
    <n v="1867.9205999999999"/>
    <n v="1867.9205999999999"/>
    <b v="0"/>
  </r>
  <r>
    <b v="0"/>
    <s v="SALE1341"/>
    <b v="0"/>
    <x v="22"/>
    <b v="0"/>
    <s v="CUST1443"/>
    <b v="0"/>
    <x v="27"/>
    <b v="0"/>
    <s v="STORE7"/>
    <b v="0"/>
    <n v="4"/>
    <x v="3"/>
    <b v="0"/>
    <n v="763.34"/>
    <x v="382"/>
    <b v="0"/>
    <n v="7.0000000000000007E-2"/>
    <n v="7.0000000000000007E-2"/>
    <b v="0"/>
    <x v="1"/>
    <n v="2839.6248000000001"/>
    <n v="2839.6248000000001"/>
    <b v="0"/>
  </r>
  <r>
    <b v="0"/>
    <s v="SALE1342"/>
    <b v="0"/>
    <x v="98"/>
    <b v="0"/>
    <s v="CUST1361"/>
    <b v="0"/>
    <x v="52"/>
    <b v="0"/>
    <s v="STORE3"/>
    <b v="0"/>
    <n v="3"/>
    <x v="1"/>
    <b v="0"/>
    <n v="721.94"/>
    <x v="383"/>
    <b v="0"/>
    <n v="0.26"/>
    <n v="0.26"/>
    <b v="0"/>
    <x v="0"/>
    <n v="1602.7067999999999"/>
    <n v="1602.7067999999999"/>
    <b v="0"/>
  </r>
  <r>
    <b v="0"/>
    <s v="SALE1343"/>
    <b v="0"/>
    <x v="78"/>
    <b v="0"/>
    <s v="CUST1406"/>
    <b v="0"/>
    <x v="0"/>
    <b v="0"/>
    <s v="STORE1"/>
    <b v="0"/>
    <n v="3"/>
    <x v="1"/>
    <b v="0"/>
    <n v="760.38"/>
    <x v="384"/>
    <b v="0"/>
    <n v="0"/>
    <n v="0"/>
    <b v="0"/>
    <x v="2"/>
    <n v="2281.14"/>
    <n v="2281.14"/>
    <b v="0"/>
  </r>
  <r>
    <b v="0"/>
    <s v="SALE1344"/>
    <b v="0"/>
    <x v="304"/>
    <b v="0"/>
    <s v="CUST1298"/>
    <b v="0"/>
    <x v="0"/>
    <b v="0"/>
    <s v="STORE6"/>
    <b v="0"/>
    <n v="3"/>
    <x v="1"/>
    <b v="0"/>
    <n v="612.53"/>
    <x v="385"/>
    <b v="0"/>
    <n v="0.21"/>
    <n v="0.21"/>
    <b v="0"/>
    <x v="2"/>
    <n v="1451.6960999999999"/>
    <n v="1451.6960999999999"/>
    <b v="0"/>
  </r>
  <r>
    <b v="0"/>
    <s v="SALE1345"/>
    <b v="0"/>
    <x v="293"/>
    <b v="0"/>
    <s v="CUST1041"/>
    <b v="0"/>
    <x v="11"/>
    <b v="0"/>
    <s v="STORE16"/>
    <b v="0"/>
    <n v="3"/>
    <x v="1"/>
    <b v="0"/>
    <n v="841.37"/>
    <x v="386"/>
    <b v="0"/>
    <n v="0.28999999999999998"/>
    <n v="0.28999999999999998"/>
    <b v="0"/>
    <x v="1"/>
    <n v="1792.1180999999999"/>
    <n v="1792.1180999999999"/>
    <b v="0"/>
  </r>
  <r>
    <b v="0"/>
    <s v="SALE1346"/>
    <b v="0"/>
    <x v="305"/>
    <b v="0"/>
    <s v="CUST1261"/>
    <b v="0"/>
    <x v="66"/>
    <b v="0"/>
    <s v="STORE9"/>
    <b v="0"/>
    <n v="2"/>
    <x v="2"/>
    <b v="0"/>
    <n v="636.51"/>
    <x v="387"/>
    <b v="0"/>
    <n v="0.25"/>
    <n v="0.25"/>
    <b v="0"/>
    <x v="0"/>
    <n v="954.76499999999999"/>
    <n v="954.76499999999999"/>
    <b v="0"/>
  </r>
  <r>
    <b v="0"/>
    <s v="SALE1347"/>
    <b v="0"/>
    <x v="306"/>
    <b v="0"/>
    <s v="CUST1091"/>
    <b v="0"/>
    <x v="23"/>
    <b v="0"/>
    <s v="STORE8"/>
    <b v="0"/>
    <n v="2"/>
    <x v="2"/>
    <b v="0"/>
    <n v="732.37"/>
    <x v="388"/>
    <b v="0"/>
    <n v="0.22"/>
    <n v="0.22"/>
    <b v="0"/>
    <x v="2"/>
    <n v="1142.4972"/>
    <n v="1142.4972"/>
    <b v="0"/>
  </r>
  <r>
    <b v="0"/>
    <s v="SALE1348"/>
    <b v="0"/>
    <x v="307"/>
    <b v="0"/>
    <s v="CUST1164"/>
    <b v="0"/>
    <x v="8"/>
    <b v="0"/>
    <s v="STORE16"/>
    <b v="0"/>
    <n v="3"/>
    <x v="1"/>
    <b v="0"/>
    <n v="183.44"/>
    <x v="389"/>
    <b v="0"/>
    <n v="0.28000000000000003"/>
    <n v="0.28000000000000003"/>
    <b v="0"/>
    <x v="2"/>
    <n v="396.23039999999992"/>
    <n v="396.23039999999992"/>
    <b v="0"/>
  </r>
  <r>
    <b v="0"/>
    <s v="SALE1349"/>
    <b v="0"/>
    <x v="308"/>
    <b v="0"/>
    <s v="CUST1065"/>
    <b v="0"/>
    <x v="68"/>
    <b v="0"/>
    <s v="STORE13"/>
    <b v="0"/>
    <n v="4"/>
    <x v="3"/>
    <b v="0"/>
    <n v="898.58"/>
    <x v="390"/>
    <b v="0"/>
    <n v="0.16"/>
    <n v="0.16"/>
    <b v="0"/>
    <x v="1"/>
    <n v="3019.2287999999999"/>
    <n v="3019.2287999999999"/>
    <b v="0"/>
  </r>
  <r>
    <b v="0"/>
    <s v="SALE135"/>
    <b v="0"/>
    <x v="293"/>
    <b v="0"/>
    <s v="CUST1427"/>
    <b v="0"/>
    <x v="20"/>
    <b v="0"/>
    <s v="STORE5"/>
    <b v="0"/>
    <n v="3"/>
    <x v="1"/>
    <b v="0"/>
    <n v="576.52"/>
    <x v="391"/>
    <b v="0"/>
    <n v="0.22"/>
    <n v="0.22"/>
    <b v="0"/>
    <x v="2"/>
    <n v="1349.0568000000001"/>
    <n v="1349.0568000000001"/>
    <b v="0"/>
  </r>
  <r>
    <b v="0"/>
    <s v="SALE1350"/>
    <b v="0"/>
    <x v="309"/>
    <b v="0"/>
    <s v="CUST1390"/>
    <b v="0"/>
    <x v="9"/>
    <b v="0"/>
    <s v="STORE2"/>
    <b v="0"/>
    <n v="3"/>
    <x v="1"/>
    <b v="0"/>
    <n v="152.41"/>
    <x v="392"/>
    <b v="0"/>
    <n v="0.25"/>
    <n v="0.25"/>
    <b v="0"/>
    <x v="0"/>
    <n v="342.92250000000001"/>
    <n v="342.92250000000001"/>
    <b v="0"/>
  </r>
  <r>
    <b v="0"/>
    <s v="SALE1351"/>
    <b v="0"/>
    <x v="310"/>
    <b v="0"/>
    <s v="CUST1223"/>
    <b v="0"/>
    <x v="39"/>
    <b v="0"/>
    <s v="STORE14"/>
    <b v="0"/>
    <n v="3"/>
    <x v="1"/>
    <b v="0"/>
    <n v="972.58"/>
    <x v="393"/>
    <b v="0"/>
    <n v="0.28000000000000003"/>
    <n v="0.28000000000000003"/>
    <b v="0"/>
    <x v="2"/>
    <n v="2100.7728000000002"/>
    <n v="2100.7728000000002"/>
    <b v="0"/>
  </r>
  <r>
    <b v="0"/>
    <s v="SALE1352"/>
    <b v="0"/>
    <x v="232"/>
    <b v="0"/>
    <s v="CUST1466"/>
    <b v="0"/>
    <x v="5"/>
    <b v="0"/>
    <s v="STORE11"/>
    <b v="0"/>
    <n v="4"/>
    <x v="3"/>
    <b v="0"/>
    <n v="136.4"/>
    <x v="394"/>
    <b v="0"/>
    <n v="0.04"/>
    <n v="0.04"/>
    <b v="0"/>
    <x v="2"/>
    <n v="523.77599999999995"/>
    <n v="523.77599999999995"/>
    <b v="0"/>
  </r>
  <r>
    <b v="0"/>
    <s v="SALE1353"/>
    <b v="0"/>
    <x v="311"/>
    <b v="0"/>
    <s v="CUST1400"/>
    <b v="0"/>
    <x v="89"/>
    <b v="0"/>
    <s v="STORE15"/>
    <b v="0"/>
    <n v="1"/>
    <x v="0"/>
    <b v="0"/>
    <n v="509.63"/>
    <x v="395"/>
    <b v="0"/>
    <n v="0.27"/>
    <n v="0.27"/>
    <b v="0"/>
    <x v="2"/>
    <n v="372.0299"/>
    <n v="372.0299"/>
    <b v="0"/>
  </r>
  <r>
    <b v="0"/>
    <s v="SALE1354"/>
    <b v="0"/>
    <x v="312"/>
    <b v="0"/>
    <s v="CUST1003"/>
    <b v="0"/>
    <x v="0"/>
    <b v="0"/>
    <s v="STORE3"/>
    <b v="0"/>
    <n v="4"/>
    <x v="3"/>
    <b v="0"/>
    <n v="360.28"/>
    <x v="396"/>
    <b v="0"/>
    <n v="0.09"/>
    <n v="0.09"/>
    <b v="0"/>
    <x v="2"/>
    <n v="1311.4192"/>
    <n v="1311.4192"/>
    <b v="0"/>
  </r>
  <r>
    <b v="0"/>
    <s v="SALE1355"/>
    <b v="0"/>
    <x v="132"/>
    <b v="0"/>
    <s v="CUST1080"/>
    <b v="0"/>
    <x v="53"/>
    <b v="0"/>
    <s v="STORE15"/>
    <b v="0"/>
    <n v="3"/>
    <x v="1"/>
    <b v="0"/>
    <n v="882.05"/>
    <x v="397"/>
    <b v="0"/>
    <n v="0.06"/>
    <n v="0.06"/>
    <b v="0"/>
    <x v="1"/>
    <n v="2487.3809999999989"/>
    <n v="2487.3809999999989"/>
    <b v="0"/>
  </r>
  <r>
    <b v="0"/>
    <s v="SALE1356"/>
    <b v="0"/>
    <x v="35"/>
    <b v="0"/>
    <s v="CUST1195"/>
    <b v="0"/>
    <x v="14"/>
    <b v="0"/>
    <s v="STORE8"/>
    <b v="0"/>
    <n v="3"/>
    <x v="1"/>
    <b v="0"/>
    <n v="141.54"/>
    <x v="398"/>
    <b v="0"/>
    <n v="0.12"/>
    <n v="0.12"/>
    <b v="0"/>
    <x v="1"/>
    <n v="373.66559999999998"/>
    <n v="373.66559999999998"/>
    <b v="0"/>
  </r>
  <r>
    <b v="0"/>
    <s v="SALE1357"/>
    <b v="0"/>
    <x v="21"/>
    <b v="0"/>
    <s v="CUST1043"/>
    <b v="0"/>
    <x v="42"/>
    <b v="0"/>
    <s v="STORE4"/>
    <b v="0"/>
    <n v="3"/>
    <x v="1"/>
    <b v="0"/>
    <n v="83.5"/>
    <x v="399"/>
    <b v="0"/>
    <n v="0.23"/>
    <n v="0.23"/>
    <b v="0"/>
    <x v="2"/>
    <n v="192.88499999999999"/>
    <n v="192.88499999999999"/>
    <b v="0"/>
  </r>
  <r>
    <b v="0"/>
    <s v="SALE1358"/>
    <b v="0"/>
    <x v="313"/>
    <b v="0"/>
    <s v="CUST1123"/>
    <b v="0"/>
    <x v="94"/>
    <b v="0"/>
    <s v="STORE6"/>
    <b v="0"/>
    <n v="2"/>
    <x v="2"/>
    <b v="0"/>
    <n v="629.73"/>
    <x v="400"/>
    <b v="0"/>
    <n v="7.0000000000000007E-2"/>
    <n v="7.0000000000000007E-2"/>
    <b v="0"/>
    <x v="1"/>
    <n v="1171.2978000000001"/>
    <n v="1171.2978000000001"/>
    <b v="0"/>
  </r>
  <r>
    <b v="0"/>
    <s v="SALE1359"/>
    <b v="0"/>
    <x v="115"/>
    <b v="0"/>
    <s v="CUST1012"/>
    <b v="0"/>
    <x v="3"/>
    <b v="0"/>
    <s v="STORE6"/>
    <b v="0"/>
    <n v="2"/>
    <x v="2"/>
    <b v="0"/>
    <n v="159.93"/>
    <x v="401"/>
    <b v="0"/>
    <n v="0.2"/>
    <n v="0.2"/>
    <b v="0"/>
    <x v="2"/>
    <n v="255.88800000000001"/>
    <n v="255.88800000000001"/>
    <b v="0"/>
  </r>
  <r>
    <b v="0"/>
    <s v="SALE136"/>
    <b v="0"/>
    <x v="314"/>
    <b v="0"/>
    <s v="CUST1349"/>
    <b v="0"/>
    <x v="57"/>
    <b v="0"/>
    <s v="STORE9"/>
    <b v="0"/>
    <n v="3"/>
    <x v="1"/>
    <b v="0"/>
    <n v="849.36"/>
    <x v="402"/>
    <b v="0"/>
    <n v="0.03"/>
    <n v="0.03"/>
    <b v="0"/>
    <x v="0"/>
    <n v="2471.6376"/>
    <n v="2471.6376"/>
    <b v="0"/>
  </r>
  <r>
    <b v="0"/>
    <s v="SALE1360"/>
    <b v="0"/>
    <x v="315"/>
    <b v="0"/>
    <s v="CUST1012"/>
    <b v="0"/>
    <x v="23"/>
    <b v="0"/>
    <s v="STORE18"/>
    <b v="0"/>
    <n v="1"/>
    <x v="0"/>
    <b v="0"/>
    <n v="459.89"/>
    <x v="403"/>
    <b v="0"/>
    <n v="0.18"/>
    <n v="0.18"/>
    <b v="0"/>
    <x v="2"/>
    <n v="377.10980000000001"/>
    <n v="377.10980000000001"/>
    <b v="0"/>
  </r>
  <r>
    <b v="0"/>
    <s v="SALE1361"/>
    <b v="0"/>
    <x v="316"/>
    <b v="0"/>
    <s v="CUST1188"/>
    <b v="0"/>
    <x v="3"/>
    <b v="0"/>
    <s v="STORE19"/>
    <b v="0"/>
    <n v="4"/>
    <x v="3"/>
    <b v="0"/>
    <n v="885.57"/>
    <x v="404"/>
    <b v="0"/>
    <n v="0.27"/>
    <n v="0.27"/>
    <b v="0"/>
    <x v="0"/>
    <n v="2585.8643999999999"/>
    <n v="2585.8643999999999"/>
    <b v="0"/>
  </r>
  <r>
    <b v="0"/>
    <s v="SALE1362"/>
    <b v="0"/>
    <x v="157"/>
    <b v="0"/>
    <s v="CUST1402"/>
    <b v="0"/>
    <x v="8"/>
    <b v="0"/>
    <s v="STORE15"/>
    <b v="0"/>
    <n v="3"/>
    <x v="1"/>
    <b v="0"/>
    <n v="789.05"/>
    <x v="405"/>
    <b v="0"/>
    <n v="0"/>
    <n v="0"/>
    <b v="0"/>
    <x v="1"/>
    <n v="2367.15"/>
    <n v="2367.15"/>
    <b v="0"/>
  </r>
  <r>
    <b v="0"/>
    <s v="SALE1363"/>
    <b v="0"/>
    <x v="317"/>
    <b v="0"/>
    <s v="CUST1154"/>
    <b v="0"/>
    <x v="46"/>
    <b v="0"/>
    <s v="STORE0"/>
    <b v="0"/>
    <n v="1"/>
    <x v="0"/>
    <b v="0"/>
    <n v="570.52"/>
    <x v="406"/>
    <b v="0"/>
    <n v="0"/>
    <n v="0"/>
    <b v="0"/>
    <x v="1"/>
    <n v="570.52"/>
    <n v="570.52"/>
    <b v="0"/>
  </r>
  <r>
    <b v="0"/>
    <s v="SALE1364"/>
    <b v="0"/>
    <x v="26"/>
    <b v="0"/>
    <s v="CUST1179"/>
    <b v="0"/>
    <x v="77"/>
    <b v="0"/>
    <s v="STORE16"/>
    <b v="0"/>
    <n v="4"/>
    <x v="3"/>
    <b v="0"/>
    <n v="310.79000000000002"/>
    <x v="407"/>
    <b v="0"/>
    <n v="0.22"/>
    <n v="0.22"/>
    <b v="0"/>
    <x v="2"/>
    <n v="969.66480000000013"/>
    <n v="969.66480000000013"/>
    <b v="0"/>
  </r>
  <r>
    <b v="0"/>
    <s v="SALE1365"/>
    <b v="0"/>
    <x v="318"/>
    <b v="0"/>
    <s v="CUST1057"/>
    <b v="0"/>
    <x v="97"/>
    <b v="0"/>
    <s v="STORE17"/>
    <b v="0"/>
    <n v="4"/>
    <x v="3"/>
    <b v="0"/>
    <n v="255.67"/>
    <x v="408"/>
    <b v="0"/>
    <n v="0.17"/>
    <n v="0.17"/>
    <b v="0"/>
    <x v="0"/>
    <n v="848.82439999999997"/>
    <n v="848.82439999999997"/>
    <b v="0"/>
  </r>
  <r>
    <b v="0"/>
    <s v="SALE1366"/>
    <b v="0"/>
    <x v="182"/>
    <b v="0"/>
    <s v="CUST1129"/>
    <b v="0"/>
    <x v="77"/>
    <b v="0"/>
    <s v="STORE16"/>
    <b v="0"/>
    <n v="2"/>
    <x v="2"/>
    <b v="0"/>
    <n v="270.66000000000003"/>
    <x v="409"/>
    <b v="0"/>
    <n v="0.1"/>
    <n v="0.1"/>
    <b v="0"/>
    <x v="2"/>
    <n v="487.18799999999999"/>
    <n v="487.18799999999999"/>
    <b v="0"/>
  </r>
  <r>
    <b v="0"/>
    <s v="SALE1367"/>
    <b v="0"/>
    <x v="319"/>
    <b v="0"/>
    <s v="CUST1299"/>
    <b v="0"/>
    <x v="9"/>
    <b v="0"/>
    <s v="STORE17"/>
    <b v="0"/>
    <n v="3"/>
    <x v="1"/>
    <b v="0"/>
    <n v="373.35"/>
    <x v="410"/>
    <b v="0"/>
    <n v="0.2"/>
    <n v="0.2"/>
    <b v="0"/>
    <x v="2"/>
    <n v="896.04000000000019"/>
    <n v="896.04000000000019"/>
    <b v="0"/>
  </r>
  <r>
    <b v="0"/>
    <s v="SALE1368"/>
    <b v="0"/>
    <x v="320"/>
    <b v="0"/>
    <s v="CUST1036"/>
    <b v="0"/>
    <x v="4"/>
    <b v="0"/>
    <s v="STORE11"/>
    <b v="0"/>
    <n v="2"/>
    <x v="2"/>
    <b v="0"/>
    <n v="23.58"/>
    <x v="411"/>
    <b v="0"/>
    <n v="0.02"/>
    <n v="0.02"/>
    <b v="0"/>
    <x v="1"/>
    <n v="46.216799999999999"/>
    <n v="46.216799999999999"/>
    <b v="0"/>
  </r>
  <r>
    <b v="0"/>
    <s v="SALE1369"/>
    <b v="0"/>
    <x v="120"/>
    <b v="0"/>
    <s v="CUST1005"/>
    <b v="0"/>
    <x v="44"/>
    <b v="0"/>
    <s v="STORE7"/>
    <b v="0"/>
    <n v="4"/>
    <x v="3"/>
    <b v="0"/>
    <n v="185.67"/>
    <x v="412"/>
    <b v="0"/>
    <n v="0.21"/>
    <n v="0.21"/>
    <b v="0"/>
    <x v="1"/>
    <n v="586.71719999999993"/>
    <n v="586.71719999999993"/>
    <b v="0"/>
  </r>
  <r>
    <b v="0"/>
    <s v="SALE137"/>
    <b v="0"/>
    <x v="250"/>
    <b v="0"/>
    <s v="CUST1473"/>
    <b v="0"/>
    <x v="52"/>
    <b v="0"/>
    <s v="STORE6"/>
    <b v="0"/>
    <n v="1"/>
    <x v="0"/>
    <b v="0"/>
    <n v="245.85"/>
    <x v="413"/>
    <b v="0"/>
    <n v="0.18"/>
    <n v="0.18"/>
    <b v="0"/>
    <x v="2"/>
    <n v="201.59700000000001"/>
    <n v="201.59700000000001"/>
    <b v="0"/>
  </r>
  <r>
    <b v="0"/>
    <s v="SALE1370"/>
    <b v="0"/>
    <x v="321"/>
    <b v="0"/>
    <s v="CUST1120"/>
    <b v="0"/>
    <x v="83"/>
    <b v="0"/>
    <s v="STORE13"/>
    <b v="0"/>
    <n v="3"/>
    <x v="1"/>
    <b v="0"/>
    <n v="928.74"/>
    <x v="414"/>
    <b v="0"/>
    <n v="0.27"/>
    <n v="0.27"/>
    <b v="0"/>
    <x v="1"/>
    <n v="2033.9405999999999"/>
    <n v="2033.9405999999999"/>
    <b v="0"/>
  </r>
  <r>
    <b v="0"/>
    <s v="SALE1371"/>
    <b v="0"/>
    <x v="236"/>
    <b v="0"/>
    <s v="CUST1029"/>
    <b v="0"/>
    <x v="56"/>
    <b v="0"/>
    <s v="STORE5"/>
    <b v="0"/>
    <n v="3"/>
    <x v="1"/>
    <b v="0"/>
    <n v="923.38"/>
    <x v="415"/>
    <b v="0"/>
    <n v="7.0000000000000007E-2"/>
    <n v="7.0000000000000007E-2"/>
    <b v="0"/>
    <x v="2"/>
    <n v="2576.2302"/>
    <n v="2576.2302"/>
    <b v="0"/>
  </r>
  <r>
    <b v="0"/>
    <s v="SALE1372"/>
    <b v="0"/>
    <x v="322"/>
    <b v="0"/>
    <s v="CUST1462"/>
    <b v="0"/>
    <x v="58"/>
    <b v="0"/>
    <s v="STORE9"/>
    <b v="0"/>
    <n v="2"/>
    <x v="2"/>
    <b v="0"/>
    <n v="409.26"/>
    <x v="416"/>
    <b v="0"/>
    <n v="0.1"/>
    <n v="0.1"/>
    <b v="0"/>
    <x v="1"/>
    <n v="736.66800000000001"/>
    <n v="736.66800000000001"/>
    <b v="0"/>
  </r>
  <r>
    <b v="0"/>
    <s v="SALE1373"/>
    <b v="0"/>
    <x v="254"/>
    <b v="0"/>
    <s v="CUST1254"/>
    <b v="0"/>
    <x v="9"/>
    <b v="0"/>
    <s v="STORE7"/>
    <b v="0"/>
    <n v="2"/>
    <x v="2"/>
    <b v="0"/>
    <n v="608.46"/>
    <x v="417"/>
    <b v="0"/>
    <n v="0.16"/>
    <n v="0.16"/>
    <b v="0"/>
    <x v="0"/>
    <n v="1022.2128"/>
    <n v="1022.2128"/>
    <b v="0"/>
  </r>
  <r>
    <b v="0"/>
    <s v="SALE1374"/>
    <b v="0"/>
    <x v="88"/>
    <b v="0"/>
    <s v="CUST1212"/>
    <b v="0"/>
    <x v="71"/>
    <b v="0"/>
    <s v="STORE19"/>
    <b v="0"/>
    <n v="4"/>
    <x v="3"/>
    <b v="0"/>
    <n v="150.47999999999999"/>
    <x v="418"/>
    <b v="0"/>
    <n v="0.09"/>
    <n v="0.09"/>
    <b v="0"/>
    <x v="0"/>
    <n v="547.74720000000002"/>
    <n v="547.74720000000002"/>
    <b v="0"/>
  </r>
  <r>
    <b v="0"/>
    <s v="SALE1375"/>
    <b v="0"/>
    <x v="323"/>
    <b v="0"/>
    <s v="CUST1245"/>
    <b v="0"/>
    <x v="97"/>
    <b v="0"/>
    <s v="STORE14"/>
    <b v="0"/>
    <n v="4"/>
    <x v="3"/>
    <b v="0"/>
    <n v="207.41"/>
    <x v="419"/>
    <b v="0"/>
    <n v="0.02"/>
    <n v="0.02"/>
    <b v="0"/>
    <x v="0"/>
    <n v="813.04719999999998"/>
    <n v="813.04719999999998"/>
    <b v="0"/>
  </r>
  <r>
    <b v="0"/>
    <s v="SALE1376"/>
    <b v="0"/>
    <x v="324"/>
    <b v="0"/>
    <s v="CUST1172"/>
    <b v="0"/>
    <x v="68"/>
    <b v="0"/>
    <s v="STORE6"/>
    <b v="0"/>
    <n v="1"/>
    <x v="0"/>
    <b v="0"/>
    <n v="56.59"/>
    <x v="420"/>
    <b v="0"/>
    <n v="0.15"/>
    <n v="0.15"/>
    <b v="0"/>
    <x v="1"/>
    <n v="48.101500000000001"/>
    <n v="48.101500000000001"/>
    <b v="0"/>
  </r>
  <r>
    <b v="0"/>
    <s v="SALE1377"/>
    <b v="0"/>
    <x v="325"/>
    <b v="0"/>
    <s v="CUST1405"/>
    <b v="0"/>
    <x v="65"/>
    <b v="0"/>
    <s v="STORE4"/>
    <b v="0"/>
    <n v="4"/>
    <x v="3"/>
    <b v="0"/>
    <n v="995.4"/>
    <x v="421"/>
    <b v="0"/>
    <n v="0.27"/>
    <n v="0.27"/>
    <b v="0"/>
    <x v="0"/>
    <n v="2906.5680000000002"/>
    <n v="2906.5680000000002"/>
    <b v="0"/>
  </r>
  <r>
    <b v="0"/>
    <s v="SALE1378"/>
    <b v="0"/>
    <x v="326"/>
    <b v="0"/>
    <s v="CUST1064"/>
    <b v="0"/>
    <x v="37"/>
    <b v="0"/>
    <s v="STORE12"/>
    <b v="0"/>
    <n v="2"/>
    <x v="2"/>
    <b v="0"/>
    <n v="591.33000000000004"/>
    <x v="422"/>
    <b v="0"/>
    <n v="0.24"/>
    <n v="0.24"/>
    <b v="0"/>
    <x v="0"/>
    <n v="898.8216000000001"/>
    <n v="898.8216000000001"/>
    <b v="0"/>
  </r>
  <r>
    <b v="0"/>
    <s v="SALE1379"/>
    <b v="0"/>
    <x v="107"/>
    <b v="0"/>
    <s v="CUST1378"/>
    <b v="0"/>
    <x v="66"/>
    <b v="0"/>
    <s v="STORE17"/>
    <b v="0"/>
    <n v="2"/>
    <x v="2"/>
    <b v="0"/>
    <n v="204.89"/>
    <x v="423"/>
    <b v="0"/>
    <n v="0.24"/>
    <n v="0.24"/>
    <b v="0"/>
    <x v="0"/>
    <n v="311.43279999999999"/>
    <n v="311.43279999999999"/>
    <b v="0"/>
  </r>
  <r>
    <b v="0"/>
    <s v="SALE138"/>
    <b v="0"/>
    <x v="327"/>
    <b v="0"/>
    <s v="CUST1178"/>
    <b v="0"/>
    <x v="0"/>
    <b v="0"/>
    <s v="STORE10"/>
    <b v="0"/>
    <n v="3"/>
    <x v="1"/>
    <b v="0"/>
    <n v="237.68"/>
    <x v="424"/>
    <b v="0"/>
    <n v="0.1"/>
    <n v="0.1"/>
    <b v="0"/>
    <x v="2"/>
    <n v="641.73599999999999"/>
    <n v="641.73599999999999"/>
    <b v="0"/>
  </r>
  <r>
    <b v="0"/>
    <s v="SALE1380"/>
    <b v="0"/>
    <x v="173"/>
    <b v="0"/>
    <s v="CUST1090"/>
    <b v="0"/>
    <x v="74"/>
    <b v="0"/>
    <s v="STORE14"/>
    <b v="0"/>
    <n v="2"/>
    <x v="2"/>
    <b v="0"/>
    <n v="546.41"/>
    <x v="425"/>
    <b v="0"/>
    <n v="0.08"/>
    <n v="0.08"/>
    <b v="0"/>
    <x v="2"/>
    <n v="1005.3944"/>
    <n v="1005.3944"/>
    <b v="0"/>
  </r>
  <r>
    <b v="0"/>
    <s v="SALE1381"/>
    <b v="0"/>
    <x v="328"/>
    <b v="0"/>
    <s v="CUST1056"/>
    <b v="0"/>
    <x v="83"/>
    <b v="0"/>
    <s v="STORE12"/>
    <b v="0"/>
    <n v="4"/>
    <x v="3"/>
    <b v="0"/>
    <n v="455.49"/>
    <x v="426"/>
    <b v="0"/>
    <n v="0.17"/>
    <n v="0.17"/>
    <b v="0"/>
    <x v="0"/>
    <n v="1512.2267999999999"/>
    <n v="1512.2267999999999"/>
    <b v="0"/>
  </r>
  <r>
    <b v="0"/>
    <s v="SALE1382"/>
    <b v="0"/>
    <x v="329"/>
    <b v="0"/>
    <s v="CUST1422"/>
    <b v="0"/>
    <x v="47"/>
    <b v="0"/>
    <s v="STORE16"/>
    <b v="0"/>
    <n v="2"/>
    <x v="2"/>
    <b v="0"/>
    <n v="700.27"/>
    <x v="427"/>
    <b v="0"/>
    <n v="0.16"/>
    <n v="0.16"/>
    <b v="0"/>
    <x v="0"/>
    <n v="1176.4536000000001"/>
    <n v="1176.4536000000001"/>
    <b v="0"/>
  </r>
  <r>
    <b v="0"/>
    <s v="SALE1383"/>
    <b v="0"/>
    <x v="330"/>
    <b v="0"/>
    <s v="CUST1345"/>
    <b v="0"/>
    <x v="26"/>
    <b v="0"/>
    <s v="STORE17"/>
    <b v="0"/>
    <n v="2"/>
    <x v="2"/>
    <b v="0"/>
    <n v="160.21"/>
    <x v="428"/>
    <b v="0"/>
    <n v="0.09"/>
    <n v="0.09"/>
    <b v="0"/>
    <x v="0"/>
    <n v="291.5822"/>
    <n v="291.5822"/>
    <b v="0"/>
  </r>
  <r>
    <b v="0"/>
    <s v="SALE1384"/>
    <b v="0"/>
    <x v="178"/>
    <b v="0"/>
    <s v="CUST1031"/>
    <b v="0"/>
    <x v="37"/>
    <b v="0"/>
    <s v="STORE11"/>
    <b v="0"/>
    <n v="1"/>
    <x v="0"/>
    <b v="0"/>
    <n v="713.63"/>
    <x v="429"/>
    <b v="0"/>
    <n v="0.28000000000000003"/>
    <n v="0.28000000000000003"/>
    <b v="0"/>
    <x v="2"/>
    <n v="513.81359999999995"/>
    <n v="513.81359999999995"/>
    <b v="0"/>
  </r>
  <r>
    <b v="0"/>
    <s v="SALE1385"/>
    <b v="0"/>
    <x v="133"/>
    <b v="0"/>
    <s v="CUST1227"/>
    <b v="0"/>
    <x v="27"/>
    <b v="0"/>
    <s v="STORE7"/>
    <b v="0"/>
    <n v="2"/>
    <x v="2"/>
    <b v="0"/>
    <n v="224.69"/>
    <x v="430"/>
    <b v="0"/>
    <n v="0.2"/>
    <n v="0.2"/>
    <b v="0"/>
    <x v="2"/>
    <n v="359.50400000000002"/>
    <n v="359.50400000000002"/>
    <b v="0"/>
  </r>
  <r>
    <b v="0"/>
    <s v="SALE1386"/>
    <b v="0"/>
    <x v="24"/>
    <b v="0"/>
    <s v="CUST1453"/>
    <b v="0"/>
    <x v="69"/>
    <b v="0"/>
    <s v="STORE14"/>
    <b v="0"/>
    <n v="2"/>
    <x v="2"/>
    <b v="0"/>
    <n v="740.57"/>
    <x v="431"/>
    <b v="0"/>
    <n v="0.06"/>
    <n v="0.06"/>
    <b v="0"/>
    <x v="0"/>
    <n v="1392.2716"/>
    <n v="1392.2716"/>
    <b v="0"/>
  </r>
  <r>
    <b v="0"/>
    <s v="SALE1387"/>
    <b v="0"/>
    <x v="308"/>
    <b v="0"/>
    <s v="CUST1142"/>
    <b v="0"/>
    <x v="68"/>
    <b v="0"/>
    <s v="STORE3"/>
    <b v="0"/>
    <n v="3"/>
    <x v="1"/>
    <b v="0"/>
    <n v="250.14"/>
    <x v="432"/>
    <b v="0"/>
    <n v="0.23"/>
    <n v="0.23"/>
    <b v="0"/>
    <x v="1"/>
    <n v="577.82339999999999"/>
    <n v="577.82339999999999"/>
    <b v="0"/>
  </r>
  <r>
    <b v="0"/>
    <s v="SALE1388"/>
    <b v="0"/>
    <x v="331"/>
    <b v="0"/>
    <s v="CUST1020"/>
    <b v="0"/>
    <x v="51"/>
    <b v="0"/>
    <s v="STORE19"/>
    <b v="0"/>
    <n v="3"/>
    <x v="1"/>
    <b v="0"/>
    <n v="34.97"/>
    <x v="433"/>
    <b v="0"/>
    <n v="0.01"/>
    <n v="0.01"/>
    <b v="0"/>
    <x v="0"/>
    <n v="103.8609"/>
    <n v="103.8609"/>
    <b v="0"/>
  </r>
  <r>
    <b v="0"/>
    <s v="SALE1389"/>
    <b v="0"/>
    <x v="332"/>
    <b v="0"/>
    <s v="CUST1304"/>
    <b v="0"/>
    <x v="71"/>
    <b v="0"/>
    <s v="STORE16"/>
    <b v="0"/>
    <n v="1"/>
    <x v="0"/>
    <b v="0"/>
    <n v="653.91"/>
    <x v="434"/>
    <b v="0"/>
    <n v="0.3"/>
    <n v="0.3"/>
    <b v="0"/>
    <x v="1"/>
    <n v="457.73700000000002"/>
    <n v="457.73700000000002"/>
    <b v="0"/>
  </r>
  <r>
    <b v="0"/>
    <s v="SALE139"/>
    <b v="0"/>
    <x v="333"/>
    <b v="0"/>
    <s v="CUST1337"/>
    <b v="0"/>
    <x v="57"/>
    <b v="0"/>
    <s v="STORE14"/>
    <b v="0"/>
    <n v="4"/>
    <x v="3"/>
    <b v="0"/>
    <n v="715.85"/>
    <x v="435"/>
    <b v="0"/>
    <n v="0.25"/>
    <n v="0.25"/>
    <b v="0"/>
    <x v="1"/>
    <n v="2147.5500000000002"/>
    <n v="2147.5500000000002"/>
    <b v="0"/>
  </r>
  <r>
    <b v="0"/>
    <s v="SALE1390"/>
    <b v="0"/>
    <x v="334"/>
    <b v="0"/>
    <s v="CUST1363"/>
    <b v="0"/>
    <x v="46"/>
    <b v="0"/>
    <s v="STORE3"/>
    <b v="0"/>
    <n v="1"/>
    <x v="0"/>
    <b v="0"/>
    <n v="997.87"/>
    <x v="436"/>
    <b v="0"/>
    <n v="0.24"/>
    <n v="0.24"/>
    <b v="0"/>
    <x v="0"/>
    <n v="758.38120000000004"/>
    <n v="758.38120000000004"/>
    <b v="0"/>
  </r>
  <r>
    <b v="0"/>
    <s v="SALE1391"/>
    <b v="0"/>
    <x v="335"/>
    <b v="0"/>
    <s v="CUST1208"/>
    <b v="0"/>
    <x v="53"/>
    <b v="0"/>
    <s v="STORE14"/>
    <b v="0"/>
    <n v="1"/>
    <x v="0"/>
    <b v="0"/>
    <n v="174.27"/>
    <x v="437"/>
    <b v="0"/>
    <n v="0.27"/>
    <n v="0.27"/>
    <b v="0"/>
    <x v="2"/>
    <n v="127.2171"/>
    <n v="127.2171"/>
    <b v="0"/>
  </r>
  <r>
    <b v="0"/>
    <s v="SALE1392"/>
    <b v="0"/>
    <x v="336"/>
    <b v="0"/>
    <s v="CUST1115"/>
    <b v="0"/>
    <x v="80"/>
    <b v="0"/>
    <s v="STORE7"/>
    <b v="0"/>
    <n v="3"/>
    <x v="1"/>
    <b v="0"/>
    <n v="847.44"/>
    <x v="438"/>
    <b v="0"/>
    <n v="0.17"/>
    <n v="0.17"/>
    <b v="0"/>
    <x v="0"/>
    <n v="2110.1255999999998"/>
    <n v="2110.1255999999998"/>
    <b v="0"/>
  </r>
  <r>
    <b v="0"/>
    <s v="SALE1393"/>
    <b v="0"/>
    <x v="337"/>
    <b v="0"/>
    <s v="CUST1428"/>
    <b v="0"/>
    <x v="60"/>
    <b v="0"/>
    <s v="STORE2"/>
    <b v="0"/>
    <n v="1"/>
    <x v="0"/>
    <b v="0"/>
    <n v="493.45"/>
    <x v="439"/>
    <b v="0"/>
    <n v="0.09"/>
    <n v="0.09"/>
    <b v="0"/>
    <x v="0"/>
    <n v="449.03949999999998"/>
    <n v="449.03949999999998"/>
    <b v="0"/>
  </r>
  <r>
    <b v="0"/>
    <s v="SALE1394"/>
    <b v="0"/>
    <x v="338"/>
    <b v="0"/>
    <s v="CUST1232"/>
    <b v="0"/>
    <x v="19"/>
    <b v="0"/>
    <s v="STORE2"/>
    <b v="0"/>
    <n v="4"/>
    <x v="3"/>
    <b v="0"/>
    <n v="111.66"/>
    <x v="440"/>
    <b v="0"/>
    <n v="0.14000000000000001"/>
    <n v="0.14000000000000001"/>
    <b v="0"/>
    <x v="0"/>
    <n v="384.11040000000003"/>
    <n v="384.11040000000003"/>
    <b v="0"/>
  </r>
  <r>
    <b v="0"/>
    <s v="SALE1395"/>
    <b v="0"/>
    <x v="184"/>
    <b v="0"/>
    <s v="CUST1278"/>
    <b v="0"/>
    <x v="73"/>
    <b v="0"/>
    <s v="STORE11"/>
    <b v="0"/>
    <n v="1"/>
    <x v="0"/>
    <b v="0"/>
    <n v="413.65"/>
    <x v="441"/>
    <b v="0"/>
    <n v="0.1"/>
    <n v="0.1"/>
    <b v="0"/>
    <x v="2"/>
    <n v="372.28500000000003"/>
    <n v="372.28500000000003"/>
    <b v="0"/>
  </r>
  <r>
    <b v="0"/>
    <s v="SALE1396"/>
    <b v="0"/>
    <x v="339"/>
    <b v="0"/>
    <s v="CUST1475"/>
    <b v="0"/>
    <x v="53"/>
    <b v="0"/>
    <s v="STORE9"/>
    <b v="0"/>
    <n v="1"/>
    <x v="0"/>
    <b v="0"/>
    <n v="317.14999999999998"/>
    <x v="442"/>
    <b v="0"/>
    <n v="0.24"/>
    <n v="0.24"/>
    <b v="0"/>
    <x v="2"/>
    <n v="241.03399999999999"/>
    <n v="241.03399999999999"/>
    <b v="0"/>
  </r>
  <r>
    <b v="0"/>
    <s v="SALE1397"/>
    <b v="0"/>
    <x v="65"/>
    <b v="0"/>
    <s v="CUST1359"/>
    <b v="0"/>
    <x v="90"/>
    <b v="0"/>
    <s v="STORE1"/>
    <b v="0"/>
    <n v="3"/>
    <x v="1"/>
    <b v="0"/>
    <n v="642.94000000000005"/>
    <x v="443"/>
    <b v="0"/>
    <n v="0.05"/>
    <n v="0.05"/>
    <b v="0"/>
    <x v="2"/>
    <n v="1832.3789999999999"/>
    <n v="1832.3789999999999"/>
    <b v="0"/>
  </r>
  <r>
    <b v="0"/>
    <s v="SALE1398"/>
    <b v="0"/>
    <x v="16"/>
    <b v="0"/>
    <s v="CUST1133"/>
    <b v="0"/>
    <x v="64"/>
    <b v="0"/>
    <s v="STORE10"/>
    <b v="0"/>
    <n v="4"/>
    <x v="3"/>
    <b v="0"/>
    <n v="559.59"/>
    <x v="444"/>
    <b v="0"/>
    <n v="0.19"/>
    <n v="0.19"/>
    <b v="0"/>
    <x v="2"/>
    <n v="1813.0716"/>
    <n v="1813.0716"/>
    <b v="0"/>
  </r>
  <r>
    <b v="0"/>
    <s v="SALE1399"/>
    <b v="0"/>
    <x v="340"/>
    <b v="0"/>
    <s v="CUST1114"/>
    <b v="0"/>
    <x v="62"/>
    <b v="0"/>
    <s v="STORE18"/>
    <b v="0"/>
    <n v="1"/>
    <x v="0"/>
    <b v="0"/>
    <n v="758.54"/>
    <x v="445"/>
    <b v="0"/>
    <n v="0.28999999999999998"/>
    <n v="0.28999999999999998"/>
    <b v="0"/>
    <x v="1"/>
    <n v="538.5634"/>
    <n v="538.5634"/>
    <b v="0"/>
  </r>
  <r>
    <b v="0"/>
    <s v="SALE14"/>
    <b v="0"/>
    <x v="341"/>
    <b v="0"/>
    <s v="CUST1348"/>
    <b v="0"/>
    <x v="2"/>
    <b v="0"/>
    <s v="STORE15"/>
    <b v="0"/>
    <n v="4"/>
    <x v="3"/>
    <b v="0"/>
    <n v="403.47"/>
    <x v="446"/>
    <b v="0"/>
    <n v="0.28999999999999998"/>
    <n v="0.28999999999999998"/>
    <b v="0"/>
    <x v="1"/>
    <n v="1145.8548000000001"/>
    <n v="1145.8548000000001"/>
    <b v="0"/>
  </r>
  <r>
    <b v="0"/>
    <s v="SALE140"/>
    <b v="0"/>
    <x v="342"/>
    <b v="0"/>
    <s v="CUST1171"/>
    <b v="0"/>
    <x v="73"/>
    <b v="0"/>
    <s v="STORE5"/>
    <b v="0"/>
    <n v="2"/>
    <x v="2"/>
    <b v="0"/>
    <n v="478.85"/>
    <x v="447"/>
    <b v="0"/>
    <n v="0.01"/>
    <n v="0.01"/>
    <b v="0"/>
    <x v="2"/>
    <n v="948.12300000000005"/>
    <n v="948.12300000000005"/>
    <b v="0"/>
  </r>
  <r>
    <b v="0"/>
    <s v="SALE1400"/>
    <b v="0"/>
    <x v="343"/>
    <b v="0"/>
    <s v="CUST1462"/>
    <b v="0"/>
    <x v="24"/>
    <b v="0"/>
    <s v="STORE15"/>
    <b v="0"/>
    <n v="4"/>
    <x v="3"/>
    <b v="0"/>
    <n v="643.96"/>
    <x v="448"/>
    <b v="0"/>
    <n v="0.16"/>
    <n v="0.16"/>
    <b v="0"/>
    <x v="1"/>
    <n v="2163.7055999999998"/>
    <n v="2163.7055999999998"/>
    <b v="0"/>
  </r>
  <r>
    <b v="0"/>
    <s v="SALE1401"/>
    <b v="0"/>
    <x v="81"/>
    <b v="0"/>
    <s v="CUST1243"/>
    <b v="0"/>
    <x v="2"/>
    <b v="0"/>
    <s v="STORE9"/>
    <b v="0"/>
    <n v="1"/>
    <x v="0"/>
    <b v="0"/>
    <n v="882.73"/>
    <x v="449"/>
    <b v="0"/>
    <n v="0.1"/>
    <n v="0.1"/>
    <b v="0"/>
    <x v="0"/>
    <n v="794.45699999999999"/>
    <n v="794.45699999999999"/>
    <b v="0"/>
  </r>
  <r>
    <b v="0"/>
    <s v="SALE1402"/>
    <b v="0"/>
    <x v="344"/>
    <b v="0"/>
    <s v="CUST1325"/>
    <b v="0"/>
    <x v="67"/>
    <b v="0"/>
    <s v="STORE19"/>
    <b v="0"/>
    <n v="2"/>
    <x v="2"/>
    <b v="0"/>
    <n v="600.03"/>
    <x v="450"/>
    <b v="0"/>
    <n v="0.26"/>
    <n v="0.26"/>
    <b v="0"/>
    <x v="1"/>
    <n v="888.0444"/>
    <n v="888.0444"/>
    <b v="0"/>
  </r>
  <r>
    <b v="0"/>
    <s v="SALE1403"/>
    <b v="0"/>
    <x v="345"/>
    <b v="0"/>
    <s v="CUST1157"/>
    <b v="0"/>
    <x v="8"/>
    <b v="0"/>
    <s v="STORE5"/>
    <b v="0"/>
    <n v="2"/>
    <x v="2"/>
    <b v="0"/>
    <n v="628.83000000000004"/>
    <x v="451"/>
    <b v="0"/>
    <n v="7.0000000000000007E-2"/>
    <n v="7.0000000000000007E-2"/>
    <b v="0"/>
    <x v="1"/>
    <n v="1169.6238000000001"/>
    <n v="1169.6238000000001"/>
    <b v="0"/>
  </r>
  <r>
    <b v="0"/>
    <s v="SALE1404"/>
    <b v="0"/>
    <x v="346"/>
    <b v="0"/>
    <s v="CUST1175"/>
    <b v="0"/>
    <x v="15"/>
    <b v="0"/>
    <s v="STORE9"/>
    <b v="0"/>
    <n v="3"/>
    <x v="1"/>
    <b v="0"/>
    <n v="113.87"/>
    <x v="452"/>
    <b v="0"/>
    <n v="0.21"/>
    <n v="0.21"/>
    <b v="0"/>
    <x v="2"/>
    <n v="269.87189999999998"/>
    <n v="269.87189999999998"/>
    <b v="0"/>
  </r>
  <r>
    <b v="0"/>
    <s v="SALE1405"/>
    <b v="0"/>
    <x v="347"/>
    <b v="0"/>
    <s v="CUST1418"/>
    <b v="0"/>
    <x v="35"/>
    <b v="0"/>
    <s v="STORE7"/>
    <b v="0"/>
    <n v="4"/>
    <x v="3"/>
    <b v="0"/>
    <n v="282.07"/>
    <x v="453"/>
    <b v="0"/>
    <n v="0.18"/>
    <n v="0.18"/>
    <b v="0"/>
    <x v="1"/>
    <n v="925.18960000000004"/>
    <n v="925.18960000000004"/>
    <b v="0"/>
  </r>
  <r>
    <b v="0"/>
    <s v="SALE1406"/>
    <b v="0"/>
    <x v="348"/>
    <b v="0"/>
    <s v="CUST1156"/>
    <b v="0"/>
    <x v="8"/>
    <b v="0"/>
    <s v="STORE6"/>
    <b v="0"/>
    <n v="3"/>
    <x v="1"/>
    <b v="0"/>
    <n v="676.77"/>
    <x v="454"/>
    <b v="0"/>
    <n v="0.17"/>
    <n v="0.17"/>
    <b v="0"/>
    <x v="1"/>
    <n v="1685.1573000000001"/>
    <n v="1685.1573000000001"/>
    <b v="0"/>
  </r>
  <r>
    <b v="0"/>
    <s v="SALE1407"/>
    <b v="0"/>
    <x v="345"/>
    <b v="0"/>
    <s v="CUST1220"/>
    <b v="0"/>
    <x v="17"/>
    <b v="0"/>
    <s v="STORE16"/>
    <b v="0"/>
    <n v="2"/>
    <x v="2"/>
    <b v="0"/>
    <n v="362.7"/>
    <x v="455"/>
    <b v="0"/>
    <n v="0.09"/>
    <n v="0.09"/>
    <b v="0"/>
    <x v="0"/>
    <n v="660.11400000000003"/>
    <n v="660.11400000000003"/>
    <b v="0"/>
  </r>
  <r>
    <b v="0"/>
    <s v="SALE1408"/>
    <b v="0"/>
    <x v="349"/>
    <b v="0"/>
    <s v="CUST1135"/>
    <b v="0"/>
    <x v="75"/>
    <b v="0"/>
    <s v="STORE2"/>
    <b v="0"/>
    <n v="1"/>
    <x v="0"/>
    <b v="0"/>
    <n v="908.5"/>
    <x v="456"/>
    <b v="0"/>
    <n v="0.2"/>
    <n v="0.2"/>
    <b v="0"/>
    <x v="2"/>
    <n v="726.80000000000007"/>
    <n v="726.80000000000007"/>
    <b v="0"/>
  </r>
  <r>
    <b v="0"/>
    <s v="SALE1409"/>
    <b v="0"/>
    <x v="350"/>
    <b v="0"/>
    <s v="CUST1067"/>
    <b v="0"/>
    <x v="13"/>
    <b v="0"/>
    <s v="STORE15"/>
    <b v="0"/>
    <n v="2"/>
    <x v="2"/>
    <b v="0"/>
    <n v="795.37"/>
    <x v="457"/>
    <b v="0"/>
    <n v="0.2"/>
    <n v="0.2"/>
    <b v="0"/>
    <x v="2"/>
    <n v="1272.5920000000001"/>
    <n v="1272.5920000000001"/>
    <b v="0"/>
  </r>
  <r>
    <b v="0"/>
    <s v="SALE141"/>
    <b v="0"/>
    <x v="351"/>
    <b v="0"/>
    <s v="CUST1113"/>
    <b v="0"/>
    <x v="37"/>
    <b v="0"/>
    <s v="STORE0"/>
    <b v="0"/>
    <n v="1"/>
    <x v="0"/>
    <b v="0"/>
    <n v="503.95"/>
    <x v="458"/>
    <b v="0"/>
    <n v="0.26"/>
    <n v="0.26"/>
    <b v="0"/>
    <x v="2"/>
    <n v="372.923"/>
    <n v="372.923"/>
    <b v="0"/>
  </r>
  <r>
    <b v="0"/>
    <s v="SALE1410"/>
    <b v="0"/>
    <x v="352"/>
    <b v="0"/>
    <s v="CUST1144"/>
    <b v="0"/>
    <x v="44"/>
    <b v="0"/>
    <s v="STORE4"/>
    <b v="0"/>
    <n v="2"/>
    <x v="2"/>
    <b v="0"/>
    <n v="326.85000000000002"/>
    <x v="459"/>
    <b v="0"/>
    <n v="0.17"/>
    <n v="0.17"/>
    <b v="0"/>
    <x v="2"/>
    <n v="542.57100000000003"/>
    <n v="542.57100000000003"/>
    <b v="0"/>
  </r>
  <r>
    <b v="0"/>
    <s v="SALE1411"/>
    <b v="0"/>
    <x v="353"/>
    <b v="0"/>
    <s v="CUST1350"/>
    <b v="0"/>
    <x v="87"/>
    <b v="0"/>
    <s v="STORE14"/>
    <b v="0"/>
    <n v="3"/>
    <x v="1"/>
    <b v="0"/>
    <n v="169.43"/>
    <x v="460"/>
    <b v="0"/>
    <n v="0.19"/>
    <n v="0.19"/>
    <b v="0"/>
    <x v="0"/>
    <n v="411.71490000000011"/>
    <n v="411.71490000000011"/>
    <b v="0"/>
  </r>
  <r>
    <b v="0"/>
    <s v="SALE1412"/>
    <b v="0"/>
    <x v="138"/>
    <b v="0"/>
    <s v="CUST1163"/>
    <b v="0"/>
    <x v="61"/>
    <b v="0"/>
    <s v="STORE6"/>
    <b v="0"/>
    <n v="1"/>
    <x v="0"/>
    <b v="0"/>
    <n v="254.47"/>
    <x v="461"/>
    <b v="0"/>
    <n v="0.1"/>
    <n v="0.1"/>
    <b v="0"/>
    <x v="0"/>
    <n v="229.023"/>
    <n v="229.023"/>
    <b v="0"/>
  </r>
  <r>
    <b v="0"/>
    <s v="SALE1413"/>
    <b v="0"/>
    <x v="170"/>
    <b v="0"/>
    <s v="CUST1418"/>
    <b v="0"/>
    <x v="13"/>
    <b v="0"/>
    <s v="STORE16"/>
    <b v="0"/>
    <n v="4"/>
    <x v="3"/>
    <b v="0"/>
    <n v="627.73"/>
    <x v="462"/>
    <b v="0"/>
    <n v="0.11"/>
    <n v="0.11"/>
    <b v="0"/>
    <x v="2"/>
    <n v="2234.7188000000001"/>
    <n v="2234.7188000000001"/>
    <b v="0"/>
  </r>
  <r>
    <b v="0"/>
    <s v="SALE1414"/>
    <b v="0"/>
    <x v="42"/>
    <b v="0"/>
    <s v="CUST1371"/>
    <b v="0"/>
    <x v="72"/>
    <b v="0"/>
    <s v="STORE19"/>
    <b v="0"/>
    <n v="4"/>
    <x v="3"/>
    <b v="0"/>
    <n v="327.25"/>
    <x v="267"/>
    <b v="0"/>
    <n v="0.13"/>
    <n v="0.13"/>
    <b v="0"/>
    <x v="2"/>
    <n v="1138.83"/>
    <n v="1138.83"/>
    <b v="0"/>
  </r>
  <r>
    <b v="0"/>
    <s v="SALE1415"/>
    <b v="0"/>
    <x v="354"/>
    <b v="0"/>
    <s v="CUST1145"/>
    <b v="0"/>
    <x v="4"/>
    <b v="0"/>
    <s v="STORE11"/>
    <b v="0"/>
    <n v="4"/>
    <x v="3"/>
    <b v="0"/>
    <n v="511.43"/>
    <x v="463"/>
    <b v="0"/>
    <n v="0.18"/>
    <n v="0.18"/>
    <b v="0"/>
    <x v="2"/>
    <n v="1677.4903999999999"/>
    <n v="1677.4903999999999"/>
    <b v="0"/>
  </r>
  <r>
    <b v="0"/>
    <s v="SALE1416"/>
    <b v="0"/>
    <x v="355"/>
    <b v="0"/>
    <s v="CUST1165"/>
    <b v="0"/>
    <x v="11"/>
    <b v="0"/>
    <s v="STORE17"/>
    <b v="0"/>
    <n v="4"/>
    <x v="3"/>
    <b v="0"/>
    <n v="194.67"/>
    <x v="464"/>
    <b v="0"/>
    <n v="0.23"/>
    <n v="0.23"/>
    <b v="0"/>
    <x v="1"/>
    <n v="599.58359999999993"/>
    <n v="599.58359999999993"/>
    <b v="0"/>
  </r>
  <r>
    <b v="0"/>
    <s v="SALE1417"/>
    <b v="0"/>
    <x v="290"/>
    <b v="0"/>
    <s v="CUST1059"/>
    <b v="0"/>
    <x v="9"/>
    <b v="0"/>
    <s v="STORE1"/>
    <b v="0"/>
    <n v="2"/>
    <x v="2"/>
    <b v="0"/>
    <n v="54.51"/>
    <x v="465"/>
    <b v="0"/>
    <n v="7.0000000000000007E-2"/>
    <n v="7.0000000000000007E-2"/>
    <b v="0"/>
    <x v="0"/>
    <n v="101.3886"/>
    <n v="101.3886"/>
    <b v="0"/>
  </r>
  <r>
    <b v="0"/>
    <s v="SALE1418"/>
    <b v="0"/>
    <x v="356"/>
    <b v="0"/>
    <s v="CUST1076"/>
    <b v="0"/>
    <x v="19"/>
    <b v="0"/>
    <s v="STORE11"/>
    <b v="0"/>
    <n v="4"/>
    <x v="3"/>
    <b v="0"/>
    <n v="964"/>
    <x v="466"/>
    <b v="0"/>
    <n v="0.14000000000000001"/>
    <n v="0.14000000000000001"/>
    <b v="0"/>
    <x v="1"/>
    <n v="3316.16"/>
    <n v="3316.16"/>
    <b v="0"/>
  </r>
  <r>
    <b v="0"/>
    <s v="SALE1419"/>
    <b v="0"/>
    <x v="357"/>
    <b v="0"/>
    <s v="CUST1040"/>
    <b v="0"/>
    <x v="53"/>
    <b v="0"/>
    <s v="STORE4"/>
    <b v="0"/>
    <n v="1"/>
    <x v="0"/>
    <b v="0"/>
    <n v="170.12"/>
    <x v="467"/>
    <b v="0"/>
    <n v="0.26"/>
    <n v="0.26"/>
    <b v="0"/>
    <x v="1"/>
    <n v="125.8888"/>
    <n v="125.8888"/>
    <b v="0"/>
  </r>
  <r>
    <b v="0"/>
    <s v="SALE142"/>
    <b v="0"/>
    <x v="358"/>
    <b v="0"/>
    <s v="CUST1399"/>
    <b v="0"/>
    <x v="46"/>
    <b v="0"/>
    <s v="STORE12"/>
    <b v="0"/>
    <n v="2"/>
    <x v="2"/>
    <b v="0"/>
    <n v="975.48"/>
    <x v="468"/>
    <b v="0"/>
    <n v="0.26"/>
    <n v="0.26"/>
    <b v="0"/>
    <x v="2"/>
    <n v="1443.7103999999999"/>
    <n v="1443.7103999999999"/>
    <b v="0"/>
  </r>
  <r>
    <b v="0"/>
    <s v="SALE1420"/>
    <b v="0"/>
    <x v="270"/>
    <b v="0"/>
    <s v="CUST1152"/>
    <b v="0"/>
    <x v="20"/>
    <b v="0"/>
    <s v="STORE19"/>
    <b v="0"/>
    <n v="2"/>
    <x v="2"/>
    <b v="0"/>
    <n v="664.5"/>
    <x v="469"/>
    <b v="0"/>
    <n v="0.23"/>
    <n v="0.23"/>
    <b v="0"/>
    <x v="0"/>
    <n v="1023.33"/>
    <n v="1023.33"/>
    <b v="0"/>
  </r>
  <r>
    <b v="0"/>
    <s v="SALE1421"/>
    <b v="0"/>
    <x v="192"/>
    <b v="0"/>
    <s v="CUST1371"/>
    <b v="0"/>
    <x v="23"/>
    <b v="0"/>
    <s v="STORE10"/>
    <b v="0"/>
    <n v="4"/>
    <x v="3"/>
    <b v="0"/>
    <n v="557.51"/>
    <x v="470"/>
    <b v="0"/>
    <n v="0.11"/>
    <n v="0.11"/>
    <b v="0"/>
    <x v="0"/>
    <n v="1984.7356"/>
    <n v="1984.7356"/>
    <b v="0"/>
  </r>
  <r>
    <b v="0"/>
    <s v="SALE1422"/>
    <b v="0"/>
    <x v="359"/>
    <b v="0"/>
    <s v="CUST1397"/>
    <b v="0"/>
    <x v="73"/>
    <b v="0"/>
    <s v="STORE1"/>
    <b v="0"/>
    <n v="2"/>
    <x v="2"/>
    <b v="0"/>
    <n v="410"/>
    <x v="471"/>
    <b v="0"/>
    <n v="0.13"/>
    <n v="0.13"/>
    <b v="0"/>
    <x v="2"/>
    <n v="713.4"/>
    <n v="713.4"/>
    <b v="0"/>
  </r>
  <r>
    <b v="0"/>
    <s v="SALE1423"/>
    <b v="0"/>
    <x v="355"/>
    <b v="0"/>
    <s v="CUST1306"/>
    <b v="0"/>
    <x v="61"/>
    <b v="0"/>
    <s v="STORE5"/>
    <b v="0"/>
    <n v="2"/>
    <x v="2"/>
    <b v="0"/>
    <n v="879.93"/>
    <x v="472"/>
    <b v="0"/>
    <n v="0.28999999999999998"/>
    <n v="0.28999999999999998"/>
    <b v="0"/>
    <x v="2"/>
    <n v="1249.5006000000001"/>
    <n v="1249.5006000000001"/>
    <b v="0"/>
  </r>
  <r>
    <b v="0"/>
    <s v="SALE1424"/>
    <b v="0"/>
    <x v="360"/>
    <b v="0"/>
    <s v="CUST1007"/>
    <b v="0"/>
    <x v="75"/>
    <b v="0"/>
    <s v="STORE18"/>
    <b v="0"/>
    <n v="1"/>
    <x v="0"/>
    <b v="0"/>
    <n v="350.58"/>
    <x v="473"/>
    <b v="0"/>
    <n v="0.03"/>
    <n v="0.03"/>
    <b v="0"/>
    <x v="2"/>
    <n v="340.06259999999997"/>
    <n v="340.06259999999997"/>
    <b v="0"/>
  </r>
  <r>
    <b v="0"/>
    <s v="SALE1425"/>
    <b v="0"/>
    <x v="361"/>
    <b v="0"/>
    <s v="CUST1350"/>
    <b v="0"/>
    <x v="36"/>
    <b v="0"/>
    <s v="STORE3"/>
    <b v="0"/>
    <n v="4"/>
    <x v="3"/>
    <b v="0"/>
    <n v="348.58"/>
    <x v="474"/>
    <b v="0"/>
    <n v="0.16"/>
    <n v="0.16"/>
    <b v="0"/>
    <x v="0"/>
    <n v="1171.2288000000001"/>
    <n v="1171.2288000000001"/>
    <b v="0"/>
  </r>
  <r>
    <b v="0"/>
    <s v="SALE1426"/>
    <b v="0"/>
    <x v="362"/>
    <b v="0"/>
    <s v="CUST1459"/>
    <b v="0"/>
    <x v="13"/>
    <b v="0"/>
    <s v="STORE3"/>
    <b v="0"/>
    <n v="3"/>
    <x v="1"/>
    <b v="0"/>
    <n v="247.66"/>
    <x v="475"/>
    <b v="0"/>
    <n v="0.02"/>
    <n v="0.02"/>
    <b v="0"/>
    <x v="2"/>
    <n v="728.12040000000002"/>
    <n v="728.12040000000002"/>
    <b v="0"/>
  </r>
  <r>
    <b v="0"/>
    <s v="SALE1427"/>
    <b v="0"/>
    <x v="317"/>
    <b v="0"/>
    <s v="CUST1388"/>
    <b v="0"/>
    <x v="65"/>
    <b v="0"/>
    <s v="STORE15"/>
    <b v="0"/>
    <n v="3"/>
    <x v="1"/>
    <b v="0"/>
    <n v="836.27"/>
    <x v="476"/>
    <b v="0"/>
    <n v="0.16"/>
    <n v="0.16"/>
    <b v="0"/>
    <x v="0"/>
    <n v="2107.4004"/>
    <n v="2107.4004"/>
    <b v="0"/>
  </r>
  <r>
    <b v="0"/>
    <s v="SALE1428"/>
    <b v="0"/>
    <x v="137"/>
    <b v="0"/>
    <s v="CUST1195"/>
    <b v="0"/>
    <x v="94"/>
    <b v="0"/>
    <s v="STORE10"/>
    <b v="0"/>
    <n v="3"/>
    <x v="1"/>
    <b v="0"/>
    <n v="696.74"/>
    <x v="477"/>
    <b v="0"/>
    <n v="0.13"/>
    <n v="0.13"/>
    <b v="0"/>
    <x v="2"/>
    <n v="1818.4914000000001"/>
    <n v="1818.4914000000001"/>
    <b v="0"/>
  </r>
  <r>
    <b v="0"/>
    <s v="SALE1429"/>
    <b v="0"/>
    <x v="363"/>
    <b v="0"/>
    <s v="CUST1245"/>
    <b v="0"/>
    <x v="89"/>
    <b v="0"/>
    <s v="STORE13"/>
    <b v="0"/>
    <n v="2"/>
    <x v="2"/>
    <b v="0"/>
    <n v="822.59"/>
    <x v="478"/>
    <b v="0"/>
    <n v="0.22"/>
    <n v="0.22"/>
    <b v="0"/>
    <x v="1"/>
    <n v="1283.2403999999999"/>
    <n v="1283.2403999999999"/>
    <b v="0"/>
  </r>
  <r>
    <b v="0"/>
    <s v="SALE143"/>
    <b v="0"/>
    <x v="241"/>
    <b v="0"/>
    <s v="CUST1401"/>
    <b v="0"/>
    <x v="21"/>
    <b v="0"/>
    <s v="STORE16"/>
    <b v="0"/>
    <n v="4"/>
    <x v="3"/>
    <b v="0"/>
    <n v="450.12"/>
    <x v="479"/>
    <b v="0"/>
    <n v="0.28999999999999998"/>
    <n v="0.28999999999999998"/>
    <b v="0"/>
    <x v="2"/>
    <n v="1278.3407999999999"/>
    <n v="1278.3407999999999"/>
    <b v="0"/>
  </r>
  <r>
    <b v="0"/>
    <s v="SALE1430"/>
    <b v="0"/>
    <x v="364"/>
    <b v="0"/>
    <s v="CUST1222"/>
    <b v="0"/>
    <x v="14"/>
    <b v="0"/>
    <s v="STORE2"/>
    <b v="0"/>
    <n v="1"/>
    <x v="0"/>
    <b v="0"/>
    <n v="462.23"/>
    <x v="480"/>
    <b v="0"/>
    <n v="0.3"/>
    <n v="0.3"/>
    <b v="0"/>
    <x v="1"/>
    <n v="323.56099999999998"/>
    <n v="323.56099999999998"/>
    <b v="0"/>
  </r>
  <r>
    <b v="0"/>
    <s v="SALE1431"/>
    <b v="0"/>
    <x v="50"/>
    <b v="0"/>
    <s v="CUST1447"/>
    <b v="0"/>
    <x v="71"/>
    <b v="0"/>
    <s v="STORE17"/>
    <b v="0"/>
    <n v="1"/>
    <x v="0"/>
    <b v="0"/>
    <n v="361.09"/>
    <x v="481"/>
    <b v="0"/>
    <n v="0.06"/>
    <n v="0.06"/>
    <b v="0"/>
    <x v="1"/>
    <n v="339.42459999999988"/>
    <n v="339.42459999999988"/>
    <b v="0"/>
  </r>
  <r>
    <b v="0"/>
    <s v="SALE1432"/>
    <b v="0"/>
    <x v="337"/>
    <b v="0"/>
    <s v="CUST1383"/>
    <b v="0"/>
    <x v="6"/>
    <b v="0"/>
    <s v="STORE19"/>
    <b v="0"/>
    <n v="3"/>
    <x v="1"/>
    <b v="0"/>
    <n v="59.37"/>
    <x v="482"/>
    <b v="0"/>
    <n v="0.03"/>
    <n v="0.03"/>
    <b v="0"/>
    <x v="1"/>
    <n v="172.76669999999999"/>
    <n v="172.76669999999999"/>
    <b v="0"/>
  </r>
  <r>
    <b v="0"/>
    <s v="SALE1433"/>
    <b v="0"/>
    <x v="97"/>
    <b v="0"/>
    <s v="CUST1036"/>
    <b v="0"/>
    <x v="50"/>
    <b v="0"/>
    <s v="STORE1"/>
    <b v="0"/>
    <n v="3"/>
    <x v="1"/>
    <b v="0"/>
    <n v="765.21"/>
    <x v="483"/>
    <b v="0"/>
    <n v="0.14000000000000001"/>
    <n v="0.14000000000000001"/>
    <b v="0"/>
    <x v="2"/>
    <n v="1974.2418"/>
    <n v="1974.2418"/>
    <b v="0"/>
  </r>
  <r>
    <b v="0"/>
    <s v="SALE1434"/>
    <b v="0"/>
    <x v="207"/>
    <b v="0"/>
    <s v="CUST1243"/>
    <b v="0"/>
    <x v="96"/>
    <b v="0"/>
    <s v="STORE12"/>
    <b v="0"/>
    <n v="4"/>
    <x v="3"/>
    <b v="0"/>
    <n v="303.56"/>
    <x v="484"/>
    <b v="0"/>
    <n v="0.2"/>
    <n v="0.2"/>
    <b v="0"/>
    <x v="2"/>
    <n v="971.39200000000005"/>
    <n v="971.39200000000005"/>
    <b v="0"/>
  </r>
  <r>
    <b v="0"/>
    <s v="SALE1435"/>
    <b v="0"/>
    <x v="44"/>
    <b v="0"/>
    <s v="CUST1443"/>
    <b v="0"/>
    <x v="77"/>
    <b v="0"/>
    <s v="STORE0"/>
    <b v="0"/>
    <n v="1"/>
    <x v="0"/>
    <b v="0"/>
    <n v="640.92999999999995"/>
    <x v="485"/>
    <b v="0"/>
    <n v="0.19"/>
    <n v="0.19"/>
    <b v="0"/>
    <x v="1"/>
    <n v="519.15329999999994"/>
    <n v="519.15329999999994"/>
    <b v="0"/>
  </r>
  <r>
    <b v="0"/>
    <s v="SALE1436"/>
    <b v="0"/>
    <x v="365"/>
    <b v="0"/>
    <s v="CUST1174"/>
    <b v="0"/>
    <x v="30"/>
    <b v="0"/>
    <s v="STORE10"/>
    <b v="0"/>
    <n v="2"/>
    <x v="2"/>
    <b v="0"/>
    <n v="611.25"/>
    <x v="486"/>
    <b v="0"/>
    <n v="0.22"/>
    <n v="0.22"/>
    <b v="0"/>
    <x v="0"/>
    <n v="953.55000000000007"/>
    <n v="953.55000000000007"/>
    <b v="0"/>
  </r>
  <r>
    <b v="0"/>
    <s v="SALE1437"/>
    <b v="0"/>
    <x v="333"/>
    <b v="0"/>
    <s v="CUST1461"/>
    <b v="0"/>
    <x v="46"/>
    <b v="0"/>
    <s v="STORE1"/>
    <b v="0"/>
    <n v="1"/>
    <x v="0"/>
    <b v="0"/>
    <n v="209.93"/>
    <x v="487"/>
    <b v="0"/>
    <n v="0.21"/>
    <n v="0.21"/>
    <b v="0"/>
    <x v="0"/>
    <n v="165.84469999999999"/>
    <n v="165.84469999999999"/>
    <b v="0"/>
  </r>
  <r>
    <b v="0"/>
    <s v="SALE1438"/>
    <b v="0"/>
    <x v="235"/>
    <b v="0"/>
    <s v="CUST1110"/>
    <b v="0"/>
    <x v="86"/>
    <b v="0"/>
    <s v="STORE10"/>
    <b v="0"/>
    <n v="3"/>
    <x v="1"/>
    <b v="0"/>
    <n v="130.38999999999999"/>
    <x v="488"/>
    <b v="0"/>
    <n v="0.24"/>
    <n v="0.24"/>
    <b v="0"/>
    <x v="1"/>
    <n v="297.28919999999999"/>
    <n v="297.28919999999999"/>
    <b v="0"/>
  </r>
  <r>
    <b v="0"/>
    <s v="SALE1439"/>
    <b v="0"/>
    <x v="26"/>
    <b v="0"/>
    <s v="CUST1291"/>
    <b v="0"/>
    <x v="27"/>
    <b v="0"/>
    <s v="STORE7"/>
    <b v="0"/>
    <n v="2"/>
    <x v="2"/>
    <b v="0"/>
    <n v="846.18"/>
    <x v="489"/>
    <b v="0"/>
    <n v="0.1"/>
    <n v="0.1"/>
    <b v="0"/>
    <x v="2"/>
    <n v="1523.124"/>
    <n v="1523.124"/>
    <b v="0"/>
  </r>
  <r>
    <b v="0"/>
    <s v="SALE144"/>
    <b v="0"/>
    <x v="118"/>
    <b v="0"/>
    <s v="CUST1435"/>
    <b v="0"/>
    <x v="88"/>
    <b v="0"/>
    <s v="STORE8"/>
    <b v="0"/>
    <n v="3"/>
    <x v="1"/>
    <b v="0"/>
    <n v="237.24"/>
    <x v="490"/>
    <b v="0"/>
    <n v="0.24"/>
    <n v="0.24"/>
    <b v="0"/>
    <x v="1"/>
    <n v="540.90719999999999"/>
    <n v="540.90719999999999"/>
    <b v="0"/>
  </r>
  <r>
    <b v="0"/>
    <s v="SALE1440"/>
    <b v="0"/>
    <x v="341"/>
    <b v="0"/>
    <s v="CUST1354"/>
    <b v="0"/>
    <x v="92"/>
    <b v="0"/>
    <s v="STORE14"/>
    <b v="0"/>
    <n v="2"/>
    <x v="2"/>
    <b v="0"/>
    <n v="424.53"/>
    <x v="491"/>
    <b v="0"/>
    <n v="0.14000000000000001"/>
    <n v="0.14000000000000001"/>
    <b v="0"/>
    <x v="2"/>
    <n v="730.19159999999999"/>
    <n v="730.19159999999999"/>
    <b v="0"/>
  </r>
  <r>
    <b v="0"/>
    <s v="SALE1441"/>
    <b v="0"/>
    <x v="300"/>
    <b v="0"/>
    <s v="CUST1258"/>
    <b v="0"/>
    <x v="90"/>
    <b v="0"/>
    <s v="STORE14"/>
    <b v="0"/>
    <n v="4"/>
    <x v="3"/>
    <b v="0"/>
    <n v="450.42"/>
    <x v="492"/>
    <b v="0"/>
    <n v="0.08"/>
    <n v="0.08"/>
    <b v="0"/>
    <x v="2"/>
    <n v="1657.5455999999999"/>
    <n v="1657.5455999999999"/>
    <b v="0"/>
  </r>
  <r>
    <b v="0"/>
    <s v="SALE1442"/>
    <b v="0"/>
    <x v="231"/>
    <b v="0"/>
    <s v="CUST1156"/>
    <b v="0"/>
    <x v="81"/>
    <b v="0"/>
    <s v="STORE9"/>
    <b v="0"/>
    <n v="4"/>
    <x v="3"/>
    <b v="0"/>
    <n v="896.91"/>
    <x v="493"/>
    <b v="0"/>
    <n v="0.1"/>
    <n v="0.1"/>
    <b v="0"/>
    <x v="0"/>
    <n v="3228.8760000000002"/>
    <n v="3228.8760000000002"/>
    <b v="0"/>
  </r>
  <r>
    <b v="0"/>
    <s v="SALE1443"/>
    <b v="0"/>
    <x v="366"/>
    <b v="0"/>
    <s v="CUST1485"/>
    <b v="0"/>
    <x v="0"/>
    <b v="0"/>
    <s v="STORE10"/>
    <b v="0"/>
    <n v="3"/>
    <x v="1"/>
    <b v="0"/>
    <n v="679.38"/>
    <x v="494"/>
    <b v="0"/>
    <n v="0.3"/>
    <n v="0.3"/>
    <b v="0"/>
    <x v="2"/>
    <n v="1426.6980000000001"/>
    <n v="1426.6980000000001"/>
    <b v="0"/>
  </r>
  <r>
    <b v="0"/>
    <s v="SALE1444"/>
    <b v="0"/>
    <x v="367"/>
    <b v="0"/>
    <s v="CUST1016"/>
    <b v="0"/>
    <x v="24"/>
    <b v="0"/>
    <s v="STORE16"/>
    <b v="0"/>
    <n v="3"/>
    <x v="1"/>
    <b v="0"/>
    <n v="483.63"/>
    <x v="495"/>
    <b v="0"/>
    <n v="0"/>
    <n v="0"/>
    <b v="0"/>
    <x v="0"/>
    <n v="1450.89"/>
    <n v="1450.89"/>
    <b v="0"/>
  </r>
  <r>
    <b v="0"/>
    <s v="SALE1445"/>
    <b v="0"/>
    <x v="7"/>
    <b v="0"/>
    <s v="CUST1030"/>
    <b v="0"/>
    <x v="65"/>
    <b v="0"/>
    <s v="STORE0"/>
    <b v="0"/>
    <n v="3"/>
    <x v="1"/>
    <b v="0"/>
    <n v="158.27000000000001"/>
    <x v="496"/>
    <b v="0"/>
    <n v="0.24"/>
    <n v="0.24"/>
    <b v="0"/>
    <x v="2"/>
    <n v="360.85559999999998"/>
    <n v="360.85559999999998"/>
    <b v="0"/>
  </r>
  <r>
    <b v="0"/>
    <s v="SALE1446"/>
    <b v="0"/>
    <x v="368"/>
    <b v="0"/>
    <s v="CUST1115"/>
    <b v="0"/>
    <x v="60"/>
    <b v="0"/>
    <s v="STORE15"/>
    <b v="0"/>
    <n v="4"/>
    <x v="3"/>
    <b v="0"/>
    <n v="601.5"/>
    <x v="497"/>
    <b v="0"/>
    <n v="0.18"/>
    <n v="0.18"/>
    <b v="0"/>
    <x v="0"/>
    <n v="1972.92"/>
    <n v="1972.92"/>
    <b v="0"/>
  </r>
  <r>
    <b v="0"/>
    <s v="SALE1447"/>
    <b v="0"/>
    <x v="265"/>
    <b v="0"/>
    <s v="CUST1069"/>
    <b v="0"/>
    <x v="72"/>
    <b v="0"/>
    <s v="STORE18"/>
    <b v="0"/>
    <n v="2"/>
    <x v="2"/>
    <b v="0"/>
    <n v="46.39"/>
    <x v="498"/>
    <b v="0"/>
    <n v="7.0000000000000007E-2"/>
    <n v="7.0000000000000007E-2"/>
    <b v="0"/>
    <x v="0"/>
    <n v="86.285399999999996"/>
    <n v="86.285399999999996"/>
    <b v="0"/>
  </r>
  <r>
    <b v="0"/>
    <s v="SALE1448"/>
    <b v="0"/>
    <x v="160"/>
    <b v="0"/>
    <s v="CUST1119"/>
    <b v="0"/>
    <x v="26"/>
    <b v="0"/>
    <s v="STORE8"/>
    <b v="0"/>
    <n v="4"/>
    <x v="3"/>
    <b v="0"/>
    <n v="892.28"/>
    <x v="499"/>
    <b v="0"/>
    <n v="0.23"/>
    <n v="0.23"/>
    <b v="0"/>
    <x v="0"/>
    <n v="2748.2224000000001"/>
    <n v="2748.2224000000001"/>
    <b v="0"/>
  </r>
  <r>
    <b v="0"/>
    <s v="SALE1449"/>
    <b v="0"/>
    <x v="369"/>
    <b v="0"/>
    <s v="CUST1221"/>
    <b v="0"/>
    <x v="47"/>
    <b v="0"/>
    <s v="STORE7"/>
    <b v="0"/>
    <n v="2"/>
    <x v="2"/>
    <b v="0"/>
    <n v="164.23"/>
    <x v="500"/>
    <b v="0"/>
    <n v="0.17"/>
    <n v="0.17"/>
    <b v="0"/>
    <x v="0"/>
    <n v="272.62180000000001"/>
    <n v="272.62180000000001"/>
    <b v="0"/>
  </r>
  <r>
    <b v="0"/>
    <s v="SALE145"/>
    <b v="0"/>
    <x v="370"/>
    <b v="0"/>
    <s v="CUST1459"/>
    <b v="0"/>
    <x v="8"/>
    <b v="0"/>
    <s v="STORE15"/>
    <b v="0"/>
    <n v="2"/>
    <x v="2"/>
    <b v="0"/>
    <n v="536.84"/>
    <x v="501"/>
    <b v="0"/>
    <n v="0.09"/>
    <n v="0.09"/>
    <b v="0"/>
    <x v="2"/>
    <n v="977.04880000000014"/>
    <n v="977.04880000000014"/>
    <b v="0"/>
  </r>
  <r>
    <b v="0"/>
    <s v="SALE1450"/>
    <b v="0"/>
    <x v="371"/>
    <b v="0"/>
    <s v="CUST1452"/>
    <b v="0"/>
    <x v="98"/>
    <b v="0"/>
    <s v="STORE7"/>
    <b v="0"/>
    <n v="1"/>
    <x v="0"/>
    <b v="0"/>
    <n v="484.23"/>
    <x v="502"/>
    <b v="0"/>
    <n v="0.12"/>
    <n v="0.12"/>
    <b v="0"/>
    <x v="2"/>
    <n v="426.12240000000003"/>
    <n v="426.12240000000003"/>
    <b v="0"/>
  </r>
  <r>
    <b v="0"/>
    <s v="SALE1451"/>
    <b v="0"/>
    <x v="289"/>
    <b v="0"/>
    <s v="CUST1005"/>
    <b v="0"/>
    <x v="44"/>
    <b v="0"/>
    <s v="STORE18"/>
    <b v="0"/>
    <n v="3"/>
    <x v="1"/>
    <b v="0"/>
    <n v="341.51"/>
    <x v="503"/>
    <b v="0"/>
    <n v="0.22"/>
    <n v="0.22"/>
    <b v="0"/>
    <x v="2"/>
    <n v="799.13340000000005"/>
    <n v="799.13340000000005"/>
    <b v="0"/>
  </r>
  <r>
    <b v="0"/>
    <s v="SALE1452"/>
    <b v="0"/>
    <x v="288"/>
    <b v="0"/>
    <s v="CUST1109"/>
    <b v="0"/>
    <x v="51"/>
    <b v="0"/>
    <s v="STORE13"/>
    <b v="0"/>
    <n v="3"/>
    <x v="1"/>
    <b v="0"/>
    <n v="758.87"/>
    <x v="504"/>
    <b v="0"/>
    <n v="0.11"/>
    <n v="0.11"/>
    <b v="0"/>
    <x v="1"/>
    <n v="2026.1829"/>
    <n v="2026.1829"/>
    <b v="0"/>
  </r>
  <r>
    <b v="0"/>
    <s v="SALE1453"/>
    <b v="0"/>
    <x v="303"/>
    <b v="0"/>
    <s v="CUST1470"/>
    <b v="0"/>
    <x v="87"/>
    <b v="0"/>
    <s v="STORE12"/>
    <b v="0"/>
    <n v="3"/>
    <x v="1"/>
    <b v="0"/>
    <n v="560.52"/>
    <x v="505"/>
    <b v="0"/>
    <n v="0.17"/>
    <n v="0.17"/>
    <b v="0"/>
    <x v="0"/>
    <n v="1395.6948"/>
    <n v="1395.6948"/>
    <b v="0"/>
  </r>
  <r>
    <b v="0"/>
    <s v="SALE1454"/>
    <b v="0"/>
    <x v="372"/>
    <b v="0"/>
    <s v="CUST1351"/>
    <b v="0"/>
    <x v="76"/>
    <b v="0"/>
    <s v="STORE17"/>
    <b v="0"/>
    <n v="2"/>
    <x v="2"/>
    <b v="0"/>
    <n v="977.18"/>
    <x v="506"/>
    <b v="0"/>
    <n v="0.19"/>
    <n v="0.19"/>
    <b v="0"/>
    <x v="0"/>
    <n v="1583.0316"/>
    <n v="1583.0316"/>
    <b v="0"/>
  </r>
  <r>
    <b v="0"/>
    <s v="SALE1455"/>
    <b v="0"/>
    <x v="373"/>
    <b v="0"/>
    <s v="CUST1236"/>
    <b v="0"/>
    <x v="63"/>
    <b v="0"/>
    <s v="STORE14"/>
    <b v="0"/>
    <n v="4"/>
    <x v="3"/>
    <b v="0"/>
    <n v="761.35"/>
    <x v="507"/>
    <b v="0"/>
    <n v="0.08"/>
    <n v="0.08"/>
    <b v="0"/>
    <x v="0"/>
    <n v="2801.768"/>
    <n v="2801.768"/>
    <b v="0"/>
  </r>
  <r>
    <b v="0"/>
    <s v="SALE1456"/>
    <b v="0"/>
    <x v="174"/>
    <b v="0"/>
    <s v="CUST1179"/>
    <b v="0"/>
    <x v="99"/>
    <b v="0"/>
    <s v="STORE18"/>
    <b v="0"/>
    <n v="2"/>
    <x v="2"/>
    <b v="0"/>
    <n v="947.56"/>
    <x v="508"/>
    <b v="0"/>
    <n v="0.02"/>
    <n v="0.02"/>
    <b v="0"/>
    <x v="2"/>
    <n v="1857.2175999999999"/>
    <n v="1857.2175999999999"/>
    <b v="0"/>
  </r>
  <r>
    <b v="0"/>
    <s v="SALE1457"/>
    <b v="0"/>
    <x v="374"/>
    <b v="0"/>
    <s v="CUST1238"/>
    <b v="0"/>
    <x v="34"/>
    <b v="0"/>
    <s v="STORE18"/>
    <b v="0"/>
    <n v="4"/>
    <x v="3"/>
    <b v="0"/>
    <n v="975.47"/>
    <x v="509"/>
    <b v="0"/>
    <n v="0.04"/>
    <n v="0.04"/>
    <b v="0"/>
    <x v="0"/>
    <n v="3745.8047999999999"/>
    <n v="3745.8047999999999"/>
    <b v="0"/>
  </r>
  <r>
    <b v="0"/>
    <s v="SALE1458"/>
    <b v="0"/>
    <x v="118"/>
    <b v="0"/>
    <s v="CUST1477"/>
    <b v="0"/>
    <x v="75"/>
    <b v="0"/>
    <s v="STORE9"/>
    <b v="0"/>
    <n v="3"/>
    <x v="1"/>
    <b v="0"/>
    <n v="769.06"/>
    <x v="510"/>
    <b v="0"/>
    <n v="0.23"/>
    <n v="0.23"/>
    <b v="0"/>
    <x v="2"/>
    <n v="1776.5286000000001"/>
    <n v="1776.5286000000001"/>
    <b v="0"/>
  </r>
  <r>
    <b v="0"/>
    <s v="SALE1459"/>
    <b v="0"/>
    <x v="375"/>
    <b v="0"/>
    <s v="CUST1486"/>
    <b v="0"/>
    <x v="65"/>
    <b v="0"/>
    <s v="STORE2"/>
    <b v="0"/>
    <n v="3"/>
    <x v="1"/>
    <b v="0"/>
    <n v="824.75"/>
    <x v="511"/>
    <b v="0"/>
    <n v="0.23"/>
    <n v="0.23"/>
    <b v="0"/>
    <x v="0"/>
    <n v="1905.1724999999999"/>
    <n v="1905.1724999999999"/>
    <b v="0"/>
  </r>
  <r>
    <b v="0"/>
    <s v="SALE146"/>
    <b v="0"/>
    <x v="376"/>
    <b v="0"/>
    <s v="CUST1443"/>
    <b v="0"/>
    <x v="88"/>
    <b v="0"/>
    <s v="STORE19"/>
    <b v="0"/>
    <n v="3"/>
    <x v="1"/>
    <b v="0"/>
    <n v="584.41"/>
    <x v="512"/>
    <b v="0"/>
    <n v="0"/>
    <n v="0"/>
    <b v="0"/>
    <x v="2"/>
    <n v="1753.23"/>
    <n v="1753.23"/>
    <b v="0"/>
  </r>
  <r>
    <b v="0"/>
    <s v="SALE1460"/>
    <b v="0"/>
    <x v="272"/>
    <b v="0"/>
    <s v="CUST1401"/>
    <b v="0"/>
    <x v="97"/>
    <b v="0"/>
    <s v="STORE4"/>
    <b v="0"/>
    <n v="2"/>
    <x v="2"/>
    <b v="0"/>
    <n v="821.35"/>
    <x v="513"/>
    <b v="0"/>
    <n v="0.11"/>
    <n v="0.11"/>
    <b v="0"/>
    <x v="1"/>
    <n v="1462.0029999999999"/>
    <n v="1462.0029999999999"/>
    <b v="0"/>
  </r>
  <r>
    <b v="0"/>
    <s v="SALE1461"/>
    <b v="0"/>
    <x v="263"/>
    <b v="0"/>
    <s v="CUST1405"/>
    <b v="0"/>
    <x v="75"/>
    <b v="0"/>
    <s v="STORE10"/>
    <b v="0"/>
    <n v="1"/>
    <x v="0"/>
    <b v="0"/>
    <n v="120.57"/>
    <x v="514"/>
    <b v="0"/>
    <n v="0.06"/>
    <n v="0.06"/>
    <b v="0"/>
    <x v="1"/>
    <n v="113.33580000000001"/>
    <n v="113.33580000000001"/>
    <b v="0"/>
  </r>
  <r>
    <b v="0"/>
    <s v="SALE1462"/>
    <b v="0"/>
    <x v="377"/>
    <b v="0"/>
    <s v="CUST1335"/>
    <b v="0"/>
    <x v="53"/>
    <b v="0"/>
    <s v="STORE1"/>
    <b v="0"/>
    <n v="1"/>
    <x v="0"/>
    <b v="0"/>
    <n v="122.27"/>
    <x v="515"/>
    <b v="0"/>
    <n v="0.26"/>
    <n v="0.26"/>
    <b v="0"/>
    <x v="1"/>
    <n v="90.479799999999997"/>
    <n v="90.479799999999997"/>
    <b v="0"/>
  </r>
  <r>
    <b v="0"/>
    <s v="SALE1463"/>
    <b v="0"/>
    <x v="378"/>
    <b v="0"/>
    <s v="CUST1170"/>
    <b v="0"/>
    <x v="81"/>
    <b v="0"/>
    <s v="STORE2"/>
    <b v="0"/>
    <n v="2"/>
    <x v="2"/>
    <b v="0"/>
    <n v="182.89"/>
    <x v="516"/>
    <b v="0"/>
    <n v="0.11"/>
    <n v="0.11"/>
    <b v="0"/>
    <x v="0"/>
    <n v="325.54419999999999"/>
    <n v="325.54419999999999"/>
    <b v="0"/>
  </r>
  <r>
    <b v="0"/>
    <s v="SALE1464"/>
    <b v="0"/>
    <x v="379"/>
    <b v="0"/>
    <s v="CUST1371"/>
    <b v="0"/>
    <x v="41"/>
    <b v="0"/>
    <s v="STORE4"/>
    <b v="0"/>
    <n v="1"/>
    <x v="0"/>
    <b v="0"/>
    <n v="695.26"/>
    <x v="517"/>
    <b v="0"/>
    <n v="0.23"/>
    <n v="0.23"/>
    <b v="0"/>
    <x v="1"/>
    <n v="535.35019999999997"/>
    <n v="535.35019999999997"/>
    <b v="0"/>
  </r>
  <r>
    <b v="0"/>
    <s v="SALE1465"/>
    <b v="0"/>
    <x v="380"/>
    <b v="0"/>
    <s v="CUST1027"/>
    <b v="0"/>
    <x v="62"/>
    <b v="0"/>
    <s v="STORE6"/>
    <b v="0"/>
    <n v="2"/>
    <x v="2"/>
    <b v="0"/>
    <n v="408.8"/>
    <x v="518"/>
    <b v="0"/>
    <n v="0.17"/>
    <n v="0.17"/>
    <b v="0"/>
    <x v="2"/>
    <n v="678.60799999999995"/>
    <n v="678.60799999999995"/>
    <b v="0"/>
  </r>
  <r>
    <b v="0"/>
    <s v="SALE1466"/>
    <b v="0"/>
    <x v="381"/>
    <b v="0"/>
    <s v="CUST1226"/>
    <b v="0"/>
    <x v="80"/>
    <b v="0"/>
    <s v="STORE8"/>
    <b v="0"/>
    <n v="3"/>
    <x v="1"/>
    <b v="0"/>
    <n v="512.15"/>
    <x v="519"/>
    <b v="0"/>
    <n v="0.12"/>
    <n v="0.12"/>
    <b v="0"/>
    <x v="0"/>
    <n v="1352.076"/>
    <n v="1352.076"/>
    <b v="0"/>
  </r>
  <r>
    <b v="0"/>
    <s v="SALE1467"/>
    <b v="0"/>
    <x v="181"/>
    <b v="0"/>
    <s v="CUST1409"/>
    <b v="0"/>
    <x v="98"/>
    <b v="0"/>
    <s v="STORE8"/>
    <b v="0"/>
    <n v="3"/>
    <x v="1"/>
    <b v="0"/>
    <n v="136.4"/>
    <x v="394"/>
    <b v="0"/>
    <n v="0.15"/>
    <n v="0.15"/>
    <b v="0"/>
    <x v="1"/>
    <n v="347.82000000000011"/>
    <n v="347.82000000000011"/>
    <b v="0"/>
  </r>
  <r>
    <b v="0"/>
    <s v="SALE1468"/>
    <b v="0"/>
    <x v="254"/>
    <b v="0"/>
    <s v="CUST1175"/>
    <b v="0"/>
    <x v="95"/>
    <b v="0"/>
    <s v="STORE3"/>
    <b v="0"/>
    <n v="2"/>
    <x v="2"/>
    <b v="0"/>
    <n v="42.51"/>
    <x v="520"/>
    <b v="0"/>
    <n v="0.04"/>
    <n v="0.04"/>
    <b v="0"/>
    <x v="2"/>
    <n v="81.619199999999992"/>
    <n v="81.619199999999992"/>
    <b v="0"/>
  </r>
  <r>
    <b v="0"/>
    <s v="SALE1469"/>
    <b v="0"/>
    <x v="351"/>
    <b v="0"/>
    <s v="CUST1359"/>
    <b v="0"/>
    <x v="10"/>
    <b v="0"/>
    <s v="STORE7"/>
    <b v="0"/>
    <n v="3"/>
    <x v="1"/>
    <b v="0"/>
    <n v="582.1"/>
    <x v="521"/>
    <b v="0"/>
    <n v="0.12"/>
    <n v="0.12"/>
    <b v="0"/>
    <x v="1"/>
    <n v="1536.7439999999999"/>
    <n v="1536.7439999999999"/>
    <b v="0"/>
  </r>
  <r>
    <b v="0"/>
    <s v="SALE147"/>
    <b v="0"/>
    <x v="382"/>
    <b v="0"/>
    <s v="CUST1294"/>
    <b v="0"/>
    <x v="26"/>
    <b v="0"/>
    <s v="STORE19"/>
    <b v="0"/>
    <n v="1"/>
    <x v="0"/>
    <b v="0"/>
    <n v="653.87"/>
    <x v="522"/>
    <b v="0"/>
    <n v="0.14000000000000001"/>
    <n v="0.14000000000000001"/>
    <b v="0"/>
    <x v="1"/>
    <n v="562.32820000000004"/>
    <n v="562.32820000000004"/>
    <b v="0"/>
  </r>
  <r>
    <b v="0"/>
    <s v="SALE1470"/>
    <b v="0"/>
    <x v="383"/>
    <b v="0"/>
    <s v="CUST1219"/>
    <b v="0"/>
    <x v="26"/>
    <b v="0"/>
    <s v="STORE17"/>
    <b v="0"/>
    <n v="4"/>
    <x v="3"/>
    <b v="0"/>
    <n v="461.52"/>
    <x v="523"/>
    <b v="0"/>
    <n v="0"/>
    <n v="0"/>
    <b v="0"/>
    <x v="2"/>
    <n v="1846.08"/>
    <n v="1846.08"/>
    <b v="0"/>
  </r>
  <r>
    <b v="0"/>
    <s v="SALE1471"/>
    <b v="0"/>
    <x v="25"/>
    <b v="0"/>
    <s v="CUST1496"/>
    <b v="0"/>
    <x v="63"/>
    <b v="0"/>
    <s v="STORE11"/>
    <b v="0"/>
    <n v="1"/>
    <x v="0"/>
    <b v="0"/>
    <n v="558.41999999999996"/>
    <x v="524"/>
    <b v="0"/>
    <n v="0.03"/>
    <n v="0.03"/>
    <b v="0"/>
    <x v="0"/>
    <n v="541.66739999999993"/>
    <n v="541.66739999999993"/>
    <b v="0"/>
  </r>
  <r>
    <b v="0"/>
    <s v="SALE1472"/>
    <b v="0"/>
    <x v="55"/>
    <b v="0"/>
    <s v="CUST1263"/>
    <b v="0"/>
    <x v="85"/>
    <b v="0"/>
    <s v="STORE18"/>
    <b v="0"/>
    <n v="4"/>
    <x v="3"/>
    <b v="0"/>
    <n v="700.98"/>
    <x v="525"/>
    <b v="0"/>
    <n v="0.12"/>
    <n v="0.12"/>
    <b v="0"/>
    <x v="1"/>
    <n v="2467.4495999999999"/>
    <n v="2467.4495999999999"/>
    <b v="0"/>
  </r>
  <r>
    <b v="0"/>
    <s v="SALE1473"/>
    <b v="0"/>
    <x v="384"/>
    <b v="0"/>
    <s v="CUST1405"/>
    <b v="0"/>
    <x v="70"/>
    <b v="0"/>
    <s v="STORE18"/>
    <b v="0"/>
    <n v="2"/>
    <x v="2"/>
    <b v="0"/>
    <n v="227.97"/>
    <x v="526"/>
    <b v="0"/>
    <n v="0.08"/>
    <n v="0.08"/>
    <b v="0"/>
    <x v="2"/>
    <n v="419.46480000000003"/>
    <n v="419.46480000000003"/>
    <b v="0"/>
  </r>
  <r>
    <b v="0"/>
    <s v="SALE1474"/>
    <b v="0"/>
    <x v="385"/>
    <b v="0"/>
    <s v="CUST1474"/>
    <b v="0"/>
    <x v="65"/>
    <b v="0"/>
    <s v="STORE11"/>
    <b v="0"/>
    <n v="4"/>
    <x v="3"/>
    <b v="0"/>
    <n v="278.70999999999998"/>
    <x v="527"/>
    <b v="0"/>
    <n v="0.2"/>
    <n v="0.2"/>
    <b v="0"/>
    <x v="1"/>
    <n v="891.87199999999996"/>
    <n v="891.87199999999996"/>
    <b v="0"/>
  </r>
  <r>
    <b v="0"/>
    <s v="SALE1475"/>
    <b v="0"/>
    <x v="111"/>
    <b v="0"/>
    <s v="CUST1259"/>
    <b v="0"/>
    <x v="86"/>
    <b v="0"/>
    <s v="STORE8"/>
    <b v="0"/>
    <n v="2"/>
    <x v="2"/>
    <b v="0"/>
    <n v="916.12"/>
    <x v="528"/>
    <b v="0"/>
    <n v="0.05"/>
    <n v="0.05"/>
    <b v="0"/>
    <x v="1"/>
    <n v="1740.6279999999999"/>
    <n v="1740.6279999999999"/>
    <b v="0"/>
  </r>
  <r>
    <b v="0"/>
    <s v="SALE1476"/>
    <b v="0"/>
    <x v="94"/>
    <b v="0"/>
    <s v="CUST1133"/>
    <b v="0"/>
    <x v="47"/>
    <b v="0"/>
    <s v="STORE12"/>
    <b v="0"/>
    <n v="4"/>
    <x v="3"/>
    <b v="0"/>
    <n v="228.98"/>
    <x v="529"/>
    <b v="0"/>
    <n v="0.22"/>
    <n v="0.22"/>
    <b v="0"/>
    <x v="1"/>
    <n v="714.41759999999999"/>
    <n v="714.41759999999999"/>
    <b v="0"/>
  </r>
  <r>
    <b v="0"/>
    <s v="SALE1477"/>
    <b v="0"/>
    <x v="126"/>
    <b v="0"/>
    <s v="CUST1234"/>
    <b v="0"/>
    <x v="53"/>
    <b v="0"/>
    <s v="STORE15"/>
    <b v="0"/>
    <n v="4"/>
    <x v="3"/>
    <b v="0"/>
    <n v="904.82"/>
    <x v="530"/>
    <b v="0"/>
    <n v="0.09"/>
    <n v="0.09"/>
    <b v="0"/>
    <x v="1"/>
    <n v="3293.5448000000001"/>
    <n v="3293.5448000000001"/>
    <b v="0"/>
  </r>
  <r>
    <b v="0"/>
    <s v="SALE1478"/>
    <b v="0"/>
    <x v="54"/>
    <b v="0"/>
    <s v="CUST1081"/>
    <b v="0"/>
    <x v="9"/>
    <b v="0"/>
    <s v="STORE11"/>
    <b v="0"/>
    <n v="1"/>
    <x v="0"/>
    <b v="0"/>
    <n v="588.61"/>
    <x v="531"/>
    <b v="0"/>
    <n v="0.1"/>
    <n v="0.1"/>
    <b v="0"/>
    <x v="1"/>
    <n v="529.74900000000002"/>
    <n v="529.74900000000002"/>
    <b v="0"/>
  </r>
  <r>
    <b v="0"/>
    <s v="SALE1479"/>
    <b v="0"/>
    <x v="377"/>
    <b v="0"/>
    <s v="CUST1113"/>
    <b v="0"/>
    <x v="3"/>
    <b v="0"/>
    <s v="STORE3"/>
    <b v="0"/>
    <n v="4"/>
    <x v="3"/>
    <b v="0"/>
    <n v="695.97"/>
    <x v="532"/>
    <b v="0"/>
    <n v="0.02"/>
    <n v="0.02"/>
    <b v="0"/>
    <x v="0"/>
    <n v="2728.2024000000001"/>
    <n v="2728.2024000000001"/>
    <b v="0"/>
  </r>
  <r>
    <b v="0"/>
    <s v="SALE148"/>
    <b v="0"/>
    <x v="59"/>
    <b v="0"/>
    <s v="CUST1493"/>
    <b v="0"/>
    <x v="48"/>
    <b v="0"/>
    <s v="STORE0"/>
    <b v="0"/>
    <n v="1"/>
    <x v="0"/>
    <b v="0"/>
    <n v="652.03"/>
    <x v="533"/>
    <b v="0"/>
    <n v="0.27"/>
    <n v="0.27"/>
    <b v="0"/>
    <x v="0"/>
    <n v="475.9819"/>
    <n v="475.9819"/>
    <b v="0"/>
  </r>
  <r>
    <b v="0"/>
    <s v="SALE1480"/>
    <b v="0"/>
    <x v="386"/>
    <b v="0"/>
    <s v="CUST1301"/>
    <b v="0"/>
    <x v="0"/>
    <b v="0"/>
    <s v="STORE11"/>
    <b v="0"/>
    <n v="2"/>
    <x v="2"/>
    <b v="0"/>
    <n v="181.42"/>
    <x v="534"/>
    <b v="0"/>
    <n v="0.08"/>
    <n v="0.08"/>
    <b v="0"/>
    <x v="1"/>
    <n v="333.81279999999998"/>
    <n v="333.81279999999998"/>
    <b v="0"/>
  </r>
  <r>
    <b v="0"/>
    <s v="SALE1481"/>
    <b v="0"/>
    <x v="387"/>
    <b v="0"/>
    <s v="CUST1023"/>
    <b v="0"/>
    <x v="0"/>
    <b v="0"/>
    <s v="STORE13"/>
    <b v="0"/>
    <n v="1"/>
    <x v="0"/>
    <b v="0"/>
    <n v="439.55"/>
    <x v="535"/>
    <b v="0"/>
    <n v="0.28999999999999998"/>
    <n v="0.28999999999999998"/>
    <b v="0"/>
    <x v="2"/>
    <n v="312.08049999999997"/>
    <n v="312.08049999999997"/>
    <b v="0"/>
  </r>
  <r>
    <b v="0"/>
    <s v="SALE1482"/>
    <b v="0"/>
    <x v="24"/>
    <b v="0"/>
    <s v="CUST1114"/>
    <b v="0"/>
    <x v="25"/>
    <b v="0"/>
    <s v="STORE18"/>
    <b v="0"/>
    <n v="3"/>
    <x v="1"/>
    <b v="0"/>
    <n v="471.27"/>
    <x v="536"/>
    <b v="0"/>
    <n v="0.27"/>
    <n v="0.27"/>
    <b v="0"/>
    <x v="2"/>
    <n v="1032.0813000000001"/>
    <n v="1032.0813000000001"/>
    <b v="0"/>
  </r>
  <r>
    <b v="0"/>
    <s v="SALE1483"/>
    <b v="0"/>
    <x v="388"/>
    <b v="0"/>
    <s v="CUST1044"/>
    <b v="0"/>
    <x v="4"/>
    <b v="0"/>
    <s v="STORE12"/>
    <b v="0"/>
    <n v="1"/>
    <x v="0"/>
    <b v="0"/>
    <n v="758.89"/>
    <x v="537"/>
    <b v="0"/>
    <n v="0.1"/>
    <n v="0.1"/>
    <b v="0"/>
    <x v="0"/>
    <n v="683.00099999999998"/>
    <n v="683.00099999999998"/>
    <b v="0"/>
  </r>
  <r>
    <b v="0"/>
    <s v="SALE1484"/>
    <b v="0"/>
    <x v="389"/>
    <b v="0"/>
    <s v="CUST1485"/>
    <b v="0"/>
    <x v="28"/>
    <b v="0"/>
    <s v="STORE15"/>
    <b v="0"/>
    <n v="4"/>
    <x v="3"/>
    <b v="0"/>
    <n v="918.1"/>
    <x v="538"/>
    <b v="0"/>
    <n v="0.19"/>
    <n v="0.19"/>
    <b v="0"/>
    <x v="2"/>
    <n v="2974.6439999999998"/>
    <n v="2974.6439999999998"/>
    <b v="0"/>
  </r>
  <r>
    <b v="0"/>
    <s v="SALE1485"/>
    <b v="0"/>
    <x v="154"/>
    <b v="0"/>
    <s v="CUST1259"/>
    <b v="0"/>
    <x v="89"/>
    <b v="0"/>
    <s v="STORE11"/>
    <b v="0"/>
    <n v="1"/>
    <x v="0"/>
    <b v="0"/>
    <n v="861.5"/>
    <x v="539"/>
    <b v="0"/>
    <n v="0.05"/>
    <n v="0.05"/>
    <b v="0"/>
    <x v="2"/>
    <n v="818.42499999999995"/>
    <n v="818.42499999999995"/>
    <b v="0"/>
  </r>
  <r>
    <b v="0"/>
    <s v="SALE1486"/>
    <b v="0"/>
    <x v="360"/>
    <b v="0"/>
    <s v="CUST1462"/>
    <b v="0"/>
    <x v="59"/>
    <b v="0"/>
    <s v="STORE14"/>
    <b v="0"/>
    <n v="1"/>
    <x v="0"/>
    <b v="0"/>
    <n v="588.29999999999995"/>
    <x v="540"/>
    <b v="0"/>
    <n v="0.26"/>
    <n v="0.26"/>
    <b v="0"/>
    <x v="2"/>
    <n v="435.34199999999998"/>
    <n v="435.34199999999998"/>
    <b v="0"/>
  </r>
  <r>
    <b v="0"/>
    <s v="SALE1487"/>
    <b v="0"/>
    <x v="260"/>
    <b v="0"/>
    <s v="CUST1462"/>
    <b v="0"/>
    <x v="25"/>
    <b v="0"/>
    <s v="STORE7"/>
    <b v="0"/>
    <n v="1"/>
    <x v="0"/>
    <b v="0"/>
    <n v="917.26"/>
    <x v="541"/>
    <b v="0"/>
    <n v="0.05"/>
    <n v="0.05"/>
    <b v="0"/>
    <x v="1"/>
    <n v="871.39699999999993"/>
    <n v="871.39699999999993"/>
    <b v="0"/>
  </r>
  <r>
    <b v="0"/>
    <s v="SALE1488"/>
    <b v="0"/>
    <x v="390"/>
    <b v="0"/>
    <s v="CUST1233"/>
    <b v="0"/>
    <x v="95"/>
    <b v="0"/>
    <s v="STORE18"/>
    <b v="0"/>
    <n v="4"/>
    <x v="3"/>
    <b v="0"/>
    <n v="96.78"/>
    <x v="542"/>
    <b v="0"/>
    <n v="0.11"/>
    <n v="0.11"/>
    <b v="0"/>
    <x v="1"/>
    <n v="344.53680000000003"/>
    <n v="344.53680000000003"/>
    <b v="0"/>
  </r>
  <r>
    <b v="0"/>
    <s v="SALE1489"/>
    <b v="0"/>
    <x v="66"/>
    <b v="0"/>
    <s v="CUST1478"/>
    <b v="0"/>
    <x v="40"/>
    <b v="0"/>
    <s v="STORE4"/>
    <b v="0"/>
    <n v="3"/>
    <x v="1"/>
    <b v="0"/>
    <n v="199.41"/>
    <x v="543"/>
    <b v="0"/>
    <n v="0.16"/>
    <n v="0.16"/>
    <b v="0"/>
    <x v="2"/>
    <n v="502.51319999999998"/>
    <n v="502.51319999999998"/>
    <b v="0"/>
  </r>
  <r>
    <b v="0"/>
    <s v="SALE149"/>
    <b v="0"/>
    <x v="391"/>
    <b v="0"/>
    <s v="CUST1093"/>
    <b v="0"/>
    <x v="91"/>
    <b v="0"/>
    <s v="STORE12"/>
    <b v="0"/>
    <n v="3"/>
    <x v="1"/>
    <b v="0"/>
    <n v="513.36"/>
    <x v="544"/>
    <b v="0"/>
    <n v="7.0000000000000007E-2"/>
    <n v="7.0000000000000007E-2"/>
    <b v="0"/>
    <x v="2"/>
    <n v="1432.2744"/>
    <n v="1432.2744"/>
    <b v="0"/>
  </r>
  <r>
    <b v="0"/>
    <s v="SALE1490"/>
    <b v="0"/>
    <x v="253"/>
    <b v="0"/>
    <s v="CUST1019"/>
    <b v="0"/>
    <x v="8"/>
    <b v="0"/>
    <s v="STORE9"/>
    <b v="0"/>
    <n v="1"/>
    <x v="0"/>
    <b v="0"/>
    <n v="687.91"/>
    <x v="545"/>
    <b v="0"/>
    <n v="0.25"/>
    <n v="0.25"/>
    <b v="0"/>
    <x v="0"/>
    <n v="515.9325"/>
    <n v="515.9325"/>
    <b v="0"/>
  </r>
  <r>
    <b v="0"/>
    <s v="SALE1491"/>
    <b v="0"/>
    <x v="209"/>
    <b v="0"/>
    <s v="CUST1039"/>
    <b v="0"/>
    <x v="57"/>
    <b v="0"/>
    <s v="STORE2"/>
    <b v="0"/>
    <n v="3"/>
    <x v="1"/>
    <b v="0"/>
    <n v="769.62"/>
    <x v="546"/>
    <b v="0"/>
    <n v="0.09"/>
    <n v="0.09"/>
    <b v="0"/>
    <x v="1"/>
    <n v="2101.0626000000002"/>
    <n v="2101.0626000000002"/>
    <b v="0"/>
  </r>
  <r>
    <b v="0"/>
    <s v="SALE1492"/>
    <b v="0"/>
    <x v="392"/>
    <b v="0"/>
    <s v="CUST1220"/>
    <b v="0"/>
    <x v="58"/>
    <b v="0"/>
    <s v="STORE3"/>
    <b v="0"/>
    <n v="1"/>
    <x v="0"/>
    <b v="0"/>
    <n v="492.05"/>
    <x v="547"/>
    <b v="0"/>
    <n v="0.27"/>
    <n v="0.27"/>
    <b v="0"/>
    <x v="0"/>
    <n v="359.19650000000001"/>
    <n v="359.19650000000001"/>
    <b v="0"/>
  </r>
  <r>
    <b v="0"/>
    <s v="SALE1493"/>
    <b v="0"/>
    <x v="393"/>
    <b v="0"/>
    <s v="CUST1104"/>
    <b v="0"/>
    <x v="29"/>
    <b v="0"/>
    <s v="STORE12"/>
    <b v="0"/>
    <n v="2"/>
    <x v="2"/>
    <b v="0"/>
    <n v="428.55"/>
    <x v="548"/>
    <b v="0"/>
    <n v="0"/>
    <n v="0"/>
    <b v="0"/>
    <x v="1"/>
    <n v="857.1"/>
    <n v="857.1"/>
    <b v="0"/>
  </r>
  <r>
    <b v="0"/>
    <s v="SALE1494"/>
    <b v="0"/>
    <x v="51"/>
    <b v="0"/>
    <s v="CUST1229"/>
    <b v="0"/>
    <x v="47"/>
    <b v="0"/>
    <s v="STORE15"/>
    <b v="0"/>
    <n v="4"/>
    <x v="3"/>
    <b v="0"/>
    <n v="316.18"/>
    <x v="549"/>
    <b v="0"/>
    <n v="0.12"/>
    <n v="0.12"/>
    <b v="0"/>
    <x v="0"/>
    <n v="1112.9536000000001"/>
    <n v="1112.9536000000001"/>
    <b v="0"/>
  </r>
  <r>
    <b v="0"/>
    <s v="SALE1495"/>
    <b v="0"/>
    <x v="394"/>
    <b v="0"/>
    <s v="CUST1007"/>
    <b v="0"/>
    <x v="75"/>
    <b v="0"/>
    <s v="STORE3"/>
    <b v="0"/>
    <n v="3"/>
    <x v="1"/>
    <b v="0"/>
    <n v="162.16999999999999"/>
    <x v="550"/>
    <b v="0"/>
    <n v="0.15"/>
    <n v="0.15"/>
    <b v="0"/>
    <x v="1"/>
    <n v="413.5335"/>
    <n v="413.5335"/>
    <b v="0"/>
  </r>
  <r>
    <b v="0"/>
    <s v="SALE1496"/>
    <b v="0"/>
    <x v="57"/>
    <b v="0"/>
    <s v="CUST1331"/>
    <b v="0"/>
    <x v="58"/>
    <b v="0"/>
    <s v="STORE3"/>
    <b v="0"/>
    <n v="3"/>
    <x v="1"/>
    <b v="0"/>
    <n v="698.14"/>
    <x v="551"/>
    <b v="0"/>
    <n v="0.04"/>
    <n v="0.04"/>
    <b v="0"/>
    <x v="1"/>
    <n v="2010.6432"/>
    <n v="2010.6432"/>
    <b v="0"/>
  </r>
  <r>
    <b v="0"/>
    <s v="SALE1497"/>
    <b v="0"/>
    <x v="258"/>
    <b v="0"/>
    <s v="CUST1310"/>
    <b v="0"/>
    <x v="1"/>
    <b v="0"/>
    <s v="STORE18"/>
    <b v="0"/>
    <n v="1"/>
    <x v="0"/>
    <b v="0"/>
    <n v="478.08"/>
    <x v="552"/>
    <b v="0"/>
    <n v="7.0000000000000007E-2"/>
    <n v="7.0000000000000007E-2"/>
    <b v="0"/>
    <x v="2"/>
    <n v="444.61439999999988"/>
    <n v="444.61439999999988"/>
    <b v="0"/>
  </r>
  <r>
    <b v="0"/>
    <s v="SALE1498"/>
    <b v="0"/>
    <x v="395"/>
    <b v="0"/>
    <s v="CUST1208"/>
    <b v="0"/>
    <x v="4"/>
    <b v="0"/>
    <s v="STORE7"/>
    <b v="0"/>
    <n v="2"/>
    <x v="2"/>
    <b v="0"/>
    <n v="958.64"/>
    <x v="553"/>
    <b v="0"/>
    <n v="0.2"/>
    <n v="0.2"/>
    <b v="0"/>
    <x v="1"/>
    <n v="1533.8240000000001"/>
    <n v="1533.8240000000001"/>
    <b v="0"/>
  </r>
  <r>
    <b v="0"/>
    <s v="SALE1499"/>
    <b v="0"/>
    <x v="396"/>
    <b v="0"/>
    <s v="CUST1464"/>
    <b v="0"/>
    <x v="82"/>
    <b v="0"/>
    <s v="STORE12"/>
    <b v="0"/>
    <n v="2"/>
    <x v="2"/>
    <b v="0"/>
    <n v="581.19000000000005"/>
    <x v="554"/>
    <b v="0"/>
    <n v="7.0000000000000007E-2"/>
    <n v="7.0000000000000007E-2"/>
    <b v="0"/>
    <x v="2"/>
    <n v="1081.0134"/>
    <n v="1081.0134"/>
    <b v="0"/>
  </r>
  <r>
    <b v="0"/>
    <s v="SALE15"/>
    <b v="0"/>
    <x v="397"/>
    <b v="0"/>
    <s v="CUST1435"/>
    <b v="0"/>
    <x v="88"/>
    <b v="0"/>
    <s v="STORE9"/>
    <b v="1"/>
    <s v="UNKNOWN"/>
    <x v="4"/>
    <b v="0"/>
    <n v="871.34"/>
    <x v="555"/>
    <b v="0"/>
    <n v="0.04"/>
    <n v="0.04"/>
    <b v="0"/>
    <x v="2"/>
    <n v="2509.4591999999998"/>
    <n v="2509.4591999999998"/>
    <b v="0"/>
  </r>
  <r>
    <b v="0"/>
    <s v="SALE150"/>
    <b v="0"/>
    <x v="150"/>
    <b v="0"/>
    <s v="CUST1068"/>
    <b v="0"/>
    <x v="22"/>
    <b v="0"/>
    <s v="STORE5"/>
    <b v="0"/>
    <n v="4"/>
    <x v="3"/>
    <b v="0"/>
    <n v="355.64"/>
    <x v="556"/>
    <b v="0"/>
    <n v="0.16"/>
    <n v="0.16"/>
    <b v="0"/>
    <x v="2"/>
    <n v="1194.9503999999999"/>
    <n v="1194.9503999999999"/>
    <b v="0"/>
  </r>
  <r>
    <b v="0"/>
    <s v="SALE1500"/>
    <b v="0"/>
    <x v="398"/>
    <b v="0"/>
    <s v="CUST1112"/>
    <b v="0"/>
    <x v="86"/>
    <b v="0"/>
    <s v="STORE11"/>
    <b v="0"/>
    <n v="1"/>
    <x v="0"/>
    <b v="0"/>
    <n v="736.54"/>
    <x v="557"/>
    <b v="0"/>
    <n v="0.16"/>
    <n v="0.16"/>
    <b v="0"/>
    <x v="1"/>
    <n v="618.69359999999995"/>
    <n v="618.69359999999995"/>
    <b v="0"/>
  </r>
  <r>
    <b v="0"/>
    <s v="SALE1501"/>
    <b v="0"/>
    <x v="399"/>
    <b v="0"/>
    <s v="CUST1401"/>
    <b v="0"/>
    <x v="74"/>
    <b v="0"/>
    <s v="STORE15"/>
    <b v="0"/>
    <n v="1"/>
    <x v="0"/>
    <b v="0"/>
    <n v="524"/>
    <x v="558"/>
    <b v="0"/>
    <n v="0.28000000000000003"/>
    <n v="0.28000000000000003"/>
    <b v="0"/>
    <x v="0"/>
    <n v="377.28"/>
    <n v="377.28"/>
    <b v="0"/>
  </r>
  <r>
    <b v="0"/>
    <s v="SALE1502"/>
    <b v="0"/>
    <x v="362"/>
    <b v="0"/>
    <s v="CUST1046"/>
    <b v="0"/>
    <x v="40"/>
    <b v="0"/>
    <s v="STORE3"/>
    <b v="0"/>
    <n v="4"/>
    <x v="3"/>
    <b v="0"/>
    <n v="566.09"/>
    <x v="559"/>
    <b v="0"/>
    <n v="0.28000000000000003"/>
    <n v="0.28000000000000003"/>
    <b v="0"/>
    <x v="2"/>
    <n v="1630.3391999999999"/>
    <n v="1630.3391999999999"/>
    <b v="0"/>
  </r>
  <r>
    <b v="0"/>
    <s v="SALE1503"/>
    <b v="0"/>
    <x v="252"/>
    <b v="0"/>
    <s v="CUST1259"/>
    <b v="0"/>
    <x v="54"/>
    <b v="0"/>
    <s v="STORE10"/>
    <b v="0"/>
    <n v="1"/>
    <x v="0"/>
    <b v="0"/>
    <n v="251.99"/>
    <x v="560"/>
    <b v="0"/>
    <n v="0.09"/>
    <n v="0.09"/>
    <b v="0"/>
    <x v="0"/>
    <n v="229.3109"/>
    <n v="229.3109"/>
    <b v="0"/>
  </r>
  <r>
    <b v="0"/>
    <s v="SALE1504"/>
    <b v="0"/>
    <x v="89"/>
    <b v="0"/>
    <s v="CUST1221"/>
    <b v="0"/>
    <x v="29"/>
    <b v="0"/>
    <s v="STORE19"/>
    <b v="0"/>
    <n v="1"/>
    <x v="0"/>
    <b v="0"/>
    <n v="259.2"/>
    <x v="561"/>
    <b v="0"/>
    <n v="0.27"/>
    <n v="0.27"/>
    <b v="0"/>
    <x v="2"/>
    <n v="189.21600000000001"/>
    <n v="189.21600000000001"/>
    <b v="0"/>
  </r>
  <r>
    <b v="0"/>
    <s v="SALE1505"/>
    <b v="0"/>
    <x v="236"/>
    <b v="0"/>
    <s v="CUST1446"/>
    <b v="0"/>
    <x v="4"/>
    <b v="0"/>
    <s v="STORE15"/>
    <b v="0"/>
    <n v="1"/>
    <x v="0"/>
    <b v="0"/>
    <n v="935.66"/>
    <x v="562"/>
    <b v="0"/>
    <n v="0.26"/>
    <n v="0.26"/>
    <b v="0"/>
    <x v="1"/>
    <n v="692.38839999999993"/>
    <n v="692.38839999999993"/>
    <b v="0"/>
  </r>
  <r>
    <b v="0"/>
    <s v="SALE1506"/>
    <b v="0"/>
    <x v="389"/>
    <b v="0"/>
    <s v="CUST1469"/>
    <b v="0"/>
    <x v="44"/>
    <b v="0"/>
    <s v="STORE8"/>
    <b v="0"/>
    <n v="4"/>
    <x v="3"/>
    <b v="0"/>
    <n v="480.75"/>
    <x v="563"/>
    <b v="0"/>
    <n v="0.02"/>
    <n v="0.02"/>
    <b v="0"/>
    <x v="0"/>
    <n v="1884.54"/>
    <n v="1884.54"/>
    <b v="0"/>
  </r>
  <r>
    <b v="0"/>
    <s v="SALE1507"/>
    <b v="0"/>
    <x v="19"/>
    <b v="0"/>
    <s v="CUST1369"/>
    <b v="0"/>
    <x v="15"/>
    <b v="0"/>
    <s v="STORE15"/>
    <b v="0"/>
    <n v="2"/>
    <x v="2"/>
    <b v="0"/>
    <n v="457.83"/>
    <x v="564"/>
    <b v="0"/>
    <n v="0.01"/>
    <n v="0.01"/>
    <b v="0"/>
    <x v="2"/>
    <n v="906.50339999999994"/>
    <n v="906.50339999999994"/>
    <b v="0"/>
  </r>
  <r>
    <b v="0"/>
    <s v="SALE1508"/>
    <b v="0"/>
    <x v="212"/>
    <b v="0"/>
    <s v="CUST1164"/>
    <b v="0"/>
    <x v="66"/>
    <b v="0"/>
    <s v="STORE14"/>
    <b v="0"/>
    <n v="1"/>
    <x v="0"/>
    <b v="0"/>
    <n v="994.63"/>
    <x v="565"/>
    <b v="0"/>
    <n v="0.28000000000000003"/>
    <n v="0.28000000000000003"/>
    <b v="0"/>
    <x v="0"/>
    <n v="716.1336"/>
    <n v="716.1336"/>
    <b v="0"/>
  </r>
  <r>
    <b v="0"/>
    <s v="SALE1509"/>
    <b v="0"/>
    <x v="400"/>
    <b v="0"/>
    <s v="CUST1245"/>
    <b v="0"/>
    <x v="73"/>
    <b v="0"/>
    <s v="STORE0"/>
    <b v="0"/>
    <n v="3"/>
    <x v="1"/>
    <b v="0"/>
    <n v="65.569999999999993"/>
    <x v="566"/>
    <b v="0"/>
    <n v="0.3"/>
    <n v="0.3"/>
    <b v="0"/>
    <x v="2"/>
    <n v="137.697"/>
    <n v="137.697"/>
    <b v="0"/>
  </r>
  <r>
    <b v="0"/>
    <s v="SALE151"/>
    <b v="0"/>
    <x v="401"/>
    <b v="0"/>
    <s v="CUST1022"/>
    <b v="0"/>
    <x v="75"/>
    <b v="0"/>
    <s v="STORE8"/>
    <b v="0"/>
    <n v="4"/>
    <x v="3"/>
    <b v="0"/>
    <n v="535.4"/>
    <x v="567"/>
    <b v="0"/>
    <n v="0.26"/>
    <n v="0.26"/>
    <b v="0"/>
    <x v="1"/>
    <n v="1584.7840000000001"/>
    <n v="1584.7840000000001"/>
    <b v="0"/>
  </r>
  <r>
    <b v="0"/>
    <s v="SALE1510"/>
    <b v="0"/>
    <x v="151"/>
    <b v="0"/>
    <s v="CUST1160"/>
    <b v="0"/>
    <x v="36"/>
    <b v="0"/>
    <s v="STORE17"/>
    <b v="0"/>
    <n v="3"/>
    <x v="1"/>
    <b v="0"/>
    <n v="622.98"/>
    <x v="568"/>
    <b v="0"/>
    <n v="0.28000000000000003"/>
    <n v="0.28000000000000003"/>
    <b v="0"/>
    <x v="1"/>
    <n v="1345.6368"/>
    <n v="1345.6368"/>
    <b v="0"/>
  </r>
  <r>
    <b v="0"/>
    <s v="SALE1511"/>
    <b v="0"/>
    <x v="169"/>
    <b v="0"/>
    <s v="CUST1250"/>
    <b v="0"/>
    <x v="25"/>
    <b v="0"/>
    <s v="STORE13"/>
    <b v="0"/>
    <n v="1"/>
    <x v="0"/>
    <b v="0"/>
    <n v="170.68"/>
    <x v="569"/>
    <b v="0"/>
    <n v="0.13"/>
    <n v="0.13"/>
    <b v="0"/>
    <x v="1"/>
    <n v="148.49160000000001"/>
    <n v="148.49160000000001"/>
    <b v="0"/>
  </r>
  <r>
    <b v="0"/>
    <s v="SALE1512"/>
    <b v="0"/>
    <x v="402"/>
    <b v="0"/>
    <s v="CUST1096"/>
    <b v="0"/>
    <x v="17"/>
    <b v="0"/>
    <s v="STORE8"/>
    <b v="0"/>
    <n v="4"/>
    <x v="3"/>
    <b v="0"/>
    <n v="797.83"/>
    <x v="570"/>
    <b v="0"/>
    <n v="0.08"/>
    <n v="0.08"/>
    <b v="0"/>
    <x v="0"/>
    <n v="2936.0144"/>
    <n v="2936.0144"/>
    <b v="0"/>
  </r>
  <r>
    <b v="0"/>
    <s v="SALE1513"/>
    <b v="0"/>
    <x v="403"/>
    <b v="0"/>
    <s v="CUST1098"/>
    <b v="0"/>
    <x v="60"/>
    <b v="0"/>
    <s v="STORE16"/>
    <b v="0"/>
    <n v="1"/>
    <x v="0"/>
    <b v="0"/>
    <n v="372.75"/>
    <x v="571"/>
    <b v="0"/>
    <n v="0.12"/>
    <n v="0.12"/>
    <b v="0"/>
    <x v="0"/>
    <n v="328.02"/>
    <n v="328.02"/>
    <b v="0"/>
  </r>
  <r>
    <b v="0"/>
    <s v="SALE1514"/>
    <b v="0"/>
    <x v="404"/>
    <b v="0"/>
    <s v="CUST1396"/>
    <b v="0"/>
    <x v="49"/>
    <b v="0"/>
    <s v="STORE4"/>
    <b v="0"/>
    <n v="1"/>
    <x v="0"/>
    <b v="0"/>
    <n v="994.18"/>
    <x v="572"/>
    <b v="0"/>
    <n v="0.05"/>
    <n v="0.05"/>
    <b v="0"/>
    <x v="1"/>
    <n v="944.47099999999989"/>
    <n v="944.47099999999989"/>
    <b v="0"/>
  </r>
  <r>
    <b v="0"/>
    <s v="SALE1515"/>
    <b v="0"/>
    <x v="405"/>
    <b v="0"/>
    <s v="CUST1422"/>
    <b v="0"/>
    <x v="69"/>
    <b v="0"/>
    <s v="STORE13"/>
    <b v="0"/>
    <n v="1"/>
    <x v="0"/>
    <b v="0"/>
    <n v="136.12"/>
    <x v="573"/>
    <b v="0"/>
    <n v="7.0000000000000007E-2"/>
    <n v="7.0000000000000007E-2"/>
    <b v="0"/>
    <x v="0"/>
    <n v="126.5916"/>
    <n v="126.5916"/>
    <b v="0"/>
  </r>
  <r>
    <b v="0"/>
    <s v="SALE1516"/>
    <b v="0"/>
    <x v="205"/>
    <b v="0"/>
    <s v="CUST1030"/>
    <b v="0"/>
    <x v="22"/>
    <b v="0"/>
    <s v="STORE18"/>
    <b v="0"/>
    <n v="3"/>
    <x v="1"/>
    <b v="0"/>
    <n v="634.45000000000005"/>
    <x v="574"/>
    <b v="0"/>
    <n v="0.17"/>
    <n v="0.17"/>
    <b v="0"/>
    <x v="1"/>
    <n v="1579.7805000000001"/>
    <n v="1579.7805000000001"/>
    <b v="0"/>
  </r>
  <r>
    <b v="0"/>
    <s v="SALE1517"/>
    <b v="0"/>
    <x v="131"/>
    <b v="0"/>
    <s v="CUST1329"/>
    <b v="0"/>
    <x v="55"/>
    <b v="0"/>
    <s v="STORE0"/>
    <b v="0"/>
    <n v="4"/>
    <x v="3"/>
    <b v="0"/>
    <n v="179.62"/>
    <x v="575"/>
    <b v="0"/>
    <n v="0.05"/>
    <n v="0.05"/>
    <b v="0"/>
    <x v="0"/>
    <n v="682.55600000000004"/>
    <n v="682.55600000000004"/>
    <b v="0"/>
  </r>
  <r>
    <b v="0"/>
    <s v="SALE1518"/>
    <b v="0"/>
    <x v="406"/>
    <b v="0"/>
    <s v="CUST1294"/>
    <b v="0"/>
    <x v="69"/>
    <b v="0"/>
    <s v="STORE18"/>
    <b v="0"/>
    <n v="4"/>
    <x v="3"/>
    <b v="0"/>
    <n v="558.83000000000004"/>
    <x v="576"/>
    <b v="0"/>
    <n v="0.16"/>
    <n v="0.16"/>
    <b v="0"/>
    <x v="1"/>
    <n v="1877.6687999999999"/>
    <n v="1877.6687999999999"/>
    <b v="0"/>
  </r>
  <r>
    <b v="0"/>
    <s v="SALE1519"/>
    <b v="0"/>
    <x v="360"/>
    <b v="0"/>
    <s v="CUST1171"/>
    <b v="0"/>
    <x v="89"/>
    <b v="0"/>
    <s v="STORE6"/>
    <b v="0"/>
    <n v="2"/>
    <x v="2"/>
    <b v="0"/>
    <n v="859.74"/>
    <x v="577"/>
    <b v="0"/>
    <n v="0.25"/>
    <n v="0.25"/>
    <b v="0"/>
    <x v="2"/>
    <n v="1289.6099999999999"/>
    <n v="1289.6099999999999"/>
    <b v="0"/>
  </r>
  <r>
    <b v="0"/>
    <s v="SALE152"/>
    <b v="0"/>
    <x v="120"/>
    <b v="0"/>
    <s v="CUST1243"/>
    <b v="0"/>
    <x v="5"/>
    <b v="0"/>
    <s v="STORE19"/>
    <b v="0"/>
    <n v="2"/>
    <x v="2"/>
    <b v="0"/>
    <n v="108.74"/>
    <x v="578"/>
    <b v="0"/>
    <n v="0.11"/>
    <n v="0.11"/>
    <b v="0"/>
    <x v="1"/>
    <n v="193.55719999999999"/>
    <n v="193.55719999999999"/>
    <b v="0"/>
  </r>
  <r>
    <b v="0"/>
    <s v="SALE1520"/>
    <b v="0"/>
    <x v="192"/>
    <b v="0"/>
    <s v="CUST1106"/>
    <b v="0"/>
    <x v="74"/>
    <b v="0"/>
    <s v="STORE16"/>
    <b v="0"/>
    <n v="3"/>
    <x v="1"/>
    <b v="0"/>
    <n v="578.47"/>
    <x v="579"/>
    <b v="0"/>
    <n v="0.06"/>
    <n v="0.06"/>
    <b v="0"/>
    <x v="2"/>
    <n v="1631.2854"/>
    <n v="1631.2854"/>
    <b v="0"/>
  </r>
  <r>
    <b v="0"/>
    <s v="SALE1521"/>
    <b v="0"/>
    <x v="407"/>
    <b v="0"/>
    <s v="CUST1055"/>
    <b v="0"/>
    <x v="54"/>
    <b v="0"/>
    <s v="STORE12"/>
    <b v="0"/>
    <n v="1"/>
    <x v="0"/>
    <b v="0"/>
    <n v="440.48"/>
    <x v="580"/>
    <b v="0"/>
    <n v="0.11"/>
    <n v="0.11"/>
    <b v="0"/>
    <x v="2"/>
    <n v="392.02720000000011"/>
    <n v="392.02720000000011"/>
    <b v="0"/>
  </r>
  <r>
    <b v="0"/>
    <s v="SALE1522"/>
    <b v="0"/>
    <x v="408"/>
    <b v="0"/>
    <s v="CUST1016"/>
    <b v="0"/>
    <x v="63"/>
    <b v="0"/>
    <s v="STORE19"/>
    <b v="0"/>
    <n v="2"/>
    <x v="2"/>
    <b v="0"/>
    <n v="303.67"/>
    <x v="581"/>
    <b v="0"/>
    <n v="0.05"/>
    <n v="0.05"/>
    <b v="0"/>
    <x v="1"/>
    <n v="576.97299999999996"/>
    <n v="576.97299999999996"/>
    <b v="0"/>
  </r>
  <r>
    <b v="0"/>
    <s v="SALE1523"/>
    <b v="0"/>
    <x v="380"/>
    <b v="0"/>
    <s v="CUST1336"/>
    <b v="0"/>
    <x v="1"/>
    <b v="0"/>
    <s v="STORE14"/>
    <b v="0"/>
    <n v="2"/>
    <x v="2"/>
    <b v="0"/>
    <n v="611.21"/>
    <x v="582"/>
    <b v="0"/>
    <n v="0.22"/>
    <n v="0.22"/>
    <b v="0"/>
    <x v="2"/>
    <n v="953.48760000000004"/>
    <n v="953.48760000000004"/>
    <b v="0"/>
  </r>
  <r>
    <b v="0"/>
    <s v="SALE1524"/>
    <b v="0"/>
    <x v="95"/>
    <b v="0"/>
    <s v="CUST1202"/>
    <b v="0"/>
    <x v="65"/>
    <b v="0"/>
    <s v="STORE15"/>
    <b v="0"/>
    <n v="2"/>
    <x v="2"/>
    <b v="0"/>
    <n v="768.08"/>
    <x v="583"/>
    <b v="0"/>
    <n v="0.26"/>
    <n v="0.26"/>
    <b v="0"/>
    <x v="1"/>
    <n v="1136.7583999999999"/>
    <n v="1136.7583999999999"/>
    <b v="0"/>
  </r>
  <r>
    <b v="0"/>
    <s v="SALE1525"/>
    <b v="0"/>
    <x v="350"/>
    <b v="0"/>
    <s v="CUST1296"/>
    <b v="0"/>
    <x v="9"/>
    <b v="0"/>
    <s v="STORE18"/>
    <b v="0"/>
    <n v="1"/>
    <x v="0"/>
    <b v="0"/>
    <n v="616.82000000000005"/>
    <x v="584"/>
    <b v="0"/>
    <n v="0.24"/>
    <n v="0.24"/>
    <b v="0"/>
    <x v="0"/>
    <n v="468.78320000000002"/>
    <n v="468.78320000000002"/>
    <b v="0"/>
  </r>
  <r>
    <b v="0"/>
    <s v="SALE1526"/>
    <b v="0"/>
    <x v="409"/>
    <b v="0"/>
    <s v="CUST1183"/>
    <b v="0"/>
    <x v="50"/>
    <b v="0"/>
    <s v="STORE18"/>
    <b v="0"/>
    <n v="1"/>
    <x v="0"/>
    <b v="0"/>
    <n v="470.34"/>
    <x v="585"/>
    <b v="0"/>
    <n v="0.18"/>
    <n v="0.18"/>
    <b v="0"/>
    <x v="2"/>
    <n v="385.67880000000002"/>
    <n v="385.67880000000002"/>
    <b v="0"/>
  </r>
  <r>
    <b v="0"/>
    <s v="SALE1527"/>
    <b v="0"/>
    <x v="322"/>
    <b v="0"/>
    <s v="CUST1219"/>
    <b v="0"/>
    <x v="20"/>
    <b v="0"/>
    <s v="STORE8"/>
    <b v="0"/>
    <n v="2"/>
    <x v="2"/>
    <b v="0"/>
    <n v="616.36"/>
    <x v="586"/>
    <b v="0"/>
    <n v="0.12"/>
    <n v="0.12"/>
    <b v="0"/>
    <x v="1"/>
    <n v="1084.7936"/>
    <n v="1084.7936"/>
    <b v="0"/>
  </r>
  <r>
    <b v="0"/>
    <s v="SALE1528"/>
    <b v="0"/>
    <x v="410"/>
    <b v="0"/>
    <s v="CUST1082"/>
    <b v="0"/>
    <x v="84"/>
    <b v="0"/>
    <s v="STORE9"/>
    <b v="0"/>
    <n v="3"/>
    <x v="1"/>
    <b v="0"/>
    <n v="657.24"/>
    <x v="587"/>
    <b v="0"/>
    <n v="0.18"/>
    <n v="0.18"/>
    <b v="0"/>
    <x v="1"/>
    <n v="1616.8104000000001"/>
    <n v="1616.8104000000001"/>
    <b v="0"/>
  </r>
  <r>
    <b v="0"/>
    <s v="SALE1529"/>
    <b v="0"/>
    <x v="231"/>
    <b v="0"/>
    <s v="CUST1034"/>
    <b v="0"/>
    <x v="82"/>
    <b v="0"/>
    <s v="STORE19"/>
    <b v="0"/>
    <n v="2"/>
    <x v="2"/>
    <b v="0"/>
    <n v="392.45"/>
    <x v="588"/>
    <b v="0"/>
    <n v="0.04"/>
    <n v="0.04"/>
    <b v="0"/>
    <x v="1"/>
    <n v="753.50399999999991"/>
    <n v="753.50399999999991"/>
    <b v="0"/>
  </r>
  <r>
    <b v="0"/>
    <s v="SALE153"/>
    <b v="0"/>
    <x v="131"/>
    <b v="0"/>
    <s v="CUST1314"/>
    <b v="0"/>
    <x v="68"/>
    <b v="0"/>
    <s v="STORE19"/>
    <b v="0"/>
    <n v="3"/>
    <x v="1"/>
    <b v="0"/>
    <n v="591.98"/>
    <x v="589"/>
    <b v="0"/>
    <n v="0.16"/>
    <n v="0.16"/>
    <b v="0"/>
    <x v="0"/>
    <n v="1491.7896000000001"/>
    <n v="1491.7896000000001"/>
    <b v="0"/>
  </r>
  <r>
    <b v="0"/>
    <s v="SALE1530"/>
    <b v="0"/>
    <x v="172"/>
    <b v="0"/>
    <s v="CUST1245"/>
    <b v="0"/>
    <x v="50"/>
    <b v="0"/>
    <s v="STORE14"/>
    <b v="0"/>
    <n v="3"/>
    <x v="1"/>
    <b v="0"/>
    <n v="62.03"/>
    <x v="590"/>
    <b v="0"/>
    <n v="0.01"/>
    <n v="0.01"/>
    <b v="0"/>
    <x v="2"/>
    <n v="184.22909999999999"/>
    <n v="184.22909999999999"/>
    <b v="0"/>
  </r>
  <r>
    <b v="0"/>
    <s v="SALE1531"/>
    <b v="0"/>
    <x v="411"/>
    <b v="0"/>
    <s v="CUST1092"/>
    <b v="0"/>
    <x v="76"/>
    <b v="0"/>
    <s v="STORE3"/>
    <b v="0"/>
    <n v="4"/>
    <x v="3"/>
    <b v="0"/>
    <n v="933.73"/>
    <x v="591"/>
    <b v="0"/>
    <n v="0.25"/>
    <n v="0.25"/>
    <b v="0"/>
    <x v="1"/>
    <n v="2801.19"/>
    <n v="2801.19"/>
    <b v="0"/>
  </r>
  <r>
    <b v="0"/>
    <s v="SALE1532"/>
    <b v="0"/>
    <x v="412"/>
    <b v="0"/>
    <s v="CUST1155"/>
    <b v="0"/>
    <x v="70"/>
    <b v="0"/>
    <s v="STORE16"/>
    <b v="0"/>
    <n v="3"/>
    <x v="1"/>
    <b v="0"/>
    <n v="615.30999999999995"/>
    <x v="592"/>
    <b v="0"/>
    <n v="0.14000000000000001"/>
    <n v="0.14000000000000001"/>
    <b v="0"/>
    <x v="1"/>
    <n v="1587.4998000000001"/>
    <n v="1587.4998000000001"/>
    <b v="0"/>
  </r>
  <r>
    <b v="0"/>
    <s v="SALE1533"/>
    <b v="0"/>
    <x v="225"/>
    <b v="0"/>
    <s v="CUST1373"/>
    <b v="0"/>
    <x v="4"/>
    <b v="0"/>
    <s v="STORE18"/>
    <b v="0"/>
    <n v="4"/>
    <x v="3"/>
    <b v="0"/>
    <n v="790.38"/>
    <x v="593"/>
    <b v="0"/>
    <n v="0.22"/>
    <n v="0.22"/>
    <b v="0"/>
    <x v="2"/>
    <n v="2465.9856"/>
    <n v="2465.9856"/>
    <b v="0"/>
  </r>
  <r>
    <b v="0"/>
    <s v="SALE1534"/>
    <b v="0"/>
    <x v="372"/>
    <b v="0"/>
    <s v="CUST1269"/>
    <b v="0"/>
    <x v="4"/>
    <b v="0"/>
    <s v="STORE17"/>
    <b v="0"/>
    <n v="2"/>
    <x v="2"/>
    <b v="0"/>
    <n v="102.85"/>
    <x v="594"/>
    <b v="0"/>
    <n v="0.08"/>
    <n v="0.08"/>
    <b v="0"/>
    <x v="1"/>
    <n v="189.244"/>
    <n v="189.244"/>
    <b v="0"/>
  </r>
  <r>
    <b v="0"/>
    <s v="SALE1535"/>
    <b v="0"/>
    <x v="49"/>
    <b v="0"/>
    <s v="CUST1039"/>
    <b v="0"/>
    <x v="68"/>
    <b v="0"/>
    <s v="STORE16"/>
    <b v="0"/>
    <n v="3"/>
    <x v="1"/>
    <b v="0"/>
    <n v="866.78"/>
    <x v="595"/>
    <b v="0"/>
    <n v="0.27"/>
    <n v="0.27"/>
    <b v="0"/>
    <x v="1"/>
    <n v="1898.2482"/>
    <n v="1898.2482"/>
    <b v="0"/>
  </r>
  <r>
    <b v="0"/>
    <s v="SALE1536"/>
    <b v="0"/>
    <x v="344"/>
    <b v="0"/>
    <s v="CUST1208"/>
    <b v="0"/>
    <x v="33"/>
    <b v="0"/>
    <s v="STORE16"/>
    <b v="0"/>
    <n v="3"/>
    <x v="1"/>
    <b v="0"/>
    <n v="392.84"/>
    <x v="596"/>
    <b v="0"/>
    <n v="0.27"/>
    <n v="0.27"/>
    <b v="0"/>
    <x v="1"/>
    <n v="860.31959999999992"/>
    <n v="860.31959999999992"/>
    <b v="0"/>
  </r>
  <r>
    <b v="0"/>
    <s v="SALE1537"/>
    <b v="0"/>
    <x v="413"/>
    <b v="0"/>
    <s v="CUST1323"/>
    <b v="0"/>
    <x v="98"/>
    <b v="0"/>
    <s v="STORE5"/>
    <b v="0"/>
    <n v="2"/>
    <x v="2"/>
    <b v="0"/>
    <n v="753.1"/>
    <x v="597"/>
    <b v="0"/>
    <n v="0.19"/>
    <n v="0.19"/>
    <b v="0"/>
    <x v="1"/>
    <n v="1220.0219999999999"/>
    <n v="1220.0219999999999"/>
    <b v="0"/>
  </r>
  <r>
    <b v="0"/>
    <s v="SALE1538"/>
    <b v="0"/>
    <x v="307"/>
    <b v="0"/>
    <s v="CUST1007"/>
    <b v="0"/>
    <x v="8"/>
    <b v="0"/>
    <s v="STORE17"/>
    <b v="0"/>
    <n v="2"/>
    <x v="2"/>
    <b v="0"/>
    <n v="700.91"/>
    <x v="598"/>
    <b v="0"/>
    <n v="0.1"/>
    <n v="0.1"/>
    <b v="0"/>
    <x v="1"/>
    <n v="1261.6379999999999"/>
    <n v="1261.6379999999999"/>
    <b v="0"/>
  </r>
  <r>
    <b v="0"/>
    <s v="SALE1539"/>
    <b v="0"/>
    <x v="414"/>
    <b v="0"/>
    <s v="CUST1072"/>
    <b v="0"/>
    <x v="42"/>
    <b v="0"/>
    <s v="STORE12"/>
    <b v="0"/>
    <n v="4"/>
    <x v="3"/>
    <b v="0"/>
    <n v="935.98"/>
    <x v="599"/>
    <b v="0"/>
    <n v="0.11"/>
    <n v="0.11"/>
    <b v="0"/>
    <x v="1"/>
    <n v="3332.0888"/>
    <n v="3332.0888"/>
    <b v="0"/>
  </r>
  <r>
    <b v="0"/>
    <s v="SALE154"/>
    <b v="0"/>
    <x v="411"/>
    <b v="0"/>
    <s v="CUST1405"/>
    <b v="0"/>
    <x v="66"/>
    <b v="0"/>
    <s v="STORE2"/>
    <b v="0"/>
    <n v="1"/>
    <x v="0"/>
    <b v="0"/>
    <n v="345.06"/>
    <x v="600"/>
    <b v="0"/>
    <n v="0.13"/>
    <n v="0.13"/>
    <b v="0"/>
    <x v="2"/>
    <n v="300.2022"/>
    <n v="300.2022"/>
    <b v="0"/>
  </r>
  <r>
    <b v="0"/>
    <s v="SALE1540"/>
    <b v="0"/>
    <x v="209"/>
    <b v="0"/>
    <s v="CUST1485"/>
    <b v="0"/>
    <x v="45"/>
    <b v="0"/>
    <s v="STORE16"/>
    <b v="0"/>
    <n v="1"/>
    <x v="0"/>
    <b v="0"/>
    <n v="539.9"/>
    <x v="601"/>
    <b v="0"/>
    <n v="7.0000000000000007E-2"/>
    <n v="7.0000000000000007E-2"/>
    <b v="0"/>
    <x v="0"/>
    <n v="502.10700000000003"/>
    <n v="502.10700000000003"/>
    <b v="0"/>
  </r>
  <r>
    <b v="0"/>
    <s v="SALE1541"/>
    <b v="0"/>
    <x v="358"/>
    <b v="0"/>
    <s v="CUST1171"/>
    <b v="0"/>
    <x v="50"/>
    <b v="0"/>
    <s v="STORE6"/>
    <b v="0"/>
    <n v="1"/>
    <x v="0"/>
    <b v="0"/>
    <n v="312.81"/>
    <x v="602"/>
    <b v="0"/>
    <n v="0.14000000000000001"/>
    <n v="0.14000000000000001"/>
    <b v="0"/>
    <x v="1"/>
    <n v="269.01659999999998"/>
    <n v="269.01659999999998"/>
    <b v="0"/>
  </r>
  <r>
    <b v="0"/>
    <s v="SALE1542"/>
    <b v="0"/>
    <x v="383"/>
    <b v="0"/>
    <s v="CUST1249"/>
    <b v="0"/>
    <x v="66"/>
    <b v="0"/>
    <s v="STORE7"/>
    <b v="0"/>
    <n v="3"/>
    <x v="1"/>
    <b v="0"/>
    <n v="855.96"/>
    <x v="603"/>
    <b v="0"/>
    <n v="0.28999999999999998"/>
    <n v="0.28999999999999998"/>
    <b v="0"/>
    <x v="2"/>
    <n v="1823.1948"/>
    <n v="1823.1948"/>
    <b v="0"/>
  </r>
  <r>
    <b v="0"/>
    <s v="SALE1543"/>
    <b v="0"/>
    <x v="291"/>
    <b v="0"/>
    <s v="CUST1355"/>
    <b v="0"/>
    <x v="93"/>
    <b v="0"/>
    <s v="STORE11"/>
    <b v="0"/>
    <n v="3"/>
    <x v="1"/>
    <b v="0"/>
    <n v="305"/>
    <x v="604"/>
    <b v="0"/>
    <n v="0.01"/>
    <n v="0.01"/>
    <b v="0"/>
    <x v="2"/>
    <n v="905.85"/>
    <n v="905.85"/>
    <b v="0"/>
  </r>
  <r>
    <b v="0"/>
    <s v="SALE1544"/>
    <b v="0"/>
    <x v="89"/>
    <b v="0"/>
    <s v="CUST1468"/>
    <b v="0"/>
    <x v="86"/>
    <b v="0"/>
    <s v="STORE12"/>
    <b v="0"/>
    <n v="3"/>
    <x v="1"/>
    <b v="0"/>
    <n v="831.15"/>
    <x v="605"/>
    <b v="0"/>
    <n v="0.19"/>
    <n v="0.19"/>
    <b v="0"/>
    <x v="0"/>
    <n v="2019.6945000000001"/>
    <n v="2019.6945000000001"/>
    <b v="0"/>
  </r>
  <r>
    <b v="0"/>
    <s v="SALE1545"/>
    <b v="0"/>
    <x v="415"/>
    <b v="0"/>
    <s v="CUST1207"/>
    <b v="0"/>
    <x v="76"/>
    <b v="0"/>
    <s v="STORE3"/>
    <b v="0"/>
    <n v="2"/>
    <x v="2"/>
    <b v="0"/>
    <n v="644.97"/>
    <x v="606"/>
    <b v="0"/>
    <n v="0.24"/>
    <n v="0.24"/>
    <b v="0"/>
    <x v="2"/>
    <n v="980.35440000000006"/>
    <n v="980.35440000000006"/>
    <b v="0"/>
  </r>
  <r>
    <b v="0"/>
    <s v="SALE1546"/>
    <b v="0"/>
    <x v="416"/>
    <b v="0"/>
    <s v="CUST1095"/>
    <b v="0"/>
    <x v="90"/>
    <b v="0"/>
    <s v="STORE1"/>
    <b v="0"/>
    <n v="1"/>
    <x v="0"/>
    <b v="0"/>
    <n v="149.56"/>
    <x v="607"/>
    <b v="0"/>
    <n v="0.09"/>
    <n v="0.09"/>
    <b v="0"/>
    <x v="0"/>
    <n v="136.09960000000001"/>
    <n v="136.09960000000001"/>
    <b v="0"/>
  </r>
  <r>
    <b v="0"/>
    <s v="SALE1547"/>
    <b v="0"/>
    <x v="410"/>
    <b v="0"/>
    <s v="CUST1217"/>
    <b v="0"/>
    <x v="34"/>
    <b v="0"/>
    <s v="STORE19"/>
    <b v="0"/>
    <n v="1"/>
    <x v="0"/>
    <b v="0"/>
    <n v="661.77"/>
    <x v="608"/>
    <b v="0"/>
    <n v="0.03"/>
    <n v="0.03"/>
    <b v="0"/>
    <x v="1"/>
    <n v="641.91689999999994"/>
    <n v="641.91689999999994"/>
    <b v="0"/>
  </r>
  <r>
    <b v="0"/>
    <s v="SALE1548"/>
    <b v="0"/>
    <x v="417"/>
    <b v="0"/>
    <s v="CUST1108"/>
    <b v="0"/>
    <x v="89"/>
    <b v="0"/>
    <s v="STORE7"/>
    <b v="0"/>
    <n v="3"/>
    <x v="1"/>
    <b v="0"/>
    <n v="99.67"/>
    <x v="609"/>
    <b v="0"/>
    <n v="0.17"/>
    <n v="0.17"/>
    <b v="0"/>
    <x v="0"/>
    <n v="248.17830000000001"/>
    <n v="248.17830000000001"/>
    <b v="0"/>
  </r>
  <r>
    <b v="0"/>
    <s v="SALE1549"/>
    <b v="0"/>
    <x v="418"/>
    <b v="0"/>
    <s v="CUST1221"/>
    <b v="0"/>
    <x v="19"/>
    <b v="0"/>
    <s v="STORE1"/>
    <b v="0"/>
    <n v="3"/>
    <x v="1"/>
    <b v="0"/>
    <n v="103.66"/>
    <x v="610"/>
    <b v="0"/>
    <n v="0.26"/>
    <n v="0.26"/>
    <b v="0"/>
    <x v="2"/>
    <n v="230.12520000000001"/>
    <n v="230.12520000000001"/>
    <b v="0"/>
  </r>
  <r>
    <b v="0"/>
    <s v="SALE155"/>
    <b v="0"/>
    <x v="419"/>
    <b v="0"/>
    <s v="CUST1307"/>
    <b v="0"/>
    <x v="27"/>
    <b v="0"/>
    <s v="STORE12"/>
    <b v="0"/>
    <n v="4"/>
    <x v="3"/>
    <b v="0"/>
    <n v="986.41"/>
    <x v="611"/>
    <b v="0"/>
    <n v="0.22"/>
    <n v="0.22"/>
    <b v="0"/>
    <x v="0"/>
    <n v="3077.5992000000001"/>
    <n v="3077.5992000000001"/>
    <b v="0"/>
  </r>
  <r>
    <b v="0"/>
    <s v="SALE1550"/>
    <b v="0"/>
    <x v="313"/>
    <b v="0"/>
    <s v="CUST1436"/>
    <b v="0"/>
    <x v="50"/>
    <b v="0"/>
    <s v="STORE2"/>
    <b v="0"/>
    <n v="4"/>
    <x v="3"/>
    <b v="0"/>
    <n v="54.4"/>
    <x v="612"/>
    <b v="0"/>
    <n v="0.22"/>
    <n v="0.22"/>
    <b v="0"/>
    <x v="0"/>
    <n v="169.72800000000001"/>
    <n v="169.72800000000001"/>
    <b v="0"/>
  </r>
  <r>
    <b v="0"/>
    <s v="SALE1551"/>
    <b v="0"/>
    <x v="388"/>
    <b v="0"/>
    <s v="CUST1490"/>
    <b v="0"/>
    <x v="56"/>
    <b v="0"/>
    <s v="STORE14"/>
    <b v="0"/>
    <n v="1"/>
    <x v="0"/>
    <b v="0"/>
    <n v="46.66"/>
    <x v="613"/>
    <b v="0"/>
    <n v="0.2"/>
    <n v="0.2"/>
    <b v="0"/>
    <x v="0"/>
    <n v="37.328000000000003"/>
    <n v="37.328000000000003"/>
    <b v="0"/>
  </r>
  <r>
    <b v="0"/>
    <s v="SALE1552"/>
    <b v="0"/>
    <x v="133"/>
    <b v="0"/>
    <s v="CUST1007"/>
    <b v="0"/>
    <x v="6"/>
    <b v="0"/>
    <s v="STORE11"/>
    <b v="0"/>
    <n v="4"/>
    <x v="3"/>
    <b v="0"/>
    <n v="871.2"/>
    <x v="614"/>
    <b v="0"/>
    <n v="0.28999999999999998"/>
    <n v="0.28999999999999998"/>
    <b v="0"/>
    <x v="0"/>
    <n v="2474.2080000000001"/>
    <n v="2474.2080000000001"/>
    <b v="0"/>
  </r>
  <r>
    <b v="0"/>
    <s v="SALE1553"/>
    <b v="0"/>
    <x v="420"/>
    <b v="0"/>
    <s v="CUST1379"/>
    <b v="0"/>
    <x v="83"/>
    <b v="0"/>
    <s v="STORE14"/>
    <b v="0"/>
    <n v="4"/>
    <x v="3"/>
    <b v="0"/>
    <n v="317.11"/>
    <x v="615"/>
    <b v="0"/>
    <n v="0.16"/>
    <n v="0.16"/>
    <b v="0"/>
    <x v="1"/>
    <n v="1065.4896000000001"/>
    <n v="1065.4896000000001"/>
    <b v="0"/>
  </r>
  <r>
    <b v="0"/>
    <s v="SALE1554"/>
    <b v="0"/>
    <x v="334"/>
    <b v="0"/>
    <s v="CUST1258"/>
    <b v="0"/>
    <x v="13"/>
    <b v="0"/>
    <s v="STORE13"/>
    <b v="0"/>
    <n v="2"/>
    <x v="2"/>
    <b v="0"/>
    <n v="388.34"/>
    <x v="616"/>
    <b v="0"/>
    <n v="0.09"/>
    <n v="0.09"/>
    <b v="0"/>
    <x v="1"/>
    <n v="706.77879999999993"/>
    <n v="706.77879999999993"/>
    <b v="0"/>
  </r>
  <r>
    <b v="0"/>
    <s v="SALE1555"/>
    <b v="0"/>
    <x v="203"/>
    <b v="0"/>
    <s v="CUST1319"/>
    <b v="0"/>
    <x v="38"/>
    <b v="0"/>
    <s v="STORE6"/>
    <b v="0"/>
    <n v="4"/>
    <x v="3"/>
    <b v="0"/>
    <n v="998.2"/>
    <x v="617"/>
    <b v="0"/>
    <n v="0.15"/>
    <n v="0.15"/>
    <b v="0"/>
    <x v="0"/>
    <n v="3393.88"/>
    <n v="3393.88"/>
    <b v="0"/>
  </r>
  <r>
    <b v="0"/>
    <s v="SALE1556"/>
    <b v="0"/>
    <x v="421"/>
    <b v="0"/>
    <s v="CUST1493"/>
    <b v="0"/>
    <x v="88"/>
    <b v="0"/>
    <s v="STORE0"/>
    <b v="0"/>
    <n v="1"/>
    <x v="0"/>
    <b v="0"/>
    <n v="887.38"/>
    <x v="618"/>
    <b v="0"/>
    <n v="0.01"/>
    <n v="0.01"/>
    <b v="0"/>
    <x v="2"/>
    <n v="878.50620000000004"/>
    <n v="878.50620000000004"/>
    <b v="0"/>
  </r>
  <r>
    <b v="0"/>
    <s v="SALE1557"/>
    <b v="0"/>
    <x v="255"/>
    <b v="0"/>
    <s v="CUST1312"/>
    <b v="0"/>
    <x v="16"/>
    <b v="0"/>
    <s v="STORE12"/>
    <b v="0"/>
    <n v="4"/>
    <x v="3"/>
    <b v="0"/>
    <n v="332.97"/>
    <x v="619"/>
    <b v="0"/>
    <n v="0.28000000000000003"/>
    <n v="0.28000000000000003"/>
    <b v="0"/>
    <x v="0"/>
    <n v="958.95360000000005"/>
    <n v="958.95360000000005"/>
    <b v="0"/>
  </r>
  <r>
    <b v="0"/>
    <s v="SALE1558"/>
    <b v="0"/>
    <x v="422"/>
    <b v="0"/>
    <s v="CUST1021"/>
    <b v="0"/>
    <x v="41"/>
    <b v="0"/>
    <s v="STORE0"/>
    <b v="0"/>
    <n v="2"/>
    <x v="2"/>
    <b v="0"/>
    <n v="157.91"/>
    <x v="620"/>
    <b v="0"/>
    <n v="0.09"/>
    <n v="0.09"/>
    <b v="0"/>
    <x v="2"/>
    <n v="287.39620000000002"/>
    <n v="287.39620000000002"/>
    <b v="0"/>
  </r>
  <r>
    <b v="0"/>
    <s v="SALE1559"/>
    <b v="0"/>
    <x v="300"/>
    <b v="0"/>
    <s v="CUST1356"/>
    <b v="0"/>
    <x v="85"/>
    <b v="0"/>
    <s v="STORE18"/>
    <b v="0"/>
    <n v="1"/>
    <x v="0"/>
    <b v="0"/>
    <n v="548.15"/>
    <x v="621"/>
    <b v="0"/>
    <n v="0.11"/>
    <n v="0.11"/>
    <b v="0"/>
    <x v="0"/>
    <n v="487.8535"/>
    <n v="487.8535"/>
    <b v="0"/>
  </r>
  <r>
    <b v="0"/>
    <s v="SALE156"/>
    <b v="0"/>
    <x v="369"/>
    <b v="0"/>
    <s v="CUST1319"/>
    <b v="0"/>
    <x v="80"/>
    <b v="0"/>
    <s v="STORE0"/>
    <b v="0"/>
    <n v="2"/>
    <x v="2"/>
    <b v="0"/>
    <n v="921.52"/>
    <x v="622"/>
    <b v="0"/>
    <n v="0"/>
    <n v="0"/>
    <b v="0"/>
    <x v="1"/>
    <n v="1843.04"/>
    <n v="1843.04"/>
    <b v="0"/>
  </r>
  <r>
    <b v="0"/>
    <s v="SALE1560"/>
    <b v="0"/>
    <x v="394"/>
    <b v="0"/>
    <s v="CUST1209"/>
    <b v="0"/>
    <x v="66"/>
    <b v="0"/>
    <s v="STORE15"/>
    <b v="0"/>
    <n v="1"/>
    <x v="0"/>
    <b v="0"/>
    <n v="135.13"/>
    <x v="623"/>
    <b v="0"/>
    <n v="0.04"/>
    <n v="0.04"/>
    <b v="0"/>
    <x v="0"/>
    <n v="129.72479999999999"/>
    <n v="129.72479999999999"/>
    <b v="0"/>
  </r>
  <r>
    <b v="0"/>
    <s v="SALE1561"/>
    <b v="0"/>
    <x v="210"/>
    <b v="0"/>
    <s v="CUST1219"/>
    <b v="0"/>
    <x v="87"/>
    <b v="0"/>
    <s v="STORE3"/>
    <b v="0"/>
    <n v="3"/>
    <x v="1"/>
    <b v="0"/>
    <n v="579.26"/>
    <x v="624"/>
    <b v="0"/>
    <n v="0.19"/>
    <n v="0.19"/>
    <b v="0"/>
    <x v="0"/>
    <n v="1407.6017999999999"/>
    <n v="1407.6017999999999"/>
    <b v="0"/>
  </r>
  <r>
    <b v="0"/>
    <s v="SALE1562"/>
    <b v="0"/>
    <x v="423"/>
    <b v="0"/>
    <s v="CUST1389"/>
    <b v="0"/>
    <x v="29"/>
    <b v="0"/>
    <s v="STORE0"/>
    <b v="0"/>
    <n v="1"/>
    <x v="0"/>
    <b v="0"/>
    <n v="465.63"/>
    <x v="625"/>
    <b v="0"/>
    <n v="0.25"/>
    <n v="0.25"/>
    <b v="0"/>
    <x v="0"/>
    <n v="349.22250000000003"/>
    <n v="349.22250000000003"/>
    <b v="0"/>
  </r>
  <r>
    <b v="0"/>
    <s v="SALE1563"/>
    <b v="0"/>
    <x v="424"/>
    <b v="0"/>
    <s v="CUST1047"/>
    <b v="0"/>
    <x v="45"/>
    <b v="0"/>
    <s v="STORE16"/>
    <b v="0"/>
    <n v="2"/>
    <x v="2"/>
    <b v="0"/>
    <n v="675.61"/>
    <x v="626"/>
    <b v="0"/>
    <n v="0.08"/>
    <n v="0.08"/>
    <b v="0"/>
    <x v="2"/>
    <n v="1243.1224"/>
    <n v="1243.1224"/>
    <b v="0"/>
  </r>
  <r>
    <b v="0"/>
    <s v="SALE1564"/>
    <b v="0"/>
    <x v="340"/>
    <b v="0"/>
    <s v="CUST1416"/>
    <b v="0"/>
    <x v="3"/>
    <b v="0"/>
    <s v="STORE6"/>
    <b v="0"/>
    <n v="1"/>
    <x v="0"/>
    <b v="0"/>
    <n v="718.99"/>
    <x v="627"/>
    <b v="0"/>
    <n v="0.08"/>
    <n v="0.08"/>
    <b v="0"/>
    <x v="1"/>
    <n v="661.47080000000005"/>
    <n v="661.47080000000005"/>
    <b v="0"/>
  </r>
  <r>
    <b v="0"/>
    <s v="SALE1565"/>
    <b v="0"/>
    <x v="374"/>
    <b v="0"/>
    <s v="CUST1376"/>
    <b v="0"/>
    <x v="94"/>
    <b v="0"/>
    <s v="STORE10"/>
    <b v="0"/>
    <n v="2"/>
    <x v="2"/>
    <b v="0"/>
    <n v="675.65"/>
    <x v="628"/>
    <b v="0"/>
    <n v="0.2"/>
    <n v="0.2"/>
    <b v="0"/>
    <x v="2"/>
    <n v="1081.04"/>
    <n v="1081.04"/>
    <b v="0"/>
  </r>
  <r>
    <b v="0"/>
    <s v="SALE1566"/>
    <b v="0"/>
    <x v="329"/>
    <b v="0"/>
    <s v="CUST1336"/>
    <b v="0"/>
    <x v="28"/>
    <b v="0"/>
    <s v="STORE15"/>
    <b v="0"/>
    <n v="4"/>
    <x v="3"/>
    <b v="0"/>
    <n v="284.24"/>
    <x v="629"/>
    <b v="0"/>
    <n v="0.1"/>
    <n v="0.1"/>
    <b v="0"/>
    <x v="0"/>
    <n v="1023.264"/>
    <n v="1023.264"/>
    <b v="0"/>
  </r>
  <r>
    <b v="0"/>
    <s v="SALE1567"/>
    <b v="0"/>
    <x v="329"/>
    <b v="0"/>
    <s v="CUST1213"/>
    <b v="0"/>
    <x v="93"/>
    <b v="0"/>
    <s v="STORE3"/>
    <b v="0"/>
    <n v="1"/>
    <x v="0"/>
    <b v="0"/>
    <n v="94.26"/>
    <x v="630"/>
    <b v="0"/>
    <n v="0.18"/>
    <n v="0.18"/>
    <b v="0"/>
    <x v="1"/>
    <n v="77.293200000000013"/>
    <n v="77.293200000000013"/>
    <b v="0"/>
  </r>
  <r>
    <b v="0"/>
    <s v="SALE1568"/>
    <b v="0"/>
    <x v="425"/>
    <b v="0"/>
    <s v="CUST1416"/>
    <b v="0"/>
    <x v="95"/>
    <b v="0"/>
    <s v="STORE10"/>
    <b v="0"/>
    <n v="4"/>
    <x v="3"/>
    <b v="0"/>
    <n v="458.58"/>
    <x v="631"/>
    <b v="0"/>
    <n v="0.28999999999999998"/>
    <n v="0.28999999999999998"/>
    <b v="0"/>
    <x v="2"/>
    <n v="1302.3671999999999"/>
    <n v="1302.3671999999999"/>
    <b v="0"/>
  </r>
  <r>
    <b v="0"/>
    <s v="SALE1569"/>
    <b v="0"/>
    <x v="426"/>
    <b v="0"/>
    <s v="CUST1113"/>
    <b v="0"/>
    <x v="74"/>
    <b v="0"/>
    <s v="STORE10"/>
    <b v="0"/>
    <n v="4"/>
    <x v="3"/>
    <b v="0"/>
    <n v="704.49"/>
    <x v="632"/>
    <b v="0"/>
    <n v="0.05"/>
    <n v="0.05"/>
    <b v="0"/>
    <x v="2"/>
    <n v="2677.0619999999999"/>
    <n v="2677.0619999999999"/>
    <b v="0"/>
  </r>
  <r>
    <b v="0"/>
    <s v="SALE157"/>
    <b v="0"/>
    <x v="286"/>
    <b v="0"/>
    <s v="CUST1097"/>
    <b v="0"/>
    <x v="25"/>
    <b v="0"/>
    <s v="STORE5"/>
    <b v="0"/>
    <n v="1"/>
    <x v="0"/>
    <b v="0"/>
    <n v="83.1"/>
    <x v="633"/>
    <b v="0"/>
    <n v="0.04"/>
    <n v="0.04"/>
    <b v="0"/>
    <x v="1"/>
    <n v="79.775999999999996"/>
    <n v="79.775999999999996"/>
    <b v="0"/>
  </r>
  <r>
    <b v="0"/>
    <s v="SALE1570"/>
    <b v="0"/>
    <x v="96"/>
    <b v="0"/>
    <s v="CUST1032"/>
    <b v="0"/>
    <x v="77"/>
    <b v="0"/>
    <s v="STORE19"/>
    <b v="0"/>
    <n v="4"/>
    <x v="3"/>
    <b v="0"/>
    <n v="822.32"/>
    <x v="634"/>
    <b v="0"/>
    <n v="0.26"/>
    <n v="0.26"/>
    <b v="0"/>
    <x v="1"/>
    <n v="2434.0672"/>
    <n v="2434.0672"/>
    <b v="0"/>
  </r>
  <r>
    <b v="0"/>
    <s v="SALE1571"/>
    <b v="0"/>
    <x v="427"/>
    <b v="0"/>
    <s v="CUST1245"/>
    <b v="0"/>
    <x v="84"/>
    <b v="0"/>
    <s v="STORE13"/>
    <b v="0"/>
    <n v="4"/>
    <x v="3"/>
    <b v="0"/>
    <n v="785.41"/>
    <x v="635"/>
    <b v="0"/>
    <n v="0.13"/>
    <n v="0.13"/>
    <b v="0"/>
    <x v="2"/>
    <n v="2733.2267999999999"/>
    <n v="2733.2267999999999"/>
    <b v="0"/>
  </r>
  <r>
    <b v="0"/>
    <s v="SALE1572"/>
    <b v="0"/>
    <x v="428"/>
    <b v="0"/>
    <s v="CUST1031"/>
    <b v="0"/>
    <x v="65"/>
    <b v="0"/>
    <s v="STORE14"/>
    <b v="0"/>
    <n v="1"/>
    <x v="0"/>
    <b v="0"/>
    <n v="405.8"/>
    <x v="636"/>
    <b v="0"/>
    <n v="0.11"/>
    <n v="0.11"/>
    <b v="0"/>
    <x v="1"/>
    <n v="361.16199999999998"/>
    <n v="361.16199999999998"/>
    <b v="0"/>
  </r>
  <r>
    <b v="0"/>
    <s v="SALE1573"/>
    <b v="0"/>
    <x v="429"/>
    <b v="0"/>
    <s v="CUST1433"/>
    <b v="0"/>
    <x v="67"/>
    <b v="0"/>
    <s v="STORE9"/>
    <b v="0"/>
    <n v="2"/>
    <x v="2"/>
    <b v="0"/>
    <n v="976.83"/>
    <x v="637"/>
    <b v="0"/>
    <n v="0.1"/>
    <n v="0.1"/>
    <b v="0"/>
    <x v="1"/>
    <n v="1758.2940000000001"/>
    <n v="1758.2940000000001"/>
    <b v="0"/>
  </r>
  <r>
    <b v="0"/>
    <s v="SALE1574"/>
    <b v="0"/>
    <x v="207"/>
    <b v="0"/>
    <s v="CUST1273"/>
    <b v="0"/>
    <x v="55"/>
    <b v="0"/>
    <s v="STORE2"/>
    <b v="0"/>
    <n v="1"/>
    <x v="0"/>
    <b v="0"/>
    <n v="644.15"/>
    <x v="638"/>
    <b v="0"/>
    <n v="0.06"/>
    <n v="0.06"/>
    <b v="0"/>
    <x v="0"/>
    <n v="605.50099999999998"/>
    <n v="605.50099999999998"/>
    <b v="0"/>
  </r>
  <r>
    <b v="0"/>
    <s v="SALE1575"/>
    <b v="0"/>
    <x v="188"/>
    <b v="0"/>
    <s v="CUST1337"/>
    <b v="0"/>
    <x v="99"/>
    <b v="0"/>
    <s v="STORE13"/>
    <b v="0"/>
    <n v="1"/>
    <x v="0"/>
    <b v="0"/>
    <n v="470.55"/>
    <x v="639"/>
    <b v="0"/>
    <n v="0.23"/>
    <n v="0.23"/>
    <b v="0"/>
    <x v="1"/>
    <n v="362.32350000000002"/>
    <n v="362.32350000000002"/>
    <b v="0"/>
  </r>
  <r>
    <b v="0"/>
    <s v="SALE1576"/>
    <b v="0"/>
    <x v="82"/>
    <b v="0"/>
    <s v="CUST1478"/>
    <b v="0"/>
    <x v="17"/>
    <b v="0"/>
    <s v="STORE6"/>
    <b v="0"/>
    <n v="3"/>
    <x v="1"/>
    <b v="0"/>
    <n v="598.82000000000005"/>
    <x v="640"/>
    <b v="0"/>
    <n v="0.19"/>
    <n v="0.19"/>
    <b v="0"/>
    <x v="2"/>
    <n v="1455.1325999999999"/>
    <n v="1455.1325999999999"/>
    <b v="0"/>
  </r>
  <r>
    <b v="0"/>
    <s v="SALE1577"/>
    <b v="0"/>
    <x v="110"/>
    <b v="0"/>
    <s v="CUST1101"/>
    <b v="0"/>
    <x v="69"/>
    <b v="0"/>
    <s v="STORE12"/>
    <b v="0"/>
    <n v="4"/>
    <x v="3"/>
    <b v="0"/>
    <n v="659.17"/>
    <x v="641"/>
    <b v="0"/>
    <n v="0.12"/>
    <n v="0.12"/>
    <b v="0"/>
    <x v="0"/>
    <n v="2320.2784000000001"/>
    <n v="2320.2784000000001"/>
    <b v="0"/>
  </r>
  <r>
    <b v="0"/>
    <s v="SALE1578"/>
    <b v="0"/>
    <x v="220"/>
    <b v="0"/>
    <s v="CUST1104"/>
    <b v="0"/>
    <x v="41"/>
    <b v="0"/>
    <s v="STORE1"/>
    <b v="0"/>
    <n v="2"/>
    <x v="2"/>
    <b v="0"/>
    <n v="216.02"/>
    <x v="642"/>
    <b v="0"/>
    <n v="0.25"/>
    <n v="0.25"/>
    <b v="0"/>
    <x v="0"/>
    <n v="324.02999999999997"/>
    <n v="324.02999999999997"/>
    <b v="0"/>
  </r>
  <r>
    <b v="0"/>
    <s v="SALE1579"/>
    <b v="0"/>
    <x v="276"/>
    <b v="0"/>
    <s v="CUST1030"/>
    <b v="0"/>
    <x v="72"/>
    <b v="0"/>
    <s v="STORE10"/>
    <b v="0"/>
    <n v="2"/>
    <x v="2"/>
    <b v="0"/>
    <n v="613.47"/>
    <x v="643"/>
    <b v="0"/>
    <n v="0.02"/>
    <n v="0.02"/>
    <b v="0"/>
    <x v="1"/>
    <n v="1202.4012"/>
    <n v="1202.4012"/>
    <b v="0"/>
  </r>
  <r>
    <b v="0"/>
    <s v="SALE158"/>
    <b v="0"/>
    <x v="16"/>
    <b v="0"/>
    <s v="CUST1369"/>
    <b v="0"/>
    <x v="40"/>
    <b v="0"/>
    <s v="STORE11"/>
    <b v="0"/>
    <n v="2"/>
    <x v="2"/>
    <b v="0"/>
    <n v="60.98"/>
    <x v="644"/>
    <b v="0"/>
    <n v="0.23"/>
    <n v="0.23"/>
    <b v="0"/>
    <x v="1"/>
    <n v="93.909199999999998"/>
    <n v="93.909199999999998"/>
    <b v="0"/>
  </r>
  <r>
    <b v="0"/>
    <s v="SALE1580"/>
    <b v="0"/>
    <x v="301"/>
    <b v="0"/>
    <s v="CUST1098"/>
    <b v="0"/>
    <x v="36"/>
    <b v="0"/>
    <s v="STORE12"/>
    <b v="0"/>
    <n v="2"/>
    <x v="2"/>
    <b v="0"/>
    <n v="485.17"/>
    <x v="645"/>
    <b v="0"/>
    <n v="0.11"/>
    <n v="0.11"/>
    <b v="0"/>
    <x v="1"/>
    <n v="863.60260000000005"/>
    <n v="863.60260000000005"/>
    <b v="0"/>
  </r>
  <r>
    <b v="0"/>
    <s v="SALE1581"/>
    <b v="0"/>
    <x v="294"/>
    <b v="0"/>
    <s v="CUST1307"/>
    <b v="0"/>
    <x v="41"/>
    <b v="0"/>
    <s v="STORE10"/>
    <b v="0"/>
    <n v="1"/>
    <x v="0"/>
    <b v="0"/>
    <n v="209.7"/>
    <x v="646"/>
    <b v="0"/>
    <n v="0.2"/>
    <n v="0.2"/>
    <b v="0"/>
    <x v="1"/>
    <n v="167.76"/>
    <n v="167.76"/>
    <b v="0"/>
  </r>
  <r>
    <b v="0"/>
    <s v="SALE1582"/>
    <b v="0"/>
    <x v="238"/>
    <b v="0"/>
    <s v="CUST1326"/>
    <b v="0"/>
    <x v="39"/>
    <b v="0"/>
    <s v="STORE0"/>
    <b v="0"/>
    <n v="1"/>
    <x v="0"/>
    <b v="0"/>
    <n v="681.47"/>
    <x v="647"/>
    <b v="0"/>
    <n v="0.15"/>
    <n v="0.15"/>
    <b v="0"/>
    <x v="0"/>
    <n v="579.24950000000001"/>
    <n v="579.24950000000001"/>
    <b v="0"/>
  </r>
  <r>
    <b v="0"/>
    <s v="SALE1583"/>
    <b v="0"/>
    <x v="325"/>
    <b v="0"/>
    <s v="CUST1440"/>
    <b v="0"/>
    <x v="45"/>
    <b v="0"/>
    <s v="STORE17"/>
    <b v="0"/>
    <n v="2"/>
    <x v="2"/>
    <b v="0"/>
    <n v="877.21"/>
    <x v="648"/>
    <b v="0"/>
    <n v="0.1"/>
    <n v="0.1"/>
    <b v="0"/>
    <x v="0"/>
    <n v="1578.9780000000001"/>
    <n v="1578.9780000000001"/>
    <b v="0"/>
  </r>
  <r>
    <b v="0"/>
    <s v="SALE1584"/>
    <b v="0"/>
    <x v="278"/>
    <b v="0"/>
    <s v="CUST1318"/>
    <b v="0"/>
    <x v="33"/>
    <b v="0"/>
    <s v="STORE5"/>
    <b v="0"/>
    <n v="2"/>
    <x v="2"/>
    <b v="0"/>
    <n v="479.77"/>
    <x v="649"/>
    <b v="0"/>
    <n v="0.21"/>
    <n v="0.21"/>
    <b v="0"/>
    <x v="1"/>
    <n v="758.03660000000002"/>
    <n v="758.03660000000002"/>
    <b v="0"/>
  </r>
  <r>
    <b v="0"/>
    <s v="SALE1585"/>
    <b v="0"/>
    <x v="327"/>
    <b v="0"/>
    <s v="CUST1322"/>
    <b v="0"/>
    <x v="61"/>
    <b v="0"/>
    <s v="STORE15"/>
    <b v="0"/>
    <n v="1"/>
    <x v="0"/>
    <b v="0"/>
    <n v="140.72"/>
    <x v="650"/>
    <b v="0"/>
    <n v="0"/>
    <n v="0"/>
    <b v="0"/>
    <x v="2"/>
    <n v="140.72"/>
    <n v="140.72"/>
    <b v="0"/>
  </r>
  <r>
    <b v="0"/>
    <s v="SALE1586"/>
    <b v="0"/>
    <x v="430"/>
    <b v="0"/>
    <s v="CUST1027"/>
    <b v="0"/>
    <x v="32"/>
    <b v="0"/>
    <s v="STORE6"/>
    <b v="0"/>
    <n v="2"/>
    <x v="2"/>
    <b v="0"/>
    <n v="764.25"/>
    <x v="651"/>
    <b v="0"/>
    <n v="0.23"/>
    <n v="0.23"/>
    <b v="0"/>
    <x v="1"/>
    <n v="1176.9449999999999"/>
    <n v="1176.9449999999999"/>
    <b v="0"/>
  </r>
  <r>
    <b v="0"/>
    <s v="SALE1587"/>
    <b v="0"/>
    <x v="431"/>
    <b v="0"/>
    <s v="CUST1222"/>
    <b v="0"/>
    <x v="61"/>
    <b v="0"/>
    <s v="STORE5"/>
    <b v="0"/>
    <n v="3"/>
    <x v="1"/>
    <b v="0"/>
    <n v="107.8"/>
    <x v="652"/>
    <b v="0"/>
    <n v="0.28999999999999998"/>
    <n v="0.28999999999999998"/>
    <b v="0"/>
    <x v="1"/>
    <n v="229.614"/>
    <n v="229.614"/>
    <b v="0"/>
  </r>
  <r>
    <b v="0"/>
    <s v="SALE1588"/>
    <b v="0"/>
    <x v="318"/>
    <b v="0"/>
    <s v="CUST1147"/>
    <b v="0"/>
    <x v="59"/>
    <b v="0"/>
    <s v="STORE8"/>
    <b v="0"/>
    <n v="4"/>
    <x v="3"/>
    <b v="0"/>
    <n v="565.37"/>
    <x v="653"/>
    <b v="0"/>
    <n v="7.0000000000000007E-2"/>
    <n v="7.0000000000000007E-2"/>
    <b v="0"/>
    <x v="1"/>
    <n v="2103.1763999999998"/>
    <n v="2103.1763999999998"/>
    <b v="0"/>
  </r>
  <r>
    <b v="0"/>
    <s v="SALE1589"/>
    <b v="0"/>
    <x v="236"/>
    <b v="0"/>
    <s v="CUST1034"/>
    <b v="0"/>
    <x v="88"/>
    <b v="0"/>
    <s v="STORE4"/>
    <b v="0"/>
    <n v="3"/>
    <x v="1"/>
    <b v="0"/>
    <n v="811.45"/>
    <x v="654"/>
    <b v="0"/>
    <n v="0.26"/>
    <n v="0.26"/>
    <b v="0"/>
    <x v="0"/>
    <n v="1801.4190000000001"/>
    <n v="1801.4190000000001"/>
    <b v="0"/>
  </r>
  <r>
    <b v="0"/>
    <s v="SALE159"/>
    <b v="0"/>
    <x v="157"/>
    <b v="0"/>
    <s v="CUST1394"/>
    <b v="0"/>
    <x v="53"/>
    <b v="0"/>
    <s v="STORE16"/>
    <b v="0"/>
    <n v="2"/>
    <x v="2"/>
    <b v="0"/>
    <n v="122.23"/>
    <x v="655"/>
    <b v="0"/>
    <n v="0.21"/>
    <n v="0.21"/>
    <b v="0"/>
    <x v="2"/>
    <n v="193.1234"/>
    <n v="193.1234"/>
    <b v="0"/>
  </r>
  <r>
    <b v="0"/>
    <s v="SALE1590"/>
    <b v="0"/>
    <x v="261"/>
    <b v="0"/>
    <s v="CUST1410"/>
    <b v="0"/>
    <x v="3"/>
    <b v="0"/>
    <s v="STORE19"/>
    <b v="0"/>
    <n v="4"/>
    <x v="3"/>
    <b v="0"/>
    <n v="62.25"/>
    <x v="656"/>
    <b v="0"/>
    <n v="0.11"/>
    <n v="0.11"/>
    <b v="0"/>
    <x v="1"/>
    <n v="221.61"/>
    <n v="221.61"/>
    <b v="0"/>
  </r>
  <r>
    <b v="0"/>
    <s v="SALE1591"/>
    <b v="0"/>
    <x v="359"/>
    <b v="0"/>
    <s v="CUST1025"/>
    <b v="0"/>
    <x v="28"/>
    <b v="0"/>
    <s v="STORE10"/>
    <b v="0"/>
    <n v="1"/>
    <x v="0"/>
    <b v="0"/>
    <n v="749.78"/>
    <x v="657"/>
    <b v="0"/>
    <n v="0.03"/>
    <n v="0.03"/>
    <b v="0"/>
    <x v="0"/>
    <n v="727.28659999999991"/>
    <n v="727.28659999999991"/>
    <b v="0"/>
  </r>
  <r>
    <b v="0"/>
    <s v="SALE1592"/>
    <b v="0"/>
    <x v="432"/>
    <b v="0"/>
    <s v="CUST1350"/>
    <b v="0"/>
    <x v="4"/>
    <b v="0"/>
    <s v="STORE5"/>
    <b v="0"/>
    <n v="3"/>
    <x v="1"/>
    <b v="0"/>
    <n v="630.28"/>
    <x v="658"/>
    <b v="0"/>
    <n v="7.0000000000000007E-2"/>
    <n v="7.0000000000000007E-2"/>
    <b v="0"/>
    <x v="2"/>
    <n v="1758.4811999999999"/>
    <n v="1758.4811999999999"/>
    <b v="0"/>
  </r>
  <r>
    <b v="0"/>
    <s v="SALE1593"/>
    <b v="0"/>
    <x v="433"/>
    <b v="0"/>
    <s v="CUST1143"/>
    <b v="0"/>
    <x v="38"/>
    <b v="0"/>
    <s v="STORE16"/>
    <b v="0"/>
    <n v="1"/>
    <x v="0"/>
    <b v="0"/>
    <n v="101.84"/>
    <x v="659"/>
    <b v="0"/>
    <n v="0.17"/>
    <n v="0.17"/>
    <b v="0"/>
    <x v="0"/>
    <n v="84.527199999999993"/>
    <n v="84.527199999999993"/>
    <b v="0"/>
  </r>
  <r>
    <b v="0"/>
    <s v="SALE1594"/>
    <b v="0"/>
    <x v="434"/>
    <b v="0"/>
    <s v="CUST1055"/>
    <b v="0"/>
    <x v="2"/>
    <b v="0"/>
    <s v="STORE18"/>
    <b v="0"/>
    <n v="4"/>
    <x v="3"/>
    <b v="0"/>
    <n v="641.45000000000005"/>
    <x v="660"/>
    <b v="0"/>
    <n v="0.16"/>
    <n v="0.16"/>
    <b v="0"/>
    <x v="2"/>
    <n v="2155.2719999999999"/>
    <n v="2155.2719999999999"/>
    <b v="0"/>
  </r>
  <r>
    <b v="0"/>
    <s v="SALE1595"/>
    <b v="0"/>
    <x v="209"/>
    <b v="0"/>
    <s v="CUST1471"/>
    <b v="0"/>
    <x v="34"/>
    <b v="0"/>
    <s v="STORE1"/>
    <b v="0"/>
    <n v="1"/>
    <x v="0"/>
    <b v="0"/>
    <n v="135.87"/>
    <x v="661"/>
    <b v="0"/>
    <n v="0.23"/>
    <n v="0.23"/>
    <b v="0"/>
    <x v="1"/>
    <n v="104.6199"/>
    <n v="104.6199"/>
    <b v="0"/>
  </r>
  <r>
    <b v="0"/>
    <s v="SALE1596"/>
    <b v="0"/>
    <x v="407"/>
    <b v="0"/>
    <s v="CUST1095"/>
    <b v="0"/>
    <x v="54"/>
    <b v="0"/>
    <s v="STORE6"/>
    <b v="0"/>
    <n v="1"/>
    <x v="0"/>
    <b v="0"/>
    <n v="388.35"/>
    <x v="662"/>
    <b v="0"/>
    <n v="0.01"/>
    <n v="0.01"/>
    <b v="0"/>
    <x v="1"/>
    <n v="384.4665"/>
    <n v="384.4665"/>
    <b v="0"/>
  </r>
  <r>
    <b v="0"/>
    <s v="SALE1597"/>
    <b v="0"/>
    <x v="166"/>
    <b v="0"/>
    <s v="CUST1486"/>
    <b v="0"/>
    <x v="43"/>
    <b v="0"/>
    <s v="STORE9"/>
    <b v="0"/>
    <n v="2"/>
    <x v="2"/>
    <b v="0"/>
    <n v="999.08"/>
    <x v="663"/>
    <b v="0"/>
    <n v="0.3"/>
    <n v="0.3"/>
    <b v="0"/>
    <x v="1"/>
    <n v="1398.712"/>
    <n v="1398.712"/>
    <b v="0"/>
  </r>
  <r>
    <b v="0"/>
    <s v="SALE1598"/>
    <b v="0"/>
    <x v="435"/>
    <b v="0"/>
    <s v="CUST1170"/>
    <b v="0"/>
    <x v="43"/>
    <b v="0"/>
    <s v="STORE17"/>
    <b v="0"/>
    <n v="3"/>
    <x v="1"/>
    <b v="0"/>
    <n v="453.19"/>
    <x v="664"/>
    <b v="0"/>
    <n v="0.08"/>
    <n v="0.08"/>
    <b v="0"/>
    <x v="2"/>
    <n v="1250.8044"/>
    <n v="1250.8044"/>
    <b v="0"/>
  </r>
  <r>
    <b v="0"/>
    <s v="SALE1599"/>
    <b v="0"/>
    <x v="94"/>
    <b v="0"/>
    <s v="CUST1235"/>
    <b v="0"/>
    <x v="24"/>
    <b v="0"/>
    <s v="STORE10"/>
    <b v="0"/>
    <n v="2"/>
    <x v="2"/>
    <b v="0"/>
    <n v="61.31"/>
    <x v="665"/>
    <b v="0"/>
    <n v="0.15"/>
    <n v="0.15"/>
    <b v="0"/>
    <x v="2"/>
    <n v="104.227"/>
    <n v="104.227"/>
    <b v="0"/>
  </r>
  <r>
    <b v="0"/>
    <s v="SALE16"/>
    <b v="0"/>
    <x v="436"/>
    <b v="0"/>
    <s v="CUST1276"/>
    <b v="0"/>
    <x v="74"/>
    <b v="0"/>
    <s v="STORE19"/>
    <b v="0"/>
    <n v="2"/>
    <x v="2"/>
    <b v="0"/>
    <n v="451.98"/>
    <x v="666"/>
    <b v="0"/>
    <n v="0.25"/>
    <n v="0.25"/>
    <b v="0"/>
    <x v="0"/>
    <n v="677.97"/>
    <n v="677.97"/>
    <b v="0"/>
  </r>
  <r>
    <b v="0"/>
    <s v="SALE160"/>
    <b v="0"/>
    <x v="10"/>
    <b v="0"/>
    <s v="CUST1020"/>
    <b v="0"/>
    <x v="92"/>
    <b v="0"/>
    <s v="STORE18"/>
    <b v="0"/>
    <n v="2"/>
    <x v="2"/>
    <b v="0"/>
    <n v="623.38"/>
    <x v="667"/>
    <b v="0"/>
    <n v="0.13"/>
    <n v="0.13"/>
    <b v="0"/>
    <x v="0"/>
    <n v="1084.6812"/>
    <n v="1084.6812"/>
    <b v="0"/>
  </r>
  <r>
    <b v="0"/>
    <s v="SALE1600"/>
    <b v="0"/>
    <x v="284"/>
    <b v="0"/>
    <s v="CUST1342"/>
    <b v="0"/>
    <x v="15"/>
    <b v="0"/>
    <s v="STORE10"/>
    <b v="0"/>
    <n v="2"/>
    <x v="2"/>
    <b v="0"/>
    <n v="870.13"/>
    <x v="668"/>
    <b v="0"/>
    <n v="0.23"/>
    <n v="0.23"/>
    <b v="0"/>
    <x v="0"/>
    <n v="1340.0001999999999"/>
    <n v="1340.0001999999999"/>
    <b v="0"/>
  </r>
  <r>
    <b v="0"/>
    <s v="SALE1601"/>
    <b v="0"/>
    <x v="360"/>
    <b v="0"/>
    <s v="CUST1067"/>
    <b v="0"/>
    <x v="42"/>
    <b v="0"/>
    <s v="STORE19"/>
    <b v="0"/>
    <n v="1"/>
    <x v="0"/>
    <b v="0"/>
    <n v="336.51"/>
    <x v="669"/>
    <b v="0"/>
    <n v="0.11"/>
    <n v="0.11"/>
    <b v="0"/>
    <x v="1"/>
    <n v="299.4939"/>
    <n v="299.4939"/>
    <b v="0"/>
  </r>
  <r>
    <b v="0"/>
    <s v="SALE1602"/>
    <b v="0"/>
    <x v="200"/>
    <b v="0"/>
    <s v="CUST1181"/>
    <b v="0"/>
    <x v="99"/>
    <b v="0"/>
    <s v="STORE0"/>
    <b v="0"/>
    <n v="1"/>
    <x v="0"/>
    <b v="0"/>
    <n v="305.70999999999998"/>
    <x v="670"/>
    <b v="0"/>
    <n v="0.26"/>
    <n v="0.26"/>
    <b v="0"/>
    <x v="2"/>
    <n v="226.22540000000001"/>
    <n v="226.22540000000001"/>
    <b v="0"/>
  </r>
  <r>
    <b v="0"/>
    <s v="SALE1603"/>
    <b v="0"/>
    <x v="437"/>
    <b v="0"/>
    <s v="CUST1121"/>
    <b v="0"/>
    <x v="47"/>
    <b v="0"/>
    <s v="STORE18"/>
    <b v="0"/>
    <n v="2"/>
    <x v="2"/>
    <b v="0"/>
    <n v="635.39"/>
    <x v="671"/>
    <b v="0"/>
    <n v="0.28999999999999998"/>
    <n v="0.28999999999999998"/>
    <b v="0"/>
    <x v="2"/>
    <n v="902.25379999999996"/>
    <n v="902.25379999999996"/>
    <b v="0"/>
  </r>
  <r>
    <b v="0"/>
    <s v="SALE1604"/>
    <b v="0"/>
    <x v="244"/>
    <b v="0"/>
    <s v="CUST1116"/>
    <b v="0"/>
    <x v="39"/>
    <b v="0"/>
    <s v="STORE19"/>
    <b v="0"/>
    <n v="2"/>
    <x v="2"/>
    <b v="0"/>
    <n v="253.87"/>
    <x v="672"/>
    <b v="0"/>
    <n v="0.23"/>
    <n v="0.23"/>
    <b v="0"/>
    <x v="2"/>
    <n v="390.95979999999997"/>
    <n v="390.95979999999997"/>
    <b v="0"/>
  </r>
  <r>
    <b v="0"/>
    <s v="SALE1605"/>
    <b v="0"/>
    <x v="207"/>
    <b v="0"/>
    <s v="CUST1484"/>
    <b v="0"/>
    <x v="45"/>
    <b v="0"/>
    <s v="STORE17"/>
    <b v="0"/>
    <n v="3"/>
    <x v="1"/>
    <b v="0"/>
    <n v="915.81"/>
    <x v="673"/>
    <b v="0"/>
    <n v="0.17"/>
    <n v="0.17"/>
    <b v="0"/>
    <x v="2"/>
    <n v="2280.3669"/>
    <n v="2280.3669"/>
    <b v="0"/>
  </r>
  <r>
    <b v="0"/>
    <s v="SALE1606"/>
    <b v="0"/>
    <x v="438"/>
    <b v="0"/>
    <s v="CUST1209"/>
    <b v="0"/>
    <x v="71"/>
    <b v="0"/>
    <s v="STORE8"/>
    <b v="0"/>
    <n v="3"/>
    <x v="1"/>
    <b v="0"/>
    <n v="779.5"/>
    <x v="674"/>
    <b v="0"/>
    <n v="0.02"/>
    <n v="0.02"/>
    <b v="0"/>
    <x v="0"/>
    <n v="2291.73"/>
    <n v="2291.73"/>
    <b v="0"/>
  </r>
  <r>
    <b v="0"/>
    <s v="SALE1607"/>
    <b v="0"/>
    <x v="439"/>
    <b v="0"/>
    <s v="CUST1469"/>
    <b v="0"/>
    <x v="49"/>
    <b v="0"/>
    <s v="STORE16"/>
    <b v="0"/>
    <n v="2"/>
    <x v="2"/>
    <b v="0"/>
    <n v="780.57"/>
    <x v="675"/>
    <b v="0"/>
    <n v="0.26"/>
    <n v="0.26"/>
    <b v="0"/>
    <x v="0"/>
    <n v="1155.2436"/>
    <n v="1155.2436"/>
    <b v="0"/>
  </r>
  <r>
    <b v="0"/>
    <s v="SALE1608"/>
    <b v="0"/>
    <x v="440"/>
    <b v="0"/>
    <s v="CUST1383"/>
    <b v="0"/>
    <x v="28"/>
    <b v="0"/>
    <s v="STORE19"/>
    <b v="0"/>
    <n v="1"/>
    <x v="0"/>
    <b v="0"/>
    <n v="511.35"/>
    <x v="676"/>
    <b v="0"/>
    <n v="0"/>
    <n v="0"/>
    <b v="0"/>
    <x v="0"/>
    <n v="511.35"/>
    <n v="511.35"/>
    <b v="0"/>
  </r>
  <r>
    <b v="0"/>
    <s v="SALE1609"/>
    <b v="0"/>
    <x v="324"/>
    <b v="0"/>
    <s v="CUST1016"/>
    <b v="0"/>
    <x v="0"/>
    <b v="0"/>
    <s v="STORE3"/>
    <b v="0"/>
    <n v="4"/>
    <x v="3"/>
    <b v="0"/>
    <n v="44.07"/>
    <x v="677"/>
    <b v="0"/>
    <n v="0.28999999999999998"/>
    <n v="0.28999999999999998"/>
    <b v="0"/>
    <x v="2"/>
    <n v="125.1588"/>
    <n v="125.1588"/>
    <b v="0"/>
  </r>
  <r>
    <b v="0"/>
    <s v="SALE161"/>
    <b v="0"/>
    <x v="191"/>
    <b v="0"/>
    <s v="CUST1058"/>
    <b v="0"/>
    <x v="92"/>
    <b v="0"/>
    <s v="STORE0"/>
    <b v="0"/>
    <n v="1"/>
    <x v="0"/>
    <b v="0"/>
    <n v="479.58"/>
    <x v="678"/>
    <b v="0"/>
    <n v="0.05"/>
    <n v="0.05"/>
    <b v="0"/>
    <x v="1"/>
    <n v="455.60099999999989"/>
    <n v="455.60099999999989"/>
    <b v="0"/>
  </r>
  <r>
    <b v="0"/>
    <s v="SALE1610"/>
    <b v="0"/>
    <x v="441"/>
    <b v="0"/>
    <s v="CUST1197"/>
    <b v="0"/>
    <x v="5"/>
    <b v="0"/>
    <s v="STORE11"/>
    <b v="0"/>
    <n v="2"/>
    <x v="2"/>
    <b v="0"/>
    <n v="895.92"/>
    <x v="679"/>
    <b v="0"/>
    <n v="0.15"/>
    <n v="0.15"/>
    <b v="0"/>
    <x v="0"/>
    <n v="1523.0640000000001"/>
    <n v="1523.0640000000001"/>
    <b v="0"/>
  </r>
  <r>
    <b v="0"/>
    <s v="SALE1611"/>
    <b v="0"/>
    <x v="225"/>
    <b v="0"/>
    <s v="CUST1305"/>
    <b v="0"/>
    <x v="20"/>
    <b v="0"/>
    <s v="STORE2"/>
    <b v="0"/>
    <n v="4"/>
    <x v="3"/>
    <b v="0"/>
    <n v="456.32"/>
    <x v="680"/>
    <b v="0"/>
    <n v="0.22"/>
    <n v="0.22"/>
    <b v="0"/>
    <x v="2"/>
    <n v="1423.7184"/>
    <n v="1423.7184"/>
    <b v="0"/>
  </r>
  <r>
    <b v="0"/>
    <s v="SALE1612"/>
    <b v="0"/>
    <x v="226"/>
    <b v="0"/>
    <s v="CUST1420"/>
    <b v="0"/>
    <x v="21"/>
    <b v="0"/>
    <s v="STORE0"/>
    <b v="0"/>
    <n v="1"/>
    <x v="0"/>
    <b v="0"/>
    <n v="905.5"/>
    <x v="681"/>
    <b v="0"/>
    <n v="0.28999999999999998"/>
    <n v="0.28999999999999998"/>
    <b v="0"/>
    <x v="2"/>
    <n v="642.90499999999997"/>
    <n v="642.90499999999997"/>
    <b v="0"/>
  </r>
  <r>
    <b v="0"/>
    <s v="SALE1613"/>
    <b v="0"/>
    <x v="282"/>
    <b v="0"/>
    <s v="CUST1204"/>
    <b v="0"/>
    <x v="63"/>
    <b v="0"/>
    <s v="STORE13"/>
    <b v="0"/>
    <n v="3"/>
    <x v="1"/>
    <b v="0"/>
    <n v="63.19"/>
    <x v="682"/>
    <b v="0"/>
    <n v="0.08"/>
    <n v="0.08"/>
    <b v="0"/>
    <x v="0"/>
    <n v="174.40440000000001"/>
    <n v="174.40440000000001"/>
    <b v="0"/>
  </r>
  <r>
    <b v="0"/>
    <s v="SALE1614"/>
    <b v="0"/>
    <x v="245"/>
    <b v="0"/>
    <s v="CUST1050"/>
    <b v="0"/>
    <x v="92"/>
    <b v="0"/>
    <s v="STORE7"/>
    <b v="0"/>
    <n v="3"/>
    <x v="1"/>
    <b v="0"/>
    <n v="687.66"/>
    <x v="683"/>
    <b v="0"/>
    <n v="0.06"/>
    <n v="0.06"/>
    <b v="0"/>
    <x v="1"/>
    <n v="1939.2012"/>
    <n v="1939.2012"/>
    <b v="0"/>
  </r>
  <r>
    <b v="0"/>
    <s v="SALE1615"/>
    <b v="0"/>
    <x v="178"/>
    <b v="0"/>
    <s v="CUST1219"/>
    <b v="0"/>
    <x v="34"/>
    <b v="0"/>
    <s v="STORE9"/>
    <b v="0"/>
    <n v="4"/>
    <x v="3"/>
    <b v="0"/>
    <n v="639.05999999999995"/>
    <x v="684"/>
    <b v="0"/>
    <n v="0.12"/>
    <n v="0.12"/>
    <b v="0"/>
    <x v="1"/>
    <n v="2249.4911999999999"/>
    <n v="2249.4911999999999"/>
    <b v="0"/>
  </r>
  <r>
    <b v="0"/>
    <s v="SALE1616"/>
    <b v="0"/>
    <x v="4"/>
    <b v="0"/>
    <s v="CUST1067"/>
    <b v="0"/>
    <x v="57"/>
    <b v="0"/>
    <s v="STORE7"/>
    <b v="0"/>
    <n v="1"/>
    <x v="0"/>
    <b v="0"/>
    <n v="475.15"/>
    <x v="685"/>
    <b v="0"/>
    <n v="0.04"/>
    <n v="0.04"/>
    <b v="0"/>
    <x v="2"/>
    <n v="456.14399999999989"/>
    <n v="456.14399999999989"/>
    <b v="0"/>
  </r>
  <r>
    <b v="0"/>
    <s v="SALE1617"/>
    <b v="0"/>
    <x v="323"/>
    <b v="0"/>
    <s v="CUST1190"/>
    <b v="0"/>
    <x v="31"/>
    <b v="0"/>
    <s v="STORE6"/>
    <b v="0"/>
    <n v="1"/>
    <x v="0"/>
    <b v="0"/>
    <n v="62.38"/>
    <x v="686"/>
    <b v="0"/>
    <n v="0.08"/>
    <n v="0.08"/>
    <b v="0"/>
    <x v="2"/>
    <n v="57.389600000000002"/>
    <n v="57.389600000000002"/>
    <b v="0"/>
  </r>
  <r>
    <b v="0"/>
    <s v="SALE1618"/>
    <b v="0"/>
    <x v="387"/>
    <b v="0"/>
    <s v="CUST1354"/>
    <b v="0"/>
    <x v="42"/>
    <b v="0"/>
    <s v="STORE7"/>
    <b v="0"/>
    <n v="1"/>
    <x v="0"/>
    <b v="0"/>
    <n v="977.02"/>
    <x v="687"/>
    <b v="0"/>
    <n v="0.2"/>
    <n v="0.2"/>
    <b v="0"/>
    <x v="2"/>
    <n v="781.61599999999999"/>
    <n v="781.61599999999999"/>
    <b v="0"/>
  </r>
  <r>
    <b v="0"/>
    <s v="SALE1619"/>
    <b v="0"/>
    <x v="442"/>
    <b v="0"/>
    <s v="CUST1074"/>
    <b v="0"/>
    <x v="61"/>
    <b v="0"/>
    <s v="STORE4"/>
    <b v="0"/>
    <n v="2"/>
    <x v="2"/>
    <b v="0"/>
    <n v="898.81"/>
    <x v="688"/>
    <b v="0"/>
    <n v="0.25"/>
    <n v="0.25"/>
    <b v="0"/>
    <x v="0"/>
    <n v="1348.2149999999999"/>
    <n v="1348.2149999999999"/>
    <b v="0"/>
  </r>
  <r>
    <b v="0"/>
    <s v="SALE162"/>
    <b v="0"/>
    <x v="443"/>
    <b v="0"/>
    <s v="CUST1298"/>
    <b v="0"/>
    <x v="6"/>
    <b v="0"/>
    <s v="STORE6"/>
    <b v="0"/>
    <n v="3"/>
    <x v="1"/>
    <b v="0"/>
    <n v="369.32"/>
    <x v="689"/>
    <b v="0"/>
    <n v="0.14000000000000001"/>
    <n v="0.14000000000000001"/>
    <b v="0"/>
    <x v="1"/>
    <n v="952.84559999999999"/>
    <n v="952.84559999999999"/>
    <b v="0"/>
  </r>
  <r>
    <b v="0"/>
    <s v="SALE1620"/>
    <b v="0"/>
    <x v="444"/>
    <b v="0"/>
    <s v="CUST1351"/>
    <b v="0"/>
    <x v="64"/>
    <b v="0"/>
    <s v="STORE3"/>
    <b v="0"/>
    <n v="2"/>
    <x v="2"/>
    <b v="0"/>
    <n v="422.13"/>
    <x v="690"/>
    <b v="0"/>
    <n v="0.28000000000000003"/>
    <n v="0.28000000000000003"/>
    <b v="0"/>
    <x v="0"/>
    <n v="607.86720000000003"/>
    <n v="607.86720000000003"/>
    <b v="0"/>
  </r>
  <r>
    <b v="0"/>
    <s v="SALE1621"/>
    <b v="0"/>
    <x v="255"/>
    <b v="0"/>
    <s v="CUST1050"/>
    <b v="0"/>
    <x v="21"/>
    <b v="0"/>
    <s v="STORE11"/>
    <b v="0"/>
    <n v="1"/>
    <x v="0"/>
    <b v="0"/>
    <n v="324.56"/>
    <x v="691"/>
    <b v="0"/>
    <n v="0.03"/>
    <n v="0.03"/>
    <b v="0"/>
    <x v="2"/>
    <n v="314.82319999999999"/>
    <n v="314.82319999999999"/>
    <b v="0"/>
  </r>
  <r>
    <b v="0"/>
    <s v="SALE1622"/>
    <b v="0"/>
    <x v="92"/>
    <b v="0"/>
    <s v="CUST1468"/>
    <b v="0"/>
    <x v="25"/>
    <b v="0"/>
    <s v="STORE16"/>
    <b v="0"/>
    <n v="4"/>
    <x v="3"/>
    <b v="0"/>
    <n v="570.38"/>
    <x v="692"/>
    <b v="0"/>
    <n v="0.26"/>
    <n v="0.26"/>
    <b v="0"/>
    <x v="1"/>
    <n v="1688.3248000000001"/>
    <n v="1688.3248000000001"/>
    <b v="0"/>
  </r>
  <r>
    <b v="0"/>
    <s v="SALE1623"/>
    <b v="0"/>
    <x v="40"/>
    <b v="0"/>
    <s v="CUST1394"/>
    <b v="0"/>
    <x v="21"/>
    <b v="0"/>
    <s v="STORE15"/>
    <b v="0"/>
    <n v="2"/>
    <x v="2"/>
    <b v="0"/>
    <n v="223.73"/>
    <x v="693"/>
    <b v="0"/>
    <n v="0.11"/>
    <n v="0.11"/>
    <b v="0"/>
    <x v="1"/>
    <n v="398.23939999999999"/>
    <n v="398.23939999999999"/>
    <b v="0"/>
  </r>
  <r>
    <b v="0"/>
    <s v="SALE1624"/>
    <b v="0"/>
    <x v="332"/>
    <b v="0"/>
    <s v="CUST1351"/>
    <b v="0"/>
    <x v="30"/>
    <b v="0"/>
    <s v="STORE16"/>
    <b v="0"/>
    <n v="4"/>
    <x v="3"/>
    <b v="0"/>
    <n v="164.93"/>
    <x v="694"/>
    <b v="0"/>
    <n v="0.11"/>
    <n v="0.11"/>
    <b v="0"/>
    <x v="0"/>
    <n v="587.1508"/>
    <n v="587.1508"/>
    <b v="0"/>
  </r>
  <r>
    <b v="0"/>
    <s v="SALE1625"/>
    <b v="0"/>
    <x v="154"/>
    <b v="0"/>
    <s v="CUST1249"/>
    <b v="0"/>
    <x v="42"/>
    <b v="0"/>
    <s v="STORE7"/>
    <b v="0"/>
    <n v="3"/>
    <x v="1"/>
    <b v="0"/>
    <n v="326.66000000000003"/>
    <x v="695"/>
    <b v="0"/>
    <n v="0.28000000000000003"/>
    <n v="0.28000000000000003"/>
    <b v="0"/>
    <x v="2"/>
    <n v="705.5856"/>
    <n v="705.5856"/>
    <b v="0"/>
  </r>
  <r>
    <b v="0"/>
    <s v="SALE1626"/>
    <b v="0"/>
    <x v="196"/>
    <b v="0"/>
    <s v="CUST1182"/>
    <b v="0"/>
    <x v="93"/>
    <b v="0"/>
    <s v="STORE15"/>
    <b v="0"/>
    <n v="2"/>
    <x v="2"/>
    <b v="0"/>
    <n v="462.93"/>
    <x v="696"/>
    <b v="0"/>
    <n v="0.17"/>
    <n v="0.17"/>
    <b v="0"/>
    <x v="1"/>
    <n v="768.46379999999999"/>
    <n v="768.46379999999999"/>
    <b v="0"/>
  </r>
  <r>
    <b v="0"/>
    <s v="SALE1627"/>
    <b v="0"/>
    <x v="445"/>
    <b v="0"/>
    <s v="CUST1147"/>
    <b v="0"/>
    <x v="7"/>
    <b v="0"/>
    <s v="STORE16"/>
    <b v="0"/>
    <n v="3"/>
    <x v="1"/>
    <b v="0"/>
    <n v="60.26"/>
    <x v="697"/>
    <b v="0"/>
    <n v="0.04"/>
    <n v="0.04"/>
    <b v="0"/>
    <x v="0"/>
    <n v="173.5488"/>
    <n v="173.5488"/>
    <b v="0"/>
  </r>
  <r>
    <b v="0"/>
    <s v="SALE1628"/>
    <b v="0"/>
    <x v="341"/>
    <b v="0"/>
    <s v="CUST1071"/>
    <b v="0"/>
    <x v="21"/>
    <b v="0"/>
    <s v="STORE9"/>
    <b v="0"/>
    <n v="3"/>
    <x v="1"/>
    <b v="0"/>
    <n v="109.5"/>
    <x v="698"/>
    <b v="0"/>
    <n v="0.06"/>
    <n v="0.06"/>
    <b v="0"/>
    <x v="2"/>
    <n v="308.79000000000002"/>
    <n v="308.79000000000002"/>
    <b v="0"/>
  </r>
  <r>
    <b v="0"/>
    <s v="SALE1629"/>
    <b v="0"/>
    <x v="446"/>
    <b v="0"/>
    <s v="CUST1382"/>
    <b v="0"/>
    <x v="92"/>
    <b v="0"/>
    <s v="STORE16"/>
    <b v="0"/>
    <n v="1"/>
    <x v="0"/>
    <b v="0"/>
    <n v="505.83"/>
    <x v="699"/>
    <b v="0"/>
    <n v="0.14000000000000001"/>
    <n v="0.14000000000000001"/>
    <b v="0"/>
    <x v="2"/>
    <n v="435.0138"/>
    <n v="435.0138"/>
    <b v="0"/>
  </r>
  <r>
    <b v="0"/>
    <s v="SALE163"/>
    <b v="0"/>
    <x v="110"/>
    <b v="0"/>
    <s v="CUST1076"/>
    <b v="0"/>
    <x v="96"/>
    <b v="0"/>
    <s v="STORE1"/>
    <b v="0"/>
    <n v="1"/>
    <x v="0"/>
    <b v="0"/>
    <n v="488.31"/>
    <x v="700"/>
    <b v="0"/>
    <n v="0.03"/>
    <n v="0.03"/>
    <b v="0"/>
    <x v="1"/>
    <n v="473.66070000000002"/>
    <n v="473.66070000000002"/>
    <b v="0"/>
  </r>
  <r>
    <b v="0"/>
    <s v="SALE1630"/>
    <b v="0"/>
    <x v="447"/>
    <b v="0"/>
    <s v="CUST1163"/>
    <b v="0"/>
    <x v="51"/>
    <b v="0"/>
    <s v="STORE10"/>
    <b v="0"/>
    <n v="2"/>
    <x v="2"/>
    <b v="0"/>
    <n v="443.15"/>
    <x v="701"/>
    <b v="0"/>
    <n v="0.27"/>
    <n v="0.27"/>
    <b v="0"/>
    <x v="1"/>
    <n v="646.99899999999991"/>
    <n v="646.99899999999991"/>
    <b v="0"/>
  </r>
  <r>
    <b v="0"/>
    <s v="SALE1631"/>
    <b v="0"/>
    <x v="253"/>
    <b v="0"/>
    <s v="CUST1497"/>
    <b v="0"/>
    <x v="17"/>
    <b v="0"/>
    <s v="STORE7"/>
    <b v="0"/>
    <n v="2"/>
    <x v="2"/>
    <b v="0"/>
    <n v="784.26"/>
    <x v="702"/>
    <b v="0"/>
    <n v="0.23"/>
    <n v="0.23"/>
    <b v="0"/>
    <x v="1"/>
    <n v="1207.7603999999999"/>
    <n v="1207.7603999999999"/>
    <b v="0"/>
  </r>
  <r>
    <b v="0"/>
    <s v="SALE1632"/>
    <b v="0"/>
    <x v="372"/>
    <b v="0"/>
    <s v="CUST1455"/>
    <b v="0"/>
    <x v="65"/>
    <b v="0"/>
    <s v="STORE11"/>
    <b v="0"/>
    <n v="3"/>
    <x v="1"/>
    <b v="0"/>
    <n v="590.30999999999995"/>
    <x v="703"/>
    <b v="0"/>
    <n v="0.17"/>
    <n v="0.17"/>
    <b v="0"/>
    <x v="1"/>
    <n v="1469.8719000000001"/>
    <n v="1469.8719000000001"/>
    <b v="0"/>
  </r>
  <r>
    <b v="0"/>
    <s v="SALE1633"/>
    <b v="0"/>
    <x v="418"/>
    <b v="0"/>
    <s v="CUST1120"/>
    <b v="0"/>
    <x v="5"/>
    <b v="0"/>
    <s v="STORE16"/>
    <b v="0"/>
    <n v="1"/>
    <x v="0"/>
    <b v="0"/>
    <n v="696.13"/>
    <x v="704"/>
    <b v="0"/>
    <n v="0.06"/>
    <n v="0.06"/>
    <b v="0"/>
    <x v="2"/>
    <n v="654.36219999999992"/>
    <n v="654.36219999999992"/>
    <b v="0"/>
  </r>
  <r>
    <b v="0"/>
    <s v="SALE1634"/>
    <b v="0"/>
    <x v="448"/>
    <b v="0"/>
    <s v="CUST1104"/>
    <b v="0"/>
    <x v="78"/>
    <b v="0"/>
    <s v="STORE6"/>
    <b v="0"/>
    <n v="4"/>
    <x v="3"/>
    <b v="0"/>
    <n v="194.39"/>
    <x v="705"/>
    <b v="0"/>
    <n v="0.25"/>
    <n v="0.25"/>
    <b v="0"/>
    <x v="0"/>
    <n v="583.16999999999996"/>
    <n v="583.16999999999996"/>
    <b v="0"/>
  </r>
  <r>
    <b v="0"/>
    <s v="SALE1635"/>
    <b v="0"/>
    <x v="449"/>
    <b v="0"/>
    <s v="CUST1330"/>
    <b v="0"/>
    <x v="3"/>
    <b v="0"/>
    <s v="STORE1"/>
    <b v="0"/>
    <n v="1"/>
    <x v="0"/>
    <b v="0"/>
    <n v="339.7"/>
    <x v="706"/>
    <b v="0"/>
    <n v="0.1"/>
    <n v="0.1"/>
    <b v="0"/>
    <x v="0"/>
    <n v="305.73"/>
    <n v="305.73"/>
    <b v="0"/>
  </r>
  <r>
    <b v="0"/>
    <s v="SALE1636"/>
    <b v="0"/>
    <x v="223"/>
    <b v="0"/>
    <s v="CUST1048"/>
    <b v="0"/>
    <x v="97"/>
    <b v="0"/>
    <s v="STORE13"/>
    <b v="0"/>
    <n v="4"/>
    <x v="3"/>
    <b v="0"/>
    <n v="463.16"/>
    <x v="707"/>
    <b v="0"/>
    <n v="0.27"/>
    <n v="0.27"/>
    <b v="0"/>
    <x v="1"/>
    <n v="1352.4272000000001"/>
    <n v="1352.4272000000001"/>
    <b v="0"/>
  </r>
  <r>
    <b v="0"/>
    <s v="SALE1637"/>
    <b v="0"/>
    <x v="265"/>
    <b v="0"/>
    <s v="CUST1107"/>
    <b v="0"/>
    <x v="91"/>
    <b v="0"/>
    <s v="STORE10"/>
    <b v="0"/>
    <n v="2"/>
    <x v="2"/>
    <b v="0"/>
    <n v="824.91"/>
    <x v="708"/>
    <b v="0"/>
    <n v="0.09"/>
    <n v="0.09"/>
    <b v="0"/>
    <x v="0"/>
    <n v="1501.3362"/>
    <n v="1501.3362"/>
    <b v="0"/>
  </r>
  <r>
    <b v="0"/>
    <s v="SALE1638"/>
    <b v="0"/>
    <x v="46"/>
    <b v="0"/>
    <s v="CUST1070"/>
    <b v="0"/>
    <x v="91"/>
    <b v="0"/>
    <s v="STORE2"/>
    <b v="0"/>
    <n v="4"/>
    <x v="3"/>
    <b v="0"/>
    <n v="796.89"/>
    <x v="709"/>
    <b v="0"/>
    <n v="0.17"/>
    <n v="0.17"/>
    <b v="0"/>
    <x v="0"/>
    <n v="2645.6747999999998"/>
    <n v="2645.6747999999998"/>
    <b v="0"/>
  </r>
  <r>
    <b v="0"/>
    <s v="SALE1639"/>
    <b v="0"/>
    <x v="272"/>
    <b v="0"/>
    <s v="CUST1240"/>
    <b v="0"/>
    <x v="81"/>
    <b v="0"/>
    <s v="STORE17"/>
    <b v="0"/>
    <n v="3"/>
    <x v="1"/>
    <b v="0"/>
    <n v="543.92999999999995"/>
    <x v="710"/>
    <b v="0"/>
    <n v="0.3"/>
    <n v="0.3"/>
    <b v="0"/>
    <x v="2"/>
    <n v="1142.2529999999999"/>
    <n v="1142.2529999999999"/>
    <b v="0"/>
  </r>
  <r>
    <b v="0"/>
    <s v="SALE164"/>
    <b v="0"/>
    <x v="273"/>
    <b v="0"/>
    <s v="CUST1276"/>
    <b v="0"/>
    <x v="8"/>
    <b v="0"/>
    <s v="STORE12"/>
    <b v="0"/>
    <n v="4"/>
    <x v="3"/>
    <b v="0"/>
    <n v="164.04"/>
    <x v="711"/>
    <b v="0"/>
    <n v="0.26"/>
    <n v="0.26"/>
    <b v="0"/>
    <x v="0"/>
    <n v="485.55839999999989"/>
    <n v="485.55839999999989"/>
    <b v="0"/>
  </r>
  <r>
    <b v="0"/>
    <s v="SALE1640"/>
    <b v="0"/>
    <x v="432"/>
    <b v="0"/>
    <s v="CUST1173"/>
    <b v="0"/>
    <x v="94"/>
    <b v="0"/>
    <s v="STORE7"/>
    <b v="0"/>
    <n v="2"/>
    <x v="2"/>
    <b v="0"/>
    <n v="44.65"/>
    <x v="712"/>
    <b v="0"/>
    <n v="0.03"/>
    <n v="0.03"/>
    <b v="0"/>
    <x v="1"/>
    <n v="86.620999999999995"/>
    <n v="86.620999999999995"/>
    <b v="0"/>
  </r>
  <r>
    <b v="0"/>
    <s v="SALE1641"/>
    <b v="0"/>
    <x v="178"/>
    <b v="0"/>
    <s v="CUST1250"/>
    <b v="0"/>
    <x v="87"/>
    <b v="0"/>
    <s v="STORE0"/>
    <b v="0"/>
    <n v="4"/>
    <x v="3"/>
    <b v="0"/>
    <n v="827.39"/>
    <x v="713"/>
    <b v="0"/>
    <n v="0.06"/>
    <n v="0.06"/>
    <b v="0"/>
    <x v="2"/>
    <n v="3110.9863999999998"/>
    <n v="3110.9863999999998"/>
    <b v="0"/>
  </r>
  <r>
    <b v="0"/>
    <s v="SALE1642"/>
    <b v="0"/>
    <x v="149"/>
    <b v="0"/>
    <s v="CUST1308"/>
    <b v="0"/>
    <x v="94"/>
    <b v="0"/>
    <s v="STORE12"/>
    <b v="0"/>
    <n v="2"/>
    <x v="2"/>
    <b v="0"/>
    <n v="403.2"/>
    <x v="714"/>
    <b v="0"/>
    <n v="0.21"/>
    <n v="0.21"/>
    <b v="0"/>
    <x v="1"/>
    <n v="637.05600000000004"/>
    <n v="637.05600000000004"/>
    <b v="0"/>
  </r>
  <r>
    <b v="0"/>
    <s v="SALE1643"/>
    <b v="0"/>
    <x v="450"/>
    <b v="0"/>
    <s v="CUST1017"/>
    <b v="0"/>
    <x v="30"/>
    <b v="0"/>
    <s v="STORE13"/>
    <b v="0"/>
    <n v="4"/>
    <x v="3"/>
    <b v="0"/>
    <n v="292.31"/>
    <x v="715"/>
    <b v="0"/>
    <n v="0.27"/>
    <n v="0.27"/>
    <b v="0"/>
    <x v="1"/>
    <n v="853.54520000000002"/>
    <n v="853.54520000000002"/>
    <b v="0"/>
  </r>
  <r>
    <b v="0"/>
    <s v="SALE1644"/>
    <b v="0"/>
    <x v="54"/>
    <b v="0"/>
    <s v="CUST1492"/>
    <b v="0"/>
    <x v="60"/>
    <b v="0"/>
    <s v="STORE10"/>
    <b v="0"/>
    <n v="1"/>
    <x v="0"/>
    <b v="0"/>
    <n v="948.33"/>
    <x v="716"/>
    <b v="0"/>
    <n v="0.11"/>
    <n v="0.11"/>
    <b v="0"/>
    <x v="0"/>
    <n v="844.01370000000009"/>
    <n v="844.01370000000009"/>
    <b v="0"/>
  </r>
  <r>
    <b v="0"/>
    <s v="SALE1645"/>
    <b v="0"/>
    <x v="451"/>
    <b v="0"/>
    <s v="CUST1343"/>
    <b v="0"/>
    <x v="65"/>
    <b v="0"/>
    <s v="STORE5"/>
    <b v="0"/>
    <n v="1"/>
    <x v="0"/>
    <b v="0"/>
    <n v="702.27"/>
    <x v="717"/>
    <b v="0"/>
    <n v="0.17"/>
    <n v="0.17"/>
    <b v="0"/>
    <x v="2"/>
    <n v="582.88409999999999"/>
    <n v="582.88409999999999"/>
    <b v="0"/>
  </r>
  <r>
    <b v="0"/>
    <s v="SALE1646"/>
    <b v="0"/>
    <x v="270"/>
    <b v="0"/>
    <s v="CUST1041"/>
    <b v="0"/>
    <x v="38"/>
    <b v="0"/>
    <s v="STORE3"/>
    <b v="0"/>
    <n v="2"/>
    <x v="2"/>
    <b v="0"/>
    <n v="379.28"/>
    <x v="718"/>
    <b v="0"/>
    <n v="0.26"/>
    <n v="0.26"/>
    <b v="0"/>
    <x v="0"/>
    <n v="561.33439999999996"/>
    <n v="561.33439999999996"/>
    <b v="0"/>
  </r>
  <r>
    <b v="0"/>
    <s v="SALE1647"/>
    <b v="0"/>
    <x v="229"/>
    <b v="0"/>
    <s v="CUST1132"/>
    <b v="0"/>
    <x v="37"/>
    <b v="0"/>
    <s v="STORE0"/>
    <b v="0"/>
    <n v="4"/>
    <x v="3"/>
    <b v="0"/>
    <n v="92.35"/>
    <x v="719"/>
    <b v="0"/>
    <n v="0.15"/>
    <n v="0.15"/>
    <b v="0"/>
    <x v="0"/>
    <n v="313.99"/>
    <n v="313.99"/>
    <b v="0"/>
  </r>
  <r>
    <b v="0"/>
    <s v="SALE1648"/>
    <b v="0"/>
    <x v="421"/>
    <b v="0"/>
    <s v="CUST1219"/>
    <b v="0"/>
    <x v="65"/>
    <b v="0"/>
    <s v="STORE12"/>
    <b v="0"/>
    <n v="4"/>
    <x v="3"/>
    <b v="0"/>
    <n v="721.54"/>
    <x v="720"/>
    <b v="0"/>
    <n v="0.21"/>
    <n v="0.21"/>
    <b v="0"/>
    <x v="0"/>
    <n v="2280.0664000000002"/>
    <n v="2280.0664000000002"/>
    <b v="0"/>
  </r>
  <r>
    <b v="0"/>
    <s v="SALE1649"/>
    <b v="0"/>
    <x v="258"/>
    <b v="0"/>
    <s v="CUST1053"/>
    <b v="0"/>
    <x v="43"/>
    <b v="0"/>
    <s v="STORE9"/>
    <b v="0"/>
    <n v="1"/>
    <x v="0"/>
    <b v="0"/>
    <n v="228.69"/>
    <x v="721"/>
    <b v="0"/>
    <n v="0.14000000000000001"/>
    <n v="0.14000000000000001"/>
    <b v="0"/>
    <x v="0"/>
    <n v="196.67339999999999"/>
    <n v="196.67339999999999"/>
    <b v="0"/>
  </r>
  <r>
    <b v="0"/>
    <s v="SALE165"/>
    <b v="0"/>
    <x v="152"/>
    <b v="0"/>
    <s v="CUST1073"/>
    <b v="0"/>
    <x v="47"/>
    <b v="0"/>
    <s v="STORE17"/>
    <b v="0"/>
    <n v="3"/>
    <x v="1"/>
    <b v="0"/>
    <n v="707.95"/>
    <x v="722"/>
    <b v="0"/>
    <n v="0.18"/>
    <n v="0.18"/>
    <b v="0"/>
    <x v="1"/>
    <n v="1741.557"/>
    <n v="1741.557"/>
    <b v="0"/>
  </r>
  <r>
    <b v="0"/>
    <s v="SALE1650"/>
    <b v="0"/>
    <x v="375"/>
    <b v="0"/>
    <s v="CUST1355"/>
    <b v="0"/>
    <x v="20"/>
    <b v="0"/>
    <s v="STORE10"/>
    <b v="0"/>
    <n v="1"/>
    <x v="0"/>
    <b v="0"/>
    <n v="899.09"/>
    <x v="723"/>
    <b v="0"/>
    <n v="0.2"/>
    <n v="0.2"/>
    <b v="0"/>
    <x v="1"/>
    <n v="719.27200000000005"/>
    <n v="719.27200000000005"/>
    <b v="0"/>
  </r>
  <r>
    <b v="0"/>
    <s v="SALE1651"/>
    <b v="0"/>
    <x v="111"/>
    <b v="0"/>
    <s v="CUST1384"/>
    <b v="0"/>
    <x v="12"/>
    <b v="0"/>
    <s v="STORE8"/>
    <b v="0"/>
    <n v="4"/>
    <x v="3"/>
    <b v="0"/>
    <n v="195.75"/>
    <x v="724"/>
    <b v="0"/>
    <n v="0.17"/>
    <n v="0.17"/>
    <b v="0"/>
    <x v="0"/>
    <n v="649.89"/>
    <n v="649.89"/>
    <b v="0"/>
  </r>
  <r>
    <b v="0"/>
    <s v="SALE1652"/>
    <b v="0"/>
    <x v="316"/>
    <b v="0"/>
    <s v="CUST1426"/>
    <b v="0"/>
    <x v="27"/>
    <b v="0"/>
    <s v="STORE15"/>
    <b v="0"/>
    <n v="3"/>
    <x v="1"/>
    <b v="0"/>
    <n v="199.13"/>
    <x v="725"/>
    <b v="0"/>
    <n v="0.24"/>
    <n v="0.24"/>
    <b v="0"/>
    <x v="0"/>
    <n v="454.01639999999998"/>
    <n v="454.01639999999998"/>
    <b v="0"/>
  </r>
  <r>
    <b v="0"/>
    <s v="SALE1653"/>
    <b v="0"/>
    <x v="452"/>
    <b v="0"/>
    <s v="CUST1160"/>
    <b v="0"/>
    <x v="59"/>
    <b v="0"/>
    <s v="STORE14"/>
    <b v="0"/>
    <n v="2"/>
    <x v="2"/>
    <b v="0"/>
    <n v="833.62"/>
    <x v="726"/>
    <b v="0"/>
    <n v="0.18"/>
    <n v="0.18"/>
    <b v="0"/>
    <x v="0"/>
    <n v="1367.1368"/>
    <n v="1367.1368"/>
    <b v="0"/>
  </r>
  <r>
    <b v="0"/>
    <s v="SALE1654"/>
    <b v="0"/>
    <x v="195"/>
    <b v="0"/>
    <s v="CUST1484"/>
    <b v="0"/>
    <x v="10"/>
    <b v="0"/>
    <s v="STORE0"/>
    <b v="0"/>
    <n v="1"/>
    <x v="0"/>
    <b v="0"/>
    <n v="676.26"/>
    <x v="727"/>
    <b v="0"/>
    <n v="0.14000000000000001"/>
    <n v="0.14000000000000001"/>
    <b v="0"/>
    <x v="0"/>
    <n v="581.58359999999993"/>
    <n v="581.58359999999993"/>
    <b v="0"/>
  </r>
  <r>
    <b v="0"/>
    <s v="SALE1655"/>
    <b v="0"/>
    <x v="453"/>
    <b v="0"/>
    <s v="CUST1032"/>
    <b v="0"/>
    <x v="18"/>
    <b v="0"/>
    <s v="STORE9"/>
    <b v="0"/>
    <n v="2"/>
    <x v="2"/>
    <b v="0"/>
    <n v="666.49"/>
    <x v="728"/>
    <b v="0"/>
    <n v="0.06"/>
    <n v="0.06"/>
    <b v="0"/>
    <x v="0"/>
    <n v="1253.0011999999999"/>
    <n v="1253.0011999999999"/>
    <b v="0"/>
  </r>
  <r>
    <b v="0"/>
    <s v="SALE1656"/>
    <b v="0"/>
    <x v="454"/>
    <b v="0"/>
    <s v="CUST1460"/>
    <b v="0"/>
    <x v="42"/>
    <b v="0"/>
    <s v="STORE4"/>
    <b v="0"/>
    <n v="3"/>
    <x v="1"/>
    <b v="0"/>
    <n v="471.19"/>
    <x v="729"/>
    <b v="0"/>
    <n v="0.28000000000000003"/>
    <n v="0.28000000000000003"/>
    <b v="0"/>
    <x v="2"/>
    <n v="1017.7704"/>
    <n v="1017.7704"/>
    <b v="0"/>
  </r>
  <r>
    <b v="0"/>
    <s v="SALE1657"/>
    <b v="0"/>
    <x v="455"/>
    <b v="0"/>
    <s v="CUST1119"/>
    <b v="0"/>
    <x v="12"/>
    <b v="0"/>
    <s v="STORE3"/>
    <b v="0"/>
    <n v="4"/>
    <x v="3"/>
    <b v="0"/>
    <n v="555.65"/>
    <x v="730"/>
    <b v="0"/>
    <n v="0.25"/>
    <n v="0.25"/>
    <b v="0"/>
    <x v="2"/>
    <n v="1666.95"/>
    <n v="1666.95"/>
    <b v="0"/>
  </r>
  <r>
    <b v="0"/>
    <s v="SALE1658"/>
    <b v="0"/>
    <x v="330"/>
    <b v="0"/>
    <s v="CUST1035"/>
    <b v="0"/>
    <x v="28"/>
    <b v="0"/>
    <s v="STORE14"/>
    <b v="0"/>
    <n v="2"/>
    <x v="2"/>
    <b v="0"/>
    <n v="100.42"/>
    <x v="731"/>
    <b v="0"/>
    <n v="0.06"/>
    <n v="0.06"/>
    <b v="0"/>
    <x v="0"/>
    <n v="188.78960000000001"/>
    <n v="188.78960000000001"/>
    <b v="0"/>
  </r>
  <r>
    <b v="0"/>
    <s v="SALE1659"/>
    <b v="0"/>
    <x v="34"/>
    <b v="0"/>
    <s v="CUST1050"/>
    <b v="0"/>
    <x v="51"/>
    <b v="0"/>
    <s v="STORE18"/>
    <b v="0"/>
    <n v="3"/>
    <x v="1"/>
    <b v="0"/>
    <n v="981.69"/>
    <x v="732"/>
    <b v="0"/>
    <n v="0.05"/>
    <n v="0.05"/>
    <b v="0"/>
    <x v="2"/>
    <n v="2797.8164999999999"/>
    <n v="2797.8164999999999"/>
    <b v="0"/>
  </r>
  <r>
    <b v="0"/>
    <s v="SALE166"/>
    <b v="0"/>
    <x v="456"/>
    <b v="0"/>
    <s v="CUST1295"/>
    <b v="0"/>
    <x v="5"/>
    <b v="0"/>
    <s v="STORE8"/>
    <b v="0"/>
    <n v="4"/>
    <x v="3"/>
    <b v="0"/>
    <n v="714.47"/>
    <x v="733"/>
    <b v="0"/>
    <n v="0.18"/>
    <n v="0.18"/>
    <b v="0"/>
    <x v="2"/>
    <n v="2343.4616000000001"/>
    <n v="2343.4616000000001"/>
    <b v="0"/>
  </r>
  <r>
    <b v="0"/>
    <s v="SALE1660"/>
    <b v="0"/>
    <x v="457"/>
    <b v="0"/>
    <s v="CUST1327"/>
    <b v="0"/>
    <x v="47"/>
    <b v="0"/>
    <s v="STORE16"/>
    <b v="0"/>
    <n v="2"/>
    <x v="2"/>
    <b v="0"/>
    <n v="848.87"/>
    <x v="734"/>
    <b v="0"/>
    <n v="0.09"/>
    <n v="0.09"/>
    <b v="0"/>
    <x v="2"/>
    <n v="1544.9434000000001"/>
    <n v="1544.9434000000001"/>
    <b v="0"/>
  </r>
  <r>
    <b v="0"/>
    <s v="SALE1661"/>
    <b v="0"/>
    <x v="392"/>
    <b v="0"/>
    <s v="CUST1375"/>
    <b v="0"/>
    <x v="76"/>
    <b v="0"/>
    <s v="STORE10"/>
    <b v="0"/>
    <n v="3"/>
    <x v="1"/>
    <b v="0"/>
    <n v="582.32000000000005"/>
    <x v="735"/>
    <b v="0"/>
    <n v="0"/>
    <n v="0"/>
    <b v="0"/>
    <x v="1"/>
    <n v="1746.96"/>
    <n v="1746.96"/>
    <b v="0"/>
  </r>
  <r>
    <b v="0"/>
    <s v="SALE1662"/>
    <b v="0"/>
    <x v="448"/>
    <b v="0"/>
    <s v="CUST1171"/>
    <b v="0"/>
    <x v="80"/>
    <b v="0"/>
    <s v="STORE17"/>
    <b v="0"/>
    <n v="2"/>
    <x v="2"/>
    <b v="0"/>
    <n v="869.43"/>
    <x v="736"/>
    <b v="0"/>
    <n v="0.24"/>
    <n v="0.24"/>
    <b v="0"/>
    <x v="2"/>
    <n v="1321.5336"/>
    <n v="1321.5336"/>
    <b v="0"/>
  </r>
  <r>
    <b v="0"/>
    <s v="SALE1663"/>
    <b v="0"/>
    <x v="458"/>
    <b v="0"/>
    <s v="CUST1021"/>
    <b v="0"/>
    <x v="8"/>
    <b v="0"/>
    <s v="STORE4"/>
    <b v="0"/>
    <n v="1"/>
    <x v="0"/>
    <b v="0"/>
    <n v="62.26"/>
    <x v="737"/>
    <b v="0"/>
    <n v="0.03"/>
    <n v="0.03"/>
    <b v="0"/>
    <x v="2"/>
    <n v="60.392200000000003"/>
    <n v="60.392200000000003"/>
    <b v="0"/>
  </r>
  <r>
    <b v="0"/>
    <s v="SALE1664"/>
    <b v="0"/>
    <x v="120"/>
    <b v="0"/>
    <s v="CUST1152"/>
    <b v="0"/>
    <x v="65"/>
    <b v="0"/>
    <s v="STORE14"/>
    <b v="0"/>
    <n v="3"/>
    <x v="1"/>
    <b v="0"/>
    <n v="343.97"/>
    <x v="738"/>
    <b v="0"/>
    <n v="0.04"/>
    <n v="0.04"/>
    <b v="0"/>
    <x v="2"/>
    <n v="990.6336"/>
    <n v="990.6336"/>
    <b v="0"/>
  </r>
  <r>
    <b v="0"/>
    <s v="SALE1665"/>
    <b v="0"/>
    <x v="459"/>
    <b v="0"/>
    <s v="CUST1303"/>
    <b v="0"/>
    <x v="2"/>
    <b v="0"/>
    <s v="STORE12"/>
    <b v="0"/>
    <n v="3"/>
    <x v="1"/>
    <b v="0"/>
    <n v="304.67"/>
    <x v="739"/>
    <b v="0"/>
    <n v="0.11"/>
    <n v="0.11"/>
    <b v="0"/>
    <x v="0"/>
    <n v="813.46889999999996"/>
    <n v="813.46889999999996"/>
    <b v="0"/>
  </r>
  <r>
    <b v="0"/>
    <s v="SALE1666"/>
    <b v="0"/>
    <x v="350"/>
    <b v="0"/>
    <s v="CUST1365"/>
    <b v="0"/>
    <x v="77"/>
    <b v="0"/>
    <s v="STORE9"/>
    <b v="0"/>
    <n v="4"/>
    <x v="3"/>
    <b v="0"/>
    <n v="208.34"/>
    <x v="740"/>
    <b v="0"/>
    <n v="0.01"/>
    <n v="0.01"/>
    <b v="0"/>
    <x v="1"/>
    <n v="825.02639999999997"/>
    <n v="825.02639999999997"/>
    <b v="0"/>
  </r>
  <r>
    <b v="0"/>
    <s v="SALE1667"/>
    <b v="0"/>
    <x v="402"/>
    <b v="0"/>
    <s v="CUST1312"/>
    <b v="0"/>
    <x v="30"/>
    <b v="0"/>
    <s v="STORE1"/>
    <b v="0"/>
    <n v="1"/>
    <x v="0"/>
    <b v="0"/>
    <n v="119.04"/>
    <x v="741"/>
    <b v="0"/>
    <n v="0.13"/>
    <n v="0.13"/>
    <b v="0"/>
    <x v="2"/>
    <n v="103.56480000000001"/>
    <n v="103.56480000000001"/>
    <b v="0"/>
  </r>
  <r>
    <b v="0"/>
    <s v="SALE1668"/>
    <b v="0"/>
    <x v="460"/>
    <b v="0"/>
    <s v="CUST1321"/>
    <b v="0"/>
    <x v="31"/>
    <b v="0"/>
    <s v="STORE9"/>
    <b v="0"/>
    <n v="4"/>
    <x v="3"/>
    <b v="0"/>
    <n v="791.65"/>
    <x v="742"/>
    <b v="0"/>
    <n v="0.06"/>
    <n v="0.06"/>
    <b v="0"/>
    <x v="2"/>
    <n v="2976.6039999999998"/>
    <n v="2976.6039999999998"/>
    <b v="0"/>
  </r>
  <r>
    <b v="0"/>
    <s v="SALE1669"/>
    <b v="0"/>
    <x v="205"/>
    <b v="0"/>
    <s v="CUST1052"/>
    <b v="0"/>
    <x v="94"/>
    <b v="0"/>
    <s v="STORE2"/>
    <b v="0"/>
    <n v="2"/>
    <x v="2"/>
    <b v="0"/>
    <n v="414.86"/>
    <x v="743"/>
    <b v="0"/>
    <n v="0.23"/>
    <n v="0.23"/>
    <b v="0"/>
    <x v="0"/>
    <n v="638.88440000000003"/>
    <n v="638.88440000000003"/>
    <b v="0"/>
  </r>
  <r>
    <b v="0"/>
    <s v="SALE167"/>
    <b v="0"/>
    <x v="461"/>
    <b v="0"/>
    <s v="CUST1415"/>
    <b v="0"/>
    <x v="14"/>
    <b v="0"/>
    <s v="STORE7"/>
    <b v="0"/>
    <n v="4"/>
    <x v="3"/>
    <b v="0"/>
    <n v="422.09"/>
    <x v="744"/>
    <b v="0"/>
    <n v="0.04"/>
    <n v="0.04"/>
    <b v="0"/>
    <x v="0"/>
    <n v="1620.8255999999999"/>
    <n v="1620.8255999999999"/>
    <b v="0"/>
  </r>
  <r>
    <b v="0"/>
    <s v="SALE1670"/>
    <b v="0"/>
    <x v="57"/>
    <b v="0"/>
    <s v="CUST1478"/>
    <b v="0"/>
    <x v="43"/>
    <b v="0"/>
    <s v="STORE12"/>
    <b v="0"/>
    <n v="2"/>
    <x v="2"/>
    <b v="0"/>
    <n v="960.81"/>
    <x v="745"/>
    <b v="0"/>
    <n v="0.28000000000000003"/>
    <n v="0.28000000000000003"/>
    <b v="0"/>
    <x v="1"/>
    <n v="1383.5663999999999"/>
    <n v="1383.5663999999999"/>
    <b v="0"/>
  </r>
  <r>
    <b v="0"/>
    <s v="SALE1671"/>
    <b v="0"/>
    <x v="430"/>
    <b v="0"/>
    <s v="CUST1212"/>
    <b v="0"/>
    <x v="52"/>
    <b v="0"/>
    <s v="STORE4"/>
    <b v="0"/>
    <n v="4"/>
    <x v="3"/>
    <b v="0"/>
    <n v="943.36"/>
    <x v="746"/>
    <b v="0"/>
    <n v="0.18"/>
    <n v="0.18"/>
    <b v="0"/>
    <x v="1"/>
    <n v="3094.2208000000001"/>
    <n v="3094.2208000000001"/>
    <b v="0"/>
  </r>
  <r>
    <b v="0"/>
    <s v="SALE1672"/>
    <b v="0"/>
    <x v="462"/>
    <b v="0"/>
    <s v="CUST1213"/>
    <b v="0"/>
    <x v="84"/>
    <b v="0"/>
    <s v="STORE13"/>
    <b v="0"/>
    <n v="1"/>
    <x v="0"/>
    <b v="0"/>
    <n v="830.42"/>
    <x v="747"/>
    <b v="0"/>
    <n v="0.26"/>
    <n v="0.26"/>
    <b v="0"/>
    <x v="2"/>
    <n v="614.51080000000002"/>
    <n v="614.51080000000002"/>
    <b v="0"/>
  </r>
  <r>
    <b v="0"/>
    <s v="SALE1673"/>
    <b v="0"/>
    <x v="463"/>
    <b v="0"/>
    <s v="CUST1353"/>
    <b v="0"/>
    <x v="99"/>
    <b v="0"/>
    <s v="STORE17"/>
    <b v="0"/>
    <n v="1"/>
    <x v="0"/>
    <b v="0"/>
    <n v="762.55"/>
    <x v="748"/>
    <b v="0"/>
    <n v="0.19"/>
    <n v="0.19"/>
    <b v="0"/>
    <x v="0"/>
    <n v="617.66549999999995"/>
    <n v="617.66549999999995"/>
    <b v="0"/>
  </r>
  <r>
    <b v="0"/>
    <s v="SALE1674"/>
    <b v="0"/>
    <x v="416"/>
    <b v="0"/>
    <s v="CUST1343"/>
    <b v="0"/>
    <x v="1"/>
    <b v="0"/>
    <s v="STORE18"/>
    <b v="0"/>
    <n v="2"/>
    <x v="2"/>
    <b v="0"/>
    <n v="464.43"/>
    <x v="749"/>
    <b v="0"/>
    <n v="0.24"/>
    <n v="0.24"/>
    <b v="0"/>
    <x v="2"/>
    <n v="705.93360000000007"/>
    <n v="705.93360000000007"/>
    <b v="0"/>
  </r>
  <r>
    <b v="0"/>
    <s v="SALE1675"/>
    <b v="0"/>
    <x v="110"/>
    <b v="0"/>
    <s v="CUST1016"/>
    <b v="0"/>
    <x v="55"/>
    <b v="0"/>
    <s v="STORE18"/>
    <b v="0"/>
    <n v="1"/>
    <x v="0"/>
    <b v="0"/>
    <n v="711.08"/>
    <x v="750"/>
    <b v="0"/>
    <n v="0.24"/>
    <n v="0.24"/>
    <b v="0"/>
    <x v="1"/>
    <n v="540.42079999999999"/>
    <n v="540.42079999999999"/>
    <b v="0"/>
  </r>
  <r>
    <b v="0"/>
    <s v="SALE1676"/>
    <b v="0"/>
    <x v="326"/>
    <b v="0"/>
    <s v="CUST1251"/>
    <b v="0"/>
    <x v="23"/>
    <b v="0"/>
    <s v="STORE14"/>
    <b v="0"/>
    <n v="2"/>
    <x v="2"/>
    <b v="0"/>
    <n v="984.96"/>
    <x v="751"/>
    <b v="0"/>
    <n v="0.16"/>
    <n v="0.16"/>
    <b v="0"/>
    <x v="1"/>
    <n v="1654.7328"/>
    <n v="1654.7328"/>
    <b v="0"/>
  </r>
  <r>
    <b v="0"/>
    <s v="SALE1677"/>
    <b v="0"/>
    <x v="464"/>
    <b v="0"/>
    <s v="CUST1343"/>
    <b v="0"/>
    <x v="43"/>
    <b v="0"/>
    <s v="STORE12"/>
    <b v="0"/>
    <n v="1"/>
    <x v="0"/>
    <b v="0"/>
    <n v="21.14"/>
    <x v="752"/>
    <b v="0"/>
    <n v="0.06"/>
    <n v="0.06"/>
    <b v="0"/>
    <x v="2"/>
    <n v="19.871600000000001"/>
    <n v="19.871600000000001"/>
    <b v="0"/>
  </r>
  <r>
    <b v="0"/>
    <s v="SALE1678"/>
    <b v="0"/>
    <x v="349"/>
    <b v="0"/>
    <s v="CUST1106"/>
    <b v="0"/>
    <x v="51"/>
    <b v="0"/>
    <s v="STORE8"/>
    <b v="0"/>
    <n v="1"/>
    <x v="0"/>
    <b v="0"/>
    <n v="343.03"/>
    <x v="753"/>
    <b v="0"/>
    <n v="0.16"/>
    <n v="0.16"/>
    <b v="0"/>
    <x v="0"/>
    <n v="288.14519999999999"/>
    <n v="288.14519999999999"/>
    <b v="0"/>
  </r>
  <r>
    <b v="0"/>
    <s v="SALE1679"/>
    <b v="0"/>
    <x v="455"/>
    <b v="0"/>
    <s v="CUST1247"/>
    <b v="0"/>
    <x v="69"/>
    <b v="0"/>
    <s v="STORE18"/>
    <b v="0"/>
    <n v="3"/>
    <x v="1"/>
    <b v="0"/>
    <n v="94.83"/>
    <x v="754"/>
    <b v="0"/>
    <n v="0.16"/>
    <n v="0.16"/>
    <b v="0"/>
    <x v="2"/>
    <n v="238.9716"/>
    <n v="238.9716"/>
    <b v="0"/>
  </r>
  <r>
    <b v="0"/>
    <s v="SALE168"/>
    <b v="0"/>
    <x v="180"/>
    <b v="0"/>
    <s v="CUST1108"/>
    <b v="0"/>
    <x v="38"/>
    <b v="0"/>
    <s v="STORE9"/>
    <b v="0"/>
    <n v="1"/>
    <x v="0"/>
    <b v="0"/>
    <n v="998.19"/>
    <x v="755"/>
    <b v="0"/>
    <n v="0.2"/>
    <n v="0.2"/>
    <b v="0"/>
    <x v="0"/>
    <n v="798.55200000000013"/>
    <n v="798.55200000000013"/>
    <b v="0"/>
  </r>
  <r>
    <b v="0"/>
    <s v="SALE1680"/>
    <b v="0"/>
    <x v="465"/>
    <b v="0"/>
    <s v="CUST1018"/>
    <b v="0"/>
    <x v="5"/>
    <b v="0"/>
    <s v="STORE19"/>
    <b v="0"/>
    <n v="3"/>
    <x v="1"/>
    <b v="0"/>
    <n v="74.66"/>
    <x v="756"/>
    <b v="0"/>
    <n v="0.03"/>
    <n v="0.03"/>
    <b v="0"/>
    <x v="1"/>
    <n v="217.26060000000001"/>
    <n v="217.26060000000001"/>
    <b v="0"/>
  </r>
  <r>
    <b v="0"/>
    <s v="SALE1681"/>
    <b v="0"/>
    <x v="294"/>
    <b v="0"/>
    <s v="CUST1136"/>
    <b v="0"/>
    <x v="16"/>
    <b v="0"/>
    <s v="STORE15"/>
    <b v="0"/>
    <n v="3"/>
    <x v="1"/>
    <b v="0"/>
    <n v="281.95999999999998"/>
    <x v="757"/>
    <b v="0"/>
    <n v="0.01"/>
    <n v="0.01"/>
    <b v="0"/>
    <x v="2"/>
    <n v="837.42119999999989"/>
    <n v="837.42119999999989"/>
    <b v="0"/>
  </r>
  <r>
    <b v="0"/>
    <s v="SALE1682"/>
    <b v="0"/>
    <x v="360"/>
    <b v="0"/>
    <s v="CUST1236"/>
    <b v="0"/>
    <x v="57"/>
    <b v="0"/>
    <s v="STORE18"/>
    <b v="0"/>
    <n v="4"/>
    <x v="3"/>
    <b v="0"/>
    <n v="622.27"/>
    <x v="758"/>
    <b v="0"/>
    <n v="0.02"/>
    <n v="0.02"/>
    <b v="0"/>
    <x v="1"/>
    <n v="2439.2984000000001"/>
    <n v="2439.2984000000001"/>
    <b v="0"/>
  </r>
  <r>
    <b v="0"/>
    <s v="SALE1683"/>
    <b v="0"/>
    <x v="466"/>
    <b v="0"/>
    <s v="CUST1102"/>
    <b v="0"/>
    <x v="16"/>
    <b v="0"/>
    <s v="STORE7"/>
    <b v="0"/>
    <n v="2"/>
    <x v="2"/>
    <b v="0"/>
    <n v="78.27"/>
    <x v="759"/>
    <b v="0"/>
    <n v="0.28999999999999998"/>
    <n v="0.28999999999999998"/>
    <b v="0"/>
    <x v="2"/>
    <n v="111.1434"/>
    <n v="111.1434"/>
    <b v="0"/>
  </r>
  <r>
    <b v="0"/>
    <s v="SALE1684"/>
    <b v="0"/>
    <x v="29"/>
    <b v="0"/>
    <s v="CUST1012"/>
    <b v="0"/>
    <x v="19"/>
    <b v="0"/>
    <s v="STORE13"/>
    <b v="0"/>
    <n v="4"/>
    <x v="3"/>
    <b v="0"/>
    <n v="676.58"/>
    <x v="760"/>
    <b v="0"/>
    <n v="0.23"/>
    <n v="0.23"/>
    <b v="0"/>
    <x v="2"/>
    <n v="2083.8663999999999"/>
    <n v="2083.8663999999999"/>
    <b v="0"/>
  </r>
  <r>
    <b v="0"/>
    <s v="SALE1685"/>
    <b v="0"/>
    <x v="130"/>
    <b v="0"/>
    <s v="CUST1486"/>
    <b v="0"/>
    <x v="72"/>
    <b v="0"/>
    <s v="STORE1"/>
    <b v="0"/>
    <n v="2"/>
    <x v="2"/>
    <b v="0"/>
    <n v="938.6"/>
    <x v="761"/>
    <b v="0"/>
    <n v="0.04"/>
    <n v="0.04"/>
    <b v="0"/>
    <x v="1"/>
    <n v="1802.1120000000001"/>
    <n v="1802.1120000000001"/>
    <b v="0"/>
  </r>
  <r>
    <b v="0"/>
    <s v="SALE1686"/>
    <b v="0"/>
    <x v="467"/>
    <b v="0"/>
    <s v="CUST1355"/>
    <b v="0"/>
    <x v="75"/>
    <b v="0"/>
    <s v="STORE14"/>
    <b v="0"/>
    <n v="2"/>
    <x v="2"/>
    <b v="0"/>
    <n v="859.47"/>
    <x v="762"/>
    <b v="0"/>
    <n v="0.01"/>
    <n v="0.01"/>
    <b v="0"/>
    <x v="0"/>
    <n v="1701.7506000000001"/>
    <n v="1701.7506000000001"/>
    <b v="0"/>
  </r>
  <r>
    <b v="0"/>
    <s v="SALE1687"/>
    <b v="0"/>
    <x v="468"/>
    <b v="0"/>
    <s v="CUST1057"/>
    <b v="0"/>
    <x v="77"/>
    <b v="0"/>
    <s v="STORE14"/>
    <b v="0"/>
    <n v="3"/>
    <x v="1"/>
    <b v="0"/>
    <n v="672.98"/>
    <x v="763"/>
    <b v="0"/>
    <n v="0.23"/>
    <n v="0.23"/>
    <b v="0"/>
    <x v="1"/>
    <n v="1554.5838000000001"/>
    <n v="1554.5838000000001"/>
    <b v="0"/>
  </r>
  <r>
    <b v="0"/>
    <s v="SALE1688"/>
    <b v="0"/>
    <x v="87"/>
    <b v="0"/>
    <s v="CUST1206"/>
    <b v="0"/>
    <x v="87"/>
    <b v="0"/>
    <s v="STORE18"/>
    <b v="0"/>
    <n v="1"/>
    <x v="0"/>
    <b v="0"/>
    <n v="75.8"/>
    <x v="764"/>
    <b v="0"/>
    <n v="0.28999999999999998"/>
    <n v="0.28999999999999998"/>
    <b v="0"/>
    <x v="1"/>
    <n v="53.817999999999998"/>
    <n v="53.817999999999998"/>
    <b v="0"/>
  </r>
  <r>
    <b v="0"/>
    <s v="SALE1689"/>
    <b v="0"/>
    <x v="469"/>
    <b v="0"/>
    <s v="CUST1034"/>
    <b v="0"/>
    <x v="29"/>
    <b v="0"/>
    <s v="STORE15"/>
    <b v="0"/>
    <n v="4"/>
    <x v="3"/>
    <b v="0"/>
    <n v="742.15"/>
    <x v="765"/>
    <b v="0"/>
    <n v="0.1"/>
    <n v="0.1"/>
    <b v="0"/>
    <x v="2"/>
    <n v="2671.74"/>
    <n v="2671.74"/>
    <b v="0"/>
  </r>
  <r>
    <b v="0"/>
    <s v="SALE169"/>
    <b v="0"/>
    <x v="200"/>
    <b v="0"/>
    <s v="CUST1373"/>
    <b v="0"/>
    <x v="35"/>
    <b v="0"/>
    <s v="STORE7"/>
    <b v="0"/>
    <n v="2"/>
    <x v="2"/>
    <b v="0"/>
    <n v="343.42"/>
    <x v="766"/>
    <b v="0"/>
    <n v="0.12"/>
    <n v="0.12"/>
    <b v="0"/>
    <x v="2"/>
    <n v="604.41920000000005"/>
    <n v="604.41920000000005"/>
    <b v="0"/>
  </r>
  <r>
    <b v="0"/>
    <s v="SALE1690"/>
    <b v="0"/>
    <x v="470"/>
    <b v="0"/>
    <s v="CUST1072"/>
    <b v="0"/>
    <x v="38"/>
    <b v="0"/>
    <s v="STORE7"/>
    <b v="0"/>
    <n v="1"/>
    <x v="0"/>
    <b v="0"/>
    <n v="637.39"/>
    <x v="767"/>
    <b v="0"/>
    <n v="0.22"/>
    <n v="0.22"/>
    <b v="0"/>
    <x v="1"/>
    <n v="497.16419999999999"/>
    <n v="497.16419999999999"/>
    <b v="0"/>
  </r>
  <r>
    <b v="0"/>
    <s v="SALE1691"/>
    <b v="0"/>
    <x v="392"/>
    <b v="0"/>
    <s v="CUST1391"/>
    <b v="0"/>
    <x v="95"/>
    <b v="0"/>
    <s v="STORE17"/>
    <b v="0"/>
    <n v="1"/>
    <x v="0"/>
    <b v="0"/>
    <n v="631"/>
    <x v="768"/>
    <b v="0"/>
    <n v="0.04"/>
    <n v="0.04"/>
    <b v="0"/>
    <x v="0"/>
    <n v="605.76"/>
    <n v="605.76"/>
    <b v="0"/>
  </r>
  <r>
    <b v="0"/>
    <s v="SALE1692"/>
    <b v="0"/>
    <x v="248"/>
    <b v="0"/>
    <s v="CUST1393"/>
    <b v="0"/>
    <x v="24"/>
    <b v="0"/>
    <s v="STORE3"/>
    <b v="0"/>
    <n v="4"/>
    <x v="3"/>
    <b v="0"/>
    <n v="983.98"/>
    <x v="769"/>
    <b v="0"/>
    <n v="0.11"/>
    <n v="0.11"/>
    <b v="0"/>
    <x v="2"/>
    <n v="3502.9688000000001"/>
    <n v="3502.9688000000001"/>
    <b v="0"/>
  </r>
  <r>
    <b v="0"/>
    <s v="SALE1693"/>
    <b v="0"/>
    <x v="183"/>
    <b v="0"/>
    <s v="CUST1054"/>
    <b v="0"/>
    <x v="25"/>
    <b v="0"/>
    <s v="STORE11"/>
    <b v="0"/>
    <n v="4"/>
    <x v="3"/>
    <b v="0"/>
    <n v="73.69"/>
    <x v="770"/>
    <b v="0"/>
    <n v="0.08"/>
    <n v="0.08"/>
    <b v="0"/>
    <x v="0"/>
    <n v="271.17919999999998"/>
    <n v="271.17919999999998"/>
    <b v="0"/>
  </r>
  <r>
    <b v="0"/>
    <s v="SALE1694"/>
    <b v="0"/>
    <x v="471"/>
    <b v="0"/>
    <s v="CUST1433"/>
    <b v="0"/>
    <x v="68"/>
    <b v="0"/>
    <s v="STORE7"/>
    <b v="0"/>
    <n v="3"/>
    <x v="1"/>
    <b v="0"/>
    <n v="110.99"/>
    <x v="771"/>
    <b v="0"/>
    <n v="0.21"/>
    <n v="0.21"/>
    <b v="0"/>
    <x v="0"/>
    <n v="263.04629999999997"/>
    <n v="263.04629999999997"/>
    <b v="0"/>
  </r>
  <r>
    <b v="0"/>
    <s v="SALE1695"/>
    <b v="0"/>
    <x v="62"/>
    <b v="0"/>
    <s v="CUST1083"/>
    <b v="0"/>
    <x v="47"/>
    <b v="0"/>
    <s v="STORE7"/>
    <b v="0"/>
    <n v="1"/>
    <x v="0"/>
    <b v="0"/>
    <n v="66.86"/>
    <x v="772"/>
    <b v="0"/>
    <n v="0.22"/>
    <n v="0.22"/>
    <b v="0"/>
    <x v="2"/>
    <n v="52.150799999999997"/>
    <n v="52.150799999999997"/>
    <b v="0"/>
  </r>
  <r>
    <b v="0"/>
    <s v="SALE1696"/>
    <b v="0"/>
    <x v="472"/>
    <b v="0"/>
    <s v="CUST1417"/>
    <b v="0"/>
    <x v="99"/>
    <b v="0"/>
    <s v="STORE18"/>
    <b v="0"/>
    <n v="1"/>
    <x v="0"/>
    <b v="0"/>
    <n v="980.26"/>
    <x v="773"/>
    <b v="0"/>
    <n v="0.14000000000000001"/>
    <n v="0.14000000000000001"/>
    <b v="0"/>
    <x v="1"/>
    <n v="843.02359999999999"/>
    <n v="843.02359999999999"/>
    <b v="0"/>
  </r>
  <r>
    <b v="0"/>
    <s v="SALE1697"/>
    <b v="0"/>
    <x v="26"/>
    <b v="0"/>
    <s v="CUST1037"/>
    <b v="0"/>
    <x v="83"/>
    <b v="0"/>
    <s v="STORE18"/>
    <b v="0"/>
    <n v="1"/>
    <x v="0"/>
    <b v="0"/>
    <n v="235.28"/>
    <x v="774"/>
    <b v="0"/>
    <n v="0.05"/>
    <n v="0.05"/>
    <b v="0"/>
    <x v="1"/>
    <n v="223.51599999999999"/>
    <n v="223.51599999999999"/>
    <b v="0"/>
  </r>
  <r>
    <b v="0"/>
    <s v="SALE1698"/>
    <b v="0"/>
    <x v="7"/>
    <b v="0"/>
    <s v="CUST1416"/>
    <b v="0"/>
    <x v="7"/>
    <b v="0"/>
    <s v="STORE15"/>
    <b v="0"/>
    <n v="3"/>
    <x v="1"/>
    <b v="0"/>
    <n v="407.39"/>
    <x v="775"/>
    <b v="0"/>
    <n v="0.08"/>
    <n v="0.08"/>
    <b v="0"/>
    <x v="1"/>
    <n v="1124.3964000000001"/>
    <n v="1124.3964000000001"/>
    <b v="0"/>
  </r>
  <r>
    <b v="0"/>
    <s v="SALE1699"/>
    <b v="0"/>
    <x v="473"/>
    <b v="0"/>
    <s v="CUST1068"/>
    <b v="0"/>
    <x v="77"/>
    <b v="0"/>
    <s v="STORE14"/>
    <b v="0"/>
    <n v="4"/>
    <x v="3"/>
    <b v="0"/>
    <n v="459.83"/>
    <x v="776"/>
    <b v="0"/>
    <n v="0.12"/>
    <n v="0.12"/>
    <b v="0"/>
    <x v="2"/>
    <n v="1618.6016"/>
    <n v="1618.6016"/>
    <b v="0"/>
  </r>
  <r>
    <b v="0"/>
    <s v="SALE17"/>
    <b v="0"/>
    <x v="463"/>
    <b v="0"/>
    <s v="CUST1079"/>
    <b v="0"/>
    <x v="77"/>
    <b v="0"/>
    <s v="STORE4"/>
    <b v="0"/>
    <n v="2"/>
    <x v="2"/>
    <b v="0"/>
    <n v="502.69"/>
    <x v="777"/>
    <b v="0"/>
    <n v="0.23"/>
    <n v="0.23"/>
    <b v="0"/>
    <x v="0"/>
    <n v="774.14260000000002"/>
    <n v="774.14260000000002"/>
    <b v="0"/>
  </r>
  <r>
    <b v="0"/>
    <s v="SALE170"/>
    <b v="0"/>
    <x v="440"/>
    <b v="0"/>
    <s v="CUST1256"/>
    <b v="0"/>
    <x v="21"/>
    <b v="0"/>
    <s v="STORE6"/>
    <b v="0"/>
    <n v="1"/>
    <x v="0"/>
    <b v="0"/>
    <n v="152.16999999999999"/>
    <x v="778"/>
    <b v="0"/>
    <n v="0.28000000000000003"/>
    <n v="0.28000000000000003"/>
    <b v="0"/>
    <x v="2"/>
    <n v="109.5624"/>
    <n v="109.5624"/>
    <b v="0"/>
  </r>
  <r>
    <b v="0"/>
    <s v="SALE1700"/>
    <b v="0"/>
    <x v="474"/>
    <b v="0"/>
    <s v="CUST1147"/>
    <b v="0"/>
    <x v="27"/>
    <b v="0"/>
    <s v="STORE4"/>
    <b v="0"/>
    <n v="3"/>
    <x v="1"/>
    <b v="0"/>
    <n v="706.6"/>
    <x v="779"/>
    <b v="0"/>
    <n v="0.17"/>
    <n v="0.17"/>
    <b v="0"/>
    <x v="1"/>
    <n v="1759.434"/>
    <n v="1759.434"/>
    <b v="0"/>
  </r>
  <r>
    <b v="0"/>
    <s v="SALE1701"/>
    <b v="0"/>
    <x v="417"/>
    <b v="0"/>
    <s v="CUST1462"/>
    <b v="0"/>
    <x v="67"/>
    <b v="0"/>
    <s v="STORE19"/>
    <b v="0"/>
    <n v="3"/>
    <x v="1"/>
    <b v="0"/>
    <n v="811.16"/>
    <x v="780"/>
    <b v="0"/>
    <n v="0.1"/>
    <n v="0.1"/>
    <b v="0"/>
    <x v="2"/>
    <n v="2190.1320000000001"/>
    <n v="2190.1320000000001"/>
    <b v="0"/>
  </r>
  <r>
    <b v="0"/>
    <s v="SALE1702"/>
    <b v="0"/>
    <x v="294"/>
    <b v="0"/>
    <s v="CUST1217"/>
    <b v="0"/>
    <x v="16"/>
    <b v="0"/>
    <s v="STORE7"/>
    <b v="0"/>
    <n v="2"/>
    <x v="2"/>
    <b v="0"/>
    <n v="985.79"/>
    <x v="781"/>
    <b v="0"/>
    <n v="0.04"/>
    <n v="0.04"/>
    <b v="0"/>
    <x v="1"/>
    <n v="1892.7167999999999"/>
    <n v="1892.7167999999999"/>
    <b v="0"/>
  </r>
  <r>
    <b v="0"/>
    <s v="SALE1703"/>
    <b v="0"/>
    <x v="475"/>
    <b v="0"/>
    <s v="CUST1187"/>
    <b v="0"/>
    <x v="3"/>
    <b v="0"/>
    <s v="STORE14"/>
    <b v="0"/>
    <n v="1"/>
    <x v="0"/>
    <b v="0"/>
    <n v="255.02"/>
    <x v="782"/>
    <b v="0"/>
    <n v="0.3"/>
    <n v="0.3"/>
    <b v="0"/>
    <x v="0"/>
    <n v="178.51400000000001"/>
    <n v="178.51400000000001"/>
    <b v="0"/>
  </r>
  <r>
    <b v="0"/>
    <s v="SALE1704"/>
    <b v="0"/>
    <x v="204"/>
    <b v="0"/>
    <s v="CUST1095"/>
    <b v="0"/>
    <x v="32"/>
    <b v="0"/>
    <s v="STORE8"/>
    <b v="0"/>
    <n v="1"/>
    <x v="0"/>
    <b v="0"/>
    <n v="153.57"/>
    <x v="783"/>
    <b v="0"/>
    <n v="0.01"/>
    <n v="0.01"/>
    <b v="0"/>
    <x v="1"/>
    <n v="152.0343"/>
    <n v="152.0343"/>
    <b v="0"/>
  </r>
  <r>
    <b v="0"/>
    <s v="SALE1705"/>
    <b v="0"/>
    <x v="476"/>
    <b v="0"/>
    <s v="CUST1253"/>
    <b v="0"/>
    <x v="34"/>
    <b v="0"/>
    <s v="STORE18"/>
    <b v="0"/>
    <n v="3"/>
    <x v="1"/>
    <b v="0"/>
    <n v="962.98"/>
    <x v="784"/>
    <b v="0"/>
    <n v="0.21"/>
    <n v="0.21"/>
    <b v="0"/>
    <x v="0"/>
    <n v="2282.2626"/>
    <n v="2282.2626"/>
    <b v="0"/>
  </r>
  <r>
    <b v="0"/>
    <s v="SALE1706"/>
    <b v="0"/>
    <x v="201"/>
    <b v="0"/>
    <s v="CUST1057"/>
    <b v="0"/>
    <x v="31"/>
    <b v="0"/>
    <s v="STORE8"/>
    <b v="0"/>
    <n v="3"/>
    <x v="1"/>
    <b v="0"/>
    <n v="884.46"/>
    <x v="785"/>
    <b v="0"/>
    <n v="0.25"/>
    <n v="0.25"/>
    <b v="0"/>
    <x v="0"/>
    <n v="1990.0350000000001"/>
    <n v="1990.0350000000001"/>
    <b v="0"/>
  </r>
  <r>
    <b v="0"/>
    <s v="SALE1707"/>
    <b v="0"/>
    <x v="477"/>
    <b v="0"/>
    <s v="CUST1437"/>
    <b v="0"/>
    <x v="99"/>
    <b v="0"/>
    <s v="STORE10"/>
    <b v="0"/>
    <n v="4"/>
    <x v="3"/>
    <b v="0"/>
    <n v="359.71"/>
    <x v="786"/>
    <b v="0"/>
    <n v="0.05"/>
    <n v="0.05"/>
    <b v="0"/>
    <x v="1"/>
    <n v="1366.8979999999999"/>
    <n v="1366.8979999999999"/>
    <b v="0"/>
  </r>
  <r>
    <b v="0"/>
    <s v="SALE1708"/>
    <b v="0"/>
    <x v="478"/>
    <b v="0"/>
    <s v="CUST1051"/>
    <b v="0"/>
    <x v="52"/>
    <b v="0"/>
    <s v="STORE4"/>
    <b v="0"/>
    <n v="3"/>
    <x v="1"/>
    <b v="0"/>
    <n v="766.47"/>
    <x v="787"/>
    <b v="0"/>
    <n v="0.18"/>
    <n v="0.18"/>
    <b v="0"/>
    <x v="0"/>
    <n v="1885.5162"/>
    <n v="1885.5162"/>
    <b v="0"/>
  </r>
  <r>
    <b v="0"/>
    <s v="SALE1709"/>
    <b v="0"/>
    <x v="479"/>
    <b v="0"/>
    <s v="CUST1223"/>
    <b v="0"/>
    <x v="87"/>
    <b v="0"/>
    <s v="STORE18"/>
    <b v="0"/>
    <n v="1"/>
    <x v="0"/>
    <b v="0"/>
    <n v="772.07"/>
    <x v="788"/>
    <b v="0"/>
    <n v="0.26"/>
    <n v="0.26"/>
    <b v="0"/>
    <x v="1"/>
    <n v="571.33180000000004"/>
    <n v="571.33180000000004"/>
    <b v="0"/>
  </r>
  <r>
    <b v="0"/>
    <s v="SALE171"/>
    <b v="0"/>
    <x v="438"/>
    <b v="0"/>
    <s v="CUST1175"/>
    <b v="0"/>
    <x v="80"/>
    <b v="0"/>
    <s v="STORE11"/>
    <b v="0"/>
    <n v="1"/>
    <x v="0"/>
    <b v="0"/>
    <n v="325.08"/>
    <x v="789"/>
    <b v="0"/>
    <n v="0.26"/>
    <n v="0.26"/>
    <b v="0"/>
    <x v="1"/>
    <n v="240.5592"/>
    <n v="240.5592"/>
    <b v="0"/>
  </r>
  <r>
    <b v="0"/>
    <s v="SALE1710"/>
    <b v="0"/>
    <x v="393"/>
    <b v="0"/>
    <s v="CUST1277"/>
    <b v="0"/>
    <x v="32"/>
    <b v="0"/>
    <s v="STORE5"/>
    <b v="0"/>
    <n v="3"/>
    <x v="1"/>
    <b v="0"/>
    <n v="108.31"/>
    <x v="790"/>
    <b v="0"/>
    <n v="0.26"/>
    <n v="0.26"/>
    <b v="0"/>
    <x v="2"/>
    <n v="240.44820000000001"/>
    <n v="240.44820000000001"/>
    <b v="0"/>
  </r>
  <r>
    <b v="0"/>
    <s v="SALE1711"/>
    <b v="0"/>
    <x v="122"/>
    <b v="0"/>
    <s v="CUST1218"/>
    <b v="0"/>
    <x v="14"/>
    <b v="0"/>
    <s v="STORE6"/>
    <b v="0"/>
    <n v="1"/>
    <x v="0"/>
    <b v="0"/>
    <n v="502.53"/>
    <x v="791"/>
    <b v="0"/>
    <n v="0"/>
    <n v="0"/>
    <b v="0"/>
    <x v="1"/>
    <n v="502.53"/>
    <n v="502.53"/>
    <b v="0"/>
  </r>
  <r>
    <b v="0"/>
    <s v="SALE1712"/>
    <b v="0"/>
    <x v="362"/>
    <b v="0"/>
    <s v="CUST1076"/>
    <b v="0"/>
    <x v="93"/>
    <b v="0"/>
    <s v="STORE16"/>
    <b v="0"/>
    <n v="2"/>
    <x v="2"/>
    <b v="0"/>
    <n v="508.52"/>
    <x v="792"/>
    <b v="0"/>
    <n v="0.11"/>
    <n v="0.11"/>
    <b v="0"/>
    <x v="2"/>
    <n v="905.16559999999993"/>
    <n v="905.16559999999993"/>
    <b v="0"/>
  </r>
  <r>
    <b v="0"/>
    <s v="SALE1713"/>
    <b v="0"/>
    <x v="220"/>
    <b v="0"/>
    <s v="CUST1468"/>
    <b v="0"/>
    <x v="1"/>
    <b v="0"/>
    <s v="STORE3"/>
    <b v="0"/>
    <n v="1"/>
    <x v="0"/>
    <b v="0"/>
    <n v="492"/>
    <x v="793"/>
    <b v="0"/>
    <n v="0.26"/>
    <n v="0.26"/>
    <b v="0"/>
    <x v="1"/>
    <n v="364.08"/>
    <n v="364.08"/>
    <b v="0"/>
  </r>
  <r>
    <b v="0"/>
    <s v="SALE1714"/>
    <b v="0"/>
    <x v="256"/>
    <b v="0"/>
    <s v="CUST1485"/>
    <b v="0"/>
    <x v="16"/>
    <b v="0"/>
    <s v="STORE14"/>
    <b v="0"/>
    <n v="4"/>
    <x v="3"/>
    <b v="0"/>
    <n v="746.36"/>
    <x v="794"/>
    <b v="0"/>
    <n v="0.02"/>
    <n v="0.02"/>
    <b v="0"/>
    <x v="0"/>
    <n v="2925.7312000000002"/>
    <n v="2925.7312000000002"/>
    <b v="0"/>
  </r>
  <r>
    <b v="0"/>
    <s v="SALE1715"/>
    <b v="0"/>
    <x v="23"/>
    <b v="0"/>
    <s v="CUST1433"/>
    <b v="0"/>
    <x v="85"/>
    <b v="0"/>
    <s v="STORE1"/>
    <b v="0"/>
    <n v="1"/>
    <x v="0"/>
    <b v="0"/>
    <n v="120.83"/>
    <x v="795"/>
    <b v="0"/>
    <n v="0.08"/>
    <n v="0.08"/>
    <b v="0"/>
    <x v="0"/>
    <n v="111.1636"/>
    <n v="111.1636"/>
    <b v="0"/>
  </r>
  <r>
    <b v="0"/>
    <s v="SALE1716"/>
    <b v="0"/>
    <x v="42"/>
    <b v="0"/>
    <s v="CUST1399"/>
    <b v="0"/>
    <x v="79"/>
    <b v="0"/>
    <s v="STORE18"/>
    <b v="0"/>
    <n v="2"/>
    <x v="2"/>
    <b v="0"/>
    <n v="68.31"/>
    <x v="796"/>
    <b v="0"/>
    <n v="0.28999999999999998"/>
    <n v="0.28999999999999998"/>
    <b v="0"/>
    <x v="2"/>
    <n v="97.000199999999992"/>
    <n v="97.000199999999992"/>
    <b v="0"/>
  </r>
  <r>
    <b v="0"/>
    <s v="SALE1717"/>
    <b v="0"/>
    <x v="480"/>
    <b v="0"/>
    <s v="CUST1062"/>
    <b v="0"/>
    <x v="59"/>
    <b v="0"/>
    <s v="STORE18"/>
    <b v="0"/>
    <n v="2"/>
    <x v="2"/>
    <b v="0"/>
    <n v="761.71"/>
    <x v="797"/>
    <b v="0"/>
    <n v="0.02"/>
    <n v="0.02"/>
    <b v="0"/>
    <x v="1"/>
    <n v="1492.9516000000001"/>
    <n v="1492.9516000000001"/>
    <b v="0"/>
  </r>
  <r>
    <b v="0"/>
    <s v="SALE1718"/>
    <b v="0"/>
    <x v="295"/>
    <b v="0"/>
    <s v="CUST1066"/>
    <b v="0"/>
    <x v="33"/>
    <b v="0"/>
    <s v="STORE3"/>
    <b v="0"/>
    <n v="4"/>
    <x v="3"/>
    <b v="0"/>
    <n v="346.37"/>
    <x v="798"/>
    <b v="0"/>
    <n v="0.18"/>
    <n v="0.18"/>
    <b v="0"/>
    <x v="2"/>
    <n v="1136.0935999999999"/>
    <n v="1136.0935999999999"/>
    <b v="0"/>
  </r>
  <r>
    <b v="0"/>
    <s v="SALE1719"/>
    <b v="0"/>
    <x v="90"/>
    <b v="0"/>
    <s v="CUST1007"/>
    <b v="0"/>
    <x v="25"/>
    <b v="0"/>
    <s v="STORE12"/>
    <b v="0"/>
    <n v="1"/>
    <x v="0"/>
    <b v="0"/>
    <n v="846.3"/>
    <x v="799"/>
    <b v="0"/>
    <n v="0.14000000000000001"/>
    <n v="0.14000000000000001"/>
    <b v="0"/>
    <x v="1"/>
    <n v="727.81799999999998"/>
    <n v="727.81799999999998"/>
    <b v="0"/>
  </r>
  <r>
    <b v="0"/>
    <s v="SALE172"/>
    <b v="0"/>
    <x v="232"/>
    <b v="0"/>
    <s v="CUST1344"/>
    <b v="0"/>
    <x v="53"/>
    <b v="0"/>
    <s v="STORE10"/>
    <b v="0"/>
    <n v="2"/>
    <x v="2"/>
    <b v="0"/>
    <n v="827.92"/>
    <x v="800"/>
    <b v="0"/>
    <n v="0.25"/>
    <n v="0.25"/>
    <b v="0"/>
    <x v="2"/>
    <n v="1241.8800000000001"/>
    <n v="1241.8800000000001"/>
    <b v="0"/>
  </r>
  <r>
    <b v="0"/>
    <s v="SALE1720"/>
    <b v="0"/>
    <x v="481"/>
    <b v="0"/>
    <s v="CUST1432"/>
    <b v="0"/>
    <x v="7"/>
    <b v="0"/>
    <s v="STORE19"/>
    <b v="0"/>
    <n v="1"/>
    <x v="0"/>
    <b v="0"/>
    <n v="458.97"/>
    <x v="801"/>
    <b v="0"/>
    <n v="0.1"/>
    <n v="0.1"/>
    <b v="0"/>
    <x v="1"/>
    <n v="413.07299999999998"/>
    <n v="413.07299999999998"/>
    <b v="0"/>
  </r>
  <r>
    <b v="0"/>
    <s v="SALE1721"/>
    <b v="0"/>
    <x v="73"/>
    <b v="0"/>
    <s v="CUST1289"/>
    <b v="0"/>
    <x v="34"/>
    <b v="0"/>
    <s v="STORE7"/>
    <b v="0"/>
    <n v="2"/>
    <x v="2"/>
    <b v="0"/>
    <n v="536.61"/>
    <x v="802"/>
    <b v="0"/>
    <n v="0.14000000000000001"/>
    <n v="0.14000000000000001"/>
    <b v="0"/>
    <x v="0"/>
    <n v="922.9692"/>
    <n v="922.9692"/>
    <b v="0"/>
  </r>
  <r>
    <b v="0"/>
    <s v="SALE1722"/>
    <b v="0"/>
    <x v="265"/>
    <b v="0"/>
    <s v="CUST1420"/>
    <b v="0"/>
    <x v="36"/>
    <b v="0"/>
    <s v="STORE0"/>
    <b v="0"/>
    <n v="3"/>
    <x v="1"/>
    <b v="0"/>
    <n v="130.41"/>
    <x v="803"/>
    <b v="0"/>
    <n v="0.14000000000000001"/>
    <n v="0.14000000000000001"/>
    <b v="0"/>
    <x v="1"/>
    <n v="336.45780000000002"/>
    <n v="336.45780000000002"/>
    <b v="0"/>
  </r>
  <r>
    <b v="0"/>
    <s v="SALE1723"/>
    <b v="0"/>
    <x v="98"/>
    <b v="0"/>
    <s v="CUST1496"/>
    <b v="0"/>
    <x v="53"/>
    <b v="0"/>
    <s v="STORE12"/>
    <b v="0"/>
    <n v="4"/>
    <x v="3"/>
    <b v="0"/>
    <n v="706.67"/>
    <x v="804"/>
    <b v="0"/>
    <n v="0.01"/>
    <n v="0.01"/>
    <b v="0"/>
    <x v="0"/>
    <n v="2798.4132"/>
    <n v="2798.4132"/>
    <b v="0"/>
  </r>
  <r>
    <b v="0"/>
    <s v="SALE1724"/>
    <b v="0"/>
    <x v="482"/>
    <b v="0"/>
    <s v="CUST1392"/>
    <b v="0"/>
    <x v="77"/>
    <b v="0"/>
    <s v="STORE3"/>
    <b v="0"/>
    <n v="3"/>
    <x v="1"/>
    <b v="0"/>
    <n v="523.45000000000005"/>
    <x v="805"/>
    <b v="0"/>
    <n v="0.17"/>
    <n v="0.17"/>
    <b v="0"/>
    <x v="0"/>
    <n v="1303.3905"/>
    <n v="1303.3905"/>
    <b v="0"/>
  </r>
  <r>
    <b v="0"/>
    <s v="SALE1725"/>
    <b v="0"/>
    <x v="117"/>
    <b v="0"/>
    <s v="CUST1009"/>
    <b v="0"/>
    <x v="67"/>
    <b v="0"/>
    <s v="STORE18"/>
    <b v="0"/>
    <n v="3"/>
    <x v="1"/>
    <b v="0"/>
    <n v="482.2"/>
    <x v="806"/>
    <b v="0"/>
    <n v="0.23"/>
    <n v="0.23"/>
    <b v="0"/>
    <x v="2"/>
    <n v="1113.8820000000001"/>
    <n v="1113.8820000000001"/>
    <b v="0"/>
  </r>
  <r>
    <b v="0"/>
    <s v="SALE1726"/>
    <b v="0"/>
    <x v="419"/>
    <b v="0"/>
    <s v="CUST1124"/>
    <b v="0"/>
    <x v="11"/>
    <b v="0"/>
    <s v="STORE5"/>
    <b v="0"/>
    <n v="4"/>
    <x v="3"/>
    <b v="0"/>
    <n v="688.86"/>
    <x v="807"/>
    <b v="0"/>
    <n v="0.02"/>
    <n v="0.02"/>
    <b v="0"/>
    <x v="2"/>
    <n v="2700.3312000000001"/>
    <n v="2700.3312000000001"/>
    <b v="0"/>
  </r>
  <r>
    <b v="0"/>
    <s v="SALE1727"/>
    <b v="0"/>
    <x v="58"/>
    <b v="0"/>
    <s v="CUST1023"/>
    <b v="0"/>
    <x v="85"/>
    <b v="0"/>
    <s v="STORE0"/>
    <b v="0"/>
    <n v="1"/>
    <x v="0"/>
    <b v="0"/>
    <n v="145.47999999999999"/>
    <x v="808"/>
    <b v="0"/>
    <n v="0.1"/>
    <n v="0.1"/>
    <b v="0"/>
    <x v="2"/>
    <n v="130.93199999999999"/>
    <n v="130.93199999999999"/>
    <b v="0"/>
  </r>
  <r>
    <b v="0"/>
    <s v="SALE1728"/>
    <b v="0"/>
    <x v="450"/>
    <b v="0"/>
    <s v="CUST1052"/>
    <b v="0"/>
    <x v="72"/>
    <b v="0"/>
    <s v="STORE11"/>
    <b v="0"/>
    <n v="4"/>
    <x v="3"/>
    <b v="0"/>
    <n v="862.25"/>
    <x v="809"/>
    <b v="0"/>
    <n v="0.28000000000000003"/>
    <n v="0.28000000000000003"/>
    <b v="0"/>
    <x v="1"/>
    <n v="2483.2800000000002"/>
    <n v="2483.2800000000002"/>
    <b v="0"/>
  </r>
  <r>
    <b v="0"/>
    <s v="SALE1729"/>
    <b v="0"/>
    <x v="350"/>
    <b v="0"/>
    <s v="CUST1292"/>
    <b v="0"/>
    <x v="93"/>
    <b v="0"/>
    <s v="STORE14"/>
    <b v="0"/>
    <n v="4"/>
    <x v="3"/>
    <b v="0"/>
    <n v="146.12"/>
    <x v="810"/>
    <b v="0"/>
    <n v="0.12"/>
    <n v="0.12"/>
    <b v="0"/>
    <x v="2"/>
    <n v="514.3424"/>
    <n v="514.3424"/>
    <b v="0"/>
  </r>
  <r>
    <b v="0"/>
    <s v="SALE173"/>
    <b v="0"/>
    <x v="483"/>
    <b v="0"/>
    <s v="CUST1485"/>
    <b v="0"/>
    <x v="81"/>
    <b v="0"/>
    <s v="STORE2"/>
    <b v="0"/>
    <n v="2"/>
    <x v="2"/>
    <b v="0"/>
    <n v="593.47"/>
    <x v="811"/>
    <b v="0"/>
    <n v="0.1"/>
    <n v="0.1"/>
    <b v="0"/>
    <x v="2"/>
    <n v="1068.2460000000001"/>
    <n v="1068.2460000000001"/>
    <b v="0"/>
  </r>
  <r>
    <b v="0"/>
    <s v="SALE1730"/>
    <b v="0"/>
    <x v="173"/>
    <b v="0"/>
    <s v="CUST1478"/>
    <b v="0"/>
    <x v="72"/>
    <b v="0"/>
    <s v="STORE18"/>
    <b v="0"/>
    <n v="2"/>
    <x v="2"/>
    <b v="0"/>
    <n v="695.02"/>
    <x v="812"/>
    <b v="0"/>
    <n v="0.3"/>
    <n v="0.3"/>
    <b v="0"/>
    <x v="2"/>
    <n v="973.02799999999991"/>
    <n v="973.02799999999991"/>
    <b v="0"/>
  </r>
  <r>
    <b v="0"/>
    <s v="SALE1731"/>
    <b v="0"/>
    <x v="247"/>
    <b v="0"/>
    <s v="CUST1219"/>
    <b v="0"/>
    <x v="89"/>
    <b v="0"/>
    <s v="STORE10"/>
    <b v="0"/>
    <n v="2"/>
    <x v="2"/>
    <b v="0"/>
    <n v="886.67"/>
    <x v="813"/>
    <b v="0"/>
    <n v="0.24"/>
    <n v="0.24"/>
    <b v="0"/>
    <x v="1"/>
    <n v="1347.7384"/>
    <n v="1347.7384"/>
    <b v="0"/>
  </r>
  <r>
    <b v="0"/>
    <s v="SALE1732"/>
    <b v="0"/>
    <x v="245"/>
    <b v="0"/>
    <s v="CUST1054"/>
    <b v="0"/>
    <x v="46"/>
    <b v="0"/>
    <s v="STORE18"/>
    <b v="0"/>
    <n v="2"/>
    <x v="2"/>
    <b v="0"/>
    <n v="864.09"/>
    <x v="814"/>
    <b v="0"/>
    <n v="0.06"/>
    <n v="0.06"/>
    <b v="0"/>
    <x v="2"/>
    <n v="1624.4892"/>
    <n v="1624.4892"/>
    <b v="0"/>
  </r>
  <r>
    <b v="0"/>
    <s v="SALE1733"/>
    <b v="0"/>
    <x v="205"/>
    <b v="0"/>
    <s v="CUST1003"/>
    <b v="0"/>
    <x v="85"/>
    <b v="0"/>
    <s v="STORE9"/>
    <b v="0"/>
    <n v="1"/>
    <x v="0"/>
    <b v="0"/>
    <n v="437.65"/>
    <x v="815"/>
    <b v="0"/>
    <n v="0.02"/>
    <n v="0.02"/>
    <b v="0"/>
    <x v="1"/>
    <n v="428.89699999999999"/>
    <n v="428.89699999999999"/>
    <b v="0"/>
  </r>
  <r>
    <b v="0"/>
    <s v="SALE1734"/>
    <b v="0"/>
    <x v="460"/>
    <b v="0"/>
    <s v="CUST1202"/>
    <b v="0"/>
    <x v="88"/>
    <b v="0"/>
    <s v="STORE13"/>
    <b v="0"/>
    <n v="2"/>
    <x v="2"/>
    <b v="0"/>
    <n v="208.09"/>
    <x v="816"/>
    <b v="0"/>
    <n v="0.27"/>
    <n v="0.27"/>
    <b v="0"/>
    <x v="0"/>
    <n v="303.81139999999999"/>
    <n v="303.81139999999999"/>
    <b v="0"/>
  </r>
  <r>
    <b v="0"/>
    <s v="SALE1735"/>
    <b v="0"/>
    <x v="147"/>
    <b v="0"/>
    <s v="CUST1054"/>
    <b v="0"/>
    <x v="27"/>
    <b v="0"/>
    <s v="STORE17"/>
    <b v="0"/>
    <n v="4"/>
    <x v="3"/>
    <b v="0"/>
    <n v="825.78"/>
    <x v="817"/>
    <b v="0"/>
    <n v="0.02"/>
    <n v="0.02"/>
    <b v="0"/>
    <x v="0"/>
    <n v="3237.0576000000001"/>
    <n v="3237.0576000000001"/>
    <b v="0"/>
  </r>
  <r>
    <b v="0"/>
    <s v="SALE1736"/>
    <b v="0"/>
    <x v="200"/>
    <b v="0"/>
    <s v="CUST1116"/>
    <b v="0"/>
    <x v="13"/>
    <b v="0"/>
    <s v="STORE17"/>
    <b v="0"/>
    <n v="3"/>
    <x v="1"/>
    <b v="0"/>
    <n v="849.77"/>
    <x v="818"/>
    <b v="0"/>
    <n v="0.12"/>
    <n v="0.12"/>
    <b v="0"/>
    <x v="1"/>
    <n v="2243.3928000000001"/>
    <n v="2243.3928000000001"/>
    <b v="0"/>
  </r>
  <r>
    <b v="0"/>
    <s v="SALE1737"/>
    <b v="0"/>
    <x v="483"/>
    <b v="0"/>
    <s v="CUST1344"/>
    <b v="0"/>
    <x v="18"/>
    <b v="0"/>
    <s v="STORE4"/>
    <b v="0"/>
    <n v="1"/>
    <x v="0"/>
    <b v="0"/>
    <n v="88.78"/>
    <x v="819"/>
    <b v="0"/>
    <n v="0.18"/>
    <n v="0.18"/>
    <b v="0"/>
    <x v="0"/>
    <n v="72.799600000000012"/>
    <n v="72.799600000000012"/>
    <b v="0"/>
  </r>
  <r>
    <b v="0"/>
    <s v="SALE1738"/>
    <b v="0"/>
    <x v="221"/>
    <b v="0"/>
    <s v="CUST1191"/>
    <b v="0"/>
    <x v="33"/>
    <b v="0"/>
    <s v="STORE4"/>
    <b v="0"/>
    <n v="4"/>
    <x v="3"/>
    <b v="0"/>
    <n v="507.22"/>
    <x v="820"/>
    <b v="0"/>
    <n v="0.14000000000000001"/>
    <n v="0.14000000000000001"/>
    <b v="0"/>
    <x v="1"/>
    <n v="1744.8368"/>
    <n v="1744.8368"/>
    <b v="0"/>
  </r>
  <r>
    <b v="0"/>
    <s v="SALE1739"/>
    <b v="0"/>
    <x v="435"/>
    <b v="0"/>
    <s v="CUST1316"/>
    <b v="0"/>
    <x v="76"/>
    <b v="0"/>
    <s v="STORE0"/>
    <b v="0"/>
    <n v="3"/>
    <x v="1"/>
    <b v="0"/>
    <n v="330.98"/>
    <x v="821"/>
    <b v="0"/>
    <n v="0.11"/>
    <n v="0.11"/>
    <b v="0"/>
    <x v="0"/>
    <n v="883.71660000000008"/>
    <n v="883.71660000000008"/>
    <b v="0"/>
  </r>
  <r>
    <b v="0"/>
    <s v="SALE174"/>
    <b v="0"/>
    <x v="232"/>
    <b v="0"/>
    <s v="CUST1293"/>
    <b v="0"/>
    <x v="69"/>
    <b v="0"/>
    <s v="STORE7"/>
    <b v="0"/>
    <n v="4"/>
    <x v="3"/>
    <b v="0"/>
    <n v="756.28"/>
    <x v="822"/>
    <b v="0"/>
    <n v="0.05"/>
    <n v="0.05"/>
    <b v="0"/>
    <x v="2"/>
    <n v="2873.864"/>
    <n v="2873.864"/>
    <b v="0"/>
  </r>
  <r>
    <b v="0"/>
    <s v="SALE1740"/>
    <b v="0"/>
    <x v="484"/>
    <b v="0"/>
    <s v="CUST1051"/>
    <b v="0"/>
    <x v="16"/>
    <b v="0"/>
    <s v="STORE19"/>
    <b v="0"/>
    <n v="4"/>
    <x v="3"/>
    <b v="0"/>
    <n v="442.87"/>
    <x v="823"/>
    <b v="0"/>
    <n v="0.08"/>
    <n v="0.08"/>
    <b v="0"/>
    <x v="0"/>
    <n v="1629.7616"/>
    <n v="1629.7616"/>
    <b v="0"/>
  </r>
  <r>
    <b v="0"/>
    <s v="SALE1741"/>
    <b v="0"/>
    <x v="216"/>
    <b v="0"/>
    <s v="CUST1009"/>
    <b v="0"/>
    <x v="76"/>
    <b v="0"/>
    <s v="STORE2"/>
    <b v="0"/>
    <n v="2"/>
    <x v="2"/>
    <b v="0"/>
    <n v="939.66"/>
    <x v="824"/>
    <b v="0"/>
    <n v="0.14000000000000001"/>
    <n v="0.14000000000000001"/>
    <b v="0"/>
    <x v="1"/>
    <n v="1616.2152000000001"/>
    <n v="1616.2152000000001"/>
    <b v="0"/>
  </r>
  <r>
    <b v="0"/>
    <s v="SALE1742"/>
    <b v="0"/>
    <x v="161"/>
    <b v="0"/>
    <s v="CUST1293"/>
    <b v="0"/>
    <x v="6"/>
    <b v="0"/>
    <s v="STORE3"/>
    <b v="0"/>
    <n v="1"/>
    <x v="0"/>
    <b v="0"/>
    <n v="24.13"/>
    <x v="825"/>
    <b v="0"/>
    <n v="0"/>
    <n v="0"/>
    <b v="0"/>
    <x v="0"/>
    <n v="24.13"/>
    <n v="24.13"/>
    <b v="0"/>
  </r>
  <r>
    <b v="0"/>
    <s v="SALE1743"/>
    <b v="0"/>
    <x v="433"/>
    <b v="0"/>
    <s v="CUST1364"/>
    <b v="0"/>
    <x v="82"/>
    <b v="0"/>
    <s v="STORE3"/>
    <b v="0"/>
    <n v="3"/>
    <x v="1"/>
    <b v="0"/>
    <n v="239.54"/>
    <x v="826"/>
    <b v="0"/>
    <n v="0.28999999999999998"/>
    <n v="0.28999999999999998"/>
    <b v="0"/>
    <x v="2"/>
    <n v="510.22019999999998"/>
    <n v="510.22019999999998"/>
    <b v="0"/>
  </r>
  <r>
    <b v="0"/>
    <s v="SALE1744"/>
    <b v="0"/>
    <x v="317"/>
    <b v="0"/>
    <s v="CUST1482"/>
    <b v="0"/>
    <x v="41"/>
    <b v="0"/>
    <s v="STORE14"/>
    <b v="0"/>
    <n v="1"/>
    <x v="0"/>
    <b v="0"/>
    <n v="588.53"/>
    <x v="827"/>
    <b v="0"/>
    <n v="0.1"/>
    <n v="0.1"/>
    <b v="0"/>
    <x v="0"/>
    <n v="529.67700000000002"/>
    <n v="529.67700000000002"/>
    <b v="0"/>
  </r>
  <r>
    <b v="0"/>
    <s v="SALE1745"/>
    <b v="0"/>
    <x v="485"/>
    <b v="0"/>
    <s v="CUST1288"/>
    <b v="0"/>
    <x v="18"/>
    <b v="0"/>
    <s v="STORE15"/>
    <b v="0"/>
    <n v="1"/>
    <x v="0"/>
    <b v="0"/>
    <n v="145.96"/>
    <x v="828"/>
    <b v="0"/>
    <n v="0.3"/>
    <n v="0.3"/>
    <b v="0"/>
    <x v="0"/>
    <n v="102.172"/>
    <n v="102.172"/>
    <b v="0"/>
  </r>
  <r>
    <b v="0"/>
    <s v="SALE1746"/>
    <b v="0"/>
    <x v="358"/>
    <b v="0"/>
    <s v="CUST1101"/>
    <b v="0"/>
    <x v="92"/>
    <b v="0"/>
    <s v="STORE4"/>
    <b v="0"/>
    <n v="4"/>
    <x v="3"/>
    <b v="0"/>
    <n v="640.91"/>
    <x v="829"/>
    <b v="0"/>
    <n v="0.06"/>
    <n v="0.06"/>
    <b v="0"/>
    <x v="0"/>
    <n v="2409.8216000000002"/>
    <n v="2409.8216000000002"/>
    <b v="0"/>
  </r>
  <r>
    <b v="0"/>
    <s v="SALE1747"/>
    <b v="0"/>
    <x v="486"/>
    <b v="0"/>
    <s v="CUST1042"/>
    <b v="0"/>
    <x v="55"/>
    <b v="0"/>
    <s v="STORE11"/>
    <b v="0"/>
    <n v="3"/>
    <x v="1"/>
    <b v="0"/>
    <n v="773.86"/>
    <x v="830"/>
    <b v="0"/>
    <n v="0.22"/>
    <n v="0.22"/>
    <b v="0"/>
    <x v="0"/>
    <n v="1810.8324"/>
    <n v="1810.8324"/>
    <b v="0"/>
  </r>
  <r>
    <b v="0"/>
    <s v="SALE1748"/>
    <b v="0"/>
    <x v="339"/>
    <b v="0"/>
    <s v="CUST1463"/>
    <b v="0"/>
    <x v="72"/>
    <b v="0"/>
    <s v="STORE15"/>
    <b v="0"/>
    <n v="2"/>
    <x v="2"/>
    <b v="0"/>
    <n v="31.28"/>
    <x v="831"/>
    <b v="0"/>
    <n v="0.2"/>
    <n v="0.2"/>
    <b v="0"/>
    <x v="2"/>
    <n v="50.048000000000002"/>
    <n v="50.048000000000002"/>
    <b v="0"/>
  </r>
  <r>
    <b v="0"/>
    <s v="SALE1749"/>
    <b v="0"/>
    <x v="113"/>
    <b v="0"/>
    <s v="CUST1373"/>
    <b v="0"/>
    <x v="26"/>
    <b v="0"/>
    <s v="STORE6"/>
    <b v="0"/>
    <n v="4"/>
    <x v="3"/>
    <b v="0"/>
    <n v="389.22"/>
    <x v="832"/>
    <b v="0"/>
    <n v="0.18"/>
    <n v="0.18"/>
    <b v="0"/>
    <x v="0"/>
    <n v="1276.6415999999999"/>
    <n v="1276.6415999999999"/>
    <b v="0"/>
  </r>
  <r>
    <b v="0"/>
    <s v="SALE175"/>
    <b v="0"/>
    <x v="112"/>
    <b v="0"/>
    <s v="CUST1377"/>
    <b v="0"/>
    <x v="39"/>
    <b v="0"/>
    <s v="STORE1"/>
    <b v="0"/>
    <n v="2"/>
    <x v="2"/>
    <b v="0"/>
    <n v="707.65"/>
    <x v="833"/>
    <b v="0"/>
    <n v="0.14000000000000001"/>
    <n v="0.14000000000000001"/>
    <b v="0"/>
    <x v="0"/>
    <n v="1217.1579999999999"/>
    <n v="1217.1579999999999"/>
    <b v="0"/>
  </r>
  <r>
    <b v="0"/>
    <s v="SALE1750"/>
    <b v="0"/>
    <x v="391"/>
    <b v="0"/>
    <s v="CUST1015"/>
    <b v="0"/>
    <x v="55"/>
    <b v="0"/>
    <s v="STORE15"/>
    <b v="0"/>
    <n v="3"/>
    <x v="1"/>
    <b v="0"/>
    <n v="543.44000000000005"/>
    <x v="834"/>
    <b v="0"/>
    <n v="0.13"/>
    <n v="0.13"/>
    <b v="0"/>
    <x v="1"/>
    <n v="1418.3784000000001"/>
    <n v="1418.3784000000001"/>
    <b v="0"/>
  </r>
  <r>
    <b v="0"/>
    <s v="SALE1751"/>
    <b v="0"/>
    <x v="350"/>
    <b v="0"/>
    <s v="CUST1257"/>
    <b v="0"/>
    <x v="0"/>
    <b v="0"/>
    <s v="STORE19"/>
    <b v="0"/>
    <n v="4"/>
    <x v="3"/>
    <b v="0"/>
    <n v="715.42"/>
    <x v="835"/>
    <b v="0"/>
    <n v="0.28999999999999998"/>
    <n v="0.28999999999999998"/>
    <b v="0"/>
    <x v="1"/>
    <n v="2031.7927999999999"/>
    <n v="2031.7927999999999"/>
    <b v="0"/>
  </r>
  <r>
    <b v="0"/>
    <s v="SALE1752"/>
    <b v="0"/>
    <x v="213"/>
    <b v="0"/>
    <s v="CUST1051"/>
    <b v="0"/>
    <x v="85"/>
    <b v="0"/>
    <s v="STORE4"/>
    <b v="0"/>
    <n v="4"/>
    <x v="3"/>
    <b v="0"/>
    <n v="676.14"/>
    <x v="836"/>
    <b v="0"/>
    <n v="0.11"/>
    <n v="0.11"/>
    <b v="0"/>
    <x v="2"/>
    <n v="2407.0583999999999"/>
    <n v="2407.0583999999999"/>
    <b v="0"/>
  </r>
  <r>
    <b v="0"/>
    <s v="SALE1753"/>
    <b v="0"/>
    <x v="487"/>
    <b v="0"/>
    <s v="CUST1089"/>
    <b v="0"/>
    <x v="65"/>
    <b v="0"/>
    <s v="STORE1"/>
    <b v="0"/>
    <n v="4"/>
    <x v="3"/>
    <b v="0"/>
    <n v="352.72"/>
    <x v="837"/>
    <b v="0"/>
    <n v="0.25"/>
    <n v="0.25"/>
    <b v="0"/>
    <x v="0"/>
    <n v="1058.1600000000001"/>
    <n v="1058.1600000000001"/>
    <b v="0"/>
  </r>
  <r>
    <b v="0"/>
    <s v="SALE1754"/>
    <b v="0"/>
    <x v="69"/>
    <b v="0"/>
    <s v="CUST1173"/>
    <b v="0"/>
    <x v="68"/>
    <b v="0"/>
    <s v="STORE12"/>
    <b v="0"/>
    <n v="1"/>
    <x v="0"/>
    <b v="0"/>
    <n v="470.18"/>
    <x v="838"/>
    <b v="0"/>
    <n v="0.19"/>
    <n v="0.19"/>
    <b v="0"/>
    <x v="1"/>
    <n v="380.84580000000011"/>
    <n v="380.84580000000011"/>
    <b v="0"/>
  </r>
  <r>
    <b v="0"/>
    <s v="SALE1755"/>
    <b v="0"/>
    <x v="488"/>
    <b v="0"/>
    <s v="CUST1230"/>
    <b v="0"/>
    <x v="46"/>
    <b v="0"/>
    <s v="STORE11"/>
    <b v="0"/>
    <n v="1"/>
    <x v="0"/>
    <b v="0"/>
    <n v="891.79"/>
    <x v="839"/>
    <b v="0"/>
    <n v="0.03"/>
    <n v="0.03"/>
    <b v="0"/>
    <x v="0"/>
    <n v="865.03629999999998"/>
    <n v="865.03629999999998"/>
    <b v="0"/>
  </r>
  <r>
    <b v="0"/>
    <s v="SALE1756"/>
    <b v="0"/>
    <x v="440"/>
    <b v="0"/>
    <s v="CUST1348"/>
    <b v="0"/>
    <x v="53"/>
    <b v="0"/>
    <s v="STORE17"/>
    <b v="0"/>
    <n v="2"/>
    <x v="2"/>
    <b v="0"/>
    <n v="433.07"/>
    <x v="840"/>
    <b v="0"/>
    <n v="0.25"/>
    <n v="0.25"/>
    <b v="0"/>
    <x v="2"/>
    <n v="649.60500000000002"/>
    <n v="649.60500000000002"/>
    <b v="0"/>
  </r>
  <r>
    <b v="0"/>
    <s v="SALE1757"/>
    <b v="0"/>
    <x v="433"/>
    <b v="0"/>
    <s v="CUST1012"/>
    <b v="0"/>
    <x v="46"/>
    <b v="0"/>
    <s v="STORE19"/>
    <b v="0"/>
    <n v="3"/>
    <x v="1"/>
    <b v="0"/>
    <n v="626.71"/>
    <x v="841"/>
    <b v="0"/>
    <n v="7.0000000000000007E-2"/>
    <n v="7.0000000000000007E-2"/>
    <b v="0"/>
    <x v="2"/>
    <n v="1748.5209"/>
    <n v="1748.5209"/>
    <b v="0"/>
  </r>
  <r>
    <b v="0"/>
    <s v="SALE1758"/>
    <b v="0"/>
    <x v="248"/>
    <b v="0"/>
    <s v="CUST1076"/>
    <b v="0"/>
    <x v="88"/>
    <b v="0"/>
    <s v="STORE0"/>
    <b v="0"/>
    <n v="2"/>
    <x v="2"/>
    <b v="0"/>
    <n v="324.18"/>
    <x v="842"/>
    <b v="0"/>
    <n v="0.06"/>
    <n v="0.06"/>
    <b v="0"/>
    <x v="2"/>
    <n v="609.45839999999998"/>
    <n v="609.45839999999998"/>
    <b v="0"/>
  </r>
  <r>
    <b v="0"/>
    <s v="SALE1759"/>
    <b v="0"/>
    <x v="118"/>
    <b v="0"/>
    <s v="CUST1013"/>
    <b v="0"/>
    <x v="94"/>
    <b v="0"/>
    <s v="STORE17"/>
    <b v="0"/>
    <n v="4"/>
    <x v="3"/>
    <b v="0"/>
    <n v="839.74"/>
    <x v="843"/>
    <b v="0"/>
    <n v="0.13"/>
    <n v="0.13"/>
    <b v="0"/>
    <x v="1"/>
    <n v="2922.2952"/>
    <n v="2922.2952"/>
    <b v="0"/>
  </r>
  <r>
    <b v="0"/>
    <s v="SALE176"/>
    <b v="0"/>
    <x v="202"/>
    <b v="0"/>
    <s v="CUST1128"/>
    <b v="0"/>
    <x v="13"/>
    <b v="0"/>
    <s v="STORE15"/>
    <b v="0"/>
    <n v="1"/>
    <x v="0"/>
    <b v="0"/>
    <n v="857.35"/>
    <x v="844"/>
    <b v="0"/>
    <n v="0.28000000000000003"/>
    <n v="0.28000000000000003"/>
    <b v="0"/>
    <x v="1"/>
    <n v="617.29200000000003"/>
    <n v="617.29200000000003"/>
    <b v="0"/>
  </r>
  <r>
    <b v="0"/>
    <s v="SALE1760"/>
    <b v="0"/>
    <x v="238"/>
    <b v="0"/>
    <s v="CUST1156"/>
    <b v="0"/>
    <x v="19"/>
    <b v="0"/>
    <s v="STORE15"/>
    <b v="0"/>
    <n v="3"/>
    <x v="1"/>
    <b v="0"/>
    <n v="252.63"/>
    <x v="845"/>
    <b v="0"/>
    <n v="0.28000000000000003"/>
    <n v="0.28000000000000003"/>
    <b v="0"/>
    <x v="0"/>
    <n v="545.68079999999998"/>
    <n v="545.68079999999998"/>
    <b v="0"/>
  </r>
  <r>
    <b v="0"/>
    <s v="SALE1761"/>
    <b v="0"/>
    <x v="489"/>
    <b v="0"/>
    <s v="CUST1255"/>
    <b v="0"/>
    <x v="14"/>
    <b v="0"/>
    <s v="STORE19"/>
    <b v="0"/>
    <n v="2"/>
    <x v="2"/>
    <b v="0"/>
    <n v="60.53"/>
    <x v="846"/>
    <b v="0"/>
    <n v="0.18"/>
    <n v="0.18"/>
    <b v="0"/>
    <x v="0"/>
    <n v="99.269200000000012"/>
    <n v="99.269200000000012"/>
    <b v="0"/>
  </r>
  <r>
    <b v="0"/>
    <s v="SALE1762"/>
    <b v="0"/>
    <x v="490"/>
    <b v="0"/>
    <s v="CUST1054"/>
    <b v="0"/>
    <x v="56"/>
    <b v="0"/>
    <s v="STORE13"/>
    <b v="0"/>
    <n v="4"/>
    <x v="3"/>
    <b v="0"/>
    <n v="341.95"/>
    <x v="847"/>
    <b v="0"/>
    <n v="0.25"/>
    <n v="0.25"/>
    <b v="0"/>
    <x v="0"/>
    <n v="1025.8499999999999"/>
    <n v="1025.8499999999999"/>
    <b v="0"/>
  </r>
  <r>
    <b v="0"/>
    <s v="SALE1763"/>
    <b v="0"/>
    <x v="168"/>
    <b v="0"/>
    <s v="CUST1283"/>
    <b v="0"/>
    <x v="59"/>
    <b v="0"/>
    <s v="STORE16"/>
    <b v="0"/>
    <n v="4"/>
    <x v="3"/>
    <b v="0"/>
    <n v="300.12"/>
    <x v="848"/>
    <b v="0"/>
    <n v="0.05"/>
    <n v="0.05"/>
    <b v="0"/>
    <x v="1"/>
    <n v="1140.4559999999999"/>
    <n v="1140.4559999999999"/>
    <b v="0"/>
  </r>
  <r>
    <b v="0"/>
    <s v="SALE1764"/>
    <b v="0"/>
    <x v="129"/>
    <b v="0"/>
    <s v="CUST1115"/>
    <b v="0"/>
    <x v="40"/>
    <b v="0"/>
    <s v="STORE17"/>
    <b v="0"/>
    <n v="2"/>
    <x v="2"/>
    <b v="0"/>
    <n v="289.14"/>
    <x v="849"/>
    <b v="0"/>
    <n v="0.12"/>
    <n v="0.12"/>
    <b v="0"/>
    <x v="2"/>
    <n v="508.88639999999998"/>
    <n v="508.88639999999998"/>
    <b v="0"/>
  </r>
  <r>
    <b v="0"/>
    <s v="SALE1765"/>
    <b v="0"/>
    <x v="105"/>
    <b v="0"/>
    <s v="CUST1045"/>
    <b v="0"/>
    <x v="13"/>
    <b v="0"/>
    <s v="STORE0"/>
    <b v="0"/>
    <n v="2"/>
    <x v="2"/>
    <b v="0"/>
    <n v="596.84"/>
    <x v="850"/>
    <b v="0"/>
    <n v="0.01"/>
    <n v="0.01"/>
    <b v="0"/>
    <x v="1"/>
    <n v="1181.7431999999999"/>
    <n v="1181.7431999999999"/>
    <b v="0"/>
  </r>
  <r>
    <b v="0"/>
    <s v="SALE1766"/>
    <b v="0"/>
    <x v="367"/>
    <b v="0"/>
    <s v="CUST1436"/>
    <b v="0"/>
    <x v="32"/>
    <b v="0"/>
    <s v="STORE8"/>
    <b v="0"/>
    <n v="4"/>
    <x v="3"/>
    <b v="0"/>
    <n v="466.24"/>
    <x v="851"/>
    <b v="0"/>
    <n v="0.16"/>
    <n v="0.16"/>
    <b v="0"/>
    <x v="0"/>
    <n v="1566.5663999999999"/>
    <n v="1566.5663999999999"/>
    <b v="0"/>
  </r>
  <r>
    <b v="0"/>
    <s v="SALE1767"/>
    <b v="0"/>
    <x v="293"/>
    <b v="0"/>
    <s v="CUST1252"/>
    <b v="0"/>
    <x v="75"/>
    <b v="0"/>
    <s v="STORE16"/>
    <b v="0"/>
    <n v="2"/>
    <x v="2"/>
    <b v="0"/>
    <n v="330.59"/>
    <x v="852"/>
    <b v="0"/>
    <n v="0.14000000000000001"/>
    <n v="0.14000000000000001"/>
    <b v="0"/>
    <x v="0"/>
    <n v="568.61479999999995"/>
    <n v="568.61479999999995"/>
    <b v="0"/>
  </r>
  <r>
    <b v="0"/>
    <s v="SALE1768"/>
    <b v="0"/>
    <x v="491"/>
    <b v="0"/>
    <s v="CUST1493"/>
    <b v="0"/>
    <x v="59"/>
    <b v="0"/>
    <s v="STORE6"/>
    <b v="0"/>
    <n v="2"/>
    <x v="2"/>
    <b v="0"/>
    <n v="616.42999999999995"/>
    <x v="853"/>
    <b v="0"/>
    <n v="0.02"/>
    <n v="0.02"/>
    <b v="0"/>
    <x v="2"/>
    <n v="1208.2028"/>
    <n v="1208.2028"/>
    <b v="0"/>
  </r>
  <r>
    <b v="0"/>
    <s v="SALE1769"/>
    <b v="0"/>
    <x v="327"/>
    <b v="0"/>
    <s v="CUST1403"/>
    <b v="0"/>
    <x v="11"/>
    <b v="0"/>
    <s v="STORE6"/>
    <b v="0"/>
    <n v="3"/>
    <x v="1"/>
    <b v="0"/>
    <n v="195.89"/>
    <x v="854"/>
    <b v="0"/>
    <n v="0.16"/>
    <n v="0.16"/>
    <b v="0"/>
    <x v="1"/>
    <n v="493.64280000000002"/>
    <n v="493.64280000000002"/>
    <b v="0"/>
  </r>
  <r>
    <b v="0"/>
    <s v="SALE177"/>
    <b v="0"/>
    <x v="492"/>
    <b v="0"/>
    <s v="CUST1499"/>
    <b v="0"/>
    <x v="25"/>
    <b v="0"/>
    <s v="STORE8"/>
    <b v="0"/>
    <n v="1"/>
    <x v="0"/>
    <b v="0"/>
    <n v="79"/>
    <x v="855"/>
    <b v="0"/>
    <n v="0.04"/>
    <n v="0.04"/>
    <b v="0"/>
    <x v="1"/>
    <n v="75.84"/>
    <n v="75.84"/>
    <b v="0"/>
  </r>
  <r>
    <b v="0"/>
    <s v="SALE1770"/>
    <b v="0"/>
    <x v="493"/>
    <b v="0"/>
    <s v="CUST1343"/>
    <b v="0"/>
    <x v="17"/>
    <b v="0"/>
    <s v="STORE10"/>
    <b v="0"/>
    <n v="4"/>
    <x v="3"/>
    <b v="0"/>
    <n v="614.76"/>
    <x v="856"/>
    <b v="0"/>
    <n v="0.16"/>
    <n v="0.16"/>
    <b v="0"/>
    <x v="0"/>
    <n v="2065.5936000000002"/>
    <n v="2065.5936000000002"/>
    <b v="0"/>
  </r>
  <r>
    <b v="0"/>
    <s v="SALE1771"/>
    <b v="0"/>
    <x v="273"/>
    <b v="0"/>
    <s v="CUST1404"/>
    <b v="0"/>
    <x v="14"/>
    <b v="0"/>
    <s v="STORE7"/>
    <b v="0"/>
    <n v="1"/>
    <x v="0"/>
    <b v="0"/>
    <n v="224.49"/>
    <x v="857"/>
    <b v="0"/>
    <n v="0.11"/>
    <n v="0.11"/>
    <b v="0"/>
    <x v="1"/>
    <n v="199.7961"/>
    <n v="199.7961"/>
    <b v="0"/>
  </r>
  <r>
    <b v="0"/>
    <s v="SALE1772"/>
    <b v="0"/>
    <x v="334"/>
    <b v="0"/>
    <s v="CUST1356"/>
    <b v="0"/>
    <x v="25"/>
    <b v="0"/>
    <s v="STORE12"/>
    <b v="0"/>
    <n v="1"/>
    <x v="0"/>
    <b v="0"/>
    <n v="967.76"/>
    <x v="858"/>
    <b v="0"/>
    <n v="0.09"/>
    <n v="0.09"/>
    <b v="0"/>
    <x v="0"/>
    <n v="880.66160000000002"/>
    <n v="880.66160000000002"/>
    <b v="0"/>
  </r>
  <r>
    <b v="0"/>
    <s v="SALE1773"/>
    <b v="0"/>
    <x v="494"/>
    <b v="0"/>
    <s v="CUST1067"/>
    <b v="0"/>
    <x v="82"/>
    <b v="0"/>
    <s v="STORE19"/>
    <b v="0"/>
    <n v="2"/>
    <x v="2"/>
    <b v="0"/>
    <n v="56.52"/>
    <x v="859"/>
    <b v="0"/>
    <n v="0.17"/>
    <n v="0.17"/>
    <b v="0"/>
    <x v="1"/>
    <n v="93.8232"/>
    <n v="93.8232"/>
    <b v="0"/>
  </r>
  <r>
    <b v="0"/>
    <s v="SALE1774"/>
    <b v="0"/>
    <x v="495"/>
    <b v="0"/>
    <s v="CUST1490"/>
    <b v="0"/>
    <x v="99"/>
    <b v="0"/>
    <s v="STORE1"/>
    <b v="0"/>
    <n v="4"/>
    <x v="3"/>
    <b v="0"/>
    <n v="921.84"/>
    <x v="860"/>
    <b v="0"/>
    <n v="0.04"/>
    <n v="0.04"/>
    <b v="0"/>
    <x v="0"/>
    <n v="3539.8656000000001"/>
    <n v="3539.8656000000001"/>
    <b v="0"/>
  </r>
  <r>
    <b v="0"/>
    <s v="SALE1775"/>
    <b v="0"/>
    <x v="496"/>
    <b v="0"/>
    <s v="CUST1328"/>
    <b v="0"/>
    <x v="30"/>
    <b v="0"/>
    <s v="STORE16"/>
    <b v="0"/>
    <n v="3"/>
    <x v="1"/>
    <b v="0"/>
    <n v="738.47"/>
    <x v="861"/>
    <b v="0"/>
    <n v="0.28000000000000003"/>
    <n v="0.28000000000000003"/>
    <b v="0"/>
    <x v="0"/>
    <n v="1595.0952"/>
    <n v="1595.0952"/>
    <b v="0"/>
  </r>
  <r>
    <b v="0"/>
    <s v="SALE1776"/>
    <b v="0"/>
    <x v="104"/>
    <b v="0"/>
    <s v="CUST1328"/>
    <b v="0"/>
    <x v="91"/>
    <b v="0"/>
    <s v="STORE0"/>
    <b v="0"/>
    <n v="4"/>
    <x v="3"/>
    <b v="0"/>
    <n v="477.83"/>
    <x v="862"/>
    <b v="0"/>
    <n v="0.05"/>
    <n v="0.05"/>
    <b v="0"/>
    <x v="2"/>
    <n v="1815.7539999999999"/>
    <n v="1815.7539999999999"/>
    <b v="0"/>
  </r>
  <r>
    <b v="0"/>
    <s v="SALE1777"/>
    <b v="0"/>
    <x v="497"/>
    <b v="0"/>
    <s v="CUST1168"/>
    <b v="0"/>
    <x v="71"/>
    <b v="0"/>
    <s v="STORE12"/>
    <b v="0"/>
    <n v="3"/>
    <x v="1"/>
    <b v="0"/>
    <n v="605.83000000000004"/>
    <x v="863"/>
    <b v="0"/>
    <n v="0.28000000000000003"/>
    <n v="0.28000000000000003"/>
    <b v="0"/>
    <x v="2"/>
    <n v="1308.5927999999999"/>
    <n v="1308.5927999999999"/>
    <b v="0"/>
  </r>
  <r>
    <b v="0"/>
    <s v="SALE1778"/>
    <b v="0"/>
    <x v="308"/>
    <b v="0"/>
    <s v="CUST1067"/>
    <b v="0"/>
    <x v="34"/>
    <b v="0"/>
    <s v="STORE3"/>
    <b v="0"/>
    <n v="2"/>
    <x v="2"/>
    <b v="0"/>
    <n v="521.44000000000005"/>
    <x v="864"/>
    <b v="0"/>
    <n v="0.25"/>
    <n v="0.25"/>
    <b v="0"/>
    <x v="2"/>
    <n v="782.16000000000008"/>
    <n v="782.16000000000008"/>
    <b v="0"/>
  </r>
  <r>
    <b v="0"/>
    <s v="SALE1779"/>
    <b v="0"/>
    <x v="485"/>
    <b v="0"/>
    <s v="CUST1373"/>
    <b v="0"/>
    <x v="47"/>
    <b v="0"/>
    <s v="STORE7"/>
    <b v="0"/>
    <n v="4"/>
    <x v="3"/>
    <b v="0"/>
    <n v="499.02"/>
    <x v="865"/>
    <b v="0"/>
    <n v="0.06"/>
    <n v="0.06"/>
    <b v="0"/>
    <x v="0"/>
    <n v="1876.3152"/>
    <n v="1876.3152"/>
    <b v="0"/>
  </r>
  <r>
    <b v="0"/>
    <s v="SALE178"/>
    <b v="0"/>
    <x v="445"/>
    <b v="0"/>
    <s v="CUST1066"/>
    <b v="0"/>
    <x v="89"/>
    <b v="0"/>
    <s v="STORE5"/>
    <b v="0"/>
    <n v="4"/>
    <x v="3"/>
    <b v="0"/>
    <n v="638.91"/>
    <x v="866"/>
    <b v="0"/>
    <n v="0"/>
    <n v="0"/>
    <b v="0"/>
    <x v="2"/>
    <n v="2555.64"/>
    <n v="2555.64"/>
    <b v="0"/>
  </r>
  <r>
    <b v="0"/>
    <s v="SALE1780"/>
    <b v="0"/>
    <x v="368"/>
    <b v="0"/>
    <s v="CUST1153"/>
    <b v="0"/>
    <x v="58"/>
    <b v="0"/>
    <s v="STORE18"/>
    <b v="0"/>
    <n v="4"/>
    <x v="3"/>
    <b v="0"/>
    <n v="299.45999999999998"/>
    <x v="867"/>
    <b v="0"/>
    <n v="0.18"/>
    <n v="0.18"/>
    <b v="0"/>
    <x v="2"/>
    <n v="982.22879999999998"/>
    <n v="982.22879999999998"/>
    <b v="0"/>
  </r>
  <r>
    <b v="0"/>
    <s v="SALE1781"/>
    <b v="0"/>
    <x v="1"/>
    <b v="0"/>
    <s v="CUST1457"/>
    <b v="0"/>
    <x v="65"/>
    <b v="0"/>
    <s v="STORE0"/>
    <b v="0"/>
    <n v="1"/>
    <x v="0"/>
    <b v="0"/>
    <n v="609.29"/>
    <x v="868"/>
    <b v="0"/>
    <n v="0.15"/>
    <n v="0.15"/>
    <b v="0"/>
    <x v="0"/>
    <n v="517.89649999999995"/>
    <n v="517.89649999999995"/>
    <b v="0"/>
  </r>
  <r>
    <b v="0"/>
    <s v="SALE1782"/>
    <b v="0"/>
    <x v="326"/>
    <b v="0"/>
    <s v="CUST1101"/>
    <b v="0"/>
    <x v="60"/>
    <b v="0"/>
    <s v="STORE8"/>
    <b v="0"/>
    <n v="1"/>
    <x v="0"/>
    <b v="0"/>
    <n v="213.74"/>
    <x v="869"/>
    <b v="0"/>
    <n v="7.0000000000000007E-2"/>
    <n v="7.0000000000000007E-2"/>
    <b v="0"/>
    <x v="2"/>
    <n v="198.7782"/>
    <n v="198.7782"/>
    <b v="0"/>
  </r>
  <r>
    <b v="0"/>
    <s v="SALE1783"/>
    <b v="0"/>
    <x v="351"/>
    <b v="0"/>
    <s v="CUST1153"/>
    <b v="0"/>
    <x v="25"/>
    <b v="0"/>
    <s v="STORE16"/>
    <b v="0"/>
    <n v="4"/>
    <x v="3"/>
    <b v="0"/>
    <n v="613.16999999999996"/>
    <x v="870"/>
    <b v="0"/>
    <n v="0.26"/>
    <n v="0.26"/>
    <b v="0"/>
    <x v="0"/>
    <n v="1814.9831999999999"/>
    <n v="1814.9831999999999"/>
    <b v="0"/>
  </r>
  <r>
    <b v="0"/>
    <s v="SALE1784"/>
    <b v="0"/>
    <x v="459"/>
    <b v="0"/>
    <s v="CUST1357"/>
    <b v="0"/>
    <x v="4"/>
    <b v="0"/>
    <s v="STORE11"/>
    <b v="0"/>
    <n v="2"/>
    <x v="2"/>
    <b v="0"/>
    <n v="687.36"/>
    <x v="871"/>
    <b v="0"/>
    <n v="7.0000000000000007E-2"/>
    <n v="7.0000000000000007E-2"/>
    <b v="0"/>
    <x v="2"/>
    <n v="1278.4896000000001"/>
    <n v="1278.4896000000001"/>
    <b v="0"/>
  </r>
  <r>
    <b v="0"/>
    <s v="SALE1785"/>
    <b v="0"/>
    <x v="498"/>
    <b v="0"/>
    <s v="CUST1326"/>
    <b v="0"/>
    <x v="99"/>
    <b v="0"/>
    <s v="STORE13"/>
    <b v="0"/>
    <n v="3"/>
    <x v="1"/>
    <b v="0"/>
    <n v="115.39"/>
    <x v="872"/>
    <b v="0"/>
    <n v="0.02"/>
    <n v="0.02"/>
    <b v="0"/>
    <x v="1"/>
    <n v="339.2466"/>
    <n v="339.2466"/>
    <b v="0"/>
  </r>
  <r>
    <b v="0"/>
    <s v="SALE1786"/>
    <b v="0"/>
    <x v="499"/>
    <b v="0"/>
    <s v="CUST1179"/>
    <b v="0"/>
    <x v="2"/>
    <b v="0"/>
    <s v="STORE12"/>
    <b v="0"/>
    <n v="2"/>
    <x v="2"/>
    <b v="0"/>
    <n v="722.06"/>
    <x v="873"/>
    <b v="0"/>
    <n v="7.0000000000000007E-2"/>
    <n v="7.0000000000000007E-2"/>
    <b v="0"/>
    <x v="0"/>
    <n v="1343.0316"/>
    <n v="1343.0316"/>
    <b v="0"/>
  </r>
  <r>
    <b v="0"/>
    <s v="SALE1787"/>
    <b v="0"/>
    <x v="121"/>
    <b v="0"/>
    <s v="CUST1425"/>
    <b v="0"/>
    <x v="17"/>
    <b v="0"/>
    <s v="STORE15"/>
    <b v="0"/>
    <n v="1"/>
    <x v="0"/>
    <b v="0"/>
    <n v="384.57"/>
    <x v="874"/>
    <b v="0"/>
    <n v="0.06"/>
    <n v="0.06"/>
    <b v="0"/>
    <x v="1"/>
    <n v="361.49579999999997"/>
    <n v="361.49579999999997"/>
    <b v="0"/>
  </r>
  <r>
    <b v="0"/>
    <s v="SALE1788"/>
    <b v="0"/>
    <x v="454"/>
    <b v="0"/>
    <s v="CUST1210"/>
    <b v="0"/>
    <x v="12"/>
    <b v="0"/>
    <s v="STORE13"/>
    <b v="0"/>
    <n v="2"/>
    <x v="2"/>
    <b v="0"/>
    <n v="194.09"/>
    <x v="875"/>
    <b v="0"/>
    <n v="0.18"/>
    <n v="0.18"/>
    <b v="0"/>
    <x v="1"/>
    <n v="318.30759999999998"/>
    <n v="318.30759999999998"/>
    <b v="0"/>
  </r>
  <r>
    <b v="0"/>
    <s v="SALE1789"/>
    <b v="0"/>
    <x v="131"/>
    <b v="0"/>
    <s v="CUST1172"/>
    <b v="0"/>
    <x v="90"/>
    <b v="0"/>
    <s v="STORE3"/>
    <b v="0"/>
    <n v="2"/>
    <x v="2"/>
    <b v="0"/>
    <n v="403.91"/>
    <x v="876"/>
    <b v="0"/>
    <n v="7.0000000000000007E-2"/>
    <n v="7.0000000000000007E-2"/>
    <b v="0"/>
    <x v="0"/>
    <n v="751.27260000000001"/>
    <n v="751.27260000000001"/>
    <b v="0"/>
  </r>
  <r>
    <b v="0"/>
    <s v="SALE179"/>
    <b v="0"/>
    <x v="500"/>
    <b v="0"/>
    <s v="CUST1081"/>
    <b v="0"/>
    <x v="23"/>
    <b v="0"/>
    <s v="STORE0"/>
    <b v="0"/>
    <n v="2"/>
    <x v="2"/>
    <b v="0"/>
    <n v="522.16999999999996"/>
    <x v="877"/>
    <b v="0"/>
    <n v="0.27"/>
    <n v="0.27"/>
    <b v="0"/>
    <x v="0"/>
    <n v="762.36819999999989"/>
    <n v="762.36819999999989"/>
    <b v="0"/>
  </r>
  <r>
    <b v="0"/>
    <s v="SALE1790"/>
    <b v="0"/>
    <x v="446"/>
    <b v="0"/>
    <s v="CUST1076"/>
    <b v="0"/>
    <x v="29"/>
    <b v="0"/>
    <s v="STORE14"/>
    <b v="0"/>
    <n v="1"/>
    <x v="0"/>
    <b v="0"/>
    <n v="878.69"/>
    <x v="878"/>
    <b v="0"/>
    <n v="0.3"/>
    <n v="0.3"/>
    <b v="0"/>
    <x v="1"/>
    <n v="615.08299999999997"/>
    <n v="615.08299999999997"/>
    <b v="0"/>
  </r>
  <r>
    <b v="0"/>
    <s v="SALE1791"/>
    <b v="0"/>
    <x v="130"/>
    <b v="0"/>
    <s v="CUST1381"/>
    <b v="0"/>
    <x v="3"/>
    <b v="0"/>
    <s v="STORE15"/>
    <b v="0"/>
    <n v="1"/>
    <x v="0"/>
    <b v="0"/>
    <n v="161.16999999999999"/>
    <x v="879"/>
    <b v="0"/>
    <n v="0.05"/>
    <n v="0.05"/>
    <b v="0"/>
    <x v="0"/>
    <n v="153.11150000000001"/>
    <n v="153.11150000000001"/>
    <b v="0"/>
  </r>
  <r>
    <b v="0"/>
    <s v="SALE1792"/>
    <b v="0"/>
    <x v="119"/>
    <b v="0"/>
    <s v="CUST1214"/>
    <b v="0"/>
    <x v="6"/>
    <b v="0"/>
    <s v="STORE14"/>
    <b v="0"/>
    <n v="2"/>
    <x v="2"/>
    <b v="0"/>
    <n v="720.15"/>
    <x v="880"/>
    <b v="0"/>
    <n v="0.22"/>
    <n v="0.22"/>
    <b v="0"/>
    <x v="2"/>
    <n v="1123.434"/>
    <n v="1123.434"/>
    <b v="0"/>
  </r>
  <r>
    <b v="0"/>
    <s v="SALE1793"/>
    <b v="0"/>
    <x v="67"/>
    <b v="0"/>
    <s v="CUST1347"/>
    <b v="0"/>
    <x v="81"/>
    <b v="0"/>
    <s v="STORE8"/>
    <b v="0"/>
    <n v="1"/>
    <x v="0"/>
    <b v="0"/>
    <n v="361.8"/>
    <x v="881"/>
    <b v="0"/>
    <n v="0.02"/>
    <n v="0.02"/>
    <b v="0"/>
    <x v="2"/>
    <n v="354.56400000000002"/>
    <n v="354.56400000000002"/>
    <b v="0"/>
  </r>
  <r>
    <b v="0"/>
    <s v="SALE1794"/>
    <b v="0"/>
    <x v="238"/>
    <b v="0"/>
    <s v="CUST1230"/>
    <b v="0"/>
    <x v="28"/>
    <b v="0"/>
    <s v="STORE6"/>
    <b v="0"/>
    <n v="1"/>
    <x v="0"/>
    <b v="0"/>
    <n v="779.84"/>
    <x v="882"/>
    <b v="0"/>
    <n v="0.28999999999999998"/>
    <n v="0.28999999999999998"/>
    <b v="0"/>
    <x v="1"/>
    <n v="553.68640000000005"/>
    <n v="553.68640000000005"/>
    <b v="0"/>
  </r>
  <r>
    <b v="0"/>
    <s v="SALE1795"/>
    <b v="0"/>
    <x v="501"/>
    <b v="0"/>
    <s v="CUST1004"/>
    <b v="0"/>
    <x v="76"/>
    <b v="0"/>
    <s v="STORE4"/>
    <b v="0"/>
    <n v="2"/>
    <x v="2"/>
    <b v="0"/>
    <n v="649.89"/>
    <x v="883"/>
    <b v="0"/>
    <n v="0.17"/>
    <n v="0.17"/>
    <b v="0"/>
    <x v="2"/>
    <n v="1078.8173999999999"/>
    <n v="1078.8173999999999"/>
    <b v="0"/>
  </r>
  <r>
    <b v="0"/>
    <s v="SALE1796"/>
    <b v="0"/>
    <x v="502"/>
    <b v="0"/>
    <s v="CUST1204"/>
    <b v="0"/>
    <x v="20"/>
    <b v="0"/>
    <s v="STORE6"/>
    <b v="0"/>
    <n v="1"/>
    <x v="0"/>
    <b v="0"/>
    <n v="952.73"/>
    <x v="884"/>
    <b v="0"/>
    <n v="0.17"/>
    <n v="0.17"/>
    <b v="0"/>
    <x v="0"/>
    <n v="790.76589999999999"/>
    <n v="790.76589999999999"/>
    <b v="0"/>
  </r>
  <r>
    <b v="0"/>
    <s v="SALE1797"/>
    <b v="0"/>
    <x v="270"/>
    <b v="0"/>
    <s v="CUST1084"/>
    <b v="0"/>
    <x v="86"/>
    <b v="0"/>
    <s v="STORE16"/>
    <b v="0"/>
    <n v="4"/>
    <x v="3"/>
    <b v="0"/>
    <n v="820.78"/>
    <x v="885"/>
    <b v="0"/>
    <n v="0.25"/>
    <n v="0.25"/>
    <b v="0"/>
    <x v="0"/>
    <n v="2462.34"/>
    <n v="2462.34"/>
    <b v="0"/>
  </r>
  <r>
    <b v="0"/>
    <s v="SALE1798"/>
    <b v="0"/>
    <x v="503"/>
    <b v="0"/>
    <s v="CUST1342"/>
    <b v="0"/>
    <x v="43"/>
    <b v="0"/>
    <s v="STORE3"/>
    <b v="0"/>
    <n v="4"/>
    <x v="3"/>
    <b v="0"/>
    <n v="247.55"/>
    <x v="886"/>
    <b v="0"/>
    <n v="0.05"/>
    <n v="0.05"/>
    <b v="0"/>
    <x v="0"/>
    <n v="940.69"/>
    <n v="940.69"/>
    <b v="0"/>
  </r>
  <r>
    <b v="0"/>
    <s v="SALE1799"/>
    <b v="0"/>
    <x v="504"/>
    <b v="0"/>
    <s v="CUST1227"/>
    <b v="0"/>
    <x v="86"/>
    <b v="0"/>
    <s v="STORE8"/>
    <b v="0"/>
    <n v="3"/>
    <x v="1"/>
    <b v="0"/>
    <n v="561.44000000000005"/>
    <x v="887"/>
    <b v="0"/>
    <n v="0.2"/>
    <n v="0.2"/>
    <b v="0"/>
    <x v="2"/>
    <n v="1347.4559999999999"/>
    <n v="1347.4559999999999"/>
    <b v="0"/>
  </r>
  <r>
    <b v="0"/>
    <s v="SALE18"/>
    <b v="0"/>
    <x v="505"/>
    <b v="0"/>
    <s v="CUST1094"/>
    <b v="0"/>
    <x v="65"/>
    <b v="0"/>
    <s v="STORE4"/>
    <b v="0"/>
    <n v="2"/>
    <x v="2"/>
    <b v="0"/>
    <n v="559.23"/>
    <x v="888"/>
    <b v="0"/>
    <n v="0.25"/>
    <n v="0.25"/>
    <b v="0"/>
    <x v="2"/>
    <n v="838.84500000000003"/>
    <n v="838.84500000000003"/>
    <b v="0"/>
  </r>
  <r>
    <b v="0"/>
    <s v="SALE180"/>
    <b v="0"/>
    <x v="236"/>
    <b v="0"/>
    <s v="CUST1478"/>
    <b v="0"/>
    <x v="65"/>
    <b v="0"/>
    <s v="STORE12"/>
    <b v="0"/>
    <n v="3"/>
    <x v="1"/>
    <b v="0"/>
    <n v="954.29"/>
    <x v="889"/>
    <b v="0"/>
    <n v="0.27"/>
    <n v="0.27"/>
    <b v="0"/>
    <x v="0"/>
    <n v="2089.8951000000002"/>
    <n v="2089.8951000000002"/>
    <b v="0"/>
  </r>
  <r>
    <b v="0"/>
    <s v="SALE1800"/>
    <b v="0"/>
    <x v="305"/>
    <b v="0"/>
    <s v="CUST1281"/>
    <b v="0"/>
    <x v="35"/>
    <b v="0"/>
    <s v="STORE8"/>
    <b v="0"/>
    <n v="4"/>
    <x v="3"/>
    <b v="0"/>
    <n v="214.37"/>
    <x v="890"/>
    <b v="0"/>
    <n v="0.11"/>
    <n v="0.11"/>
    <b v="0"/>
    <x v="2"/>
    <n v="763.15719999999999"/>
    <n v="763.15719999999999"/>
    <b v="0"/>
  </r>
  <r>
    <b v="0"/>
    <s v="SALE1801"/>
    <b v="0"/>
    <x v="506"/>
    <b v="0"/>
    <s v="CUST1417"/>
    <b v="0"/>
    <x v="29"/>
    <b v="0"/>
    <s v="STORE16"/>
    <b v="0"/>
    <n v="3"/>
    <x v="1"/>
    <b v="0"/>
    <n v="123.74"/>
    <x v="891"/>
    <b v="0"/>
    <n v="0.23"/>
    <n v="0.23"/>
    <b v="0"/>
    <x v="1"/>
    <n v="285.83940000000001"/>
    <n v="285.83940000000001"/>
    <b v="0"/>
  </r>
  <r>
    <b v="0"/>
    <s v="SALE1802"/>
    <b v="0"/>
    <x v="507"/>
    <b v="0"/>
    <s v="CUST1013"/>
    <b v="0"/>
    <x v="99"/>
    <b v="0"/>
    <s v="STORE11"/>
    <b v="0"/>
    <n v="4"/>
    <x v="3"/>
    <b v="0"/>
    <n v="645.71"/>
    <x v="892"/>
    <b v="0"/>
    <n v="0.1"/>
    <n v="0.1"/>
    <b v="0"/>
    <x v="1"/>
    <n v="2324.556"/>
    <n v="2324.556"/>
    <b v="0"/>
  </r>
  <r>
    <b v="0"/>
    <s v="SALE1803"/>
    <b v="0"/>
    <x v="73"/>
    <b v="0"/>
    <s v="CUST1033"/>
    <b v="0"/>
    <x v="54"/>
    <b v="0"/>
    <s v="STORE12"/>
    <b v="0"/>
    <n v="3"/>
    <x v="1"/>
    <b v="0"/>
    <n v="587.12"/>
    <x v="893"/>
    <b v="0"/>
    <n v="0.3"/>
    <n v="0.3"/>
    <b v="0"/>
    <x v="0"/>
    <n v="1232.952"/>
    <n v="1232.952"/>
    <b v="0"/>
  </r>
  <r>
    <b v="0"/>
    <s v="SALE1804"/>
    <b v="0"/>
    <x v="508"/>
    <b v="0"/>
    <s v="CUST1241"/>
    <b v="0"/>
    <x v="13"/>
    <b v="0"/>
    <s v="STORE18"/>
    <b v="0"/>
    <n v="1"/>
    <x v="0"/>
    <b v="0"/>
    <n v="401.18"/>
    <x v="894"/>
    <b v="0"/>
    <n v="0.15"/>
    <n v="0.15"/>
    <b v="0"/>
    <x v="2"/>
    <n v="341.00299999999999"/>
    <n v="341.00299999999999"/>
    <b v="0"/>
  </r>
  <r>
    <b v="0"/>
    <s v="SALE1805"/>
    <b v="0"/>
    <x v="509"/>
    <b v="0"/>
    <s v="CUST1366"/>
    <b v="0"/>
    <x v="36"/>
    <b v="0"/>
    <s v="STORE18"/>
    <b v="0"/>
    <n v="3"/>
    <x v="1"/>
    <b v="0"/>
    <n v="658.33"/>
    <x v="895"/>
    <b v="0"/>
    <n v="0.12"/>
    <n v="0.12"/>
    <b v="0"/>
    <x v="2"/>
    <n v="1737.9911999999999"/>
    <n v="1737.9911999999999"/>
    <b v="0"/>
  </r>
  <r>
    <b v="0"/>
    <s v="SALE1806"/>
    <b v="0"/>
    <x v="510"/>
    <b v="0"/>
    <s v="CUST1201"/>
    <b v="0"/>
    <x v="80"/>
    <b v="0"/>
    <s v="STORE11"/>
    <b v="0"/>
    <n v="4"/>
    <x v="3"/>
    <b v="0"/>
    <n v="450.3"/>
    <x v="896"/>
    <b v="0"/>
    <n v="0.02"/>
    <n v="0.02"/>
    <b v="0"/>
    <x v="0"/>
    <n v="1765.1759999999999"/>
    <n v="1765.1759999999999"/>
    <b v="0"/>
  </r>
  <r>
    <b v="0"/>
    <s v="SALE1807"/>
    <b v="0"/>
    <x v="318"/>
    <b v="0"/>
    <s v="CUST1145"/>
    <b v="0"/>
    <x v="89"/>
    <b v="0"/>
    <s v="STORE10"/>
    <b v="0"/>
    <n v="4"/>
    <x v="3"/>
    <b v="0"/>
    <n v="33.630000000000003"/>
    <x v="897"/>
    <b v="0"/>
    <n v="0.05"/>
    <n v="0.05"/>
    <b v="0"/>
    <x v="0"/>
    <n v="127.794"/>
    <n v="127.794"/>
    <b v="0"/>
  </r>
  <r>
    <b v="0"/>
    <s v="SALE1808"/>
    <b v="0"/>
    <x v="466"/>
    <b v="0"/>
    <s v="CUST1035"/>
    <b v="0"/>
    <x v="63"/>
    <b v="0"/>
    <s v="STORE0"/>
    <b v="0"/>
    <n v="3"/>
    <x v="1"/>
    <b v="0"/>
    <n v="168.89"/>
    <x v="898"/>
    <b v="0"/>
    <n v="0.03"/>
    <n v="0.03"/>
    <b v="0"/>
    <x v="2"/>
    <n v="491.46989999999988"/>
    <n v="491.46989999999988"/>
    <b v="0"/>
  </r>
  <r>
    <b v="0"/>
    <s v="SALE1809"/>
    <b v="0"/>
    <x v="442"/>
    <b v="0"/>
    <s v="CUST1095"/>
    <b v="0"/>
    <x v="18"/>
    <b v="0"/>
    <s v="STORE11"/>
    <b v="0"/>
    <n v="1"/>
    <x v="0"/>
    <b v="0"/>
    <n v="141.85"/>
    <x v="899"/>
    <b v="0"/>
    <n v="0.06"/>
    <n v="0.06"/>
    <b v="0"/>
    <x v="1"/>
    <n v="133.339"/>
    <n v="133.339"/>
    <b v="0"/>
  </r>
  <r>
    <b v="0"/>
    <s v="SALE181"/>
    <b v="0"/>
    <x v="511"/>
    <b v="0"/>
    <s v="CUST1462"/>
    <b v="0"/>
    <x v="3"/>
    <b v="0"/>
    <s v="STORE13"/>
    <b v="0"/>
    <n v="3"/>
    <x v="1"/>
    <b v="0"/>
    <n v="53.92"/>
    <x v="900"/>
    <b v="0"/>
    <n v="0.15"/>
    <n v="0.15"/>
    <b v="0"/>
    <x v="1"/>
    <n v="137.49600000000001"/>
    <n v="137.49600000000001"/>
    <b v="0"/>
  </r>
  <r>
    <b v="0"/>
    <s v="SALE1810"/>
    <b v="0"/>
    <x v="46"/>
    <b v="0"/>
    <s v="CUST1306"/>
    <b v="0"/>
    <x v="44"/>
    <b v="0"/>
    <s v="STORE7"/>
    <b v="0"/>
    <n v="1"/>
    <x v="0"/>
    <b v="0"/>
    <n v="617.4"/>
    <x v="901"/>
    <b v="0"/>
    <n v="0.21"/>
    <n v="0.21"/>
    <b v="0"/>
    <x v="0"/>
    <n v="487.74599999999998"/>
    <n v="487.74599999999998"/>
    <b v="0"/>
  </r>
  <r>
    <b v="0"/>
    <s v="SALE1811"/>
    <b v="0"/>
    <x v="323"/>
    <b v="0"/>
    <s v="CUST1147"/>
    <b v="0"/>
    <x v="20"/>
    <b v="0"/>
    <s v="STORE1"/>
    <b v="0"/>
    <n v="3"/>
    <x v="1"/>
    <b v="0"/>
    <n v="841.47"/>
    <x v="902"/>
    <b v="0"/>
    <n v="0.15"/>
    <n v="0.15"/>
    <b v="0"/>
    <x v="2"/>
    <n v="2145.7485000000001"/>
    <n v="2145.7485000000001"/>
    <b v="0"/>
  </r>
  <r>
    <b v="0"/>
    <s v="SALE1812"/>
    <b v="0"/>
    <x v="75"/>
    <b v="0"/>
    <s v="CUST1059"/>
    <b v="0"/>
    <x v="54"/>
    <b v="0"/>
    <s v="STORE13"/>
    <b v="0"/>
    <n v="2"/>
    <x v="2"/>
    <b v="0"/>
    <n v="960.41"/>
    <x v="903"/>
    <b v="0"/>
    <n v="0.18"/>
    <n v="0.18"/>
    <b v="0"/>
    <x v="0"/>
    <n v="1575.0724"/>
    <n v="1575.0724"/>
    <b v="0"/>
  </r>
  <r>
    <b v="0"/>
    <s v="SALE1813"/>
    <b v="0"/>
    <x v="512"/>
    <b v="0"/>
    <s v="CUST1451"/>
    <b v="0"/>
    <x v="10"/>
    <b v="0"/>
    <s v="STORE18"/>
    <b v="0"/>
    <n v="3"/>
    <x v="1"/>
    <b v="0"/>
    <n v="717.22"/>
    <x v="904"/>
    <b v="0"/>
    <n v="0.24"/>
    <n v="0.24"/>
    <b v="0"/>
    <x v="1"/>
    <n v="1635.2616"/>
    <n v="1635.2616"/>
    <b v="0"/>
  </r>
  <r>
    <b v="0"/>
    <s v="SALE1814"/>
    <b v="0"/>
    <x v="167"/>
    <b v="0"/>
    <s v="CUST1115"/>
    <b v="0"/>
    <x v="85"/>
    <b v="0"/>
    <s v="STORE0"/>
    <b v="0"/>
    <n v="1"/>
    <x v="0"/>
    <b v="0"/>
    <n v="281.83"/>
    <x v="905"/>
    <b v="0"/>
    <n v="0.16"/>
    <n v="0.16"/>
    <b v="0"/>
    <x v="2"/>
    <n v="236.7372"/>
    <n v="236.7372"/>
    <b v="0"/>
  </r>
  <r>
    <b v="0"/>
    <s v="SALE1815"/>
    <b v="0"/>
    <x v="45"/>
    <b v="0"/>
    <s v="CUST1204"/>
    <b v="0"/>
    <x v="4"/>
    <b v="0"/>
    <s v="STORE14"/>
    <b v="0"/>
    <n v="1"/>
    <x v="0"/>
    <b v="0"/>
    <n v="509.08"/>
    <x v="906"/>
    <b v="0"/>
    <n v="0.04"/>
    <n v="0.04"/>
    <b v="0"/>
    <x v="1"/>
    <n v="488.71679999999998"/>
    <n v="488.71679999999998"/>
    <b v="0"/>
  </r>
  <r>
    <b v="0"/>
    <s v="SALE1816"/>
    <b v="0"/>
    <x v="513"/>
    <b v="0"/>
    <s v="CUST1400"/>
    <b v="0"/>
    <x v="76"/>
    <b v="0"/>
    <s v="STORE2"/>
    <b v="0"/>
    <n v="4"/>
    <x v="3"/>
    <b v="0"/>
    <n v="827.09"/>
    <x v="907"/>
    <b v="0"/>
    <n v="0.3"/>
    <n v="0.3"/>
    <b v="0"/>
    <x v="0"/>
    <n v="2315.8519999999999"/>
    <n v="2315.8519999999999"/>
    <b v="0"/>
  </r>
  <r>
    <b v="0"/>
    <s v="SALE1817"/>
    <b v="0"/>
    <x v="514"/>
    <b v="0"/>
    <s v="CUST1210"/>
    <b v="0"/>
    <x v="62"/>
    <b v="0"/>
    <s v="STORE4"/>
    <b v="0"/>
    <n v="2"/>
    <x v="2"/>
    <b v="0"/>
    <n v="823.36"/>
    <x v="908"/>
    <b v="0"/>
    <n v="0.23"/>
    <n v="0.23"/>
    <b v="0"/>
    <x v="0"/>
    <n v="1267.9744000000001"/>
    <n v="1267.9744000000001"/>
    <b v="0"/>
  </r>
  <r>
    <b v="0"/>
    <s v="SALE1818"/>
    <b v="0"/>
    <x v="366"/>
    <b v="0"/>
    <s v="CUST1137"/>
    <b v="0"/>
    <x v="81"/>
    <b v="0"/>
    <s v="STORE5"/>
    <b v="0"/>
    <n v="4"/>
    <x v="3"/>
    <b v="0"/>
    <n v="282.18"/>
    <x v="909"/>
    <b v="0"/>
    <n v="0.13"/>
    <n v="0.13"/>
    <b v="0"/>
    <x v="2"/>
    <n v="981.9864"/>
    <n v="981.9864"/>
    <b v="0"/>
  </r>
  <r>
    <b v="0"/>
    <s v="SALE1819"/>
    <b v="0"/>
    <x v="78"/>
    <b v="0"/>
    <s v="CUST1172"/>
    <b v="0"/>
    <x v="54"/>
    <b v="0"/>
    <s v="STORE1"/>
    <b v="0"/>
    <n v="1"/>
    <x v="0"/>
    <b v="0"/>
    <n v="486.39"/>
    <x v="910"/>
    <b v="0"/>
    <n v="0.09"/>
    <n v="0.09"/>
    <b v="0"/>
    <x v="2"/>
    <n v="442.61489999999998"/>
    <n v="442.61489999999998"/>
    <b v="0"/>
  </r>
  <r>
    <b v="0"/>
    <s v="SALE182"/>
    <b v="0"/>
    <x v="137"/>
    <b v="0"/>
    <s v="CUST1396"/>
    <b v="0"/>
    <x v="21"/>
    <b v="0"/>
    <s v="STORE0"/>
    <b v="0"/>
    <n v="4"/>
    <x v="3"/>
    <b v="0"/>
    <n v="741.88"/>
    <x v="911"/>
    <b v="0"/>
    <n v="0.02"/>
    <n v="0.02"/>
    <b v="0"/>
    <x v="2"/>
    <n v="2908.1696000000002"/>
    <n v="2908.1696000000002"/>
    <b v="0"/>
  </r>
  <r>
    <b v="0"/>
    <s v="SALE1820"/>
    <b v="0"/>
    <x v="515"/>
    <b v="0"/>
    <s v="CUST1044"/>
    <b v="0"/>
    <x v="83"/>
    <b v="0"/>
    <s v="STORE3"/>
    <b v="0"/>
    <n v="2"/>
    <x v="2"/>
    <b v="0"/>
    <n v="603.62"/>
    <x v="912"/>
    <b v="0"/>
    <n v="0.18"/>
    <n v="0.18"/>
    <b v="0"/>
    <x v="2"/>
    <n v="989.93680000000006"/>
    <n v="989.93680000000006"/>
    <b v="0"/>
  </r>
  <r>
    <b v="0"/>
    <s v="SALE1821"/>
    <b v="0"/>
    <x v="70"/>
    <b v="0"/>
    <s v="CUST1147"/>
    <b v="0"/>
    <x v="16"/>
    <b v="0"/>
    <s v="STORE8"/>
    <b v="0"/>
    <n v="3"/>
    <x v="1"/>
    <b v="0"/>
    <n v="204.17"/>
    <x v="913"/>
    <b v="0"/>
    <n v="0.1"/>
    <n v="0.1"/>
    <b v="0"/>
    <x v="1"/>
    <n v="551.25900000000001"/>
    <n v="551.25900000000001"/>
    <b v="0"/>
  </r>
  <r>
    <b v="0"/>
    <s v="SALE1822"/>
    <b v="0"/>
    <x v="457"/>
    <b v="0"/>
    <s v="CUST1137"/>
    <b v="0"/>
    <x v="12"/>
    <b v="0"/>
    <s v="STORE15"/>
    <b v="0"/>
    <n v="1"/>
    <x v="0"/>
    <b v="0"/>
    <n v="43.58"/>
    <x v="914"/>
    <b v="0"/>
    <n v="0.01"/>
    <n v="0.01"/>
    <b v="0"/>
    <x v="2"/>
    <n v="43.144199999999998"/>
    <n v="43.144199999999998"/>
    <b v="0"/>
  </r>
  <r>
    <b v="0"/>
    <s v="SALE1823"/>
    <b v="0"/>
    <x v="401"/>
    <b v="0"/>
    <s v="CUST1332"/>
    <b v="0"/>
    <x v="37"/>
    <b v="0"/>
    <s v="STORE2"/>
    <b v="0"/>
    <n v="3"/>
    <x v="1"/>
    <b v="0"/>
    <n v="469.33"/>
    <x v="915"/>
    <b v="0"/>
    <n v="0.14000000000000001"/>
    <n v="0.14000000000000001"/>
    <b v="0"/>
    <x v="1"/>
    <n v="1210.8714"/>
    <n v="1210.8714"/>
    <b v="0"/>
  </r>
  <r>
    <b v="0"/>
    <s v="SALE1824"/>
    <b v="0"/>
    <x v="516"/>
    <b v="0"/>
    <s v="CUST1209"/>
    <b v="0"/>
    <x v="12"/>
    <b v="0"/>
    <s v="STORE8"/>
    <b v="0"/>
    <n v="4"/>
    <x v="3"/>
    <b v="0"/>
    <n v="836.23"/>
    <x v="916"/>
    <b v="0"/>
    <n v="0.12"/>
    <n v="0.12"/>
    <b v="0"/>
    <x v="0"/>
    <n v="2943.5295999999998"/>
    <n v="2943.5295999999998"/>
    <b v="0"/>
  </r>
  <r>
    <b v="0"/>
    <s v="SALE1825"/>
    <b v="0"/>
    <x v="173"/>
    <b v="0"/>
    <s v="CUST1178"/>
    <b v="0"/>
    <x v="99"/>
    <b v="0"/>
    <s v="STORE19"/>
    <b v="0"/>
    <n v="2"/>
    <x v="2"/>
    <b v="0"/>
    <n v="661.53"/>
    <x v="917"/>
    <b v="0"/>
    <n v="0.2"/>
    <n v="0.2"/>
    <b v="0"/>
    <x v="1"/>
    <n v="1058.4480000000001"/>
    <n v="1058.4480000000001"/>
    <b v="0"/>
  </r>
  <r>
    <b v="0"/>
    <s v="SALE1826"/>
    <b v="0"/>
    <x v="517"/>
    <b v="0"/>
    <s v="CUST1118"/>
    <b v="0"/>
    <x v="87"/>
    <b v="0"/>
    <s v="STORE16"/>
    <b v="0"/>
    <n v="3"/>
    <x v="1"/>
    <b v="0"/>
    <n v="753.47"/>
    <x v="918"/>
    <b v="0"/>
    <n v="0.25"/>
    <n v="0.25"/>
    <b v="0"/>
    <x v="1"/>
    <n v="1695.3074999999999"/>
    <n v="1695.3074999999999"/>
    <b v="0"/>
  </r>
  <r>
    <b v="0"/>
    <s v="SALE1827"/>
    <b v="0"/>
    <x v="297"/>
    <b v="0"/>
    <s v="CUST1156"/>
    <b v="0"/>
    <x v="55"/>
    <b v="0"/>
    <s v="STORE0"/>
    <b v="0"/>
    <n v="3"/>
    <x v="1"/>
    <b v="0"/>
    <n v="713.95"/>
    <x v="919"/>
    <b v="0"/>
    <n v="0"/>
    <n v="0"/>
    <b v="0"/>
    <x v="0"/>
    <n v="2141.85"/>
    <n v="2141.85"/>
    <b v="0"/>
  </r>
  <r>
    <b v="0"/>
    <s v="SALE1828"/>
    <b v="0"/>
    <x v="195"/>
    <b v="0"/>
    <s v="CUST1099"/>
    <b v="0"/>
    <x v="68"/>
    <b v="0"/>
    <s v="STORE5"/>
    <b v="0"/>
    <n v="3"/>
    <x v="1"/>
    <b v="0"/>
    <n v="596"/>
    <x v="920"/>
    <b v="0"/>
    <n v="0.28000000000000003"/>
    <n v="0.28000000000000003"/>
    <b v="0"/>
    <x v="2"/>
    <n v="1287.3599999999999"/>
    <n v="1287.3599999999999"/>
    <b v="0"/>
  </r>
  <r>
    <b v="0"/>
    <s v="SALE1829"/>
    <b v="0"/>
    <x v="111"/>
    <b v="0"/>
    <s v="CUST1334"/>
    <b v="0"/>
    <x v="98"/>
    <b v="0"/>
    <s v="STORE9"/>
    <b v="0"/>
    <n v="2"/>
    <x v="2"/>
    <b v="0"/>
    <n v="169.46"/>
    <x v="921"/>
    <b v="0"/>
    <n v="0.03"/>
    <n v="0.03"/>
    <b v="0"/>
    <x v="1"/>
    <n v="328.75240000000002"/>
    <n v="328.75240000000002"/>
    <b v="0"/>
  </r>
  <r>
    <b v="0"/>
    <s v="SALE183"/>
    <b v="0"/>
    <x v="401"/>
    <b v="0"/>
    <s v="CUST1033"/>
    <b v="0"/>
    <x v="41"/>
    <b v="0"/>
    <s v="STORE3"/>
    <b v="0"/>
    <n v="1"/>
    <x v="0"/>
    <b v="0"/>
    <n v="547.09"/>
    <x v="922"/>
    <b v="0"/>
    <n v="0.01"/>
    <n v="0.01"/>
    <b v="0"/>
    <x v="1"/>
    <n v="541.6191"/>
    <n v="541.6191"/>
    <b v="0"/>
  </r>
  <r>
    <b v="0"/>
    <s v="SALE1830"/>
    <b v="0"/>
    <x v="402"/>
    <b v="0"/>
    <s v="CUST1300"/>
    <b v="0"/>
    <x v="74"/>
    <b v="0"/>
    <s v="STORE14"/>
    <b v="0"/>
    <n v="4"/>
    <x v="3"/>
    <b v="0"/>
    <n v="611.91999999999996"/>
    <x v="923"/>
    <b v="0"/>
    <n v="0.2"/>
    <n v="0.2"/>
    <b v="0"/>
    <x v="1"/>
    <n v="1958.144"/>
    <n v="1958.144"/>
    <b v="0"/>
  </r>
  <r>
    <b v="0"/>
    <s v="SALE1831"/>
    <b v="0"/>
    <x v="71"/>
    <b v="0"/>
    <s v="CUST1003"/>
    <b v="0"/>
    <x v="1"/>
    <b v="0"/>
    <s v="STORE15"/>
    <b v="0"/>
    <n v="2"/>
    <x v="2"/>
    <b v="0"/>
    <n v="25.3"/>
    <x v="924"/>
    <b v="0"/>
    <n v="0.21"/>
    <n v="0.21"/>
    <b v="0"/>
    <x v="0"/>
    <n v="39.973999999999997"/>
    <n v="39.973999999999997"/>
    <b v="0"/>
  </r>
  <r>
    <b v="0"/>
    <s v="SALE1832"/>
    <b v="0"/>
    <x v="518"/>
    <b v="0"/>
    <s v="CUST1433"/>
    <b v="0"/>
    <x v="6"/>
    <b v="0"/>
    <s v="STORE10"/>
    <b v="0"/>
    <n v="4"/>
    <x v="3"/>
    <b v="0"/>
    <n v="166.93"/>
    <x v="925"/>
    <b v="0"/>
    <n v="0.02"/>
    <n v="0.02"/>
    <b v="0"/>
    <x v="1"/>
    <n v="654.36559999999997"/>
    <n v="654.36559999999997"/>
    <b v="0"/>
  </r>
  <r>
    <b v="0"/>
    <s v="SALE1833"/>
    <b v="0"/>
    <x v="446"/>
    <b v="0"/>
    <s v="CUST1280"/>
    <b v="0"/>
    <x v="18"/>
    <b v="0"/>
    <s v="STORE11"/>
    <b v="0"/>
    <n v="4"/>
    <x v="3"/>
    <b v="0"/>
    <n v="861.55"/>
    <x v="926"/>
    <b v="0"/>
    <n v="0.12"/>
    <n v="0.12"/>
    <b v="0"/>
    <x v="0"/>
    <n v="3032.6559999999999"/>
    <n v="3032.6559999999999"/>
    <b v="0"/>
  </r>
  <r>
    <b v="0"/>
    <s v="SALE1834"/>
    <b v="0"/>
    <x v="113"/>
    <b v="0"/>
    <s v="CUST1360"/>
    <b v="0"/>
    <x v="34"/>
    <b v="0"/>
    <s v="STORE5"/>
    <b v="0"/>
    <n v="3"/>
    <x v="1"/>
    <b v="0"/>
    <n v="56.17"/>
    <x v="927"/>
    <b v="0"/>
    <n v="0.01"/>
    <n v="0.01"/>
    <b v="0"/>
    <x v="2"/>
    <n v="166.82490000000001"/>
    <n v="166.82490000000001"/>
    <b v="0"/>
  </r>
  <r>
    <b v="0"/>
    <s v="SALE1835"/>
    <b v="0"/>
    <x v="205"/>
    <b v="0"/>
    <s v="CUST1266"/>
    <b v="0"/>
    <x v="42"/>
    <b v="0"/>
    <s v="STORE19"/>
    <b v="0"/>
    <n v="1"/>
    <x v="0"/>
    <b v="0"/>
    <n v="582.29"/>
    <x v="928"/>
    <b v="0"/>
    <n v="0.2"/>
    <n v="0.2"/>
    <b v="0"/>
    <x v="0"/>
    <n v="465.83199999999999"/>
    <n v="465.83199999999999"/>
    <b v="0"/>
  </r>
  <r>
    <b v="0"/>
    <s v="SALE1836"/>
    <b v="0"/>
    <x v="19"/>
    <b v="0"/>
    <s v="CUST1261"/>
    <b v="0"/>
    <x v="61"/>
    <b v="0"/>
    <s v="STORE0"/>
    <b v="0"/>
    <n v="3"/>
    <x v="1"/>
    <b v="0"/>
    <n v="63.96"/>
    <x v="929"/>
    <b v="0"/>
    <n v="0.02"/>
    <n v="0.02"/>
    <b v="0"/>
    <x v="0"/>
    <n v="188.04239999999999"/>
    <n v="188.04239999999999"/>
    <b v="0"/>
  </r>
  <r>
    <b v="0"/>
    <s v="SALE1837"/>
    <b v="0"/>
    <x v="250"/>
    <b v="0"/>
    <s v="CUST1065"/>
    <b v="0"/>
    <x v="98"/>
    <b v="0"/>
    <s v="STORE12"/>
    <b v="0"/>
    <n v="1"/>
    <x v="0"/>
    <b v="0"/>
    <n v="829.83"/>
    <x v="930"/>
    <b v="0"/>
    <n v="0.26"/>
    <n v="0.26"/>
    <b v="0"/>
    <x v="2"/>
    <n v="614.07420000000002"/>
    <n v="614.07420000000002"/>
    <b v="0"/>
  </r>
  <r>
    <b v="0"/>
    <s v="SALE1838"/>
    <b v="0"/>
    <x v="399"/>
    <b v="0"/>
    <s v="CUST1370"/>
    <b v="0"/>
    <x v="21"/>
    <b v="0"/>
    <s v="STORE16"/>
    <b v="0"/>
    <n v="2"/>
    <x v="2"/>
    <b v="0"/>
    <n v="858.15"/>
    <x v="931"/>
    <b v="0"/>
    <n v="0.03"/>
    <n v="0.03"/>
    <b v="0"/>
    <x v="0"/>
    <n v="1664.8109999999999"/>
    <n v="1664.8109999999999"/>
    <b v="0"/>
  </r>
  <r>
    <b v="0"/>
    <s v="SALE1839"/>
    <b v="0"/>
    <x v="519"/>
    <b v="0"/>
    <s v="CUST1359"/>
    <b v="0"/>
    <x v="6"/>
    <b v="0"/>
    <s v="STORE13"/>
    <b v="0"/>
    <n v="3"/>
    <x v="1"/>
    <b v="0"/>
    <n v="717.32"/>
    <x v="932"/>
    <b v="0"/>
    <n v="0.23"/>
    <n v="0.23"/>
    <b v="0"/>
    <x v="2"/>
    <n v="1657.0092"/>
    <n v="1657.0092"/>
    <b v="0"/>
  </r>
  <r>
    <b v="0"/>
    <s v="SALE184"/>
    <b v="0"/>
    <x v="97"/>
    <b v="0"/>
    <s v="CUST1489"/>
    <b v="0"/>
    <x v="53"/>
    <b v="0"/>
    <s v="STORE3"/>
    <b v="0"/>
    <n v="1"/>
    <x v="0"/>
    <b v="0"/>
    <n v="789.35"/>
    <x v="933"/>
    <b v="0"/>
    <n v="0.14000000000000001"/>
    <n v="0.14000000000000001"/>
    <b v="0"/>
    <x v="1"/>
    <n v="678.84100000000001"/>
    <n v="678.84100000000001"/>
    <b v="0"/>
  </r>
  <r>
    <b v="0"/>
    <s v="SALE1840"/>
    <b v="0"/>
    <x v="520"/>
    <b v="0"/>
    <s v="CUST1428"/>
    <b v="0"/>
    <x v="61"/>
    <b v="0"/>
    <s v="STORE12"/>
    <b v="0"/>
    <n v="1"/>
    <x v="0"/>
    <b v="0"/>
    <n v="163.19999999999999"/>
    <x v="934"/>
    <b v="0"/>
    <n v="0.22"/>
    <n v="0.22"/>
    <b v="0"/>
    <x v="1"/>
    <n v="127.29600000000001"/>
    <n v="127.29600000000001"/>
    <b v="0"/>
  </r>
  <r>
    <b v="0"/>
    <s v="SALE1841"/>
    <b v="0"/>
    <x v="222"/>
    <b v="0"/>
    <s v="CUST1126"/>
    <b v="0"/>
    <x v="15"/>
    <b v="0"/>
    <s v="STORE12"/>
    <b v="0"/>
    <n v="2"/>
    <x v="2"/>
    <b v="0"/>
    <n v="966.71"/>
    <x v="935"/>
    <b v="0"/>
    <n v="0.11"/>
    <n v="0.11"/>
    <b v="0"/>
    <x v="0"/>
    <n v="1720.7438"/>
    <n v="1720.7438"/>
    <b v="0"/>
  </r>
  <r>
    <b v="0"/>
    <s v="SALE1842"/>
    <b v="0"/>
    <x v="467"/>
    <b v="0"/>
    <s v="CUST1348"/>
    <b v="0"/>
    <x v="44"/>
    <b v="0"/>
    <s v="STORE13"/>
    <b v="0"/>
    <n v="2"/>
    <x v="2"/>
    <b v="0"/>
    <n v="873.94"/>
    <x v="936"/>
    <b v="0"/>
    <n v="0.14000000000000001"/>
    <n v="0.14000000000000001"/>
    <b v="0"/>
    <x v="2"/>
    <n v="1503.1768"/>
    <n v="1503.1768"/>
    <b v="0"/>
  </r>
  <r>
    <b v="0"/>
    <s v="SALE1843"/>
    <b v="0"/>
    <x v="111"/>
    <b v="0"/>
    <s v="CUST1149"/>
    <b v="0"/>
    <x v="7"/>
    <b v="0"/>
    <s v="STORE3"/>
    <b v="0"/>
    <n v="1"/>
    <x v="0"/>
    <b v="0"/>
    <n v="140.24"/>
    <x v="937"/>
    <b v="0"/>
    <n v="0.27"/>
    <n v="0.27"/>
    <b v="0"/>
    <x v="0"/>
    <n v="102.37520000000001"/>
    <n v="102.37520000000001"/>
    <b v="0"/>
  </r>
  <r>
    <b v="0"/>
    <s v="SALE1844"/>
    <b v="0"/>
    <x v="521"/>
    <b v="0"/>
    <s v="CUST1201"/>
    <b v="0"/>
    <x v="34"/>
    <b v="0"/>
    <s v="STORE5"/>
    <b v="0"/>
    <n v="2"/>
    <x v="2"/>
    <b v="0"/>
    <n v="549.91999999999996"/>
    <x v="938"/>
    <b v="0"/>
    <n v="0.28000000000000003"/>
    <n v="0.28000000000000003"/>
    <b v="0"/>
    <x v="0"/>
    <n v="791.88479999999993"/>
    <n v="791.88479999999993"/>
    <b v="0"/>
  </r>
  <r>
    <b v="0"/>
    <s v="SALE1845"/>
    <b v="0"/>
    <x v="522"/>
    <b v="0"/>
    <s v="CUST1111"/>
    <b v="0"/>
    <x v="29"/>
    <b v="0"/>
    <s v="STORE5"/>
    <b v="0"/>
    <n v="4"/>
    <x v="3"/>
    <b v="0"/>
    <n v="715.88"/>
    <x v="939"/>
    <b v="0"/>
    <n v="0.19"/>
    <n v="0.19"/>
    <b v="0"/>
    <x v="1"/>
    <n v="2319.4512"/>
    <n v="2319.4512"/>
    <b v="0"/>
  </r>
  <r>
    <b v="0"/>
    <s v="SALE1846"/>
    <b v="0"/>
    <x v="523"/>
    <b v="0"/>
    <s v="CUST1371"/>
    <b v="0"/>
    <x v="60"/>
    <b v="0"/>
    <s v="STORE8"/>
    <b v="0"/>
    <n v="3"/>
    <x v="1"/>
    <b v="0"/>
    <n v="591.9"/>
    <x v="940"/>
    <b v="0"/>
    <n v="0.27"/>
    <n v="0.27"/>
    <b v="0"/>
    <x v="0"/>
    <n v="1296.261"/>
    <n v="1296.261"/>
    <b v="0"/>
  </r>
  <r>
    <b v="0"/>
    <s v="SALE1847"/>
    <b v="0"/>
    <x v="286"/>
    <b v="0"/>
    <s v="CUST1375"/>
    <b v="0"/>
    <x v="59"/>
    <b v="0"/>
    <s v="STORE10"/>
    <b v="0"/>
    <n v="2"/>
    <x v="2"/>
    <b v="0"/>
    <n v="523.14"/>
    <x v="941"/>
    <b v="0"/>
    <n v="0.13"/>
    <n v="0.13"/>
    <b v="0"/>
    <x v="1"/>
    <n v="910.2636"/>
    <n v="910.2636"/>
    <b v="0"/>
  </r>
  <r>
    <b v="0"/>
    <s v="SALE1848"/>
    <b v="0"/>
    <x v="404"/>
    <b v="0"/>
    <s v="CUST1226"/>
    <b v="0"/>
    <x v="5"/>
    <b v="0"/>
    <s v="STORE14"/>
    <b v="0"/>
    <n v="2"/>
    <x v="2"/>
    <b v="0"/>
    <n v="478.62"/>
    <x v="942"/>
    <b v="0"/>
    <n v="0.17"/>
    <n v="0.17"/>
    <b v="0"/>
    <x v="2"/>
    <n v="794.50919999999996"/>
    <n v="794.50919999999996"/>
    <b v="0"/>
  </r>
  <r>
    <b v="0"/>
    <s v="SALE1849"/>
    <b v="0"/>
    <x v="161"/>
    <b v="0"/>
    <s v="CUST1299"/>
    <b v="0"/>
    <x v="26"/>
    <b v="0"/>
    <s v="STORE1"/>
    <b v="0"/>
    <n v="4"/>
    <x v="3"/>
    <b v="0"/>
    <n v="740.5"/>
    <x v="943"/>
    <b v="0"/>
    <n v="0.17"/>
    <n v="0.17"/>
    <b v="0"/>
    <x v="1"/>
    <n v="2458.46"/>
    <n v="2458.46"/>
    <b v="0"/>
  </r>
  <r>
    <b v="0"/>
    <s v="SALE185"/>
    <b v="0"/>
    <x v="30"/>
    <b v="0"/>
    <s v="CUST1428"/>
    <b v="0"/>
    <x v="11"/>
    <b v="0"/>
    <s v="STORE3"/>
    <b v="0"/>
    <n v="3"/>
    <x v="1"/>
    <b v="0"/>
    <n v="476.78"/>
    <x v="944"/>
    <b v="0"/>
    <n v="0.09"/>
    <n v="0.09"/>
    <b v="0"/>
    <x v="2"/>
    <n v="1301.6094000000001"/>
    <n v="1301.6094000000001"/>
    <b v="0"/>
  </r>
  <r>
    <b v="0"/>
    <s v="SALE1850"/>
    <b v="0"/>
    <x v="428"/>
    <b v="0"/>
    <s v="CUST1112"/>
    <b v="0"/>
    <x v="41"/>
    <b v="0"/>
    <s v="STORE2"/>
    <b v="0"/>
    <n v="1"/>
    <x v="0"/>
    <b v="0"/>
    <n v="780.24"/>
    <x v="945"/>
    <b v="0"/>
    <n v="0.04"/>
    <n v="0.04"/>
    <b v="0"/>
    <x v="2"/>
    <n v="749.03039999999999"/>
    <n v="749.03039999999999"/>
    <b v="0"/>
  </r>
  <r>
    <b v="0"/>
    <s v="SALE1851"/>
    <b v="0"/>
    <x v="25"/>
    <b v="0"/>
    <s v="CUST1107"/>
    <b v="0"/>
    <x v="92"/>
    <b v="0"/>
    <s v="STORE16"/>
    <b v="0"/>
    <n v="4"/>
    <x v="3"/>
    <b v="0"/>
    <n v="579.24"/>
    <x v="946"/>
    <b v="0"/>
    <n v="0.04"/>
    <n v="0.04"/>
    <b v="0"/>
    <x v="2"/>
    <n v="2224.2815999999998"/>
    <n v="2224.2815999999998"/>
    <b v="0"/>
  </r>
  <r>
    <b v="0"/>
    <s v="SALE1852"/>
    <b v="0"/>
    <x v="524"/>
    <b v="0"/>
    <s v="CUST1371"/>
    <b v="0"/>
    <x v="93"/>
    <b v="0"/>
    <s v="STORE2"/>
    <b v="0"/>
    <n v="3"/>
    <x v="1"/>
    <b v="0"/>
    <n v="268.95"/>
    <x v="947"/>
    <b v="0"/>
    <n v="0.04"/>
    <n v="0.04"/>
    <b v="0"/>
    <x v="1"/>
    <n v="774.57599999999991"/>
    <n v="774.57599999999991"/>
    <b v="0"/>
  </r>
  <r>
    <b v="0"/>
    <s v="SALE1853"/>
    <b v="0"/>
    <x v="13"/>
    <b v="0"/>
    <s v="CUST1305"/>
    <b v="0"/>
    <x v="91"/>
    <b v="0"/>
    <s v="STORE4"/>
    <b v="0"/>
    <n v="1"/>
    <x v="0"/>
    <b v="0"/>
    <n v="47.47"/>
    <x v="948"/>
    <b v="0"/>
    <n v="0.28000000000000003"/>
    <n v="0.28000000000000003"/>
    <b v="0"/>
    <x v="0"/>
    <n v="34.178400000000003"/>
    <n v="34.178400000000003"/>
    <b v="0"/>
  </r>
  <r>
    <b v="0"/>
    <s v="SALE1854"/>
    <b v="0"/>
    <x v="379"/>
    <b v="0"/>
    <s v="CUST1257"/>
    <b v="0"/>
    <x v="3"/>
    <b v="0"/>
    <s v="STORE17"/>
    <b v="0"/>
    <n v="3"/>
    <x v="1"/>
    <b v="0"/>
    <n v="858.81"/>
    <x v="949"/>
    <b v="0"/>
    <n v="7.0000000000000007E-2"/>
    <n v="7.0000000000000007E-2"/>
    <b v="0"/>
    <x v="0"/>
    <n v="2396.0799000000002"/>
    <n v="2396.0799000000002"/>
    <b v="0"/>
  </r>
  <r>
    <b v="0"/>
    <s v="SALE1855"/>
    <b v="0"/>
    <x v="511"/>
    <b v="0"/>
    <s v="CUST1310"/>
    <b v="0"/>
    <x v="32"/>
    <b v="0"/>
    <s v="STORE10"/>
    <b v="0"/>
    <n v="3"/>
    <x v="1"/>
    <b v="0"/>
    <n v="569.98"/>
    <x v="950"/>
    <b v="0"/>
    <n v="0.05"/>
    <n v="0.05"/>
    <b v="0"/>
    <x v="0"/>
    <n v="1624.443"/>
    <n v="1624.443"/>
    <b v="0"/>
  </r>
  <r>
    <b v="0"/>
    <s v="SALE1856"/>
    <b v="0"/>
    <x v="106"/>
    <b v="0"/>
    <s v="CUST1327"/>
    <b v="0"/>
    <x v="1"/>
    <b v="0"/>
    <s v="STORE12"/>
    <b v="0"/>
    <n v="3"/>
    <x v="1"/>
    <b v="0"/>
    <n v="306.52"/>
    <x v="951"/>
    <b v="0"/>
    <n v="0.01"/>
    <n v="0.01"/>
    <b v="0"/>
    <x v="2"/>
    <n v="910.36439999999993"/>
    <n v="910.36439999999993"/>
    <b v="0"/>
  </r>
  <r>
    <b v="0"/>
    <s v="SALE1857"/>
    <b v="0"/>
    <x v="30"/>
    <b v="0"/>
    <s v="CUST1064"/>
    <b v="0"/>
    <x v="87"/>
    <b v="0"/>
    <s v="STORE13"/>
    <b v="0"/>
    <n v="3"/>
    <x v="1"/>
    <b v="0"/>
    <n v="184.67"/>
    <x v="952"/>
    <b v="0"/>
    <n v="0.03"/>
    <n v="0.03"/>
    <b v="0"/>
    <x v="2"/>
    <n v="537.38969999999995"/>
    <n v="537.38969999999995"/>
    <b v="0"/>
  </r>
  <r>
    <b v="0"/>
    <s v="SALE1858"/>
    <b v="0"/>
    <x v="83"/>
    <b v="0"/>
    <s v="CUST1482"/>
    <b v="0"/>
    <x v="81"/>
    <b v="0"/>
    <s v="STORE5"/>
    <b v="0"/>
    <n v="4"/>
    <x v="3"/>
    <b v="0"/>
    <n v="189.56"/>
    <x v="953"/>
    <b v="0"/>
    <n v="0"/>
    <n v="0"/>
    <b v="0"/>
    <x v="2"/>
    <n v="758.24"/>
    <n v="758.24"/>
    <b v="0"/>
  </r>
  <r>
    <b v="0"/>
    <s v="SALE1859"/>
    <b v="0"/>
    <x v="447"/>
    <b v="0"/>
    <s v="CUST1208"/>
    <b v="0"/>
    <x v="10"/>
    <b v="0"/>
    <s v="STORE5"/>
    <b v="0"/>
    <n v="1"/>
    <x v="0"/>
    <b v="0"/>
    <n v="805.24"/>
    <x v="954"/>
    <b v="0"/>
    <n v="0.04"/>
    <n v="0.04"/>
    <b v="0"/>
    <x v="1"/>
    <n v="773.03039999999999"/>
    <n v="773.03039999999999"/>
    <b v="0"/>
  </r>
  <r>
    <b v="0"/>
    <s v="SALE186"/>
    <b v="0"/>
    <x v="525"/>
    <b v="0"/>
    <s v="CUST1453"/>
    <b v="0"/>
    <x v="14"/>
    <b v="0"/>
    <s v="STORE18"/>
    <b v="0"/>
    <n v="2"/>
    <x v="2"/>
    <b v="0"/>
    <n v="504.26"/>
    <x v="955"/>
    <b v="0"/>
    <n v="0.04"/>
    <n v="0.04"/>
    <b v="0"/>
    <x v="1"/>
    <n v="968.17919999999992"/>
    <n v="968.17919999999992"/>
    <b v="0"/>
  </r>
  <r>
    <b v="0"/>
    <s v="SALE1860"/>
    <b v="0"/>
    <x v="173"/>
    <b v="0"/>
    <s v="CUST1188"/>
    <b v="0"/>
    <x v="8"/>
    <b v="0"/>
    <s v="STORE17"/>
    <b v="0"/>
    <n v="3"/>
    <x v="1"/>
    <b v="0"/>
    <n v="683.74"/>
    <x v="956"/>
    <b v="0"/>
    <n v="0.24"/>
    <n v="0.24"/>
    <b v="0"/>
    <x v="0"/>
    <n v="1558.9272000000001"/>
    <n v="1558.9272000000001"/>
    <b v="0"/>
  </r>
  <r>
    <b v="0"/>
    <s v="SALE1861"/>
    <b v="0"/>
    <x v="358"/>
    <b v="0"/>
    <s v="CUST1210"/>
    <b v="0"/>
    <x v="87"/>
    <b v="0"/>
    <s v="STORE18"/>
    <b v="0"/>
    <n v="3"/>
    <x v="1"/>
    <b v="0"/>
    <n v="439.21"/>
    <x v="957"/>
    <b v="0"/>
    <n v="0.28000000000000003"/>
    <n v="0.28000000000000003"/>
    <b v="0"/>
    <x v="2"/>
    <n v="948.69359999999983"/>
    <n v="948.69359999999983"/>
    <b v="0"/>
  </r>
  <r>
    <b v="0"/>
    <s v="SALE1862"/>
    <b v="0"/>
    <x v="526"/>
    <b v="0"/>
    <s v="CUST1119"/>
    <b v="0"/>
    <x v="46"/>
    <b v="0"/>
    <s v="STORE6"/>
    <b v="0"/>
    <n v="1"/>
    <x v="0"/>
    <b v="0"/>
    <n v="126.92"/>
    <x v="958"/>
    <b v="0"/>
    <n v="0.24"/>
    <n v="0.24"/>
    <b v="0"/>
    <x v="2"/>
    <n v="96.459199999999996"/>
    <n v="96.459199999999996"/>
    <b v="0"/>
  </r>
  <r>
    <b v="0"/>
    <s v="SALE1863"/>
    <b v="0"/>
    <x v="222"/>
    <b v="0"/>
    <s v="CUST1004"/>
    <b v="0"/>
    <x v="6"/>
    <b v="0"/>
    <s v="STORE4"/>
    <b v="0"/>
    <n v="4"/>
    <x v="3"/>
    <b v="0"/>
    <n v="834.7"/>
    <x v="959"/>
    <b v="0"/>
    <n v="0.14000000000000001"/>
    <n v="0.14000000000000001"/>
    <b v="0"/>
    <x v="0"/>
    <n v="2871.3679999999999"/>
    <n v="2871.3679999999999"/>
    <b v="0"/>
  </r>
  <r>
    <b v="0"/>
    <s v="SALE1864"/>
    <b v="0"/>
    <x v="527"/>
    <b v="0"/>
    <s v="CUST1341"/>
    <b v="0"/>
    <x v="71"/>
    <b v="0"/>
    <s v="STORE11"/>
    <b v="0"/>
    <n v="2"/>
    <x v="2"/>
    <b v="0"/>
    <n v="271.88"/>
    <x v="960"/>
    <b v="0"/>
    <n v="0.11"/>
    <n v="0.11"/>
    <b v="0"/>
    <x v="2"/>
    <n v="483.94639999999998"/>
    <n v="483.94639999999998"/>
    <b v="0"/>
  </r>
  <r>
    <b v="0"/>
    <s v="SALE1865"/>
    <b v="0"/>
    <x v="31"/>
    <b v="0"/>
    <s v="CUST1480"/>
    <b v="0"/>
    <x v="68"/>
    <b v="0"/>
    <s v="STORE1"/>
    <b v="0"/>
    <n v="4"/>
    <x v="3"/>
    <b v="0"/>
    <n v="972.14"/>
    <x v="961"/>
    <b v="0"/>
    <n v="0.25"/>
    <n v="0.25"/>
    <b v="0"/>
    <x v="0"/>
    <n v="2916.42"/>
    <n v="2916.42"/>
    <b v="0"/>
  </r>
  <r>
    <b v="0"/>
    <s v="SALE1866"/>
    <b v="0"/>
    <x v="497"/>
    <b v="0"/>
    <s v="CUST1093"/>
    <b v="0"/>
    <x v="34"/>
    <b v="0"/>
    <s v="STORE4"/>
    <b v="0"/>
    <n v="3"/>
    <x v="1"/>
    <b v="0"/>
    <n v="523.66"/>
    <x v="962"/>
    <b v="0"/>
    <n v="0.27"/>
    <n v="0.27"/>
    <b v="0"/>
    <x v="1"/>
    <n v="1146.8154"/>
    <n v="1146.8154"/>
    <b v="0"/>
  </r>
  <r>
    <b v="0"/>
    <s v="SALE1867"/>
    <b v="0"/>
    <x v="189"/>
    <b v="0"/>
    <s v="CUST1148"/>
    <b v="0"/>
    <x v="55"/>
    <b v="0"/>
    <s v="STORE2"/>
    <b v="0"/>
    <n v="4"/>
    <x v="3"/>
    <b v="0"/>
    <n v="838.99"/>
    <x v="963"/>
    <b v="0"/>
    <n v="0.16"/>
    <n v="0.16"/>
    <b v="0"/>
    <x v="0"/>
    <n v="2819.0064000000002"/>
    <n v="2819.0064000000002"/>
    <b v="0"/>
  </r>
  <r>
    <b v="0"/>
    <s v="SALE1868"/>
    <b v="0"/>
    <x v="144"/>
    <b v="0"/>
    <s v="CUST1135"/>
    <b v="0"/>
    <x v="68"/>
    <b v="0"/>
    <s v="STORE17"/>
    <b v="0"/>
    <n v="4"/>
    <x v="3"/>
    <b v="0"/>
    <n v="838.7"/>
    <x v="964"/>
    <b v="0"/>
    <n v="0.21"/>
    <n v="0.21"/>
    <b v="0"/>
    <x v="2"/>
    <n v="2650.2919999999999"/>
    <n v="2650.2919999999999"/>
    <b v="0"/>
  </r>
  <r>
    <b v="0"/>
    <s v="SALE1869"/>
    <b v="0"/>
    <x v="528"/>
    <b v="0"/>
    <s v="CUST1420"/>
    <b v="0"/>
    <x v="1"/>
    <b v="0"/>
    <s v="STORE8"/>
    <b v="0"/>
    <n v="3"/>
    <x v="1"/>
    <b v="0"/>
    <n v="943.24"/>
    <x v="965"/>
    <b v="0"/>
    <n v="0.21"/>
    <n v="0.21"/>
    <b v="0"/>
    <x v="0"/>
    <n v="2235.4787999999999"/>
    <n v="2235.4787999999999"/>
    <b v="0"/>
  </r>
  <r>
    <b v="0"/>
    <s v="SALE187"/>
    <b v="0"/>
    <x v="529"/>
    <b v="0"/>
    <s v="CUST1272"/>
    <b v="0"/>
    <x v="15"/>
    <b v="0"/>
    <s v="STORE6"/>
    <b v="0"/>
    <n v="2"/>
    <x v="2"/>
    <b v="0"/>
    <n v="549.33000000000004"/>
    <x v="966"/>
    <b v="0"/>
    <n v="0.01"/>
    <n v="0.01"/>
    <b v="0"/>
    <x v="2"/>
    <n v="1087.6733999999999"/>
    <n v="1087.6733999999999"/>
    <b v="0"/>
  </r>
  <r>
    <b v="0"/>
    <s v="SALE1870"/>
    <b v="0"/>
    <x v="306"/>
    <b v="0"/>
    <s v="CUST1299"/>
    <b v="0"/>
    <x v="7"/>
    <b v="0"/>
    <s v="STORE17"/>
    <b v="0"/>
    <n v="2"/>
    <x v="2"/>
    <b v="0"/>
    <n v="310.33"/>
    <x v="967"/>
    <b v="0"/>
    <n v="0.26"/>
    <n v="0.26"/>
    <b v="0"/>
    <x v="0"/>
    <n v="459.28840000000002"/>
    <n v="459.28840000000002"/>
    <b v="0"/>
  </r>
  <r>
    <b v="0"/>
    <s v="SALE1871"/>
    <b v="0"/>
    <x v="530"/>
    <b v="0"/>
    <s v="CUST1346"/>
    <b v="0"/>
    <x v="23"/>
    <b v="0"/>
    <s v="STORE0"/>
    <b v="0"/>
    <n v="3"/>
    <x v="1"/>
    <b v="0"/>
    <n v="201.05"/>
    <x v="968"/>
    <b v="0"/>
    <n v="0.23"/>
    <n v="0.23"/>
    <b v="0"/>
    <x v="1"/>
    <n v="464.42550000000011"/>
    <n v="464.42550000000011"/>
    <b v="0"/>
  </r>
  <r>
    <b v="0"/>
    <s v="SALE1872"/>
    <b v="0"/>
    <x v="531"/>
    <b v="0"/>
    <s v="CUST1252"/>
    <b v="0"/>
    <x v="36"/>
    <b v="0"/>
    <s v="STORE17"/>
    <b v="0"/>
    <n v="1"/>
    <x v="0"/>
    <b v="0"/>
    <n v="803.37"/>
    <x v="969"/>
    <b v="0"/>
    <n v="0.3"/>
    <n v="0.3"/>
    <b v="0"/>
    <x v="1"/>
    <n v="562.35899999999992"/>
    <n v="562.35899999999992"/>
    <b v="0"/>
  </r>
  <r>
    <b v="0"/>
    <s v="SALE1873"/>
    <b v="0"/>
    <x v="213"/>
    <b v="0"/>
    <s v="CUST1036"/>
    <b v="0"/>
    <x v="49"/>
    <b v="0"/>
    <s v="STORE15"/>
    <b v="0"/>
    <n v="3"/>
    <x v="1"/>
    <b v="0"/>
    <n v="259.98"/>
    <x v="970"/>
    <b v="0"/>
    <n v="7.0000000000000007E-2"/>
    <n v="7.0000000000000007E-2"/>
    <b v="0"/>
    <x v="2"/>
    <n v="725.3442"/>
    <n v="725.3442"/>
    <b v="0"/>
  </r>
  <r>
    <b v="0"/>
    <s v="SALE1874"/>
    <b v="0"/>
    <x v="246"/>
    <b v="0"/>
    <s v="CUST1124"/>
    <b v="0"/>
    <x v="60"/>
    <b v="0"/>
    <s v="STORE3"/>
    <b v="0"/>
    <n v="4"/>
    <x v="3"/>
    <b v="0"/>
    <n v="591.9"/>
    <x v="940"/>
    <b v="0"/>
    <n v="0.2"/>
    <n v="0.2"/>
    <b v="0"/>
    <x v="1"/>
    <n v="1894.08"/>
    <n v="1894.08"/>
    <b v="0"/>
  </r>
  <r>
    <b v="0"/>
    <s v="SALE1875"/>
    <b v="0"/>
    <x v="532"/>
    <b v="0"/>
    <s v="CUST1031"/>
    <b v="0"/>
    <x v="18"/>
    <b v="0"/>
    <s v="STORE12"/>
    <b v="0"/>
    <n v="2"/>
    <x v="2"/>
    <b v="0"/>
    <n v="396.9"/>
    <x v="971"/>
    <b v="0"/>
    <n v="0.18"/>
    <n v="0.18"/>
    <b v="0"/>
    <x v="1"/>
    <n v="650.91600000000005"/>
    <n v="650.91600000000005"/>
    <b v="0"/>
  </r>
  <r>
    <b v="0"/>
    <s v="SALE1876"/>
    <b v="0"/>
    <x v="533"/>
    <b v="0"/>
    <s v="CUST1453"/>
    <b v="0"/>
    <x v="51"/>
    <b v="0"/>
    <s v="STORE2"/>
    <b v="0"/>
    <n v="1"/>
    <x v="0"/>
    <b v="0"/>
    <n v="176.84"/>
    <x v="972"/>
    <b v="0"/>
    <n v="0.19"/>
    <n v="0.19"/>
    <b v="0"/>
    <x v="0"/>
    <n v="143.24039999999999"/>
    <n v="143.24039999999999"/>
    <b v="0"/>
  </r>
  <r>
    <b v="0"/>
    <s v="SALE1877"/>
    <b v="0"/>
    <x v="254"/>
    <b v="0"/>
    <s v="CUST1254"/>
    <b v="0"/>
    <x v="81"/>
    <b v="0"/>
    <s v="STORE0"/>
    <b v="0"/>
    <n v="2"/>
    <x v="2"/>
    <b v="0"/>
    <n v="614.21"/>
    <x v="973"/>
    <b v="0"/>
    <n v="0.11"/>
    <n v="0.11"/>
    <b v="0"/>
    <x v="1"/>
    <n v="1093.2937999999999"/>
    <n v="1093.2937999999999"/>
    <b v="0"/>
  </r>
  <r>
    <b v="0"/>
    <s v="SALE1878"/>
    <b v="0"/>
    <x v="534"/>
    <b v="0"/>
    <s v="CUST1108"/>
    <b v="0"/>
    <x v="84"/>
    <b v="0"/>
    <s v="STORE7"/>
    <b v="0"/>
    <n v="3"/>
    <x v="1"/>
    <b v="0"/>
    <n v="604.66"/>
    <x v="974"/>
    <b v="0"/>
    <n v="0.18"/>
    <n v="0.18"/>
    <b v="0"/>
    <x v="2"/>
    <n v="1487.4636"/>
    <n v="1487.4636"/>
    <b v="0"/>
  </r>
  <r>
    <b v="0"/>
    <s v="SALE1879"/>
    <b v="0"/>
    <x v="323"/>
    <b v="0"/>
    <s v="CUST1498"/>
    <b v="0"/>
    <x v="60"/>
    <b v="0"/>
    <s v="STORE12"/>
    <b v="0"/>
    <n v="3"/>
    <x v="1"/>
    <b v="0"/>
    <n v="24.29"/>
    <x v="975"/>
    <b v="0"/>
    <n v="0.12"/>
    <n v="0.12"/>
    <b v="0"/>
    <x v="1"/>
    <n v="64.125600000000006"/>
    <n v="64.125600000000006"/>
    <b v="0"/>
  </r>
  <r>
    <b v="0"/>
    <s v="SALE188"/>
    <b v="0"/>
    <x v="535"/>
    <b v="0"/>
    <s v="CUST1382"/>
    <b v="0"/>
    <x v="58"/>
    <b v="0"/>
    <s v="STORE3"/>
    <b v="0"/>
    <n v="3"/>
    <x v="1"/>
    <b v="0"/>
    <n v="620.22"/>
    <x v="976"/>
    <b v="0"/>
    <n v="0.04"/>
    <n v="0.04"/>
    <b v="0"/>
    <x v="0"/>
    <n v="1786.2336"/>
    <n v="1786.2336"/>
    <b v="0"/>
  </r>
  <r>
    <b v="0"/>
    <s v="SALE1880"/>
    <b v="0"/>
    <x v="147"/>
    <b v="0"/>
    <s v="CUST1121"/>
    <b v="0"/>
    <x v="11"/>
    <b v="0"/>
    <s v="STORE11"/>
    <b v="0"/>
    <n v="1"/>
    <x v="0"/>
    <b v="0"/>
    <n v="503.95"/>
    <x v="458"/>
    <b v="0"/>
    <n v="0.24"/>
    <n v="0.24"/>
    <b v="0"/>
    <x v="1"/>
    <n v="383.00200000000001"/>
    <n v="383.00200000000001"/>
    <b v="0"/>
  </r>
  <r>
    <b v="0"/>
    <s v="SALE1881"/>
    <b v="0"/>
    <x v="466"/>
    <b v="0"/>
    <s v="CUST1319"/>
    <b v="0"/>
    <x v="78"/>
    <b v="0"/>
    <s v="STORE14"/>
    <b v="0"/>
    <n v="4"/>
    <x v="3"/>
    <b v="0"/>
    <n v="860.78"/>
    <x v="977"/>
    <b v="0"/>
    <n v="0.03"/>
    <n v="0.03"/>
    <b v="0"/>
    <x v="0"/>
    <n v="3339.8263999999999"/>
    <n v="3339.8263999999999"/>
    <b v="0"/>
  </r>
  <r>
    <b v="0"/>
    <s v="SALE1882"/>
    <b v="0"/>
    <x v="283"/>
    <b v="0"/>
    <s v="CUST1197"/>
    <b v="0"/>
    <x v="71"/>
    <b v="0"/>
    <s v="STORE3"/>
    <b v="0"/>
    <n v="3"/>
    <x v="1"/>
    <b v="0"/>
    <n v="41.97"/>
    <x v="978"/>
    <b v="0"/>
    <n v="0.03"/>
    <n v="0.03"/>
    <b v="0"/>
    <x v="2"/>
    <n v="122.1327"/>
    <n v="122.1327"/>
    <b v="0"/>
  </r>
  <r>
    <b v="0"/>
    <s v="SALE1883"/>
    <b v="0"/>
    <x v="182"/>
    <b v="0"/>
    <s v="CUST1033"/>
    <b v="0"/>
    <x v="42"/>
    <b v="0"/>
    <s v="STORE5"/>
    <b v="0"/>
    <n v="1"/>
    <x v="0"/>
    <b v="0"/>
    <n v="649.59"/>
    <x v="979"/>
    <b v="0"/>
    <n v="0.12"/>
    <n v="0.12"/>
    <b v="0"/>
    <x v="2"/>
    <n v="571.63920000000007"/>
    <n v="571.63920000000007"/>
    <b v="0"/>
  </r>
  <r>
    <b v="0"/>
    <s v="SALE1884"/>
    <b v="0"/>
    <x v="391"/>
    <b v="0"/>
    <s v="CUST1053"/>
    <b v="0"/>
    <x v="11"/>
    <b v="0"/>
    <s v="STORE9"/>
    <b v="0"/>
    <n v="2"/>
    <x v="2"/>
    <b v="0"/>
    <n v="386.09"/>
    <x v="980"/>
    <b v="0"/>
    <n v="0.19"/>
    <n v="0.19"/>
    <b v="0"/>
    <x v="1"/>
    <n v="625.46579999999994"/>
    <n v="625.46579999999994"/>
    <b v="0"/>
  </r>
  <r>
    <b v="0"/>
    <s v="SALE1885"/>
    <b v="0"/>
    <x v="28"/>
    <b v="0"/>
    <s v="CUST1099"/>
    <b v="0"/>
    <x v="78"/>
    <b v="0"/>
    <s v="STORE12"/>
    <b v="0"/>
    <n v="1"/>
    <x v="0"/>
    <b v="0"/>
    <n v="891.62"/>
    <x v="981"/>
    <b v="0"/>
    <n v="0.06"/>
    <n v="0.06"/>
    <b v="0"/>
    <x v="1"/>
    <n v="838.12279999999998"/>
    <n v="838.12279999999998"/>
    <b v="0"/>
  </r>
  <r>
    <b v="0"/>
    <s v="SALE1886"/>
    <b v="0"/>
    <x v="382"/>
    <b v="0"/>
    <s v="CUST1381"/>
    <b v="0"/>
    <x v="55"/>
    <b v="0"/>
    <s v="STORE15"/>
    <b v="0"/>
    <n v="2"/>
    <x v="2"/>
    <b v="0"/>
    <n v="558.9"/>
    <x v="982"/>
    <b v="0"/>
    <n v="0.05"/>
    <n v="0.05"/>
    <b v="0"/>
    <x v="2"/>
    <n v="1061.9100000000001"/>
    <n v="1061.9100000000001"/>
    <b v="0"/>
  </r>
  <r>
    <b v="0"/>
    <s v="SALE1887"/>
    <b v="0"/>
    <x v="69"/>
    <b v="0"/>
    <s v="CUST1352"/>
    <b v="0"/>
    <x v="93"/>
    <b v="0"/>
    <s v="STORE3"/>
    <b v="0"/>
    <n v="2"/>
    <x v="2"/>
    <b v="0"/>
    <n v="99.04"/>
    <x v="983"/>
    <b v="0"/>
    <n v="0.26"/>
    <n v="0.26"/>
    <b v="0"/>
    <x v="2"/>
    <n v="146.57919999999999"/>
    <n v="146.57919999999999"/>
    <b v="0"/>
  </r>
  <r>
    <b v="0"/>
    <s v="SALE1888"/>
    <b v="0"/>
    <x v="13"/>
    <b v="0"/>
    <s v="CUST1291"/>
    <b v="0"/>
    <x v="84"/>
    <b v="0"/>
    <s v="STORE8"/>
    <b v="0"/>
    <n v="4"/>
    <x v="3"/>
    <b v="0"/>
    <n v="625.13"/>
    <x v="984"/>
    <b v="0"/>
    <n v="0.06"/>
    <n v="0.06"/>
    <b v="0"/>
    <x v="0"/>
    <n v="2350.4888000000001"/>
    <n v="2350.4888000000001"/>
    <b v="0"/>
  </r>
  <r>
    <b v="0"/>
    <s v="SALE1889"/>
    <b v="0"/>
    <x v="99"/>
    <b v="0"/>
    <s v="CUST1036"/>
    <b v="0"/>
    <x v="50"/>
    <b v="0"/>
    <s v="STORE18"/>
    <b v="0"/>
    <n v="4"/>
    <x v="3"/>
    <b v="0"/>
    <n v="38.380000000000003"/>
    <x v="985"/>
    <b v="0"/>
    <n v="0.16"/>
    <n v="0.16"/>
    <b v="0"/>
    <x v="2"/>
    <n v="128.95679999999999"/>
    <n v="128.95679999999999"/>
    <b v="0"/>
  </r>
  <r>
    <b v="0"/>
    <s v="SALE189"/>
    <b v="0"/>
    <x v="535"/>
    <b v="0"/>
    <s v="CUST1091"/>
    <b v="0"/>
    <x v="41"/>
    <b v="0"/>
    <s v="STORE3"/>
    <b v="0"/>
    <n v="1"/>
    <x v="0"/>
    <b v="0"/>
    <n v="580.76"/>
    <x v="986"/>
    <b v="0"/>
    <n v="0.1"/>
    <n v="0.1"/>
    <b v="0"/>
    <x v="2"/>
    <n v="522.68399999999997"/>
    <n v="522.68399999999997"/>
    <b v="0"/>
  </r>
  <r>
    <b v="0"/>
    <s v="SALE1890"/>
    <b v="0"/>
    <x v="536"/>
    <b v="0"/>
    <s v="CUST1492"/>
    <b v="0"/>
    <x v="89"/>
    <b v="0"/>
    <s v="STORE10"/>
    <b v="0"/>
    <n v="4"/>
    <x v="3"/>
    <b v="0"/>
    <n v="731.72"/>
    <x v="987"/>
    <b v="0"/>
    <n v="0.22"/>
    <n v="0.22"/>
    <b v="0"/>
    <x v="2"/>
    <n v="2282.9663999999998"/>
    <n v="2282.9663999999998"/>
    <b v="0"/>
  </r>
  <r>
    <b v="0"/>
    <s v="SALE1891"/>
    <b v="0"/>
    <x v="248"/>
    <b v="0"/>
    <s v="CUST1457"/>
    <b v="0"/>
    <x v="15"/>
    <b v="0"/>
    <s v="STORE19"/>
    <b v="0"/>
    <n v="3"/>
    <x v="1"/>
    <b v="0"/>
    <n v="825.33"/>
    <x v="988"/>
    <b v="0"/>
    <n v="0.21"/>
    <n v="0.21"/>
    <b v="0"/>
    <x v="0"/>
    <n v="1956.0320999999999"/>
    <n v="1956.0320999999999"/>
    <b v="0"/>
  </r>
  <r>
    <b v="0"/>
    <s v="SALE1892"/>
    <b v="0"/>
    <x v="456"/>
    <b v="0"/>
    <s v="CUST1059"/>
    <b v="0"/>
    <x v="92"/>
    <b v="0"/>
    <s v="STORE14"/>
    <b v="0"/>
    <n v="2"/>
    <x v="2"/>
    <b v="0"/>
    <n v="47.3"/>
    <x v="989"/>
    <b v="0"/>
    <n v="0.01"/>
    <n v="0.01"/>
    <b v="0"/>
    <x v="1"/>
    <n v="93.653999999999996"/>
    <n v="93.653999999999996"/>
    <b v="0"/>
  </r>
  <r>
    <b v="0"/>
    <s v="SALE1893"/>
    <b v="0"/>
    <x v="537"/>
    <b v="0"/>
    <s v="CUST1171"/>
    <b v="0"/>
    <x v="35"/>
    <b v="0"/>
    <s v="STORE17"/>
    <b v="0"/>
    <n v="1"/>
    <x v="0"/>
    <b v="0"/>
    <n v="389.12"/>
    <x v="990"/>
    <b v="0"/>
    <n v="0.18"/>
    <n v="0.18"/>
    <b v="0"/>
    <x v="1"/>
    <n v="319.07839999999999"/>
    <n v="319.07839999999999"/>
    <b v="0"/>
  </r>
  <r>
    <b v="0"/>
    <s v="SALE1894"/>
    <b v="0"/>
    <x v="206"/>
    <b v="0"/>
    <s v="CUST1458"/>
    <b v="0"/>
    <x v="26"/>
    <b v="0"/>
    <s v="STORE18"/>
    <b v="0"/>
    <n v="3"/>
    <x v="1"/>
    <b v="0"/>
    <n v="543.83000000000004"/>
    <x v="991"/>
    <b v="0"/>
    <n v="0.05"/>
    <n v="0.05"/>
    <b v="0"/>
    <x v="0"/>
    <n v="1549.9155000000001"/>
    <n v="1549.9155000000001"/>
    <b v="0"/>
  </r>
  <r>
    <b v="0"/>
    <s v="SALE1895"/>
    <b v="0"/>
    <x v="538"/>
    <b v="0"/>
    <s v="CUST1024"/>
    <b v="0"/>
    <x v="94"/>
    <b v="0"/>
    <s v="STORE1"/>
    <b v="0"/>
    <n v="2"/>
    <x v="2"/>
    <b v="0"/>
    <n v="660.27"/>
    <x v="992"/>
    <b v="0"/>
    <n v="0.01"/>
    <n v="0.01"/>
    <b v="0"/>
    <x v="1"/>
    <n v="1307.3345999999999"/>
    <n v="1307.3345999999999"/>
    <b v="0"/>
  </r>
  <r>
    <b v="0"/>
    <s v="SALE1896"/>
    <b v="0"/>
    <x v="539"/>
    <b v="0"/>
    <s v="CUST1434"/>
    <b v="0"/>
    <x v="75"/>
    <b v="0"/>
    <s v="STORE8"/>
    <b v="0"/>
    <n v="4"/>
    <x v="3"/>
    <b v="0"/>
    <n v="729.31"/>
    <x v="993"/>
    <b v="0"/>
    <n v="0.03"/>
    <n v="0.03"/>
    <b v="0"/>
    <x v="0"/>
    <n v="2829.7228"/>
    <n v="2829.7228"/>
    <b v="0"/>
  </r>
  <r>
    <b v="0"/>
    <s v="SALE1897"/>
    <b v="0"/>
    <x v="218"/>
    <b v="0"/>
    <s v="CUST1421"/>
    <b v="0"/>
    <x v="48"/>
    <b v="0"/>
    <s v="STORE6"/>
    <b v="0"/>
    <n v="2"/>
    <x v="2"/>
    <b v="0"/>
    <n v="152.91"/>
    <x v="994"/>
    <b v="0"/>
    <n v="0.24"/>
    <n v="0.24"/>
    <b v="0"/>
    <x v="1"/>
    <n v="232.42320000000001"/>
    <n v="232.42320000000001"/>
    <b v="0"/>
  </r>
  <r>
    <b v="0"/>
    <s v="SALE1898"/>
    <b v="0"/>
    <x v="407"/>
    <b v="0"/>
    <s v="CUST1461"/>
    <b v="0"/>
    <x v="1"/>
    <b v="0"/>
    <s v="STORE15"/>
    <b v="0"/>
    <n v="4"/>
    <x v="3"/>
    <b v="0"/>
    <n v="592.14"/>
    <x v="995"/>
    <b v="0"/>
    <n v="0.12"/>
    <n v="0.12"/>
    <b v="0"/>
    <x v="2"/>
    <n v="2084.3328000000001"/>
    <n v="2084.3328000000001"/>
    <b v="0"/>
  </r>
  <r>
    <b v="0"/>
    <s v="SALE1899"/>
    <b v="0"/>
    <x v="540"/>
    <b v="0"/>
    <s v="CUST1062"/>
    <b v="0"/>
    <x v="33"/>
    <b v="0"/>
    <s v="STORE12"/>
    <b v="0"/>
    <n v="1"/>
    <x v="0"/>
    <b v="0"/>
    <n v="984.37"/>
    <x v="996"/>
    <b v="0"/>
    <n v="0"/>
    <n v="0"/>
    <b v="0"/>
    <x v="1"/>
    <n v="984.37"/>
    <n v="984.37"/>
    <b v="0"/>
  </r>
  <r>
    <b v="0"/>
    <s v="SALE19"/>
    <b v="0"/>
    <x v="504"/>
    <b v="0"/>
    <s v="CUST1239"/>
    <b v="0"/>
    <x v="18"/>
    <b v="0"/>
    <s v="STORE13"/>
    <b v="0"/>
    <n v="4"/>
    <x v="3"/>
    <b v="1"/>
    <n v="513.9847721582363"/>
    <x v="997"/>
    <b v="0"/>
    <n v="0.04"/>
    <n v="0.04"/>
    <b v="0"/>
    <x v="2"/>
    <n v="1782.4512"/>
    <n v="1782.4512"/>
    <b v="0"/>
  </r>
  <r>
    <b v="0"/>
    <s v="SALE190"/>
    <b v="0"/>
    <x v="414"/>
    <b v="0"/>
    <s v="CUST1334"/>
    <b v="0"/>
    <x v="57"/>
    <b v="0"/>
    <s v="STORE9"/>
    <b v="0"/>
    <n v="3"/>
    <x v="1"/>
    <b v="0"/>
    <n v="444.55"/>
    <x v="998"/>
    <b v="0"/>
    <n v="0.14000000000000001"/>
    <n v="0.14000000000000001"/>
    <b v="0"/>
    <x v="1"/>
    <n v="1146.9390000000001"/>
    <n v="1146.9390000000001"/>
    <b v="0"/>
  </r>
  <r>
    <b v="0"/>
    <s v="SALE1900"/>
    <b v="0"/>
    <x v="408"/>
    <b v="0"/>
    <s v="CUST1292"/>
    <b v="0"/>
    <x v="93"/>
    <b v="0"/>
    <s v="STORE12"/>
    <b v="0"/>
    <n v="2"/>
    <x v="2"/>
    <b v="0"/>
    <n v="237.59"/>
    <x v="999"/>
    <b v="0"/>
    <n v="0.12"/>
    <n v="0.12"/>
    <b v="0"/>
    <x v="0"/>
    <n v="418.15839999999997"/>
    <n v="418.15839999999997"/>
    <b v="0"/>
  </r>
  <r>
    <b v="0"/>
    <s v="SALE1901"/>
    <b v="0"/>
    <x v="39"/>
    <b v="0"/>
    <s v="CUST1431"/>
    <b v="0"/>
    <x v="13"/>
    <b v="0"/>
    <s v="STORE8"/>
    <b v="0"/>
    <n v="1"/>
    <x v="0"/>
    <b v="0"/>
    <n v="52.06"/>
    <x v="1000"/>
    <b v="0"/>
    <n v="0.27"/>
    <n v="0.27"/>
    <b v="0"/>
    <x v="2"/>
    <n v="38.003799999999998"/>
    <n v="38.003799999999998"/>
    <b v="0"/>
  </r>
  <r>
    <b v="0"/>
    <s v="SALE1902"/>
    <b v="0"/>
    <x v="169"/>
    <b v="0"/>
    <s v="CUST1455"/>
    <b v="0"/>
    <x v="84"/>
    <b v="0"/>
    <s v="STORE1"/>
    <b v="0"/>
    <n v="2"/>
    <x v="2"/>
    <b v="0"/>
    <n v="594.63"/>
    <x v="1001"/>
    <b v="0"/>
    <n v="0.12"/>
    <n v="0.12"/>
    <b v="0"/>
    <x v="0"/>
    <n v="1046.5488"/>
    <n v="1046.5488"/>
    <b v="0"/>
  </r>
  <r>
    <b v="0"/>
    <s v="SALE1903"/>
    <b v="0"/>
    <x v="28"/>
    <b v="0"/>
    <s v="CUST1167"/>
    <b v="0"/>
    <x v="84"/>
    <b v="0"/>
    <s v="STORE0"/>
    <b v="0"/>
    <n v="3"/>
    <x v="1"/>
    <b v="0"/>
    <n v="476.1"/>
    <x v="1002"/>
    <b v="0"/>
    <n v="0.05"/>
    <n v="0.05"/>
    <b v="0"/>
    <x v="2"/>
    <n v="1356.885"/>
    <n v="1356.885"/>
    <b v="0"/>
  </r>
  <r>
    <b v="0"/>
    <s v="SALE1904"/>
    <b v="0"/>
    <x v="541"/>
    <b v="0"/>
    <s v="CUST1061"/>
    <b v="0"/>
    <x v="49"/>
    <b v="0"/>
    <s v="STORE6"/>
    <b v="0"/>
    <n v="1"/>
    <x v="0"/>
    <b v="0"/>
    <n v="546.47"/>
    <x v="1003"/>
    <b v="0"/>
    <n v="0.08"/>
    <n v="0.08"/>
    <b v="0"/>
    <x v="2"/>
    <n v="502.75240000000002"/>
    <n v="502.75240000000002"/>
    <b v="0"/>
  </r>
  <r>
    <b v="0"/>
    <s v="SALE1905"/>
    <b v="0"/>
    <x v="352"/>
    <b v="0"/>
    <s v="CUST1176"/>
    <b v="0"/>
    <x v="10"/>
    <b v="0"/>
    <s v="STORE12"/>
    <b v="0"/>
    <n v="1"/>
    <x v="0"/>
    <b v="0"/>
    <n v="979.49"/>
    <x v="1004"/>
    <b v="0"/>
    <n v="0.19"/>
    <n v="0.19"/>
    <b v="0"/>
    <x v="2"/>
    <n v="793.38690000000008"/>
    <n v="793.38690000000008"/>
    <b v="0"/>
  </r>
  <r>
    <b v="0"/>
    <s v="SALE1906"/>
    <b v="0"/>
    <x v="512"/>
    <b v="0"/>
    <s v="CUST1193"/>
    <b v="0"/>
    <x v="29"/>
    <b v="0"/>
    <s v="STORE2"/>
    <b v="0"/>
    <n v="3"/>
    <x v="1"/>
    <b v="0"/>
    <n v="988.53"/>
    <x v="1005"/>
    <b v="0"/>
    <n v="0.3"/>
    <n v="0.3"/>
    <b v="0"/>
    <x v="2"/>
    <n v="2075.913"/>
    <n v="2075.913"/>
    <b v="0"/>
  </r>
  <r>
    <b v="0"/>
    <s v="SALE1907"/>
    <b v="0"/>
    <x v="71"/>
    <b v="0"/>
    <s v="CUST1255"/>
    <b v="0"/>
    <x v="45"/>
    <b v="0"/>
    <s v="STORE3"/>
    <b v="0"/>
    <n v="4"/>
    <x v="3"/>
    <b v="0"/>
    <n v="849.29"/>
    <x v="1006"/>
    <b v="0"/>
    <n v="0.26"/>
    <n v="0.26"/>
    <b v="0"/>
    <x v="0"/>
    <n v="2513.8984"/>
    <n v="2513.8984"/>
    <b v="0"/>
  </r>
  <r>
    <b v="0"/>
    <s v="SALE1908"/>
    <b v="0"/>
    <x v="542"/>
    <b v="0"/>
    <s v="CUST1343"/>
    <b v="0"/>
    <x v="28"/>
    <b v="0"/>
    <s v="STORE14"/>
    <b v="0"/>
    <n v="2"/>
    <x v="2"/>
    <b v="0"/>
    <n v="452.29"/>
    <x v="1007"/>
    <b v="0"/>
    <n v="0.01"/>
    <n v="0.01"/>
    <b v="0"/>
    <x v="2"/>
    <n v="895.53420000000006"/>
    <n v="895.53420000000006"/>
    <b v="0"/>
  </r>
  <r>
    <b v="0"/>
    <s v="SALE1909"/>
    <b v="0"/>
    <x v="271"/>
    <b v="0"/>
    <s v="CUST1445"/>
    <b v="0"/>
    <x v="8"/>
    <b v="0"/>
    <s v="STORE18"/>
    <b v="0"/>
    <n v="2"/>
    <x v="2"/>
    <b v="0"/>
    <n v="810.81"/>
    <x v="1008"/>
    <b v="0"/>
    <n v="0.11"/>
    <n v="0.11"/>
    <b v="0"/>
    <x v="2"/>
    <n v="1443.2418"/>
    <n v="1443.2418"/>
    <b v="0"/>
  </r>
  <r>
    <b v="0"/>
    <s v="SALE191"/>
    <b v="0"/>
    <x v="18"/>
    <b v="0"/>
    <s v="CUST1138"/>
    <b v="0"/>
    <x v="41"/>
    <b v="0"/>
    <s v="STORE18"/>
    <b v="0"/>
    <n v="1"/>
    <x v="0"/>
    <b v="0"/>
    <n v="804.9"/>
    <x v="1009"/>
    <b v="0"/>
    <n v="0.03"/>
    <n v="0.03"/>
    <b v="0"/>
    <x v="1"/>
    <n v="780.75299999999993"/>
    <n v="780.75299999999993"/>
    <b v="0"/>
  </r>
  <r>
    <b v="0"/>
    <s v="SALE1910"/>
    <b v="0"/>
    <x v="211"/>
    <b v="0"/>
    <s v="CUST1031"/>
    <b v="0"/>
    <x v="49"/>
    <b v="0"/>
    <s v="STORE8"/>
    <b v="0"/>
    <n v="1"/>
    <x v="0"/>
    <b v="0"/>
    <n v="846.67"/>
    <x v="1010"/>
    <b v="0"/>
    <n v="0.1"/>
    <n v="0.1"/>
    <b v="0"/>
    <x v="2"/>
    <n v="762.00299999999993"/>
    <n v="762.00299999999993"/>
    <b v="0"/>
  </r>
  <r>
    <b v="0"/>
    <s v="SALE1911"/>
    <b v="0"/>
    <x v="166"/>
    <b v="0"/>
    <s v="CUST1017"/>
    <b v="0"/>
    <x v="2"/>
    <b v="0"/>
    <s v="STORE6"/>
    <b v="0"/>
    <n v="4"/>
    <x v="3"/>
    <b v="0"/>
    <n v="73.55"/>
    <x v="1011"/>
    <b v="0"/>
    <n v="0.24"/>
    <n v="0.24"/>
    <b v="0"/>
    <x v="2"/>
    <n v="223.59200000000001"/>
    <n v="223.59200000000001"/>
    <b v="0"/>
  </r>
  <r>
    <b v="0"/>
    <s v="SALE1912"/>
    <b v="0"/>
    <x v="48"/>
    <b v="0"/>
    <s v="CUST1278"/>
    <b v="0"/>
    <x v="39"/>
    <b v="0"/>
    <s v="STORE6"/>
    <b v="0"/>
    <n v="1"/>
    <x v="0"/>
    <b v="0"/>
    <n v="882.03"/>
    <x v="1012"/>
    <b v="0"/>
    <n v="0.04"/>
    <n v="0.04"/>
    <b v="0"/>
    <x v="2"/>
    <n v="846.74879999999996"/>
    <n v="846.74879999999996"/>
    <b v="0"/>
  </r>
  <r>
    <b v="0"/>
    <s v="SALE1913"/>
    <b v="0"/>
    <x v="327"/>
    <b v="0"/>
    <s v="CUST1008"/>
    <b v="0"/>
    <x v="59"/>
    <b v="0"/>
    <s v="STORE14"/>
    <b v="0"/>
    <n v="1"/>
    <x v="0"/>
    <b v="0"/>
    <n v="958.44"/>
    <x v="1013"/>
    <b v="0"/>
    <n v="0.21"/>
    <n v="0.21"/>
    <b v="0"/>
    <x v="0"/>
    <n v="757.16760000000011"/>
    <n v="757.16760000000011"/>
    <b v="0"/>
  </r>
  <r>
    <b v="0"/>
    <s v="SALE1914"/>
    <b v="0"/>
    <x v="211"/>
    <b v="0"/>
    <s v="CUST1008"/>
    <b v="0"/>
    <x v="86"/>
    <b v="0"/>
    <s v="STORE2"/>
    <b v="0"/>
    <n v="1"/>
    <x v="0"/>
    <b v="0"/>
    <n v="716.29"/>
    <x v="1014"/>
    <b v="0"/>
    <n v="0.01"/>
    <n v="0.01"/>
    <b v="0"/>
    <x v="1"/>
    <n v="709.12709999999993"/>
    <n v="709.12709999999993"/>
    <b v="0"/>
  </r>
  <r>
    <b v="0"/>
    <s v="SALE1915"/>
    <b v="0"/>
    <x v="531"/>
    <b v="0"/>
    <s v="CUST1323"/>
    <b v="0"/>
    <x v="98"/>
    <b v="0"/>
    <s v="STORE16"/>
    <b v="0"/>
    <n v="2"/>
    <x v="2"/>
    <b v="0"/>
    <n v="409.14"/>
    <x v="1015"/>
    <b v="0"/>
    <n v="0.01"/>
    <n v="0.01"/>
    <b v="0"/>
    <x v="1"/>
    <n v="810.09719999999993"/>
    <n v="810.09719999999993"/>
    <b v="0"/>
  </r>
  <r>
    <b v="0"/>
    <s v="SALE1916"/>
    <b v="0"/>
    <x v="543"/>
    <b v="0"/>
    <s v="CUST1084"/>
    <b v="0"/>
    <x v="86"/>
    <b v="0"/>
    <s v="STORE9"/>
    <b v="0"/>
    <n v="4"/>
    <x v="3"/>
    <b v="0"/>
    <n v="261.73"/>
    <x v="1016"/>
    <b v="0"/>
    <n v="0.1"/>
    <n v="0.1"/>
    <b v="0"/>
    <x v="1"/>
    <n v="942.22800000000007"/>
    <n v="942.22800000000007"/>
    <b v="0"/>
  </r>
  <r>
    <b v="0"/>
    <s v="SALE1917"/>
    <b v="0"/>
    <x v="116"/>
    <b v="0"/>
    <s v="CUST1466"/>
    <b v="0"/>
    <x v="85"/>
    <b v="0"/>
    <s v="STORE0"/>
    <b v="0"/>
    <n v="2"/>
    <x v="2"/>
    <b v="0"/>
    <n v="687.35"/>
    <x v="1017"/>
    <b v="0"/>
    <n v="0.2"/>
    <n v="0.2"/>
    <b v="0"/>
    <x v="2"/>
    <n v="1099.76"/>
    <n v="1099.76"/>
    <b v="0"/>
  </r>
  <r>
    <b v="0"/>
    <s v="SALE1918"/>
    <b v="0"/>
    <x v="301"/>
    <b v="0"/>
    <s v="CUST1207"/>
    <b v="0"/>
    <x v="56"/>
    <b v="0"/>
    <s v="STORE8"/>
    <b v="0"/>
    <n v="2"/>
    <x v="2"/>
    <b v="0"/>
    <n v="30.14"/>
    <x v="1018"/>
    <b v="0"/>
    <n v="0.21"/>
    <n v="0.21"/>
    <b v="0"/>
    <x v="0"/>
    <n v="47.621200000000002"/>
    <n v="47.621200000000002"/>
    <b v="0"/>
  </r>
  <r>
    <b v="0"/>
    <s v="SALE1919"/>
    <b v="0"/>
    <x v="277"/>
    <b v="0"/>
    <s v="CUST1099"/>
    <b v="0"/>
    <x v="21"/>
    <b v="0"/>
    <s v="STORE8"/>
    <b v="0"/>
    <n v="3"/>
    <x v="1"/>
    <b v="0"/>
    <n v="570.12"/>
    <x v="1019"/>
    <b v="0"/>
    <n v="0.12"/>
    <n v="0.12"/>
    <b v="0"/>
    <x v="1"/>
    <n v="1505.1168"/>
    <n v="1505.1168"/>
    <b v="0"/>
  </r>
  <r>
    <b v="0"/>
    <s v="SALE192"/>
    <b v="0"/>
    <x v="382"/>
    <b v="0"/>
    <s v="CUST1424"/>
    <b v="0"/>
    <x v="39"/>
    <b v="0"/>
    <s v="STORE14"/>
    <b v="0"/>
    <n v="3"/>
    <x v="1"/>
    <b v="0"/>
    <n v="361.65"/>
    <x v="1020"/>
    <b v="0"/>
    <n v="0.15"/>
    <n v="0.15"/>
    <b v="0"/>
    <x v="2"/>
    <n v="922.20749999999987"/>
    <n v="922.20749999999987"/>
    <b v="0"/>
  </r>
  <r>
    <b v="0"/>
    <s v="SALE1920"/>
    <b v="0"/>
    <x v="286"/>
    <b v="0"/>
    <s v="CUST1281"/>
    <b v="0"/>
    <x v="79"/>
    <b v="0"/>
    <s v="STORE19"/>
    <b v="0"/>
    <n v="3"/>
    <x v="1"/>
    <b v="0"/>
    <n v="401.87"/>
    <x v="1021"/>
    <b v="0"/>
    <n v="0.28999999999999998"/>
    <n v="0.28999999999999998"/>
    <b v="0"/>
    <x v="2"/>
    <n v="855.98310000000004"/>
    <n v="855.98310000000004"/>
    <b v="0"/>
  </r>
  <r>
    <b v="0"/>
    <s v="SALE1921"/>
    <b v="0"/>
    <x v="481"/>
    <b v="0"/>
    <s v="CUST1496"/>
    <b v="0"/>
    <x v="14"/>
    <b v="0"/>
    <s v="STORE12"/>
    <b v="0"/>
    <n v="4"/>
    <x v="3"/>
    <b v="0"/>
    <n v="619.35"/>
    <x v="1022"/>
    <b v="0"/>
    <n v="0.3"/>
    <n v="0.3"/>
    <b v="0"/>
    <x v="0"/>
    <n v="1734.18"/>
    <n v="1734.18"/>
    <b v="0"/>
  </r>
  <r>
    <b v="0"/>
    <s v="SALE1922"/>
    <b v="0"/>
    <x v="443"/>
    <b v="0"/>
    <s v="CUST1247"/>
    <b v="0"/>
    <x v="41"/>
    <b v="0"/>
    <s v="STORE17"/>
    <b v="0"/>
    <n v="4"/>
    <x v="3"/>
    <b v="0"/>
    <n v="569.36"/>
    <x v="1023"/>
    <b v="0"/>
    <n v="0.27"/>
    <n v="0.27"/>
    <b v="0"/>
    <x v="1"/>
    <n v="1662.5311999999999"/>
    <n v="1662.5311999999999"/>
    <b v="0"/>
  </r>
  <r>
    <b v="0"/>
    <s v="SALE1923"/>
    <b v="0"/>
    <x v="407"/>
    <b v="0"/>
    <s v="CUST1476"/>
    <b v="0"/>
    <x v="77"/>
    <b v="0"/>
    <s v="STORE4"/>
    <b v="0"/>
    <n v="2"/>
    <x v="2"/>
    <b v="0"/>
    <n v="846.35"/>
    <x v="1024"/>
    <b v="0"/>
    <n v="0.3"/>
    <n v="0.3"/>
    <b v="0"/>
    <x v="2"/>
    <n v="1184.8900000000001"/>
    <n v="1184.8900000000001"/>
    <b v="0"/>
  </r>
  <r>
    <b v="0"/>
    <s v="SALE1924"/>
    <b v="0"/>
    <x v="209"/>
    <b v="0"/>
    <s v="CUST1434"/>
    <b v="0"/>
    <x v="38"/>
    <b v="0"/>
    <s v="STORE2"/>
    <b v="0"/>
    <n v="1"/>
    <x v="0"/>
    <b v="0"/>
    <n v="788.45"/>
    <x v="1025"/>
    <b v="0"/>
    <n v="0.28999999999999998"/>
    <n v="0.28999999999999998"/>
    <b v="0"/>
    <x v="1"/>
    <n v="559.79949999999997"/>
    <n v="559.79949999999997"/>
    <b v="0"/>
  </r>
  <r>
    <b v="0"/>
    <s v="SALE1925"/>
    <b v="0"/>
    <x v="216"/>
    <b v="0"/>
    <s v="CUST1360"/>
    <b v="0"/>
    <x v="44"/>
    <b v="0"/>
    <s v="STORE12"/>
    <b v="0"/>
    <n v="2"/>
    <x v="2"/>
    <b v="0"/>
    <n v="338.81"/>
    <x v="1026"/>
    <b v="0"/>
    <n v="7.0000000000000007E-2"/>
    <n v="7.0000000000000007E-2"/>
    <b v="0"/>
    <x v="2"/>
    <n v="630.1866"/>
    <n v="630.1866"/>
    <b v="0"/>
  </r>
  <r>
    <b v="0"/>
    <s v="SALE1926"/>
    <b v="0"/>
    <x v="36"/>
    <b v="0"/>
    <s v="CUST1026"/>
    <b v="0"/>
    <x v="94"/>
    <b v="0"/>
    <s v="STORE5"/>
    <b v="0"/>
    <n v="4"/>
    <x v="3"/>
    <b v="0"/>
    <n v="94.48"/>
    <x v="1027"/>
    <b v="0"/>
    <n v="0.06"/>
    <n v="0.06"/>
    <b v="0"/>
    <x v="2"/>
    <n v="355.2448"/>
    <n v="355.2448"/>
    <b v="0"/>
  </r>
  <r>
    <b v="0"/>
    <s v="SALE1927"/>
    <b v="0"/>
    <x v="72"/>
    <b v="0"/>
    <s v="CUST1477"/>
    <b v="0"/>
    <x v="32"/>
    <b v="0"/>
    <s v="STORE13"/>
    <b v="0"/>
    <n v="3"/>
    <x v="1"/>
    <b v="0"/>
    <n v="941.85"/>
    <x v="1028"/>
    <b v="0"/>
    <n v="0.16"/>
    <n v="0.16"/>
    <b v="0"/>
    <x v="1"/>
    <n v="2373.462"/>
    <n v="2373.462"/>
    <b v="0"/>
  </r>
  <r>
    <b v="0"/>
    <s v="SALE1928"/>
    <b v="0"/>
    <x v="52"/>
    <b v="0"/>
    <s v="CUST1161"/>
    <b v="0"/>
    <x v="23"/>
    <b v="0"/>
    <s v="STORE5"/>
    <b v="0"/>
    <n v="2"/>
    <x v="2"/>
    <b v="0"/>
    <n v="336.97"/>
    <x v="1029"/>
    <b v="0"/>
    <n v="0.14000000000000001"/>
    <n v="0.14000000000000001"/>
    <b v="0"/>
    <x v="1"/>
    <n v="579.58840000000009"/>
    <n v="579.58840000000009"/>
    <b v="0"/>
  </r>
  <r>
    <b v="0"/>
    <s v="SALE1929"/>
    <b v="0"/>
    <x v="452"/>
    <b v="0"/>
    <s v="CUST1310"/>
    <b v="0"/>
    <x v="91"/>
    <b v="0"/>
    <s v="STORE5"/>
    <b v="0"/>
    <n v="2"/>
    <x v="2"/>
    <b v="0"/>
    <n v="344.16"/>
    <x v="1030"/>
    <b v="0"/>
    <n v="0.09"/>
    <n v="0.09"/>
    <b v="0"/>
    <x v="1"/>
    <n v="626.37120000000004"/>
    <n v="626.37120000000004"/>
    <b v="0"/>
  </r>
  <r>
    <b v="0"/>
    <s v="SALE193"/>
    <b v="0"/>
    <x v="373"/>
    <b v="0"/>
    <s v="CUST1162"/>
    <b v="0"/>
    <x v="17"/>
    <b v="0"/>
    <s v="STORE4"/>
    <b v="0"/>
    <n v="1"/>
    <x v="0"/>
    <b v="0"/>
    <n v="271.76"/>
    <x v="1031"/>
    <b v="0"/>
    <n v="0.03"/>
    <n v="0.03"/>
    <b v="0"/>
    <x v="0"/>
    <n v="263.60719999999998"/>
    <n v="263.60719999999998"/>
    <b v="0"/>
  </r>
  <r>
    <b v="0"/>
    <s v="SALE1930"/>
    <b v="0"/>
    <x v="235"/>
    <b v="0"/>
    <s v="CUST1300"/>
    <b v="0"/>
    <x v="66"/>
    <b v="0"/>
    <s v="STORE9"/>
    <b v="0"/>
    <n v="1"/>
    <x v="0"/>
    <b v="0"/>
    <n v="841.53"/>
    <x v="1032"/>
    <b v="0"/>
    <n v="0.15"/>
    <n v="0.15"/>
    <b v="0"/>
    <x v="0"/>
    <n v="715.30049999999994"/>
    <n v="715.30049999999994"/>
    <b v="0"/>
  </r>
  <r>
    <b v="0"/>
    <s v="SALE1931"/>
    <b v="0"/>
    <x v="544"/>
    <b v="0"/>
    <s v="CUST1424"/>
    <b v="0"/>
    <x v="61"/>
    <b v="0"/>
    <s v="STORE17"/>
    <b v="0"/>
    <n v="3"/>
    <x v="1"/>
    <b v="0"/>
    <n v="63.36"/>
    <x v="1033"/>
    <b v="0"/>
    <n v="0.28999999999999998"/>
    <n v="0.28999999999999998"/>
    <b v="0"/>
    <x v="2"/>
    <n v="134.95679999999999"/>
    <n v="134.95679999999999"/>
    <b v="0"/>
  </r>
  <r>
    <b v="0"/>
    <s v="SALE1932"/>
    <b v="0"/>
    <x v="416"/>
    <b v="0"/>
    <s v="CUST1496"/>
    <b v="0"/>
    <x v="33"/>
    <b v="0"/>
    <s v="STORE8"/>
    <b v="0"/>
    <n v="2"/>
    <x v="2"/>
    <b v="0"/>
    <n v="552.49"/>
    <x v="1034"/>
    <b v="0"/>
    <n v="0.1"/>
    <n v="0.1"/>
    <b v="0"/>
    <x v="0"/>
    <n v="994.48200000000008"/>
    <n v="994.48200000000008"/>
    <b v="0"/>
  </r>
  <r>
    <b v="0"/>
    <s v="SALE1933"/>
    <b v="0"/>
    <x v="31"/>
    <b v="0"/>
    <s v="CUST1236"/>
    <b v="0"/>
    <x v="2"/>
    <b v="0"/>
    <s v="STORE6"/>
    <b v="0"/>
    <n v="3"/>
    <x v="1"/>
    <b v="0"/>
    <n v="447.38"/>
    <x v="1035"/>
    <b v="0"/>
    <n v="0.03"/>
    <n v="0.03"/>
    <b v="0"/>
    <x v="0"/>
    <n v="1301.8758"/>
    <n v="1301.8758"/>
    <b v="0"/>
  </r>
  <r>
    <b v="0"/>
    <s v="SALE1934"/>
    <b v="0"/>
    <x v="39"/>
    <b v="0"/>
    <s v="CUST1450"/>
    <b v="0"/>
    <x v="6"/>
    <b v="0"/>
    <s v="STORE19"/>
    <b v="0"/>
    <n v="1"/>
    <x v="0"/>
    <b v="0"/>
    <n v="727.7"/>
    <x v="1036"/>
    <b v="0"/>
    <n v="0.21"/>
    <n v="0.21"/>
    <b v="0"/>
    <x v="2"/>
    <n v="574.88300000000004"/>
    <n v="574.88300000000004"/>
    <b v="0"/>
  </r>
  <r>
    <b v="0"/>
    <s v="SALE1935"/>
    <b v="0"/>
    <x v="313"/>
    <b v="0"/>
    <s v="CUST1436"/>
    <b v="0"/>
    <x v="78"/>
    <b v="0"/>
    <s v="STORE7"/>
    <b v="0"/>
    <n v="4"/>
    <x v="3"/>
    <b v="0"/>
    <n v="581.34"/>
    <x v="1037"/>
    <b v="0"/>
    <n v="0.08"/>
    <n v="0.08"/>
    <b v="0"/>
    <x v="0"/>
    <n v="2139.3312000000001"/>
    <n v="2139.3312000000001"/>
    <b v="0"/>
  </r>
  <r>
    <b v="0"/>
    <s v="SALE1936"/>
    <b v="0"/>
    <x v="545"/>
    <b v="0"/>
    <s v="CUST1096"/>
    <b v="0"/>
    <x v="46"/>
    <b v="0"/>
    <s v="STORE1"/>
    <b v="0"/>
    <n v="1"/>
    <x v="0"/>
    <b v="0"/>
    <n v="338.83"/>
    <x v="1038"/>
    <b v="0"/>
    <n v="0.19"/>
    <n v="0.19"/>
    <b v="0"/>
    <x v="1"/>
    <n v="274.45229999999998"/>
    <n v="274.45229999999998"/>
    <b v="0"/>
  </r>
  <r>
    <b v="0"/>
    <s v="SALE1937"/>
    <b v="0"/>
    <x v="480"/>
    <b v="0"/>
    <s v="CUST1285"/>
    <b v="0"/>
    <x v="80"/>
    <b v="0"/>
    <s v="STORE13"/>
    <b v="0"/>
    <n v="4"/>
    <x v="3"/>
    <b v="0"/>
    <n v="568.80999999999995"/>
    <x v="1039"/>
    <b v="0"/>
    <n v="0.25"/>
    <n v="0.25"/>
    <b v="0"/>
    <x v="0"/>
    <n v="1706.43"/>
    <n v="1706.43"/>
    <b v="0"/>
  </r>
  <r>
    <b v="0"/>
    <s v="SALE1938"/>
    <b v="0"/>
    <x v="546"/>
    <b v="0"/>
    <s v="CUST1375"/>
    <b v="0"/>
    <x v="49"/>
    <b v="0"/>
    <s v="STORE17"/>
    <b v="0"/>
    <n v="2"/>
    <x v="2"/>
    <b v="0"/>
    <n v="352.63"/>
    <x v="1040"/>
    <b v="0"/>
    <n v="0.15"/>
    <n v="0.15"/>
    <b v="0"/>
    <x v="1"/>
    <n v="599.471"/>
    <n v="599.471"/>
    <b v="0"/>
  </r>
  <r>
    <b v="0"/>
    <s v="SALE1939"/>
    <b v="0"/>
    <x v="196"/>
    <b v="0"/>
    <s v="CUST1156"/>
    <b v="0"/>
    <x v="76"/>
    <b v="0"/>
    <s v="STORE13"/>
    <b v="0"/>
    <n v="2"/>
    <x v="2"/>
    <b v="0"/>
    <n v="629.86"/>
    <x v="1041"/>
    <b v="0"/>
    <n v="0.15"/>
    <n v="0.15"/>
    <b v="0"/>
    <x v="1"/>
    <n v="1070.7619999999999"/>
    <n v="1070.7619999999999"/>
    <b v="0"/>
  </r>
  <r>
    <b v="0"/>
    <s v="SALE194"/>
    <b v="0"/>
    <x v="398"/>
    <b v="0"/>
    <s v="CUST1323"/>
    <b v="0"/>
    <x v="80"/>
    <b v="0"/>
    <s v="STORE10"/>
    <b v="0"/>
    <n v="3"/>
    <x v="1"/>
    <b v="0"/>
    <n v="958.15"/>
    <x v="1042"/>
    <b v="0"/>
    <n v="0.24"/>
    <n v="0.24"/>
    <b v="0"/>
    <x v="2"/>
    <n v="2184.5819999999999"/>
    <n v="2184.5819999999999"/>
    <b v="0"/>
  </r>
  <r>
    <b v="0"/>
    <s v="SALE1940"/>
    <b v="0"/>
    <x v="545"/>
    <b v="0"/>
    <s v="CUST1493"/>
    <b v="0"/>
    <x v="51"/>
    <b v="0"/>
    <s v="STORE3"/>
    <b v="0"/>
    <n v="3"/>
    <x v="1"/>
    <b v="0"/>
    <n v="212.08"/>
    <x v="1043"/>
    <b v="0"/>
    <n v="7.0000000000000007E-2"/>
    <n v="7.0000000000000007E-2"/>
    <b v="0"/>
    <x v="0"/>
    <n v="591.70319999999992"/>
    <n v="591.70319999999992"/>
    <b v="0"/>
  </r>
  <r>
    <b v="0"/>
    <s v="SALE1941"/>
    <b v="0"/>
    <x v="396"/>
    <b v="0"/>
    <s v="CUST1161"/>
    <b v="0"/>
    <x v="64"/>
    <b v="0"/>
    <s v="STORE2"/>
    <b v="0"/>
    <n v="3"/>
    <x v="1"/>
    <b v="0"/>
    <n v="878.62"/>
    <x v="1044"/>
    <b v="0"/>
    <n v="0.05"/>
    <n v="0.05"/>
    <b v="0"/>
    <x v="1"/>
    <n v="2504.067"/>
    <n v="2504.067"/>
    <b v="0"/>
  </r>
  <r>
    <b v="0"/>
    <s v="SALE1942"/>
    <b v="0"/>
    <x v="349"/>
    <b v="0"/>
    <s v="CUST1261"/>
    <b v="0"/>
    <x v="24"/>
    <b v="0"/>
    <s v="STORE10"/>
    <b v="0"/>
    <n v="4"/>
    <x v="3"/>
    <b v="0"/>
    <n v="87.83"/>
    <x v="1045"/>
    <b v="0"/>
    <n v="0.23"/>
    <n v="0.23"/>
    <b v="0"/>
    <x v="1"/>
    <n v="270.51639999999998"/>
    <n v="270.51639999999998"/>
    <b v="0"/>
  </r>
  <r>
    <b v="0"/>
    <s v="SALE1943"/>
    <b v="0"/>
    <x v="366"/>
    <b v="0"/>
    <s v="CUST1275"/>
    <b v="0"/>
    <x v="87"/>
    <b v="0"/>
    <s v="STORE9"/>
    <b v="0"/>
    <n v="3"/>
    <x v="1"/>
    <b v="0"/>
    <n v="442.64"/>
    <x v="1046"/>
    <b v="0"/>
    <n v="0.15"/>
    <n v="0.15"/>
    <b v="0"/>
    <x v="2"/>
    <n v="1128.732"/>
    <n v="1128.732"/>
    <b v="0"/>
  </r>
  <r>
    <b v="0"/>
    <s v="SALE1944"/>
    <b v="0"/>
    <x v="438"/>
    <b v="0"/>
    <s v="CUST1093"/>
    <b v="0"/>
    <x v="43"/>
    <b v="0"/>
    <s v="STORE2"/>
    <b v="0"/>
    <n v="3"/>
    <x v="1"/>
    <b v="0"/>
    <n v="410.04"/>
    <x v="1047"/>
    <b v="0"/>
    <n v="0.09"/>
    <n v="0.09"/>
    <b v="0"/>
    <x v="2"/>
    <n v="1119.4092000000001"/>
    <n v="1119.4092000000001"/>
    <b v="0"/>
  </r>
  <r>
    <b v="0"/>
    <s v="SALE1945"/>
    <b v="0"/>
    <x v="69"/>
    <b v="0"/>
    <s v="CUST1133"/>
    <b v="0"/>
    <x v="89"/>
    <b v="0"/>
    <s v="STORE17"/>
    <b v="0"/>
    <n v="1"/>
    <x v="0"/>
    <b v="0"/>
    <n v="355.31"/>
    <x v="1048"/>
    <b v="0"/>
    <n v="0.27"/>
    <n v="0.27"/>
    <b v="0"/>
    <x v="0"/>
    <n v="259.37630000000001"/>
    <n v="259.37630000000001"/>
    <b v="0"/>
  </r>
  <r>
    <b v="0"/>
    <s v="SALE1946"/>
    <b v="0"/>
    <x v="546"/>
    <b v="0"/>
    <s v="CUST1376"/>
    <b v="0"/>
    <x v="98"/>
    <b v="0"/>
    <s v="STORE13"/>
    <b v="0"/>
    <n v="4"/>
    <x v="3"/>
    <b v="0"/>
    <n v="243.13"/>
    <x v="1049"/>
    <b v="0"/>
    <n v="0.25"/>
    <n v="0.25"/>
    <b v="0"/>
    <x v="2"/>
    <n v="729.39"/>
    <n v="729.39"/>
    <b v="0"/>
  </r>
  <r>
    <b v="0"/>
    <s v="SALE1947"/>
    <b v="0"/>
    <x v="547"/>
    <b v="0"/>
    <s v="CUST1229"/>
    <b v="0"/>
    <x v="4"/>
    <b v="0"/>
    <s v="STORE11"/>
    <b v="0"/>
    <n v="2"/>
    <x v="2"/>
    <b v="0"/>
    <n v="410.63"/>
    <x v="1050"/>
    <b v="0"/>
    <n v="0.28000000000000003"/>
    <n v="0.28000000000000003"/>
    <b v="0"/>
    <x v="2"/>
    <n v="591.30719999999997"/>
    <n v="591.30719999999997"/>
    <b v="0"/>
  </r>
  <r>
    <b v="0"/>
    <s v="SALE1948"/>
    <b v="0"/>
    <x v="459"/>
    <b v="0"/>
    <s v="CUST1425"/>
    <b v="0"/>
    <x v="89"/>
    <b v="0"/>
    <s v="STORE10"/>
    <b v="0"/>
    <n v="4"/>
    <x v="3"/>
    <b v="0"/>
    <n v="101.25"/>
    <x v="1051"/>
    <b v="0"/>
    <n v="0.16"/>
    <n v="0.16"/>
    <b v="0"/>
    <x v="1"/>
    <n v="340.2"/>
    <n v="340.2"/>
    <b v="0"/>
  </r>
  <r>
    <b v="0"/>
    <s v="SALE1949"/>
    <b v="0"/>
    <x v="149"/>
    <b v="0"/>
    <s v="CUST1226"/>
    <b v="0"/>
    <x v="17"/>
    <b v="0"/>
    <s v="STORE17"/>
    <b v="0"/>
    <n v="4"/>
    <x v="3"/>
    <b v="0"/>
    <n v="716.39"/>
    <x v="1052"/>
    <b v="0"/>
    <n v="0.03"/>
    <n v="0.03"/>
    <b v="0"/>
    <x v="1"/>
    <n v="2779.5931999999998"/>
    <n v="2779.5931999999998"/>
    <b v="0"/>
  </r>
  <r>
    <b v="0"/>
    <s v="SALE195"/>
    <b v="0"/>
    <x v="348"/>
    <b v="0"/>
    <s v="CUST1427"/>
    <b v="0"/>
    <x v="18"/>
    <b v="0"/>
    <s v="STORE17"/>
    <b v="0"/>
    <n v="1"/>
    <x v="0"/>
    <b v="0"/>
    <n v="889.19"/>
    <x v="1053"/>
    <b v="0"/>
    <n v="0.03"/>
    <n v="0.03"/>
    <b v="0"/>
    <x v="0"/>
    <n v="862.51430000000005"/>
    <n v="862.51430000000005"/>
    <b v="0"/>
  </r>
  <r>
    <b v="0"/>
    <s v="SALE1950"/>
    <b v="0"/>
    <x v="93"/>
    <b v="0"/>
    <s v="CUST1094"/>
    <b v="0"/>
    <x v="6"/>
    <b v="0"/>
    <s v="STORE1"/>
    <b v="0"/>
    <n v="1"/>
    <x v="0"/>
    <b v="0"/>
    <n v="721.74"/>
    <x v="1054"/>
    <b v="0"/>
    <n v="0.24"/>
    <n v="0.24"/>
    <b v="0"/>
    <x v="1"/>
    <n v="548.52240000000006"/>
    <n v="548.52240000000006"/>
    <b v="0"/>
  </r>
  <r>
    <b v="0"/>
    <s v="SALE1951"/>
    <b v="0"/>
    <x v="90"/>
    <b v="0"/>
    <s v="CUST1054"/>
    <b v="0"/>
    <x v="19"/>
    <b v="0"/>
    <s v="STORE11"/>
    <b v="0"/>
    <n v="2"/>
    <x v="2"/>
    <b v="0"/>
    <n v="527.91"/>
    <x v="1055"/>
    <b v="0"/>
    <n v="0.02"/>
    <n v="0.02"/>
    <b v="0"/>
    <x v="0"/>
    <n v="1034.7036000000001"/>
    <n v="1034.7036000000001"/>
    <b v="0"/>
  </r>
  <r>
    <b v="0"/>
    <s v="SALE1952"/>
    <b v="0"/>
    <x v="540"/>
    <b v="0"/>
    <s v="CUST1319"/>
    <b v="0"/>
    <x v="22"/>
    <b v="0"/>
    <s v="STORE13"/>
    <b v="0"/>
    <n v="2"/>
    <x v="2"/>
    <b v="0"/>
    <n v="945.92"/>
    <x v="1056"/>
    <b v="0"/>
    <n v="0.19"/>
    <n v="0.19"/>
    <b v="0"/>
    <x v="2"/>
    <n v="1532.3904"/>
    <n v="1532.3904"/>
    <b v="0"/>
  </r>
  <r>
    <b v="0"/>
    <s v="SALE1953"/>
    <b v="0"/>
    <x v="539"/>
    <b v="0"/>
    <s v="CUST1081"/>
    <b v="0"/>
    <x v="87"/>
    <b v="0"/>
    <s v="STORE17"/>
    <b v="0"/>
    <n v="2"/>
    <x v="2"/>
    <b v="0"/>
    <n v="981.35"/>
    <x v="1057"/>
    <b v="0"/>
    <n v="0.16"/>
    <n v="0.16"/>
    <b v="0"/>
    <x v="1"/>
    <n v="1648.6679999999999"/>
    <n v="1648.6679999999999"/>
    <b v="0"/>
  </r>
  <r>
    <b v="0"/>
    <s v="SALE1954"/>
    <b v="0"/>
    <x v="417"/>
    <b v="0"/>
    <s v="CUST1223"/>
    <b v="0"/>
    <x v="4"/>
    <b v="0"/>
    <s v="STORE3"/>
    <b v="0"/>
    <n v="1"/>
    <x v="0"/>
    <b v="0"/>
    <n v="913.99"/>
    <x v="1058"/>
    <b v="0"/>
    <n v="0.14000000000000001"/>
    <n v="0.14000000000000001"/>
    <b v="0"/>
    <x v="0"/>
    <n v="786.03139999999996"/>
    <n v="786.03139999999996"/>
    <b v="0"/>
  </r>
  <r>
    <b v="0"/>
    <s v="SALE1955"/>
    <b v="0"/>
    <x v="485"/>
    <b v="0"/>
    <s v="CUST1011"/>
    <b v="0"/>
    <x v="46"/>
    <b v="0"/>
    <s v="STORE8"/>
    <b v="0"/>
    <n v="4"/>
    <x v="3"/>
    <b v="0"/>
    <n v="270.69"/>
    <x v="1059"/>
    <b v="0"/>
    <n v="0.18"/>
    <n v="0.18"/>
    <b v="0"/>
    <x v="1"/>
    <n v="887.86320000000001"/>
    <n v="887.86320000000001"/>
    <b v="0"/>
  </r>
  <r>
    <b v="0"/>
    <s v="SALE1956"/>
    <b v="0"/>
    <x v="127"/>
    <b v="0"/>
    <s v="CUST1161"/>
    <b v="0"/>
    <x v="79"/>
    <b v="0"/>
    <s v="STORE6"/>
    <b v="0"/>
    <n v="3"/>
    <x v="1"/>
    <b v="0"/>
    <n v="998.58"/>
    <x v="1060"/>
    <b v="0"/>
    <n v="0.02"/>
    <n v="0.02"/>
    <b v="0"/>
    <x v="0"/>
    <n v="2935.8252000000002"/>
    <n v="2935.8252000000002"/>
    <b v="0"/>
  </r>
  <r>
    <b v="0"/>
    <s v="SALE1957"/>
    <b v="0"/>
    <x v="54"/>
    <b v="0"/>
    <s v="CUST1456"/>
    <b v="0"/>
    <x v="16"/>
    <b v="0"/>
    <s v="STORE9"/>
    <b v="0"/>
    <n v="3"/>
    <x v="1"/>
    <b v="0"/>
    <n v="765.12"/>
    <x v="1061"/>
    <b v="0"/>
    <n v="0.18"/>
    <n v="0.18"/>
    <b v="0"/>
    <x v="0"/>
    <n v="1882.1952000000001"/>
    <n v="1882.1952000000001"/>
    <b v="0"/>
  </r>
  <r>
    <b v="0"/>
    <s v="SALE1958"/>
    <b v="0"/>
    <x v="214"/>
    <b v="0"/>
    <s v="CUST1072"/>
    <b v="0"/>
    <x v="55"/>
    <b v="0"/>
    <s v="STORE19"/>
    <b v="0"/>
    <n v="3"/>
    <x v="1"/>
    <b v="0"/>
    <n v="449.99"/>
    <x v="1062"/>
    <b v="0"/>
    <n v="0.17"/>
    <n v="0.17"/>
    <b v="0"/>
    <x v="2"/>
    <n v="1120.4751000000001"/>
    <n v="1120.4751000000001"/>
    <b v="0"/>
  </r>
  <r>
    <b v="0"/>
    <s v="SALE1959"/>
    <b v="0"/>
    <x v="548"/>
    <b v="0"/>
    <s v="CUST1252"/>
    <b v="0"/>
    <x v="34"/>
    <b v="0"/>
    <s v="STORE11"/>
    <b v="0"/>
    <n v="2"/>
    <x v="2"/>
    <b v="0"/>
    <n v="249.02"/>
    <x v="1063"/>
    <b v="0"/>
    <n v="0.01"/>
    <n v="0.01"/>
    <b v="0"/>
    <x v="2"/>
    <n v="493.05959999999999"/>
    <n v="493.05959999999999"/>
    <b v="0"/>
  </r>
  <r>
    <b v="0"/>
    <s v="SALE196"/>
    <b v="0"/>
    <x v="526"/>
    <b v="0"/>
    <s v="CUST1464"/>
    <b v="0"/>
    <x v="64"/>
    <b v="0"/>
    <s v="STORE16"/>
    <b v="0"/>
    <n v="4"/>
    <x v="3"/>
    <b v="0"/>
    <n v="689.67"/>
    <x v="1064"/>
    <b v="0"/>
    <n v="0.05"/>
    <n v="0.05"/>
    <b v="0"/>
    <x v="2"/>
    <n v="2620.7460000000001"/>
    <n v="2620.7460000000001"/>
    <b v="0"/>
  </r>
  <r>
    <b v="0"/>
    <s v="SALE1960"/>
    <b v="0"/>
    <x v="157"/>
    <b v="0"/>
    <s v="CUST1137"/>
    <b v="0"/>
    <x v="64"/>
    <b v="0"/>
    <s v="STORE19"/>
    <b v="0"/>
    <n v="3"/>
    <x v="1"/>
    <b v="0"/>
    <n v="223.64"/>
    <x v="1065"/>
    <b v="0"/>
    <n v="0.05"/>
    <n v="0.05"/>
    <b v="0"/>
    <x v="0"/>
    <n v="637.37399999999991"/>
    <n v="637.37399999999991"/>
    <b v="0"/>
  </r>
  <r>
    <b v="0"/>
    <s v="SALE1961"/>
    <b v="0"/>
    <x v="422"/>
    <b v="0"/>
    <s v="CUST1106"/>
    <b v="0"/>
    <x v="2"/>
    <b v="0"/>
    <s v="STORE4"/>
    <b v="0"/>
    <n v="2"/>
    <x v="2"/>
    <b v="0"/>
    <n v="92.94"/>
    <x v="1066"/>
    <b v="0"/>
    <n v="0.12"/>
    <n v="0.12"/>
    <b v="0"/>
    <x v="0"/>
    <n v="163.5744"/>
    <n v="163.5744"/>
    <b v="0"/>
  </r>
  <r>
    <b v="0"/>
    <s v="SALE1962"/>
    <b v="0"/>
    <x v="279"/>
    <b v="0"/>
    <s v="CUST1361"/>
    <b v="0"/>
    <x v="63"/>
    <b v="0"/>
    <s v="STORE2"/>
    <b v="0"/>
    <n v="4"/>
    <x v="3"/>
    <b v="0"/>
    <n v="268.3"/>
    <x v="1067"/>
    <b v="0"/>
    <n v="0.02"/>
    <n v="0.02"/>
    <b v="0"/>
    <x v="2"/>
    <n v="1051.7360000000001"/>
    <n v="1051.7360000000001"/>
    <b v="0"/>
  </r>
  <r>
    <b v="0"/>
    <s v="SALE1963"/>
    <b v="0"/>
    <x v="549"/>
    <b v="0"/>
    <s v="CUST1442"/>
    <b v="0"/>
    <x v="4"/>
    <b v="0"/>
    <s v="STORE19"/>
    <b v="0"/>
    <n v="4"/>
    <x v="3"/>
    <b v="0"/>
    <n v="835.61"/>
    <x v="1068"/>
    <b v="0"/>
    <n v="0.03"/>
    <n v="0.03"/>
    <b v="0"/>
    <x v="0"/>
    <n v="3242.1668"/>
    <n v="3242.1668"/>
    <b v="0"/>
  </r>
  <r>
    <b v="0"/>
    <s v="SALE1964"/>
    <b v="0"/>
    <x v="9"/>
    <b v="0"/>
    <s v="CUST1382"/>
    <b v="0"/>
    <x v="97"/>
    <b v="0"/>
    <s v="STORE5"/>
    <b v="0"/>
    <n v="3"/>
    <x v="1"/>
    <b v="0"/>
    <n v="120.97"/>
    <x v="1069"/>
    <b v="0"/>
    <n v="0.11"/>
    <n v="0.11"/>
    <b v="0"/>
    <x v="0"/>
    <n v="322.98989999999998"/>
    <n v="322.98989999999998"/>
    <b v="0"/>
  </r>
  <r>
    <b v="0"/>
    <s v="SALE1965"/>
    <b v="0"/>
    <x v="37"/>
    <b v="0"/>
    <s v="CUST1030"/>
    <b v="0"/>
    <x v="50"/>
    <b v="0"/>
    <s v="STORE9"/>
    <b v="0"/>
    <n v="2"/>
    <x v="2"/>
    <b v="0"/>
    <n v="26.36"/>
    <x v="1070"/>
    <b v="0"/>
    <n v="0.03"/>
    <n v="0.03"/>
    <b v="0"/>
    <x v="2"/>
    <n v="51.138399999999997"/>
    <n v="51.138399999999997"/>
    <b v="0"/>
  </r>
  <r>
    <b v="0"/>
    <s v="SALE1966"/>
    <b v="0"/>
    <x v="165"/>
    <b v="0"/>
    <s v="CUST1033"/>
    <b v="0"/>
    <x v="79"/>
    <b v="0"/>
    <s v="STORE6"/>
    <b v="0"/>
    <n v="1"/>
    <x v="0"/>
    <b v="0"/>
    <n v="918.87"/>
    <x v="1071"/>
    <b v="0"/>
    <n v="0.11"/>
    <n v="0.11"/>
    <b v="0"/>
    <x v="1"/>
    <n v="817.79430000000002"/>
    <n v="817.79430000000002"/>
    <b v="0"/>
  </r>
  <r>
    <b v="0"/>
    <s v="SALE1967"/>
    <b v="0"/>
    <x v="528"/>
    <b v="0"/>
    <s v="CUST1031"/>
    <b v="0"/>
    <x v="99"/>
    <b v="0"/>
    <s v="STORE11"/>
    <b v="0"/>
    <n v="2"/>
    <x v="2"/>
    <b v="0"/>
    <n v="924.73"/>
    <x v="1072"/>
    <b v="0"/>
    <n v="0.28999999999999998"/>
    <n v="0.28999999999999998"/>
    <b v="0"/>
    <x v="1"/>
    <n v="1313.1166000000001"/>
    <n v="1313.1166000000001"/>
    <b v="0"/>
  </r>
  <r>
    <b v="0"/>
    <s v="SALE1968"/>
    <b v="0"/>
    <x v="550"/>
    <b v="0"/>
    <s v="CUST1021"/>
    <b v="0"/>
    <x v="85"/>
    <b v="0"/>
    <s v="STORE10"/>
    <b v="0"/>
    <n v="3"/>
    <x v="1"/>
    <b v="0"/>
    <n v="195.31"/>
    <x v="1073"/>
    <b v="0"/>
    <n v="0.13"/>
    <n v="0.13"/>
    <b v="0"/>
    <x v="2"/>
    <n v="509.75909999999999"/>
    <n v="509.75909999999999"/>
    <b v="0"/>
  </r>
  <r>
    <b v="0"/>
    <s v="SALE1969"/>
    <b v="0"/>
    <x v="545"/>
    <b v="0"/>
    <s v="CUST1142"/>
    <b v="0"/>
    <x v="43"/>
    <b v="0"/>
    <s v="STORE8"/>
    <b v="0"/>
    <n v="1"/>
    <x v="0"/>
    <b v="0"/>
    <n v="91.38"/>
    <x v="1074"/>
    <b v="0"/>
    <n v="0.14000000000000001"/>
    <n v="0.14000000000000001"/>
    <b v="0"/>
    <x v="0"/>
    <n v="78.586799999999997"/>
    <n v="78.586799999999997"/>
    <b v="0"/>
  </r>
  <r>
    <b v="0"/>
    <s v="SALE197"/>
    <b v="0"/>
    <x v="551"/>
    <b v="0"/>
    <s v="CUST1135"/>
    <b v="0"/>
    <x v="31"/>
    <b v="0"/>
    <s v="STORE11"/>
    <b v="0"/>
    <n v="1"/>
    <x v="0"/>
    <b v="0"/>
    <n v="541.24"/>
    <x v="1075"/>
    <b v="0"/>
    <n v="0.03"/>
    <n v="0.03"/>
    <b v="0"/>
    <x v="1"/>
    <n v="525.00279999999998"/>
    <n v="525.00279999999998"/>
    <b v="0"/>
  </r>
  <r>
    <b v="0"/>
    <s v="SALE1970"/>
    <b v="0"/>
    <x v="552"/>
    <b v="0"/>
    <s v="CUST1483"/>
    <b v="0"/>
    <x v="30"/>
    <b v="0"/>
    <s v="STORE11"/>
    <b v="0"/>
    <n v="2"/>
    <x v="2"/>
    <b v="0"/>
    <n v="494.35"/>
    <x v="1076"/>
    <b v="0"/>
    <n v="0.1"/>
    <n v="0.1"/>
    <b v="0"/>
    <x v="0"/>
    <n v="889.83"/>
    <n v="889.83"/>
    <b v="0"/>
  </r>
  <r>
    <b v="0"/>
    <s v="SALE1971"/>
    <b v="0"/>
    <x v="338"/>
    <b v="0"/>
    <s v="CUST1255"/>
    <b v="0"/>
    <x v="2"/>
    <b v="0"/>
    <s v="STORE10"/>
    <b v="0"/>
    <n v="1"/>
    <x v="0"/>
    <b v="0"/>
    <n v="412.2"/>
    <x v="1077"/>
    <b v="0"/>
    <n v="0.11"/>
    <n v="0.11"/>
    <b v="0"/>
    <x v="0"/>
    <n v="366.858"/>
    <n v="366.858"/>
    <b v="0"/>
  </r>
  <r>
    <b v="0"/>
    <s v="SALE1972"/>
    <b v="0"/>
    <x v="452"/>
    <b v="0"/>
    <s v="CUST1394"/>
    <b v="0"/>
    <x v="14"/>
    <b v="0"/>
    <s v="STORE16"/>
    <b v="0"/>
    <n v="1"/>
    <x v="0"/>
    <b v="0"/>
    <n v="650.47"/>
    <x v="1078"/>
    <b v="0"/>
    <n v="0.13"/>
    <n v="0.13"/>
    <b v="0"/>
    <x v="1"/>
    <n v="565.90890000000002"/>
    <n v="565.90890000000002"/>
    <b v="0"/>
  </r>
  <r>
    <b v="0"/>
    <s v="SALE1973"/>
    <b v="0"/>
    <x v="434"/>
    <b v="0"/>
    <s v="CUST1155"/>
    <b v="0"/>
    <x v="94"/>
    <b v="0"/>
    <s v="STORE12"/>
    <b v="0"/>
    <n v="1"/>
    <x v="0"/>
    <b v="0"/>
    <n v="68.209999999999994"/>
    <x v="1079"/>
    <b v="0"/>
    <n v="0.05"/>
    <n v="0.05"/>
    <b v="0"/>
    <x v="1"/>
    <n v="64.799499999999995"/>
    <n v="64.799499999999995"/>
    <b v="0"/>
  </r>
  <r>
    <b v="0"/>
    <s v="SALE1974"/>
    <b v="0"/>
    <x v="213"/>
    <b v="0"/>
    <s v="CUST1135"/>
    <b v="0"/>
    <x v="20"/>
    <b v="0"/>
    <s v="STORE7"/>
    <b v="0"/>
    <n v="2"/>
    <x v="2"/>
    <b v="0"/>
    <n v="842.89"/>
    <x v="1080"/>
    <b v="0"/>
    <n v="0.25"/>
    <n v="0.25"/>
    <b v="0"/>
    <x v="2"/>
    <n v="1264.335"/>
    <n v="1264.335"/>
    <b v="0"/>
  </r>
  <r>
    <b v="0"/>
    <s v="SALE1975"/>
    <b v="0"/>
    <x v="440"/>
    <b v="0"/>
    <s v="CUST1300"/>
    <b v="0"/>
    <x v="91"/>
    <b v="0"/>
    <s v="STORE4"/>
    <b v="0"/>
    <n v="2"/>
    <x v="2"/>
    <b v="0"/>
    <n v="227.95"/>
    <x v="1081"/>
    <b v="0"/>
    <n v="0.24"/>
    <n v="0.24"/>
    <b v="0"/>
    <x v="2"/>
    <n v="346.48399999999998"/>
    <n v="346.48399999999998"/>
    <b v="0"/>
  </r>
  <r>
    <b v="0"/>
    <s v="SALE1976"/>
    <b v="0"/>
    <x v="266"/>
    <b v="0"/>
    <s v="CUST1192"/>
    <b v="0"/>
    <x v="46"/>
    <b v="0"/>
    <s v="STORE12"/>
    <b v="0"/>
    <n v="3"/>
    <x v="1"/>
    <b v="0"/>
    <n v="685.97"/>
    <x v="1082"/>
    <b v="0"/>
    <n v="0.24"/>
    <n v="0.24"/>
    <b v="0"/>
    <x v="1"/>
    <n v="1564.0116"/>
    <n v="1564.0116"/>
    <b v="0"/>
  </r>
  <r>
    <b v="0"/>
    <s v="SALE1977"/>
    <b v="0"/>
    <x v="545"/>
    <b v="0"/>
    <s v="CUST1365"/>
    <b v="0"/>
    <x v="62"/>
    <b v="0"/>
    <s v="STORE2"/>
    <b v="0"/>
    <n v="1"/>
    <x v="0"/>
    <b v="0"/>
    <n v="722.57"/>
    <x v="1083"/>
    <b v="0"/>
    <n v="0.18"/>
    <n v="0.18"/>
    <b v="0"/>
    <x v="0"/>
    <n v="592.50740000000008"/>
    <n v="592.50740000000008"/>
    <b v="0"/>
  </r>
  <r>
    <b v="0"/>
    <s v="SALE1978"/>
    <b v="0"/>
    <x v="553"/>
    <b v="0"/>
    <s v="CUST1140"/>
    <b v="0"/>
    <x v="44"/>
    <b v="0"/>
    <s v="STORE5"/>
    <b v="0"/>
    <n v="3"/>
    <x v="1"/>
    <b v="0"/>
    <n v="585.54999999999995"/>
    <x v="1084"/>
    <b v="0"/>
    <n v="0.14000000000000001"/>
    <n v="0.14000000000000001"/>
    <b v="0"/>
    <x v="2"/>
    <n v="1510.7190000000001"/>
    <n v="1510.7190000000001"/>
    <b v="0"/>
  </r>
  <r>
    <b v="0"/>
    <s v="SALE1979"/>
    <b v="0"/>
    <x v="554"/>
    <b v="0"/>
    <s v="CUST1309"/>
    <b v="0"/>
    <x v="41"/>
    <b v="0"/>
    <s v="STORE13"/>
    <b v="0"/>
    <n v="2"/>
    <x v="2"/>
    <b v="0"/>
    <n v="635.80999999999995"/>
    <x v="1085"/>
    <b v="0"/>
    <n v="0.13"/>
    <n v="0.13"/>
    <b v="0"/>
    <x v="1"/>
    <n v="1106.3094000000001"/>
    <n v="1106.3094000000001"/>
    <b v="0"/>
  </r>
  <r>
    <b v="0"/>
    <s v="SALE198"/>
    <b v="0"/>
    <x v="525"/>
    <b v="0"/>
    <s v="CUST1448"/>
    <b v="0"/>
    <x v="15"/>
    <b v="0"/>
    <s v="STORE6"/>
    <b v="0"/>
    <n v="1"/>
    <x v="0"/>
    <b v="0"/>
    <n v="454.71"/>
    <x v="1086"/>
    <b v="0"/>
    <n v="0.16"/>
    <n v="0.16"/>
    <b v="0"/>
    <x v="1"/>
    <n v="381.95639999999997"/>
    <n v="381.95639999999997"/>
    <b v="0"/>
  </r>
  <r>
    <b v="0"/>
    <s v="SALE1980"/>
    <b v="0"/>
    <x v="28"/>
    <b v="0"/>
    <s v="CUST1277"/>
    <b v="0"/>
    <x v="94"/>
    <b v="0"/>
    <s v="STORE4"/>
    <b v="0"/>
    <n v="2"/>
    <x v="2"/>
    <b v="0"/>
    <n v="353.74"/>
    <x v="1087"/>
    <b v="0"/>
    <n v="0.01"/>
    <n v="0.01"/>
    <b v="0"/>
    <x v="0"/>
    <n v="700.40520000000004"/>
    <n v="700.40520000000004"/>
    <b v="0"/>
  </r>
  <r>
    <b v="0"/>
    <s v="SALE1981"/>
    <b v="0"/>
    <x v="555"/>
    <b v="0"/>
    <s v="CUST1264"/>
    <b v="0"/>
    <x v="88"/>
    <b v="0"/>
    <s v="STORE7"/>
    <b v="0"/>
    <n v="1"/>
    <x v="0"/>
    <b v="0"/>
    <n v="377.52"/>
    <x v="1088"/>
    <b v="0"/>
    <n v="0.15"/>
    <n v="0.15"/>
    <b v="0"/>
    <x v="0"/>
    <n v="320.892"/>
    <n v="320.892"/>
    <b v="0"/>
  </r>
  <r>
    <b v="0"/>
    <s v="SALE1982"/>
    <b v="0"/>
    <x v="556"/>
    <b v="0"/>
    <s v="CUST1205"/>
    <b v="0"/>
    <x v="97"/>
    <b v="0"/>
    <s v="STORE2"/>
    <b v="0"/>
    <n v="3"/>
    <x v="1"/>
    <b v="0"/>
    <n v="901.49"/>
    <x v="1089"/>
    <b v="0"/>
    <n v="0"/>
    <n v="0"/>
    <b v="0"/>
    <x v="0"/>
    <n v="2704.47"/>
    <n v="2704.47"/>
    <b v="0"/>
  </r>
  <r>
    <b v="0"/>
    <s v="SALE1983"/>
    <b v="0"/>
    <x v="54"/>
    <b v="0"/>
    <s v="CUST1200"/>
    <b v="0"/>
    <x v="38"/>
    <b v="0"/>
    <s v="STORE5"/>
    <b v="0"/>
    <n v="1"/>
    <x v="0"/>
    <b v="0"/>
    <n v="563.01"/>
    <x v="1090"/>
    <b v="0"/>
    <n v="0.1"/>
    <n v="0.1"/>
    <b v="0"/>
    <x v="0"/>
    <n v="506.709"/>
    <n v="506.709"/>
    <b v="0"/>
  </r>
  <r>
    <b v="0"/>
    <s v="SALE1984"/>
    <b v="0"/>
    <x v="557"/>
    <b v="0"/>
    <s v="CUST1052"/>
    <b v="0"/>
    <x v="92"/>
    <b v="0"/>
    <s v="STORE6"/>
    <b v="0"/>
    <n v="4"/>
    <x v="3"/>
    <b v="0"/>
    <n v="167.25"/>
    <x v="1091"/>
    <b v="0"/>
    <n v="0.11"/>
    <n v="0.11"/>
    <b v="0"/>
    <x v="0"/>
    <n v="595.41"/>
    <n v="595.41"/>
    <b v="0"/>
  </r>
  <r>
    <b v="0"/>
    <s v="SALE1985"/>
    <b v="0"/>
    <x v="558"/>
    <b v="0"/>
    <s v="CUST1454"/>
    <b v="0"/>
    <x v="18"/>
    <b v="0"/>
    <s v="STORE18"/>
    <b v="0"/>
    <n v="3"/>
    <x v="1"/>
    <b v="0"/>
    <n v="345.43"/>
    <x v="1092"/>
    <b v="0"/>
    <n v="0.08"/>
    <n v="0.08"/>
    <b v="0"/>
    <x v="2"/>
    <n v="953.38679999999999"/>
    <n v="953.38679999999999"/>
    <b v="0"/>
  </r>
  <r>
    <b v="0"/>
    <s v="SALE1986"/>
    <b v="0"/>
    <x v="335"/>
    <b v="0"/>
    <s v="CUST1308"/>
    <b v="0"/>
    <x v="26"/>
    <b v="0"/>
    <s v="STORE9"/>
    <b v="0"/>
    <n v="4"/>
    <x v="3"/>
    <b v="0"/>
    <n v="752.48"/>
    <x v="1093"/>
    <b v="0"/>
    <n v="0.23"/>
    <n v="0.23"/>
    <b v="0"/>
    <x v="0"/>
    <n v="2317.6383999999998"/>
    <n v="2317.6383999999998"/>
    <b v="0"/>
  </r>
  <r>
    <b v="0"/>
    <s v="SALE1987"/>
    <b v="0"/>
    <x v="213"/>
    <b v="0"/>
    <s v="CUST1449"/>
    <b v="0"/>
    <x v="64"/>
    <b v="0"/>
    <s v="STORE19"/>
    <b v="0"/>
    <n v="1"/>
    <x v="0"/>
    <b v="0"/>
    <n v="120.02"/>
    <x v="1094"/>
    <b v="0"/>
    <n v="0.26"/>
    <n v="0.26"/>
    <b v="0"/>
    <x v="0"/>
    <n v="88.814799999999991"/>
    <n v="88.814799999999991"/>
    <b v="0"/>
  </r>
  <r>
    <b v="0"/>
    <s v="SALE1988"/>
    <b v="0"/>
    <x v="499"/>
    <b v="0"/>
    <s v="CUST1323"/>
    <b v="0"/>
    <x v="82"/>
    <b v="0"/>
    <s v="STORE8"/>
    <b v="0"/>
    <n v="3"/>
    <x v="1"/>
    <b v="0"/>
    <n v="146.71"/>
    <x v="1095"/>
    <b v="0"/>
    <n v="0.28000000000000003"/>
    <n v="0.28000000000000003"/>
    <b v="0"/>
    <x v="0"/>
    <n v="316.89359999999999"/>
    <n v="316.89359999999999"/>
    <b v="0"/>
  </r>
  <r>
    <b v="0"/>
    <s v="SALE1989"/>
    <b v="0"/>
    <x v="532"/>
    <b v="0"/>
    <s v="CUST1082"/>
    <b v="0"/>
    <x v="55"/>
    <b v="0"/>
    <s v="STORE0"/>
    <b v="0"/>
    <n v="2"/>
    <x v="2"/>
    <b v="0"/>
    <n v="358.87"/>
    <x v="1096"/>
    <b v="0"/>
    <n v="0.24"/>
    <n v="0.24"/>
    <b v="0"/>
    <x v="0"/>
    <n v="545.48239999999998"/>
    <n v="545.48239999999998"/>
    <b v="0"/>
  </r>
  <r>
    <b v="0"/>
    <s v="SALE199"/>
    <b v="0"/>
    <x v="299"/>
    <b v="0"/>
    <s v="CUST1038"/>
    <b v="0"/>
    <x v="46"/>
    <b v="0"/>
    <s v="STORE5"/>
    <b v="0"/>
    <n v="2"/>
    <x v="2"/>
    <b v="0"/>
    <n v="397.63"/>
    <x v="1097"/>
    <b v="0"/>
    <n v="0.26"/>
    <n v="0.26"/>
    <b v="0"/>
    <x v="0"/>
    <n v="588.49239999999998"/>
    <n v="588.49239999999998"/>
    <b v="0"/>
  </r>
  <r>
    <b v="0"/>
    <s v="SALE1990"/>
    <b v="0"/>
    <x v="4"/>
    <b v="0"/>
    <s v="CUST1241"/>
    <b v="0"/>
    <x v="22"/>
    <b v="0"/>
    <s v="STORE3"/>
    <b v="0"/>
    <n v="4"/>
    <x v="3"/>
    <b v="0"/>
    <n v="212.75"/>
    <x v="1098"/>
    <b v="0"/>
    <n v="0.11"/>
    <n v="0.11"/>
    <b v="0"/>
    <x v="2"/>
    <n v="757.39"/>
    <n v="757.39"/>
    <b v="0"/>
  </r>
  <r>
    <b v="0"/>
    <s v="SALE1991"/>
    <b v="0"/>
    <x v="559"/>
    <b v="0"/>
    <s v="CUST1327"/>
    <b v="0"/>
    <x v="23"/>
    <b v="0"/>
    <s v="STORE11"/>
    <b v="0"/>
    <n v="1"/>
    <x v="0"/>
    <b v="0"/>
    <n v="183.47"/>
    <x v="1099"/>
    <b v="0"/>
    <n v="0.17"/>
    <n v="0.17"/>
    <b v="0"/>
    <x v="1"/>
    <n v="152.2801"/>
    <n v="152.2801"/>
    <b v="0"/>
  </r>
  <r>
    <b v="0"/>
    <s v="SALE1992"/>
    <b v="0"/>
    <x v="537"/>
    <b v="0"/>
    <s v="CUST1068"/>
    <b v="0"/>
    <x v="53"/>
    <b v="0"/>
    <s v="STORE15"/>
    <b v="0"/>
    <n v="4"/>
    <x v="3"/>
    <b v="0"/>
    <n v="569.98"/>
    <x v="950"/>
    <b v="0"/>
    <n v="0.23"/>
    <n v="0.23"/>
    <b v="0"/>
    <x v="0"/>
    <n v="1755.5383999999999"/>
    <n v="1755.5383999999999"/>
    <b v="0"/>
  </r>
  <r>
    <b v="0"/>
    <s v="SALE1993"/>
    <b v="0"/>
    <x v="199"/>
    <b v="0"/>
    <s v="CUST1472"/>
    <b v="0"/>
    <x v="54"/>
    <b v="0"/>
    <s v="STORE12"/>
    <b v="0"/>
    <n v="3"/>
    <x v="1"/>
    <b v="0"/>
    <n v="984.12"/>
    <x v="1100"/>
    <b v="0"/>
    <n v="0.27"/>
    <n v="0.27"/>
    <b v="0"/>
    <x v="0"/>
    <n v="2155.2228"/>
    <n v="2155.2228"/>
    <b v="0"/>
  </r>
  <r>
    <b v="0"/>
    <s v="SALE1994"/>
    <b v="0"/>
    <x v="560"/>
    <b v="0"/>
    <s v="CUST1473"/>
    <b v="0"/>
    <x v="56"/>
    <b v="0"/>
    <s v="STORE8"/>
    <b v="0"/>
    <n v="1"/>
    <x v="0"/>
    <b v="0"/>
    <n v="905.23"/>
    <x v="1101"/>
    <b v="0"/>
    <n v="0"/>
    <n v="0"/>
    <b v="0"/>
    <x v="0"/>
    <n v="905.23"/>
    <n v="905.23"/>
    <b v="0"/>
  </r>
  <r>
    <b v="0"/>
    <s v="SALE1995"/>
    <b v="0"/>
    <x v="561"/>
    <b v="0"/>
    <s v="CUST1186"/>
    <b v="0"/>
    <x v="86"/>
    <b v="0"/>
    <s v="STORE19"/>
    <b v="0"/>
    <n v="3"/>
    <x v="1"/>
    <b v="0"/>
    <n v="112.77"/>
    <x v="1102"/>
    <b v="0"/>
    <n v="0.19"/>
    <n v="0.19"/>
    <b v="0"/>
    <x v="0"/>
    <n v="274.03109999999998"/>
    <n v="274.03109999999998"/>
    <b v="0"/>
  </r>
  <r>
    <b v="0"/>
    <s v="SALE1996"/>
    <b v="0"/>
    <x v="43"/>
    <b v="0"/>
    <s v="CUST1161"/>
    <b v="0"/>
    <x v="44"/>
    <b v="0"/>
    <s v="STORE8"/>
    <b v="0"/>
    <n v="3"/>
    <x v="1"/>
    <b v="0"/>
    <n v="875.99"/>
    <x v="1103"/>
    <b v="0"/>
    <n v="0.09"/>
    <n v="0.09"/>
    <b v="0"/>
    <x v="1"/>
    <n v="2391.4526999999998"/>
    <n v="2391.4526999999998"/>
    <b v="0"/>
  </r>
  <r>
    <b v="0"/>
    <s v="SALE1997"/>
    <b v="0"/>
    <x v="562"/>
    <b v="0"/>
    <s v="CUST1128"/>
    <b v="0"/>
    <x v="53"/>
    <b v="0"/>
    <s v="STORE10"/>
    <b v="0"/>
    <n v="2"/>
    <x v="2"/>
    <b v="0"/>
    <n v="685.31"/>
    <x v="1104"/>
    <b v="0"/>
    <n v="0.26"/>
    <n v="0.26"/>
    <b v="0"/>
    <x v="1"/>
    <n v="1014.2588"/>
    <n v="1014.2588"/>
    <b v="0"/>
  </r>
  <r>
    <b v="0"/>
    <s v="SALE1998"/>
    <b v="0"/>
    <x v="546"/>
    <b v="0"/>
    <s v="CUST1052"/>
    <b v="0"/>
    <x v="49"/>
    <b v="0"/>
    <s v="STORE11"/>
    <b v="0"/>
    <n v="3"/>
    <x v="1"/>
    <b v="0"/>
    <n v="945.37"/>
    <x v="1105"/>
    <b v="0"/>
    <n v="0.05"/>
    <n v="0.05"/>
    <b v="0"/>
    <x v="0"/>
    <n v="2694.3045000000002"/>
    <n v="2694.3045000000002"/>
    <b v="0"/>
  </r>
  <r>
    <b v="0"/>
    <s v="SALE1999"/>
    <b v="0"/>
    <x v="232"/>
    <b v="0"/>
    <s v="CUST1023"/>
    <b v="0"/>
    <x v="45"/>
    <b v="0"/>
    <s v="STORE19"/>
    <b v="0"/>
    <n v="3"/>
    <x v="1"/>
    <b v="0"/>
    <n v="68.45"/>
    <x v="1106"/>
    <b v="0"/>
    <n v="0.17"/>
    <n v="0.17"/>
    <b v="0"/>
    <x v="1"/>
    <n v="170.44049999999999"/>
    <n v="170.44049999999999"/>
    <b v="0"/>
  </r>
  <r>
    <b v="0"/>
    <s v="SALE2"/>
    <b v="0"/>
    <x v="130"/>
    <b v="0"/>
    <s v="CUST1056"/>
    <b v="0"/>
    <x v="80"/>
    <b v="0"/>
    <s v="STORE8"/>
    <b v="0"/>
    <n v="4"/>
    <x v="3"/>
    <b v="0"/>
    <n v="914.05"/>
    <x v="1107"/>
    <b v="0"/>
    <n v="0.25"/>
    <n v="0.25"/>
    <b v="0"/>
    <x v="0"/>
    <n v="2742.15"/>
    <n v="2742.15"/>
    <b v="0"/>
  </r>
  <r>
    <b v="0"/>
    <s v="SALE20"/>
    <b v="0"/>
    <x v="460"/>
    <b v="0"/>
    <s v="CUST1144"/>
    <b v="0"/>
    <x v="35"/>
    <b v="0"/>
    <s v="STORE17"/>
    <b v="0"/>
    <n v="3"/>
    <x v="1"/>
    <b v="0"/>
    <n v="986.04"/>
    <x v="1108"/>
    <b v="0"/>
    <n v="0.27"/>
    <n v="0.27"/>
    <b v="0"/>
    <x v="2"/>
    <n v="2159.4276"/>
    <n v="2159.4276"/>
    <b v="0"/>
  </r>
  <r>
    <b v="0"/>
    <s v="SALE200"/>
    <b v="0"/>
    <x v="20"/>
    <b v="0"/>
    <s v="CUST1170"/>
    <b v="0"/>
    <x v="61"/>
    <b v="0"/>
    <s v="STORE6"/>
    <b v="0"/>
    <n v="3"/>
    <x v="1"/>
    <b v="0"/>
    <n v="748.56"/>
    <x v="1109"/>
    <b v="0"/>
    <n v="0.26"/>
    <n v="0.26"/>
    <b v="0"/>
    <x v="1"/>
    <n v="1661.8032000000001"/>
    <n v="1661.8032000000001"/>
    <b v="0"/>
  </r>
  <r>
    <b v="0"/>
    <s v="SALE201"/>
    <b v="0"/>
    <x v="178"/>
    <b v="0"/>
    <s v="CUST1144"/>
    <b v="0"/>
    <x v="3"/>
    <b v="0"/>
    <s v="STORE4"/>
    <b v="0"/>
    <n v="1"/>
    <x v="0"/>
    <b v="0"/>
    <n v="885.72"/>
    <x v="1110"/>
    <b v="0"/>
    <n v="0.15"/>
    <n v="0.15"/>
    <b v="0"/>
    <x v="0"/>
    <n v="752.86199999999997"/>
    <n v="752.86199999999997"/>
    <b v="0"/>
  </r>
  <r>
    <b v="0"/>
    <s v="SALE202"/>
    <b v="0"/>
    <x v="563"/>
    <b v="0"/>
    <s v="CUST1108"/>
    <b v="0"/>
    <x v="19"/>
    <b v="0"/>
    <s v="STORE1"/>
    <b v="0"/>
    <n v="4"/>
    <x v="3"/>
    <b v="0"/>
    <n v="408.07"/>
    <x v="1111"/>
    <b v="0"/>
    <n v="0.28000000000000003"/>
    <n v="0.28000000000000003"/>
    <b v="0"/>
    <x v="2"/>
    <n v="1175.2416000000001"/>
    <n v="1175.2416000000001"/>
    <b v="0"/>
  </r>
  <r>
    <b v="0"/>
    <s v="SALE203"/>
    <b v="0"/>
    <x v="518"/>
    <b v="0"/>
    <s v="CUST1472"/>
    <b v="0"/>
    <x v="21"/>
    <b v="0"/>
    <s v="STORE9"/>
    <b v="0"/>
    <n v="2"/>
    <x v="2"/>
    <b v="0"/>
    <n v="597.07000000000005"/>
    <x v="1112"/>
    <b v="0"/>
    <n v="0.28000000000000003"/>
    <n v="0.28000000000000003"/>
    <b v="0"/>
    <x v="1"/>
    <n v="859.7808"/>
    <n v="859.7808"/>
    <b v="0"/>
  </r>
  <r>
    <b v="0"/>
    <s v="SALE204"/>
    <b v="0"/>
    <x v="428"/>
    <b v="0"/>
    <s v="CUST1022"/>
    <b v="0"/>
    <x v="99"/>
    <b v="0"/>
    <s v="STORE9"/>
    <b v="0"/>
    <n v="3"/>
    <x v="1"/>
    <b v="0"/>
    <n v="723.47"/>
    <x v="1113"/>
    <b v="0"/>
    <n v="0.12"/>
    <n v="0.12"/>
    <b v="0"/>
    <x v="2"/>
    <n v="1909.9608000000001"/>
    <n v="1909.9608000000001"/>
    <b v="0"/>
  </r>
  <r>
    <b v="0"/>
    <s v="SALE205"/>
    <b v="0"/>
    <x v="286"/>
    <b v="0"/>
    <s v="CUST1437"/>
    <b v="0"/>
    <x v="90"/>
    <b v="0"/>
    <s v="STORE5"/>
    <b v="0"/>
    <n v="1"/>
    <x v="0"/>
    <b v="0"/>
    <n v="479.93"/>
    <x v="1114"/>
    <b v="0"/>
    <n v="0.22"/>
    <n v="0.22"/>
    <b v="0"/>
    <x v="0"/>
    <n v="374.34539999999998"/>
    <n v="374.34539999999998"/>
    <b v="0"/>
  </r>
  <r>
    <b v="0"/>
    <s v="SALE206"/>
    <b v="0"/>
    <x v="470"/>
    <b v="0"/>
    <s v="CUST1243"/>
    <b v="0"/>
    <x v="21"/>
    <b v="0"/>
    <s v="STORE16"/>
    <b v="0"/>
    <n v="4"/>
    <x v="3"/>
    <b v="0"/>
    <n v="362.81"/>
    <x v="1115"/>
    <b v="0"/>
    <n v="0.21"/>
    <n v="0.21"/>
    <b v="0"/>
    <x v="2"/>
    <n v="1146.4795999999999"/>
    <n v="1146.4795999999999"/>
    <b v="0"/>
  </r>
  <r>
    <b v="0"/>
    <s v="SALE207"/>
    <b v="0"/>
    <x v="564"/>
    <b v="0"/>
    <s v="CUST1185"/>
    <b v="0"/>
    <x v="14"/>
    <b v="0"/>
    <s v="STORE3"/>
    <b v="0"/>
    <n v="1"/>
    <x v="0"/>
    <b v="0"/>
    <n v="127.11"/>
    <x v="1116"/>
    <b v="0"/>
    <n v="0.01"/>
    <n v="0.01"/>
    <b v="0"/>
    <x v="1"/>
    <n v="125.8389"/>
    <n v="125.8389"/>
    <b v="0"/>
  </r>
  <r>
    <b v="0"/>
    <s v="SALE208"/>
    <b v="0"/>
    <x v="535"/>
    <b v="0"/>
    <s v="CUST1184"/>
    <b v="0"/>
    <x v="21"/>
    <b v="0"/>
    <s v="STORE17"/>
    <b v="0"/>
    <n v="4"/>
    <x v="3"/>
    <b v="0"/>
    <n v="931.26"/>
    <x v="1117"/>
    <b v="0"/>
    <n v="0.04"/>
    <n v="0.04"/>
    <b v="0"/>
    <x v="0"/>
    <n v="3576.0383999999999"/>
    <n v="3576.0383999999999"/>
    <b v="0"/>
  </r>
  <r>
    <b v="0"/>
    <s v="SALE209"/>
    <b v="0"/>
    <x v="437"/>
    <b v="0"/>
    <s v="CUST1371"/>
    <b v="0"/>
    <x v="99"/>
    <b v="0"/>
    <s v="STORE8"/>
    <b v="0"/>
    <n v="1"/>
    <x v="0"/>
    <b v="0"/>
    <n v="620.80999999999995"/>
    <x v="1118"/>
    <b v="0"/>
    <n v="0.04"/>
    <n v="0.04"/>
    <b v="0"/>
    <x v="1"/>
    <n v="595.97759999999994"/>
    <n v="595.97759999999994"/>
    <b v="0"/>
  </r>
  <r>
    <b v="0"/>
    <s v="SALE21"/>
    <b v="0"/>
    <x v="133"/>
    <b v="0"/>
    <s v="CUST1396"/>
    <b v="0"/>
    <x v="34"/>
    <b v="0"/>
    <s v="STORE18"/>
    <b v="0"/>
    <n v="1"/>
    <x v="0"/>
    <b v="0"/>
    <n v="589.55999999999995"/>
    <x v="1119"/>
    <b v="0"/>
    <n v="0.22"/>
    <n v="0.22"/>
    <b v="0"/>
    <x v="0"/>
    <n v="459.85680000000002"/>
    <n v="459.85680000000002"/>
    <b v="0"/>
  </r>
  <r>
    <b v="0"/>
    <s v="SALE210"/>
    <b v="0"/>
    <x v="565"/>
    <b v="0"/>
    <s v="CUST1094"/>
    <b v="0"/>
    <x v="52"/>
    <b v="0"/>
    <s v="STORE2"/>
    <b v="0"/>
    <n v="1"/>
    <x v="0"/>
    <b v="0"/>
    <n v="823.26"/>
    <x v="1120"/>
    <b v="0"/>
    <n v="0.27"/>
    <n v="0.27"/>
    <b v="0"/>
    <x v="2"/>
    <n v="600.97979999999995"/>
    <n v="600.97979999999995"/>
    <b v="0"/>
  </r>
  <r>
    <b v="0"/>
    <s v="SALE211"/>
    <b v="0"/>
    <x v="359"/>
    <b v="0"/>
    <s v="CUST1012"/>
    <b v="0"/>
    <x v="77"/>
    <b v="0"/>
    <s v="STORE8"/>
    <b v="0"/>
    <n v="3"/>
    <x v="1"/>
    <b v="0"/>
    <n v="681.01"/>
    <x v="1121"/>
    <b v="0"/>
    <n v="0.27"/>
    <n v="0.27"/>
    <b v="0"/>
    <x v="2"/>
    <n v="1491.4119000000001"/>
    <n v="1491.4119000000001"/>
    <b v="0"/>
  </r>
  <r>
    <b v="0"/>
    <s v="SALE212"/>
    <b v="0"/>
    <x v="566"/>
    <b v="0"/>
    <s v="CUST1442"/>
    <b v="0"/>
    <x v="87"/>
    <b v="0"/>
    <s v="STORE19"/>
    <b v="0"/>
    <n v="4"/>
    <x v="3"/>
    <b v="0"/>
    <n v="119.83"/>
    <x v="1122"/>
    <b v="0"/>
    <n v="0.13"/>
    <n v="0.13"/>
    <b v="0"/>
    <x v="0"/>
    <n v="417.00839999999999"/>
    <n v="417.00839999999999"/>
    <b v="0"/>
  </r>
  <r>
    <b v="0"/>
    <s v="SALE213"/>
    <b v="0"/>
    <x v="483"/>
    <b v="0"/>
    <s v="CUST1307"/>
    <b v="0"/>
    <x v="33"/>
    <b v="0"/>
    <s v="STORE2"/>
    <b v="0"/>
    <n v="1"/>
    <x v="0"/>
    <b v="0"/>
    <n v="575.66"/>
    <x v="1123"/>
    <b v="0"/>
    <n v="0.03"/>
    <n v="0.03"/>
    <b v="0"/>
    <x v="1"/>
    <n v="558.39019999999994"/>
    <n v="558.39019999999994"/>
    <b v="0"/>
  </r>
  <r>
    <b v="0"/>
    <s v="SALE214"/>
    <b v="0"/>
    <x v="374"/>
    <b v="0"/>
    <s v="CUST1199"/>
    <b v="0"/>
    <x v="66"/>
    <b v="0"/>
    <s v="STORE16"/>
    <b v="0"/>
    <n v="1"/>
    <x v="0"/>
    <b v="0"/>
    <n v="775.84"/>
    <x v="1124"/>
    <b v="0"/>
    <n v="0.26"/>
    <n v="0.26"/>
    <b v="0"/>
    <x v="0"/>
    <n v="574.12160000000006"/>
    <n v="574.12160000000006"/>
    <b v="0"/>
  </r>
  <r>
    <b v="0"/>
    <s v="SALE215"/>
    <b v="0"/>
    <x v="383"/>
    <b v="0"/>
    <s v="CUST1443"/>
    <b v="0"/>
    <x v="94"/>
    <b v="0"/>
    <s v="STORE9"/>
    <b v="0"/>
    <n v="3"/>
    <x v="1"/>
    <b v="0"/>
    <n v="318.43"/>
    <x v="1125"/>
    <b v="0"/>
    <n v="0.05"/>
    <n v="0.05"/>
    <b v="0"/>
    <x v="0"/>
    <n v="907.52549999999997"/>
    <n v="907.52549999999997"/>
    <b v="0"/>
  </r>
  <r>
    <b v="0"/>
    <s v="SALE216"/>
    <b v="0"/>
    <x v="153"/>
    <b v="0"/>
    <s v="CUST1153"/>
    <b v="0"/>
    <x v="35"/>
    <b v="0"/>
    <s v="STORE8"/>
    <b v="0"/>
    <n v="3"/>
    <x v="1"/>
    <b v="0"/>
    <n v="141.6"/>
    <x v="1126"/>
    <b v="0"/>
    <n v="0.08"/>
    <n v="0.08"/>
    <b v="0"/>
    <x v="2"/>
    <n v="390.81599999999997"/>
    <n v="390.81599999999997"/>
    <b v="0"/>
  </r>
  <r>
    <b v="0"/>
    <s v="SALE217"/>
    <b v="0"/>
    <x v="125"/>
    <b v="0"/>
    <s v="CUST1266"/>
    <b v="0"/>
    <x v="42"/>
    <b v="0"/>
    <s v="STORE19"/>
    <b v="0"/>
    <n v="1"/>
    <x v="0"/>
    <b v="0"/>
    <n v="332.82"/>
    <x v="1127"/>
    <b v="0"/>
    <n v="0.14000000000000001"/>
    <n v="0.14000000000000001"/>
    <b v="0"/>
    <x v="1"/>
    <n v="286.22519999999997"/>
    <n v="286.22519999999997"/>
    <b v="0"/>
  </r>
  <r>
    <b v="0"/>
    <s v="SALE218"/>
    <b v="0"/>
    <x v="133"/>
    <b v="0"/>
    <s v="CUST1246"/>
    <b v="0"/>
    <x v="35"/>
    <b v="0"/>
    <s v="STORE1"/>
    <b v="0"/>
    <n v="4"/>
    <x v="3"/>
    <b v="0"/>
    <n v="640.97"/>
    <x v="1128"/>
    <b v="0"/>
    <n v="0.11"/>
    <n v="0.11"/>
    <b v="0"/>
    <x v="2"/>
    <n v="2281.8532"/>
    <n v="2281.8532"/>
    <b v="0"/>
  </r>
  <r>
    <b v="0"/>
    <s v="SALE219"/>
    <b v="0"/>
    <x v="567"/>
    <b v="0"/>
    <s v="CUST1203"/>
    <b v="0"/>
    <x v="73"/>
    <b v="0"/>
    <s v="STORE15"/>
    <b v="0"/>
    <n v="4"/>
    <x v="3"/>
    <b v="0"/>
    <n v="75.37"/>
    <x v="1129"/>
    <b v="0"/>
    <n v="0.02"/>
    <n v="0.02"/>
    <b v="0"/>
    <x v="2"/>
    <n v="295.4504"/>
    <n v="295.4504"/>
    <b v="0"/>
  </r>
  <r>
    <b v="0"/>
    <s v="SALE22"/>
    <b v="0"/>
    <x v="42"/>
    <b v="0"/>
    <s v="CUST1476"/>
    <b v="0"/>
    <x v="5"/>
    <b v="0"/>
    <s v="STORE10"/>
    <b v="0"/>
    <n v="3"/>
    <x v="1"/>
    <b v="0"/>
    <n v="979.42"/>
    <x v="1130"/>
    <b v="0"/>
    <n v="0.03"/>
    <n v="0.03"/>
    <b v="0"/>
    <x v="1"/>
    <n v="2850.1122"/>
    <n v="2850.1122"/>
    <b v="0"/>
  </r>
  <r>
    <b v="0"/>
    <s v="SALE220"/>
    <b v="0"/>
    <x v="568"/>
    <b v="0"/>
    <s v="CUST1075"/>
    <b v="0"/>
    <x v="63"/>
    <b v="0"/>
    <s v="STORE18"/>
    <b v="0"/>
    <n v="3"/>
    <x v="1"/>
    <b v="0"/>
    <n v="434.55"/>
    <x v="1131"/>
    <b v="0"/>
    <n v="0.08"/>
    <n v="0.08"/>
    <b v="0"/>
    <x v="2"/>
    <n v="1199.3579999999999"/>
    <n v="1199.3579999999999"/>
    <b v="0"/>
  </r>
  <r>
    <b v="0"/>
    <s v="SALE221"/>
    <b v="0"/>
    <x v="191"/>
    <b v="0"/>
    <s v="CUST1099"/>
    <b v="0"/>
    <x v="81"/>
    <b v="0"/>
    <s v="STORE14"/>
    <b v="0"/>
    <n v="4"/>
    <x v="3"/>
    <b v="0"/>
    <n v="652.28"/>
    <x v="1132"/>
    <b v="0"/>
    <n v="0.15"/>
    <n v="0.15"/>
    <b v="0"/>
    <x v="0"/>
    <n v="2217.752"/>
    <n v="2217.752"/>
    <b v="0"/>
  </r>
  <r>
    <b v="0"/>
    <s v="SALE222"/>
    <b v="0"/>
    <x v="0"/>
    <b v="0"/>
    <s v="CUST1269"/>
    <b v="0"/>
    <x v="45"/>
    <b v="0"/>
    <s v="STORE17"/>
    <b v="0"/>
    <n v="3"/>
    <x v="1"/>
    <b v="0"/>
    <n v="207.8"/>
    <x v="1133"/>
    <b v="0"/>
    <n v="0.15"/>
    <n v="0.15"/>
    <b v="0"/>
    <x v="0"/>
    <n v="529.8900000000001"/>
    <n v="529.8900000000001"/>
    <b v="0"/>
  </r>
  <r>
    <b v="0"/>
    <s v="SALE223"/>
    <b v="0"/>
    <x v="89"/>
    <b v="0"/>
    <s v="CUST1495"/>
    <b v="0"/>
    <x v="49"/>
    <b v="0"/>
    <s v="STORE15"/>
    <b v="0"/>
    <n v="4"/>
    <x v="3"/>
    <b v="0"/>
    <n v="385.5"/>
    <x v="1134"/>
    <b v="0"/>
    <n v="0.03"/>
    <n v="0.03"/>
    <b v="0"/>
    <x v="1"/>
    <n v="1495.74"/>
    <n v="1495.74"/>
    <b v="0"/>
  </r>
  <r>
    <b v="0"/>
    <s v="SALE224"/>
    <b v="0"/>
    <x v="498"/>
    <b v="0"/>
    <s v="CUST1096"/>
    <b v="0"/>
    <x v="74"/>
    <b v="0"/>
    <s v="STORE6"/>
    <b v="0"/>
    <n v="3"/>
    <x v="1"/>
    <b v="0"/>
    <n v="548.19000000000005"/>
    <x v="1135"/>
    <b v="0"/>
    <n v="0.12"/>
    <n v="0.12"/>
    <b v="0"/>
    <x v="0"/>
    <n v="1447.2216000000001"/>
    <n v="1447.2216000000001"/>
    <b v="0"/>
  </r>
  <r>
    <b v="0"/>
    <s v="SALE225"/>
    <b v="0"/>
    <x v="546"/>
    <b v="0"/>
    <s v="CUST1069"/>
    <b v="0"/>
    <x v="6"/>
    <b v="0"/>
    <s v="STORE9"/>
    <b v="0"/>
    <n v="3"/>
    <x v="1"/>
    <b v="0"/>
    <n v="927.6"/>
    <x v="1136"/>
    <b v="0"/>
    <n v="0.09"/>
    <n v="0.09"/>
    <b v="0"/>
    <x v="0"/>
    <n v="2532.348"/>
    <n v="2532.348"/>
    <b v="0"/>
  </r>
  <r>
    <b v="0"/>
    <s v="SALE226"/>
    <b v="0"/>
    <x v="554"/>
    <b v="0"/>
    <s v="CUST1266"/>
    <b v="0"/>
    <x v="49"/>
    <b v="0"/>
    <s v="STORE3"/>
    <b v="0"/>
    <n v="4"/>
    <x v="3"/>
    <b v="0"/>
    <n v="585.04"/>
    <x v="1137"/>
    <b v="0"/>
    <n v="0.22"/>
    <n v="0.22"/>
    <b v="0"/>
    <x v="1"/>
    <n v="1825.3248000000001"/>
    <n v="1825.3248000000001"/>
    <b v="0"/>
  </r>
  <r>
    <b v="0"/>
    <s v="SALE227"/>
    <b v="0"/>
    <x v="569"/>
    <b v="0"/>
    <s v="CUST1499"/>
    <b v="0"/>
    <x v="65"/>
    <b v="0"/>
    <s v="STORE2"/>
    <b v="0"/>
    <n v="2"/>
    <x v="2"/>
    <b v="0"/>
    <n v="999.89"/>
    <x v="1138"/>
    <b v="0"/>
    <n v="0.09"/>
    <n v="0.09"/>
    <b v="0"/>
    <x v="0"/>
    <n v="1819.7998"/>
    <n v="1819.7998"/>
    <b v="0"/>
  </r>
  <r>
    <b v="0"/>
    <s v="SALE228"/>
    <b v="0"/>
    <x v="96"/>
    <b v="0"/>
    <s v="CUST1107"/>
    <b v="0"/>
    <x v="10"/>
    <b v="0"/>
    <s v="STORE3"/>
    <b v="0"/>
    <n v="2"/>
    <x v="2"/>
    <b v="0"/>
    <n v="848.98"/>
    <x v="1139"/>
    <b v="0"/>
    <n v="0.04"/>
    <n v="0.04"/>
    <b v="0"/>
    <x v="1"/>
    <n v="1630.0416"/>
    <n v="1630.0416"/>
    <b v="0"/>
  </r>
  <r>
    <b v="0"/>
    <s v="SALE229"/>
    <b v="0"/>
    <x v="570"/>
    <b v="0"/>
    <s v="CUST1142"/>
    <b v="0"/>
    <x v="18"/>
    <b v="0"/>
    <s v="STORE14"/>
    <b v="0"/>
    <n v="3"/>
    <x v="1"/>
    <b v="0"/>
    <n v="769.56"/>
    <x v="1140"/>
    <b v="0"/>
    <n v="0.08"/>
    <n v="0.08"/>
    <b v="0"/>
    <x v="0"/>
    <n v="2123.9856"/>
    <n v="2123.9856"/>
    <b v="0"/>
  </r>
  <r>
    <b v="0"/>
    <s v="SALE23"/>
    <b v="0"/>
    <x v="452"/>
    <b v="0"/>
    <s v="CUST1368"/>
    <b v="0"/>
    <x v="85"/>
    <b v="0"/>
    <s v="STORE8"/>
    <b v="0"/>
    <n v="1"/>
    <x v="0"/>
    <b v="0"/>
    <n v="719.28"/>
    <x v="1141"/>
    <b v="0"/>
    <n v="0.08"/>
    <n v="0.08"/>
    <b v="0"/>
    <x v="0"/>
    <n v="661.73760000000004"/>
    <n v="661.73760000000004"/>
    <b v="0"/>
  </r>
  <r>
    <b v="0"/>
    <s v="SALE230"/>
    <b v="0"/>
    <x v="381"/>
    <b v="0"/>
    <s v="CUST1049"/>
    <b v="0"/>
    <x v="66"/>
    <b v="0"/>
    <s v="STORE13"/>
    <b v="0"/>
    <n v="3"/>
    <x v="1"/>
    <b v="0"/>
    <n v="449.88"/>
    <x v="1142"/>
    <b v="0"/>
    <n v="0.1"/>
    <n v="0.1"/>
    <b v="0"/>
    <x v="1"/>
    <n v="1214.6759999999999"/>
    <n v="1214.6759999999999"/>
    <b v="0"/>
  </r>
  <r>
    <b v="0"/>
    <s v="SALE231"/>
    <b v="0"/>
    <x v="485"/>
    <b v="0"/>
    <s v="CUST1275"/>
    <b v="0"/>
    <x v="5"/>
    <b v="0"/>
    <s v="STORE12"/>
    <b v="0"/>
    <n v="4"/>
    <x v="3"/>
    <b v="0"/>
    <n v="383.74"/>
    <x v="1143"/>
    <b v="0"/>
    <n v="0.01"/>
    <n v="0.01"/>
    <b v="0"/>
    <x v="0"/>
    <n v="1519.6104"/>
    <n v="1519.6104"/>
    <b v="0"/>
  </r>
  <r>
    <b v="0"/>
    <s v="SALE232"/>
    <b v="0"/>
    <x v="328"/>
    <b v="0"/>
    <s v="CUST1148"/>
    <b v="0"/>
    <x v="36"/>
    <b v="0"/>
    <s v="STORE10"/>
    <b v="0"/>
    <n v="4"/>
    <x v="3"/>
    <b v="0"/>
    <n v="794.97"/>
    <x v="1144"/>
    <b v="0"/>
    <n v="0.24"/>
    <n v="0.24"/>
    <b v="0"/>
    <x v="1"/>
    <n v="2416.7087999999999"/>
    <n v="2416.7087999999999"/>
    <b v="0"/>
  </r>
  <r>
    <b v="0"/>
    <s v="SALE233"/>
    <b v="0"/>
    <x v="216"/>
    <b v="0"/>
    <s v="CUST1010"/>
    <b v="0"/>
    <x v="14"/>
    <b v="0"/>
    <s v="STORE5"/>
    <b v="0"/>
    <n v="1"/>
    <x v="0"/>
    <b v="0"/>
    <n v="989.63"/>
    <x v="1145"/>
    <b v="0"/>
    <n v="0.05"/>
    <n v="0.05"/>
    <b v="0"/>
    <x v="1"/>
    <n v="940.1484999999999"/>
    <n v="940.1484999999999"/>
    <b v="0"/>
  </r>
  <r>
    <b v="0"/>
    <s v="SALE234"/>
    <b v="0"/>
    <x v="533"/>
    <b v="0"/>
    <s v="CUST1335"/>
    <b v="0"/>
    <x v="8"/>
    <b v="0"/>
    <s v="STORE0"/>
    <b v="0"/>
    <n v="1"/>
    <x v="0"/>
    <b v="0"/>
    <n v="447.16"/>
    <x v="1146"/>
    <b v="0"/>
    <n v="0.22"/>
    <n v="0.22"/>
    <b v="0"/>
    <x v="2"/>
    <n v="348.78480000000002"/>
    <n v="348.78480000000002"/>
    <b v="0"/>
  </r>
  <r>
    <b v="0"/>
    <s v="SALE235"/>
    <b v="0"/>
    <x v="239"/>
    <b v="0"/>
    <s v="CUST1008"/>
    <b v="0"/>
    <x v="89"/>
    <b v="0"/>
    <s v="STORE6"/>
    <b v="0"/>
    <n v="1"/>
    <x v="0"/>
    <b v="0"/>
    <n v="946.9"/>
    <x v="1147"/>
    <b v="0"/>
    <n v="0.28999999999999998"/>
    <n v="0.28999999999999998"/>
    <b v="0"/>
    <x v="2"/>
    <n v="672.29899999999998"/>
    <n v="672.29899999999998"/>
    <b v="0"/>
  </r>
  <r>
    <b v="0"/>
    <s v="SALE236"/>
    <b v="0"/>
    <x v="208"/>
    <b v="0"/>
    <s v="CUST1169"/>
    <b v="0"/>
    <x v="29"/>
    <b v="0"/>
    <s v="STORE0"/>
    <b v="0"/>
    <n v="4"/>
    <x v="3"/>
    <b v="0"/>
    <n v="469.68"/>
    <x v="1148"/>
    <b v="0"/>
    <n v="0.19"/>
    <n v="0.19"/>
    <b v="0"/>
    <x v="0"/>
    <n v="1521.7632000000001"/>
    <n v="1521.7632000000001"/>
    <b v="0"/>
  </r>
  <r>
    <b v="0"/>
    <s v="SALE237"/>
    <b v="0"/>
    <x v="164"/>
    <b v="0"/>
    <s v="CUST1494"/>
    <b v="0"/>
    <x v="40"/>
    <b v="0"/>
    <s v="STORE17"/>
    <b v="0"/>
    <n v="4"/>
    <x v="3"/>
    <b v="0"/>
    <n v="320.64"/>
    <x v="1149"/>
    <b v="0"/>
    <n v="0.2"/>
    <n v="0.2"/>
    <b v="0"/>
    <x v="2"/>
    <n v="1026.048"/>
    <n v="1026.048"/>
    <b v="0"/>
  </r>
  <r>
    <b v="0"/>
    <s v="SALE238"/>
    <b v="0"/>
    <x v="243"/>
    <b v="0"/>
    <s v="CUST1135"/>
    <b v="0"/>
    <x v="42"/>
    <b v="0"/>
    <s v="STORE5"/>
    <b v="0"/>
    <n v="1"/>
    <x v="0"/>
    <b v="0"/>
    <n v="594.44000000000005"/>
    <x v="1150"/>
    <b v="0"/>
    <n v="0.21"/>
    <n v="0.21"/>
    <b v="0"/>
    <x v="0"/>
    <n v="469.60759999999999"/>
    <n v="469.60759999999999"/>
    <b v="0"/>
  </r>
  <r>
    <b v="0"/>
    <s v="SALE239"/>
    <b v="0"/>
    <x v="48"/>
    <b v="0"/>
    <s v="CUST1216"/>
    <b v="0"/>
    <x v="30"/>
    <b v="0"/>
    <s v="STORE8"/>
    <b v="0"/>
    <n v="3"/>
    <x v="1"/>
    <b v="0"/>
    <n v="91.7"/>
    <x v="1151"/>
    <b v="0"/>
    <n v="0.08"/>
    <n v="0.08"/>
    <b v="0"/>
    <x v="2"/>
    <n v="253.09200000000001"/>
    <n v="253.09200000000001"/>
    <b v="0"/>
  </r>
  <r>
    <b v="0"/>
    <s v="SALE24"/>
    <b v="0"/>
    <x v="15"/>
    <b v="0"/>
    <s v="CUST1186"/>
    <b v="0"/>
    <x v="99"/>
    <b v="0"/>
    <s v="STORE6"/>
    <b v="0"/>
    <n v="3"/>
    <x v="1"/>
    <b v="0"/>
    <n v="77.599999999999994"/>
    <x v="1152"/>
    <b v="0"/>
    <n v="7.0000000000000007E-2"/>
    <n v="7.0000000000000007E-2"/>
    <b v="0"/>
    <x v="0"/>
    <n v="216.50399999999999"/>
    <n v="216.50399999999999"/>
    <b v="0"/>
  </r>
  <r>
    <b v="0"/>
    <s v="SALE240"/>
    <b v="0"/>
    <x v="571"/>
    <b v="0"/>
    <s v="CUST1031"/>
    <b v="0"/>
    <x v="19"/>
    <b v="0"/>
    <s v="STORE12"/>
    <b v="0"/>
    <n v="3"/>
    <x v="1"/>
    <b v="0"/>
    <n v="741.33"/>
    <x v="1153"/>
    <b v="0"/>
    <n v="0.03"/>
    <n v="0.03"/>
    <b v="0"/>
    <x v="0"/>
    <n v="2157.2703000000001"/>
    <n v="2157.2703000000001"/>
    <b v="0"/>
  </r>
  <r>
    <b v="0"/>
    <s v="SALE241"/>
    <b v="0"/>
    <x v="568"/>
    <b v="0"/>
    <s v="CUST1476"/>
    <b v="0"/>
    <x v="63"/>
    <b v="0"/>
    <s v="STORE19"/>
    <b v="0"/>
    <n v="1"/>
    <x v="0"/>
    <b v="0"/>
    <n v="922.78"/>
    <x v="1154"/>
    <b v="0"/>
    <n v="0.28999999999999998"/>
    <n v="0.28999999999999998"/>
    <b v="0"/>
    <x v="2"/>
    <n v="655.17379999999991"/>
    <n v="655.17379999999991"/>
    <b v="0"/>
  </r>
  <r>
    <b v="0"/>
    <s v="SALE242"/>
    <b v="0"/>
    <x v="515"/>
    <b v="0"/>
    <s v="CUST1325"/>
    <b v="0"/>
    <x v="12"/>
    <b v="0"/>
    <s v="STORE16"/>
    <b v="0"/>
    <n v="1"/>
    <x v="0"/>
    <b v="0"/>
    <n v="394.35"/>
    <x v="1155"/>
    <b v="0"/>
    <n v="0.09"/>
    <n v="0.09"/>
    <b v="0"/>
    <x v="1"/>
    <n v="358.85849999999999"/>
    <n v="358.85849999999999"/>
    <b v="0"/>
  </r>
  <r>
    <b v="0"/>
    <s v="SALE243"/>
    <b v="0"/>
    <x v="0"/>
    <b v="0"/>
    <s v="CUST1364"/>
    <b v="0"/>
    <x v="74"/>
    <b v="0"/>
    <s v="STORE11"/>
    <b v="0"/>
    <n v="2"/>
    <x v="2"/>
    <b v="0"/>
    <n v="703.95"/>
    <x v="1156"/>
    <b v="0"/>
    <n v="0.03"/>
    <n v="0.03"/>
    <b v="0"/>
    <x v="0"/>
    <n v="1365.663"/>
    <n v="1365.663"/>
    <b v="0"/>
  </r>
  <r>
    <b v="0"/>
    <s v="SALE244"/>
    <b v="0"/>
    <x v="539"/>
    <b v="0"/>
    <s v="CUST1200"/>
    <b v="0"/>
    <x v="94"/>
    <b v="0"/>
    <s v="STORE0"/>
    <b v="0"/>
    <n v="4"/>
    <x v="3"/>
    <b v="0"/>
    <n v="452.67"/>
    <x v="1157"/>
    <b v="0"/>
    <n v="0.28000000000000003"/>
    <n v="0.28000000000000003"/>
    <b v="0"/>
    <x v="1"/>
    <n v="1303.6895999999999"/>
    <n v="1303.6895999999999"/>
    <b v="0"/>
  </r>
  <r>
    <b v="0"/>
    <s v="SALE245"/>
    <b v="0"/>
    <x v="335"/>
    <b v="0"/>
    <s v="CUST1463"/>
    <b v="0"/>
    <x v="12"/>
    <b v="0"/>
    <s v="STORE7"/>
    <b v="0"/>
    <n v="2"/>
    <x v="2"/>
    <b v="0"/>
    <n v="377.3"/>
    <x v="1158"/>
    <b v="0"/>
    <n v="0.15"/>
    <n v="0.15"/>
    <b v="0"/>
    <x v="1"/>
    <n v="641.41"/>
    <n v="641.41"/>
    <b v="0"/>
  </r>
  <r>
    <b v="0"/>
    <s v="SALE246"/>
    <b v="0"/>
    <x v="572"/>
    <b v="0"/>
    <s v="CUST1344"/>
    <b v="0"/>
    <x v="1"/>
    <b v="0"/>
    <s v="STORE7"/>
    <b v="0"/>
    <n v="2"/>
    <x v="2"/>
    <b v="0"/>
    <n v="130.47999999999999"/>
    <x v="1159"/>
    <b v="0"/>
    <n v="0.23"/>
    <n v="0.23"/>
    <b v="0"/>
    <x v="1"/>
    <n v="200.9392"/>
    <n v="200.9392"/>
    <b v="0"/>
  </r>
  <r>
    <b v="0"/>
    <s v="SALE247"/>
    <b v="0"/>
    <x v="191"/>
    <b v="0"/>
    <s v="CUST1435"/>
    <b v="0"/>
    <x v="89"/>
    <b v="0"/>
    <s v="STORE12"/>
    <b v="0"/>
    <n v="1"/>
    <x v="0"/>
    <b v="0"/>
    <n v="809.45"/>
    <x v="1160"/>
    <b v="0"/>
    <n v="0.09"/>
    <n v="0.09"/>
    <b v="0"/>
    <x v="2"/>
    <n v="736.59950000000003"/>
    <n v="736.59950000000003"/>
    <b v="0"/>
  </r>
  <r>
    <b v="0"/>
    <s v="SALE248"/>
    <b v="0"/>
    <x v="573"/>
    <b v="0"/>
    <s v="CUST1083"/>
    <b v="0"/>
    <x v="23"/>
    <b v="0"/>
    <s v="STORE9"/>
    <b v="0"/>
    <n v="3"/>
    <x v="1"/>
    <b v="0"/>
    <n v="499.12"/>
    <x v="1161"/>
    <b v="0"/>
    <n v="0.05"/>
    <n v="0.05"/>
    <b v="0"/>
    <x v="1"/>
    <n v="1422.492"/>
    <n v="1422.492"/>
    <b v="0"/>
  </r>
  <r>
    <b v="0"/>
    <s v="SALE249"/>
    <b v="0"/>
    <x v="421"/>
    <b v="0"/>
    <s v="CUST1023"/>
    <b v="0"/>
    <x v="97"/>
    <b v="0"/>
    <s v="STORE3"/>
    <b v="0"/>
    <n v="2"/>
    <x v="2"/>
    <b v="0"/>
    <n v="894.58"/>
    <x v="1162"/>
    <b v="0"/>
    <n v="0.25"/>
    <n v="0.25"/>
    <b v="0"/>
    <x v="0"/>
    <n v="1341.87"/>
    <n v="1341.87"/>
    <b v="0"/>
  </r>
  <r>
    <b v="0"/>
    <s v="SALE25"/>
    <b v="0"/>
    <x v="25"/>
    <b v="0"/>
    <s v="CUST1381"/>
    <b v="0"/>
    <x v="91"/>
    <b v="0"/>
    <s v="STORE3"/>
    <b v="0"/>
    <n v="4"/>
    <x v="3"/>
    <b v="0"/>
    <n v="852.71"/>
    <x v="1163"/>
    <b v="0"/>
    <n v="0.14000000000000001"/>
    <n v="0.14000000000000001"/>
    <b v="0"/>
    <x v="1"/>
    <n v="2933.3224"/>
    <n v="2933.3224"/>
    <b v="0"/>
  </r>
  <r>
    <b v="0"/>
    <s v="SALE250"/>
    <b v="0"/>
    <x v="574"/>
    <b v="0"/>
    <s v="CUST1131"/>
    <b v="0"/>
    <x v="10"/>
    <b v="0"/>
    <s v="STORE9"/>
    <b v="0"/>
    <n v="4"/>
    <x v="3"/>
    <b v="0"/>
    <n v="578.39"/>
    <x v="1164"/>
    <b v="0"/>
    <n v="0.01"/>
    <n v="0.01"/>
    <b v="0"/>
    <x v="0"/>
    <n v="2290.4243999999999"/>
    <n v="2290.4243999999999"/>
    <b v="0"/>
  </r>
  <r>
    <b v="0"/>
    <s v="SALE251"/>
    <b v="0"/>
    <x v="383"/>
    <b v="0"/>
    <s v="CUST1485"/>
    <b v="0"/>
    <x v="82"/>
    <b v="0"/>
    <s v="STORE17"/>
    <b v="0"/>
    <n v="4"/>
    <x v="3"/>
    <b v="0"/>
    <n v="982.45"/>
    <x v="1165"/>
    <b v="0"/>
    <n v="0.2"/>
    <n v="0.2"/>
    <b v="0"/>
    <x v="1"/>
    <n v="3143.84"/>
    <n v="3143.84"/>
    <b v="0"/>
  </r>
  <r>
    <b v="0"/>
    <s v="SALE252"/>
    <b v="0"/>
    <x v="155"/>
    <b v="0"/>
    <s v="CUST1449"/>
    <b v="0"/>
    <x v="51"/>
    <b v="0"/>
    <s v="STORE19"/>
    <b v="0"/>
    <n v="1"/>
    <x v="0"/>
    <b v="0"/>
    <n v="549.52"/>
    <x v="1166"/>
    <b v="0"/>
    <n v="0.1"/>
    <n v="0.1"/>
    <b v="0"/>
    <x v="1"/>
    <n v="494.56799999999998"/>
    <n v="494.56799999999998"/>
    <b v="0"/>
  </r>
  <r>
    <b v="0"/>
    <s v="SALE253"/>
    <b v="0"/>
    <x v="251"/>
    <b v="0"/>
    <s v="CUST1240"/>
    <b v="0"/>
    <x v="39"/>
    <b v="0"/>
    <s v="STORE18"/>
    <b v="0"/>
    <n v="2"/>
    <x v="2"/>
    <b v="0"/>
    <n v="239.92"/>
    <x v="1167"/>
    <b v="0"/>
    <n v="0.16"/>
    <n v="0.16"/>
    <b v="0"/>
    <x v="0"/>
    <n v="403.06560000000002"/>
    <n v="403.06560000000002"/>
    <b v="0"/>
  </r>
  <r>
    <b v="0"/>
    <s v="SALE254"/>
    <b v="0"/>
    <x v="334"/>
    <b v="0"/>
    <s v="CUST1082"/>
    <b v="0"/>
    <x v="39"/>
    <b v="0"/>
    <s v="STORE6"/>
    <b v="0"/>
    <n v="2"/>
    <x v="2"/>
    <b v="0"/>
    <n v="878.05"/>
    <x v="1168"/>
    <b v="0"/>
    <n v="0.11"/>
    <n v="0.11"/>
    <b v="0"/>
    <x v="1"/>
    <n v="1562.9290000000001"/>
    <n v="1562.9290000000001"/>
    <b v="0"/>
  </r>
  <r>
    <b v="0"/>
    <s v="SALE255"/>
    <b v="0"/>
    <x v="141"/>
    <b v="0"/>
    <s v="CUST1044"/>
    <b v="0"/>
    <x v="93"/>
    <b v="0"/>
    <s v="STORE9"/>
    <b v="0"/>
    <n v="3"/>
    <x v="1"/>
    <b v="0"/>
    <n v="546.96"/>
    <x v="1169"/>
    <b v="0"/>
    <n v="0.19"/>
    <n v="0.19"/>
    <b v="0"/>
    <x v="0"/>
    <n v="1329.1128000000001"/>
    <n v="1329.1128000000001"/>
    <b v="0"/>
  </r>
  <r>
    <b v="0"/>
    <s v="SALE256"/>
    <b v="0"/>
    <x v="575"/>
    <b v="0"/>
    <s v="CUST1471"/>
    <b v="0"/>
    <x v="29"/>
    <b v="0"/>
    <s v="STORE10"/>
    <b v="0"/>
    <n v="2"/>
    <x v="2"/>
    <b v="0"/>
    <n v="71.77"/>
    <x v="1170"/>
    <b v="0"/>
    <n v="0.22"/>
    <n v="0.22"/>
    <b v="0"/>
    <x v="0"/>
    <n v="111.96120000000001"/>
    <n v="111.96120000000001"/>
    <b v="0"/>
  </r>
  <r>
    <b v="0"/>
    <s v="SALE257"/>
    <b v="0"/>
    <x v="281"/>
    <b v="0"/>
    <s v="CUST1013"/>
    <b v="0"/>
    <x v="2"/>
    <b v="0"/>
    <s v="STORE1"/>
    <b v="0"/>
    <n v="2"/>
    <x v="2"/>
    <b v="0"/>
    <n v="679.86"/>
    <x v="1171"/>
    <b v="0"/>
    <n v="0.22"/>
    <n v="0.22"/>
    <b v="0"/>
    <x v="2"/>
    <n v="1060.5816"/>
    <n v="1060.5816"/>
    <b v="0"/>
  </r>
  <r>
    <b v="0"/>
    <s v="SALE258"/>
    <b v="0"/>
    <x v="431"/>
    <b v="0"/>
    <s v="CUST1136"/>
    <b v="0"/>
    <x v="44"/>
    <b v="0"/>
    <s v="STORE17"/>
    <b v="0"/>
    <n v="1"/>
    <x v="0"/>
    <b v="0"/>
    <n v="222.94"/>
    <x v="1172"/>
    <b v="0"/>
    <n v="0.19"/>
    <n v="0.19"/>
    <b v="0"/>
    <x v="0"/>
    <n v="180.5814"/>
    <n v="180.5814"/>
    <b v="0"/>
  </r>
  <r>
    <b v="0"/>
    <s v="SALE259"/>
    <b v="0"/>
    <x v="43"/>
    <b v="0"/>
    <s v="CUST1248"/>
    <b v="0"/>
    <x v="44"/>
    <b v="0"/>
    <s v="STORE2"/>
    <b v="0"/>
    <n v="2"/>
    <x v="2"/>
    <b v="0"/>
    <n v="355.3"/>
    <x v="1173"/>
    <b v="1"/>
    <n v="0.14808617234468976"/>
    <m/>
    <b v="0"/>
    <x v="1"/>
    <n v="589.798"/>
    <n v="589.798"/>
    <b v="0"/>
  </r>
  <r>
    <b v="0"/>
    <s v="SALE26"/>
    <b v="0"/>
    <x v="451"/>
    <b v="0"/>
    <s v="CUST1213"/>
    <b v="0"/>
    <x v="51"/>
    <b v="0"/>
    <s v="STORE8"/>
    <b v="0"/>
    <n v="4"/>
    <x v="3"/>
    <b v="0"/>
    <n v="156.16"/>
    <x v="1174"/>
    <b v="1"/>
    <n v="0.14808617234468976"/>
    <m/>
    <b v="0"/>
    <x v="0"/>
    <n v="599.65440000000001"/>
    <n v="599.65440000000001"/>
    <b v="0"/>
  </r>
  <r>
    <b v="0"/>
    <s v="SALE260"/>
    <b v="0"/>
    <x v="565"/>
    <b v="0"/>
    <s v="CUST1103"/>
    <b v="0"/>
    <x v="53"/>
    <b v="0"/>
    <s v="STORE19"/>
    <b v="0"/>
    <n v="4"/>
    <x v="3"/>
    <b v="0"/>
    <n v="611.29999999999995"/>
    <x v="1175"/>
    <b v="0"/>
    <n v="0.11"/>
    <n v="0.11"/>
    <b v="0"/>
    <x v="1"/>
    <n v="2176.2280000000001"/>
    <n v="2176.2280000000001"/>
    <b v="0"/>
  </r>
  <r>
    <b v="0"/>
    <s v="SALE261"/>
    <b v="0"/>
    <x v="178"/>
    <b v="0"/>
    <s v="CUST1333"/>
    <b v="0"/>
    <x v="7"/>
    <b v="0"/>
    <s v="STORE8"/>
    <b v="0"/>
    <n v="4"/>
    <x v="3"/>
    <b v="0"/>
    <n v="849.21"/>
    <x v="1176"/>
    <b v="0"/>
    <n v="7.0000000000000007E-2"/>
    <n v="7.0000000000000007E-2"/>
    <b v="0"/>
    <x v="0"/>
    <n v="3159.0612000000001"/>
    <n v="3159.0612000000001"/>
    <b v="0"/>
  </r>
  <r>
    <b v="0"/>
    <s v="SALE262"/>
    <b v="0"/>
    <x v="576"/>
    <b v="0"/>
    <s v="CUST1209"/>
    <b v="0"/>
    <x v="71"/>
    <b v="0"/>
    <s v="STORE7"/>
    <b v="0"/>
    <n v="3"/>
    <x v="1"/>
    <b v="0"/>
    <n v="553.12"/>
    <x v="1177"/>
    <b v="0"/>
    <n v="0.28000000000000003"/>
    <n v="0.28000000000000003"/>
    <b v="0"/>
    <x v="2"/>
    <n v="1194.7392"/>
    <n v="1194.7392"/>
    <b v="0"/>
  </r>
  <r>
    <b v="0"/>
    <s v="SALE263"/>
    <b v="0"/>
    <x v="577"/>
    <b v="0"/>
    <s v="CUST1282"/>
    <b v="0"/>
    <x v="67"/>
    <b v="0"/>
    <s v="STORE9"/>
    <b v="0"/>
    <n v="2"/>
    <x v="2"/>
    <b v="0"/>
    <n v="903.08"/>
    <x v="1178"/>
    <b v="0"/>
    <n v="0.18"/>
    <n v="0.18"/>
    <b v="0"/>
    <x v="2"/>
    <n v="1481.0512000000001"/>
    <n v="1481.0512000000001"/>
    <b v="0"/>
  </r>
  <r>
    <b v="0"/>
    <s v="SALE264"/>
    <b v="0"/>
    <x v="555"/>
    <b v="0"/>
    <s v="CUST1478"/>
    <b v="0"/>
    <x v="63"/>
    <b v="0"/>
    <s v="STORE11"/>
    <b v="0"/>
    <n v="4"/>
    <x v="3"/>
    <b v="0"/>
    <n v="640.23"/>
    <x v="1179"/>
    <b v="0"/>
    <n v="0.06"/>
    <n v="0.06"/>
    <b v="0"/>
    <x v="2"/>
    <n v="2407.2647999999999"/>
    <n v="2407.2647999999999"/>
    <b v="0"/>
  </r>
  <r>
    <b v="0"/>
    <s v="SALE265"/>
    <b v="0"/>
    <x v="578"/>
    <b v="0"/>
    <s v="CUST1141"/>
    <b v="0"/>
    <x v="54"/>
    <b v="0"/>
    <s v="STORE6"/>
    <b v="0"/>
    <n v="1"/>
    <x v="0"/>
    <b v="0"/>
    <n v="518"/>
    <x v="1180"/>
    <b v="0"/>
    <n v="0.25"/>
    <n v="0.25"/>
    <b v="0"/>
    <x v="0"/>
    <n v="388.5"/>
    <n v="388.5"/>
    <b v="0"/>
  </r>
  <r>
    <b v="0"/>
    <s v="SALE266"/>
    <b v="0"/>
    <x v="579"/>
    <b v="0"/>
    <s v="CUST1433"/>
    <b v="0"/>
    <x v="55"/>
    <b v="0"/>
    <s v="STORE4"/>
    <b v="0"/>
    <n v="4"/>
    <x v="3"/>
    <b v="0"/>
    <n v="779.25"/>
    <x v="1181"/>
    <b v="0"/>
    <n v="0.25"/>
    <n v="0.25"/>
    <b v="0"/>
    <x v="0"/>
    <n v="2337.75"/>
    <n v="2337.75"/>
    <b v="0"/>
  </r>
  <r>
    <b v="0"/>
    <s v="SALE267"/>
    <b v="0"/>
    <x v="359"/>
    <b v="0"/>
    <s v="CUST1118"/>
    <b v="0"/>
    <x v="61"/>
    <b v="0"/>
    <s v="STORE7"/>
    <b v="0"/>
    <n v="2"/>
    <x v="2"/>
    <b v="0"/>
    <n v="467.75"/>
    <x v="1182"/>
    <b v="0"/>
    <n v="0.26"/>
    <n v="0.26"/>
    <b v="0"/>
    <x v="0"/>
    <n v="692.27"/>
    <n v="692.27"/>
    <b v="0"/>
  </r>
  <r>
    <b v="0"/>
    <s v="SALE268"/>
    <b v="0"/>
    <x v="394"/>
    <b v="0"/>
    <s v="CUST1406"/>
    <b v="0"/>
    <x v="73"/>
    <b v="0"/>
    <s v="STORE18"/>
    <b v="0"/>
    <n v="3"/>
    <x v="1"/>
    <b v="1"/>
    <n v="513.9847721582363"/>
    <x v="997"/>
    <b v="0"/>
    <n v="0.06"/>
    <n v="0.06"/>
    <b v="0"/>
    <x v="0"/>
    <n v="315.24779999999998"/>
    <n v="315.24779999999998"/>
    <b v="0"/>
  </r>
  <r>
    <b v="0"/>
    <s v="SALE269"/>
    <b v="0"/>
    <x v="324"/>
    <b v="0"/>
    <s v="CUST1219"/>
    <b v="0"/>
    <x v="16"/>
    <b v="0"/>
    <s v="STORE0"/>
    <b v="0"/>
    <n v="4"/>
    <x v="3"/>
    <b v="0"/>
    <n v="747.01"/>
    <x v="1183"/>
    <b v="0"/>
    <n v="0.13"/>
    <n v="0.13"/>
    <b v="0"/>
    <x v="1"/>
    <n v="2599.5947999999999"/>
    <n v="2599.5947999999999"/>
    <b v="0"/>
  </r>
  <r>
    <b v="0"/>
    <s v="SALE27"/>
    <b v="0"/>
    <x v="511"/>
    <b v="0"/>
    <s v="CUST1200"/>
    <b v="0"/>
    <x v="79"/>
    <b v="0"/>
    <s v="STORE8"/>
    <b v="0"/>
    <n v="3"/>
    <x v="1"/>
    <b v="0"/>
    <n v="815.49"/>
    <x v="1184"/>
    <b v="0"/>
    <n v="0.17"/>
    <n v="0.17"/>
    <b v="0"/>
    <x v="0"/>
    <n v="2030.5700999999999"/>
    <n v="2030.5700999999999"/>
    <b v="0"/>
  </r>
  <r>
    <b v="0"/>
    <s v="SALE270"/>
    <b v="0"/>
    <x v="454"/>
    <b v="0"/>
    <s v="CUST1101"/>
    <b v="0"/>
    <x v="53"/>
    <b v="0"/>
    <s v="STORE12"/>
    <b v="0"/>
    <n v="4"/>
    <x v="3"/>
    <b v="0"/>
    <n v="461.83"/>
    <x v="1185"/>
    <b v="0"/>
    <n v="0.28000000000000003"/>
    <n v="0.28000000000000003"/>
    <b v="0"/>
    <x v="1"/>
    <n v="1330.0704000000001"/>
    <n v="1330.0704000000001"/>
    <b v="0"/>
  </r>
  <r>
    <b v="0"/>
    <s v="SALE271"/>
    <b v="0"/>
    <x v="563"/>
    <b v="0"/>
    <s v="CUST1134"/>
    <b v="0"/>
    <x v="92"/>
    <b v="0"/>
    <s v="STORE8"/>
    <b v="0"/>
    <n v="2"/>
    <x v="2"/>
    <b v="0"/>
    <n v="105.15"/>
    <x v="1186"/>
    <b v="0"/>
    <n v="0.06"/>
    <n v="0.06"/>
    <b v="0"/>
    <x v="0"/>
    <n v="197.68199999999999"/>
    <n v="197.68199999999999"/>
    <b v="0"/>
  </r>
  <r>
    <b v="0"/>
    <s v="SALE272"/>
    <b v="0"/>
    <x v="204"/>
    <b v="0"/>
    <s v="CUST1033"/>
    <b v="0"/>
    <x v="9"/>
    <b v="0"/>
    <s v="STORE3"/>
    <b v="0"/>
    <n v="3"/>
    <x v="1"/>
    <b v="0"/>
    <n v="610.24"/>
    <x v="1187"/>
    <b v="0"/>
    <n v="0.17"/>
    <n v="0.17"/>
    <b v="0"/>
    <x v="2"/>
    <n v="1519.4975999999999"/>
    <n v="1519.4975999999999"/>
    <b v="0"/>
  </r>
  <r>
    <b v="0"/>
    <s v="SALE273"/>
    <b v="0"/>
    <x v="325"/>
    <b v="0"/>
    <s v="CUST1312"/>
    <b v="0"/>
    <x v="1"/>
    <b v="0"/>
    <s v="STORE8"/>
    <b v="0"/>
    <n v="1"/>
    <x v="0"/>
    <b v="0"/>
    <n v="872.12"/>
    <x v="1188"/>
    <b v="0"/>
    <n v="7.0000000000000007E-2"/>
    <n v="7.0000000000000007E-2"/>
    <b v="0"/>
    <x v="1"/>
    <n v="811.07159999999999"/>
    <n v="811.07159999999999"/>
    <b v="0"/>
  </r>
  <r>
    <b v="0"/>
    <s v="SALE274"/>
    <b v="0"/>
    <x v="122"/>
    <b v="0"/>
    <s v="CUST1433"/>
    <b v="0"/>
    <x v="47"/>
    <b v="0"/>
    <s v="STORE1"/>
    <b v="0"/>
    <n v="1"/>
    <x v="0"/>
    <b v="0"/>
    <n v="406.79"/>
    <x v="1189"/>
    <b v="0"/>
    <n v="0.03"/>
    <n v="0.03"/>
    <b v="0"/>
    <x v="2"/>
    <n v="394.58629999999999"/>
    <n v="394.58629999999999"/>
    <b v="0"/>
  </r>
  <r>
    <b v="0"/>
    <s v="SALE275"/>
    <b v="0"/>
    <x v="179"/>
    <b v="0"/>
    <s v="CUST1372"/>
    <b v="0"/>
    <x v="8"/>
    <b v="0"/>
    <s v="STORE14"/>
    <b v="0"/>
    <n v="1"/>
    <x v="0"/>
    <b v="0"/>
    <n v="606.01"/>
    <x v="1190"/>
    <b v="0"/>
    <n v="0.04"/>
    <n v="0.04"/>
    <b v="0"/>
    <x v="1"/>
    <n v="581.76959999999997"/>
    <n v="581.76959999999997"/>
    <b v="0"/>
  </r>
  <r>
    <b v="0"/>
    <s v="SALE276"/>
    <b v="0"/>
    <x v="580"/>
    <b v="0"/>
    <s v="CUST1349"/>
    <b v="0"/>
    <x v="29"/>
    <b v="0"/>
    <s v="STORE5"/>
    <b v="0"/>
    <n v="4"/>
    <x v="3"/>
    <b v="0"/>
    <n v="322.58"/>
    <x v="1191"/>
    <b v="0"/>
    <n v="0.06"/>
    <n v="0.06"/>
    <b v="0"/>
    <x v="0"/>
    <n v="1212.9007999999999"/>
    <n v="1212.9007999999999"/>
    <b v="0"/>
  </r>
  <r>
    <b v="0"/>
    <s v="SALE277"/>
    <b v="0"/>
    <x v="116"/>
    <b v="0"/>
    <s v="CUST1484"/>
    <b v="0"/>
    <x v="79"/>
    <b v="0"/>
    <s v="STORE18"/>
    <b v="0"/>
    <n v="4"/>
    <x v="3"/>
    <b v="0"/>
    <n v="463.17"/>
    <x v="1192"/>
    <b v="0"/>
    <n v="0.06"/>
    <n v="0.06"/>
    <b v="0"/>
    <x v="1"/>
    <n v="1741.5192"/>
    <n v="1741.5192"/>
    <b v="0"/>
  </r>
  <r>
    <b v="0"/>
    <s v="SALE278"/>
    <b v="0"/>
    <x v="120"/>
    <b v="0"/>
    <s v="CUST1316"/>
    <b v="0"/>
    <x v="13"/>
    <b v="0"/>
    <s v="STORE7"/>
    <b v="0"/>
    <n v="4"/>
    <x v="3"/>
    <b v="0"/>
    <n v="285.82"/>
    <x v="1193"/>
    <b v="0"/>
    <n v="0.18"/>
    <n v="0.18"/>
    <b v="0"/>
    <x v="1"/>
    <n v="937.4896"/>
    <n v="937.4896"/>
    <b v="0"/>
  </r>
  <r>
    <b v="0"/>
    <s v="SALE279"/>
    <b v="0"/>
    <x v="332"/>
    <b v="0"/>
    <s v="CUST1326"/>
    <b v="0"/>
    <x v="16"/>
    <b v="0"/>
    <s v="STORE11"/>
    <b v="0"/>
    <n v="3"/>
    <x v="1"/>
    <b v="0"/>
    <n v="995.38"/>
    <x v="1194"/>
    <b v="0"/>
    <n v="0.1"/>
    <n v="0.1"/>
    <b v="0"/>
    <x v="1"/>
    <n v="2687.5259999999998"/>
    <n v="2687.5259999999998"/>
    <b v="0"/>
  </r>
  <r>
    <b v="0"/>
    <s v="SALE28"/>
    <b v="0"/>
    <x v="162"/>
    <b v="0"/>
    <s v="CUST1148"/>
    <b v="0"/>
    <x v="75"/>
    <b v="0"/>
    <s v="STORE2"/>
    <b v="0"/>
    <n v="2"/>
    <x v="2"/>
    <b v="0"/>
    <n v="74.209999999999994"/>
    <x v="1195"/>
    <b v="0"/>
    <n v="0.11"/>
    <n v="0.11"/>
    <b v="0"/>
    <x v="1"/>
    <n v="132.09379999999999"/>
    <n v="132.09379999999999"/>
    <b v="0"/>
  </r>
  <r>
    <b v="0"/>
    <s v="SALE280"/>
    <b v="0"/>
    <x v="318"/>
    <b v="0"/>
    <s v="CUST1119"/>
    <b v="0"/>
    <x v="19"/>
    <b v="0"/>
    <s v="STORE8"/>
    <b v="0"/>
    <n v="1"/>
    <x v="0"/>
    <b v="0"/>
    <n v="329.31"/>
    <x v="1196"/>
    <b v="0"/>
    <n v="0.09"/>
    <n v="0.09"/>
    <b v="0"/>
    <x v="0"/>
    <n v="299.6721"/>
    <n v="299.6721"/>
    <b v="0"/>
  </r>
  <r>
    <b v="0"/>
    <s v="SALE281"/>
    <b v="0"/>
    <x v="466"/>
    <b v="0"/>
    <s v="CUST1490"/>
    <b v="0"/>
    <x v="37"/>
    <b v="0"/>
    <s v="STORE16"/>
    <b v="0"/>
    <n v="3"/>
    <x v="1"/>
    <b v="0"/>
    <n v="64.2"/>
    <x v="1197"/>
    <b v="0"/>
    <n v="0.08"/>
    <n v="0.08"/>
    <b v="0"/>
    <x v="2"/>
    <n v="177.19200000000001"/>
    <n v="177.19200000000001"/>
    <b v="0"/>
  </r>
  <r>
    <b v="0"/>
    <s v="SALE282"/>
    <b v="0"/>
    <x v="341"/>
    <b v="0"/>
    <s v="CUST1262"/>
    <b v="0"/>
    <x v="68"/>
    <b v="0"/>
    <s v="STORE13"/>
    <b v="0"/>
    <n v="3"/>
    <x v="1"/>
    <b v="0"/>
    <n v="697.13"/>
    <x v="1198"/>
    <b v="0"/>
    <n v="0.25"/>
    <n v="0.25"/>
    <b v="0"/>
    <x v="2"/>
    <n v="1568.5425"/>
    <n v="1568.5425"/>
    <b v="0"/>
  </r>
  <r>
    <b v="0"/>
    <s v="SALE283"/>
    <b v="0"/>
    <x v="548"/>
    <b v="0"/>
    <s v="CUST1022"/>
    <b v="0"/>
    <x v="98"/>
    <b v="0"/>
    <s v="STORE5"/>
    <b v="0"/>
    <n v="3"/>
    <x v="1"/>
    <b v="0"/>
    <n v="134.30000000000001"/>
    <x v="1199"/>
    <b v="0"/>
    <n v="0.14000000000000001"/>
    <n v="0.14000000000000001"/>
    <b v="0"/>
    <x v="0"/>
    <n v="346.49400000000003"/>
    <n v="346.49400000000003"/>
    <b v="0"/>
  </r>
  <r>
    <b v="0"/>
    <s v="SALE284"/>
    <b v="0"/>
    <x v="146"/>
    <b v="0"/>
    <s v="CUST1260"/>
    <b v="0"/>
    <x v="56"/>
    <b v="0"/>
    <s v="STORE13"/>
    <b v="0"/>
    <n v="1"/>
    <x v="0"/>
    <b v="0"/>
    <n v="520.92999999999995"/>
    <x v="1200"/>
    <b v="0"/>
    <n v="0.15"/>
    <n v="0.15"/>
    <b v="0"/>
    <x v="0"/>
    <n v="442.79050000000001"/>
    <n v="442.79050000000001"/>
    <b v="0"/>
  </r>
  <r>
    <b v="0"/>
    <s v="SALE285"/>
    <b v="0"/>
    <x v="446"/>
    <b v="0"/>
    <s v="CUST1225"/>
    <b v="0"/>
    <x v="32"/>
    <b v="0"/>
    <s v="STORE7"/>
    <b v="0"/>
    <n v="2"/>
    <x v="2"/>
    <b v="0"/>
    <n v="350.12"/>
    <x v="1201"/>
    <b v="0"/>
    <n v="0.21"/>
    <n v="0.21"/>
    <b v="0"/>
    <x v="2"/>
    <n v="553.18960000000004"/>
    <n v="553.18960000000004"/>
    <b v="0"/>
  </r>
  <r>
    <b v="0"/>
    <s v="SALE286"/>
    <b v="0"/>
    <x v="175"/>
    <b v="0"/>
    <s v="CUST1466"/>
    <b v="0"/>
    <x v="66"/>
    <b v="0"/>
    <s v="STORE19"/>
    <b v="0"/>
    <n v="3"/>
    <x v="1"/>
    <b v="0"/>
    <n v="807.95"/>
    <x v="1202"/>
    <b v="0"/>
    <n v="0.1"/>
    <n v="0.1"/>
    <b v="0"/>
    <x v="1"/>
    <n v="2181.4650000000011"/>
    <n v="2181.4650000000011"/>
    <b v="0"/>
  </r>
  <r>
    <b v="0"/>
    <s v="SALE287"/>
    <b v="0"/>
    <x v="242"/>
    <b v="0"/>
    <s v="CUST1335"/>
    <b v="0"/>
    <x v="43"/>
    <b v="0"/>
    <s v="STORE6"/>
    <b v="0"/>
    <n v="4"/>
    <x v="3"/>
    <b v="0"/>
    <n v="766.03"/>
    <x v="1203"/>
    <b v="0"/>
    <n v="0.28999999999999998"/>
    <n v="0.28999999999999998"/>
    <b v="0"/>
    <x v="1"/>
    <n v="2175.5252"/>
    <n v="2175.5252"/>
    <b v="0"/>
  </r>
  <r>
    <b v="0"/>
    <s v="SALE288"/>
    <b v="0"/>
    <x v="581"/>
    <b v="0"/>
    <s v="CUST1182"/>
    <b v="0"/>
    <x v="64"/>
    <b v="0"/>
    <s v="STORE8"/>
    <b v="0"/>
    <n v="3"/>
    <x v="1"/>
    <b v="0"/>
    <n v="545.1"/>
    <x v="1204"/>
    <b v="0"/>
    <n v="0.08"/>
    <n v="0.08"/>
    <b v="0"/>
    <x v="2"/>
    <n v="1504.4760000000001"/>
    <n v="1504.4760000000001"/>
    <b v="0"/>
  </r>
  <r>
    <b v="0"/>
    <s v="SALE289"/>
    <b v="0"/>
    <x v="168"/>
    <b v="0"/>
    <s v="CUST1263"/>
    <b v="0"/>
    <x v="74"/>
    <b v="0"/>
    <s v="STORE7"/>
    <b v="0"/>
    <n v="1"/>
    <x v="0"/>
    <b v="0"/>
    <n v="203.61"/>
    <x v="1205"/>
    <b v="0"/>
    <n v="0.24"/>
    <n v="0.24"/>
    <b v="0"/>
    <x v="2"/>
    <n v="154.74359999999999"/>
    <n v="154.74359999999999"/>
    <b v="0"/>
  </r>
  <r>
    <b v="0"/>
    <s v="SALE29"/>
    <b v="0"/>
    <x v="582"/>
    <b v="0"/>
    <s v="CUST1348"/>
    <b v="0"/>
    <x v="86"/>
    <b v="0"/>
    <s v="STORE3"/>
    <b v="1"/>
    <s v="UNKNOWN"/>
    <x v="4"/>
    <b v="0"/>
    <n v="451.67"/>
    <x v="1206"/>
    <b v="0"/>
    <n v="0.15"/>
    <n v="0.15"/>
    <b v="0"/>
    <x v="0"/>
    <n v="1535.6780000000001"/>
    <n v="1535.6780000000001"/>
    <b v="0"/>
  </r>
  <r>
    <b v="0"/>
    <s v="SALE290"/>
    <b v="0"/>
    <x v="583"/>
    <b v="0"/>
    <s v="CUST1417"/>
    <b v="0"/>
    <x v="0"/>
    <b v="0"/>
    <s v="STORE15"/>
    <b v="0"/>
    <n v="4"/>
    <x v="3"/>
    <b v="0"/>
    <n v="493.8"/>
    <x v="1207"/>
    <b v="0"/>
    <n v="0.24"/>
    <n v="0.24"/>
    <b v="0"/>
    <x v="2"/>
    <n v="1501.152"/>
    <n v="1501.152"/>
    <b v="0"/>
  </r>
  <r>
    <b v="0"/>
    <s v="SALE291"/>
    <b v="0"/>
    <x v="584"/>
    <b v="0"/>
    <s v="CUST1017"/>
    <b v="0"/>
    <x v="82"/>
    <b v="0"/>
    <s v="STORE17"/>
    <b v="0"/>
    <n v="1"/>
    <x v="0"/>
    <b v="0"/>
    <n v="640.54999999999995"/>
    <x v="1208"/>
    <b v="0"/>
    <n v="0.25"/>
    <n v="0.25"/>
    <b v="0"/>
    <x v="0"/>
    <n v="480.41250000000002"/>
    <n v="480.41250000000002"/>
    <b v="0"/>
  </r>
  <r>
    <b v="0"/>
    <s v="SALE292"/>
    <b v="0"/>
    <x v="72"/>
    <b v="0"/>
    <s v="CUST1119"/>
    <b v="0"/>
    <x v="1"/>
    <b v="0"/>
    <s v="STORE4"/>
    <b v="0"/>
    <n v="1"/>
    <x v="0"/>
    <b v="0"/>
    <n v="702.53"/>
    <x v="1209"/>
    <b v="0"/>
    <n v="0.3"/>
    <n v="0.3"/>
    <b v="0"/>
    <x v="0"/>
    <n v="491.77100000000002"/>
    <n v="491.77100000000002"/>
    <b v="0"/>
  </r>
  <r>
    <b v="0"/>
    <s v="SALE293"/>
    <b v="0"/>
    <x v="577"/>
    <b v="0"/>
    <s v="CUST1224"/>
    <b v="0"/>
    <x v="65"/>
    <b v="0"/>
    <s v="STORE8"/>
    <b v="0"/>
    <n v="4"/>
    <x v="3"/>
    <b v="0"/>
    <n v="139.94"/>
    <x v="1210"/>
    <b v="0"/>
    <n v="0.24"/>
    <n v="0.24"/>
    <b v="0"/>
    <x v="0"/>
    <n v="425.41759999999999"/>
    <n v="425.41759999999999"/>
    <b v="0"/>
  </r>
  <r>
    <b v="0"/>
    <s v="SALE294"/>
    <b v="0"/>
    <x v="491"/>
    <b v="0"/>
    <s v="CUST1277"/>
    <b v="0"/>
    <x v="32"/>
    <b v="0"/>
    <s v="STORE8"/>
    <b v="0"/>
    <n v="2"/>
    <x v="2"/>
    <b v="0"/>
    <n v="230.85"/>
    <x v="1211"/>
    <b v="0"/>
    <n v="0.18"/>
    <n v="0.18"/>
    <b v="0"/>
    <x v="0"/>
    <n v="378.59399999999999"/>
    <n v="378.59399999999999"/>
    <b v="0"/>
  </r>
  <r>
    <b v="0"/>
    <s v="SALE295"/>
    <b v="0"/>
    <x v="161"/>
    <b v="0"/>
    <s v="CUST1211"/>
    <b v="0"/>
    <x v="70"/>
    <b v="0"/>
    <s v="STORE17"/>
    <b v="0"/>
    <n v="4"/>
    <x v="3"/>
    <b v="0"/>
    <n v="626.35"/>
    <x v="1212"/>
    <b v="0"/>
    <n v="0.25"/>
    <n v="0.25"/>
    <b v="0"/>
    <x v="2"/>
    <n v="1879.05"/>
    <n v="1879.05"/>
    <b v="0"/>
  </r>
  <r>
    <b v="0"/>
    <s v="SALE296"/>
    <b v="0"/>
    <x v="410"/>
    <b v="0"/>
    <s v="CUST1082"/>
    <b v="0"/>
    <x v="82"/>
    <b v="0"/>
    <s v="STORE14"/>
    <b v="0"/>
    <n v="4"/>
    <x v="3"/>
    <b v="0"/>
    <n v="108.55"/>
    <x v="1213"/>
    <b v="0"/>
    <n v="0.18"/>
    <n v="0.18"/>
    <b v="0"/>
    <x v="1"/>
    <n v="356.04399999999998"/>
    <n v="356.04399999999998"/>
    <b v="0"/>
  </r>
  <r>
    <b v="0"/>
    <s v="SALE297"/>
    <b v="0"/>
    <x v="91"/>
    <b v="0"/>
    <s v="CUST1191"/>
    <b v="0"/>
    <x v="29"/>
    <b v="0"/>
    <s v="STORE1"/>
    <b v="0"/>
    <n v="4"/>
    <x v="3"/>
    <b v="0"/>
    <n v="353.67"/>
    <x v="1214"/>
    <b v="0"/>
    <n v="0.03"/>
    <n v="0.03"/>
    <b v="0"/>
    <x v="2"/>
    <n v="1372.2396000000001"/>
    <n v="1372.2396000000001"/>
    <b v="0"/>
  </r>
  <r>
    <b v="0"/>
    <s v="SALE298"/>
    <b v="0"/>
    <x v="585"/>
    <b v="0"/>
    <s v="CUST1065"/>
    <b v="0"/>
    <x v="73"/>
    <b v="0"/>
    <s v="STORE1"/>
    <b v="0"/>
    <n v="4"/>
    <x v="3"/>
    <b v="0"/>
    <n v="61.98"/>
    <x v="1215"/>
    <b v="0"/>
    <n v="0.16"/>
    <n v="0.16"/>
    <b v="0"/>
    <x v="0"/>
    <n v="208.25280000000001"/>
    <n v="208.25280000000001"/>
    <b v="0"/>
  </r>
  <r>
    <b v="0"/>
    <s v="SALE299"/>
    <b v="0"/>
    <x v="570"/>
    <b v="0"/>
    <s v="CUST1216"/>
    <b v="0"/>
    <x v="59"/>
    <b v="0"/>
    <s v="STORE19"/>
    <b v="0"/>
    <n v="2"/>
    <x v="2"/>
    <b v="0"/>
    <n v="873.1"/>
    <x v="1216"/>
    <b v="0"/>
    <n v="0.12"/>
    <n v="0.12"/>
    <b v="0"/>
    <x v="1"/>
    <n v="1536.6559999999999"/>
    <n v="1536.6559999999999"/>
    <b v="0"/>
  </r>
  <r>
    <b v="0"/>
    <s v="SALE3"/>
    <b v="0"/>
    <x v="12"/>
    <b v="0"/>
    <s v="CUST1346"/>
    <b v="0"/>
    <x v="45"/>
    <b v="0"/>
    <s v="STORE8"/>
    <b v="0"/>
    <n v="1"/>
    <x v="0"/>
    <b v="0"/>
    <n v="921.51"/>
    <x v="1217"/>
    <b v="0"/>
    <n v="0.16"/>
    <n v="0.16"/>
    <b v="0"/>
    <x v="2"/>
    <n v="774.0684"/>
    <n v="774.0684"/>
    <b v="0"/>
  </r>
  <r>
    <b v="0"/>
    <s v="SALE30"/>
    <b v="0"/>
    <x v="11"/>
    <b v="0"/>
    <s v="CUST1028"/>
    <b v="0"/>
    <x v="91"/>
    <b v="0"/>
    <s v="STORE19"/>
    <b v="0"/>
    <n v="1"/>
    <x v="0"/>
    <b v="0"/>
    <n v="429.38"/>
    <x v="1218"/>
    <b v="0"/>
    <n v="0.13"/>
    <n v="0.13"/>
    <b v="0"/>
    <x v="1"/>
    <n v="373.56060000000002"/>
    <n v="373.56060000000002"/>
    <b v="0"/>
  </r>
  <r>
    <b v="0"/>
    <s v="SALE300"/>
    <b v="0"/>
    <x v="294"/>
    <b v="0"/>
    <s v="CUST1198"/>
    <b v="0"/>
    <x v="85"/>
    <b v="0"/>
    <s v="STORE15"/>
    <b v="0"/>
    <n v="4"/>
    <x v="3"/>
    <b v="0"/>
    <n v="889.47"/>
    <x v="1219"/>
    <b v="0"/>
    <n v="0.24"/>
    <n v="0.24"/>
    <b v="0"/>
    <x v="0"/>
    <n v="2703.9888000000001"/>
    <n v="2703.9888000000001"/>
    <b v="0"/>
  </r>
  <r>
    <b v="0"/>
    <s v="SALE301"/>
    <b v="0"/>
    <x v="106"/>
    <b v="0"/>
    <s v="CUST1028"/>
    <b v="0"/>
    <x v="1"/>
    <b v="0"/>
    <s v="STORE11"/>
    <b v="0"/>
    <n v="3"/>
    <x v="1"/>
    <b v="0"/>
    <n v="803.76"/>
    <x v="1220"/>
    <b v="0"/>
    <n v="0.19"/>
    <n v="0.19"/>
    <b v="0"/>
    <x v="2"/>
    <n v="1953.1368"/>
    <n v="1953.1368"/>
    <b v="0"/>
  </r>
  <r>
    <b v="0"/>
    <s v="SALE302"/>
    <b v="0"/>
    <x v="481"/>
    <b v="0"/>
    <s v="CUST1468"/>
    <b v="0"/>
    <x v="10"/>
    <b v="0"/>
    <s v="STORE5"/>
    <b v="0"/>
    <n v="2"/>
    <x v="2"/>
    <b v="0"/>
    <n v="865.14"/>
    <x v="1221"/>
    <b v="0"/>
    <n v="0.2"/>
    <n v="0.2"/>
    <b v="0"/>
    <x v="1"/>
    <n v="1384.2239999999999"/>
    <n v="1384.2239999999999"/>
    <b v="0"/>
  </r>
  <r>
    <b v="0"/>
    <s v="SALE303"/>
    <b v="0"/>
    <x v="586"/>
    <b v="0"/>
    <s v="CUST1097"/>
    <b v="0"/>
    <x v="72"/>
    <b v="0"/>
    <s v="STORE9"/>
    <b v="0"/>
    <n v="2"/>
    <x v="2"/>
    <b v="0"/>
    <n v="916.49"/>
    <x v="1222"/>
    <b v="0"/>
    <n v="0.3"/>
    <n v="0.3"/>
    <b v="0"/>
    <x v="2"/>
    <n v="1283.086"/>
    <n v="1283.086"/>
    <b v="0"/>
  </r>
  <r>
    <b v="0"/>
    <s v="SALE304"/>
    <b v="0"/>
    <x v="553"/>
    <b v="0"/>
    <s v="CUST1042"/>
    <b v="0"/>
    <x v="78"/>
    <b v="0"/>
    <s v="STORE12"/>
    <b v="0"/>
    <n v="3"/>
    <x v="1"/>
    <b v="0"/>
    <n v="781.39"/>
    <x v="1223"/>
    <b v="0"/>
    <n v="0.12"/>
    <n v="0.12"/>
    <b v="0"/>
    <x v="0"/>
    <n v="2062.8696"/>
    <n v="2062.8696"/>
    <b v="0"/>
  </r>
  <r>
    <b v="0"/>
    <s v="SALE305"/>
    <b v="0"/>
    <x v="64"/>
    <b v="0"/>
    <s v="CUST1211"/>
    <b v="0"/>
    <x v="43"/>
    <b v="0"/>
    <s v="STORE12"/>
    <b v="0"/>
    <n v="4"/>
    <x v="3"/>
    <b v="0"/>
    <n v="619.74"/>
    <x v="1224"/>
    <b v="0"/>
    <n v="0.13"/>
    <n v="0.13"/>
    <b v="0"/>
    <x v="2"/>
    <n v="2156.6952000000001"/>
    <n v="2156.6952000000001"/>
    <b v="0"/>
  </r>
  <r>
    <b v="0"/>
    <s v="SALE306"/>
    <b v="0"/>
    <x v="349"/>
    <b v="0"/>
    <s v="CUST1481"/>
    <b v="0"/>
    <x v="19"/>
    <b v="0"/>
    <s v="STORE14"/>
    <b v="0"/>
    <n v="2"/>
    <x v="2"/>
    <b v="0"/>
    <n v="837.76"/>
    <x v="1225"/>
    <b v="0"/>
    <n v="0.03"/>
    <n v="0.03"/>
    <b v="0"/>
    <x v="2"/>
    <n v="1625.2544"/>
    <n v="1625.2544"/>
    <b v="0"/>
  </r>
  <r>
    <b v="0"/>
    <s v="SALE307"/>
    <b v="0"/>
    <x v="113"/>
    <b v="0"/>
    <s v="CUST1451"/>
    <b v="0"/>
    <x v="73"/>
    <b v="0"/>
    <s v="STORE1"/>
    <b v="0"/>
    <n v="3"/>
    <x v="1"/>
    <b v="0"/>
    <n v="135.94"/>
    <x v="1226"/>
    <b v="0"/>
    <n v="0.2"/>
    <n v="0.2"/>
    <b v="0"/>
    <x v="0"/>
    <n v="326.25599999999997"/>
    <n v="326.25599999999997"/>
    <b v="0"/>
  </r>
  <r>
    <b v="0"/>
    <s v="SALE308"/>
    <b v="0"/>
    <x v="379"/>
    <b v="0"/>
    <s v="CUST1479"/>
    <b v="0"/>
    <x v="1"/>
    <b v="0"/>
    <s v="STORE1"/>
    <b v="0"/>
    <n v="4"/>
    <x v="3"/>
    <b v="0"/>
    <n v="396.53"/>
    <x v="1227"/>
    <b v="0"/>
    <n v="7.0000000000000007E-2"/>
    <n v="7.0000000000000007E-2"/>
    <b v="0"/>
    <x v="1"/>
    <n v="1475.0916"/>
    <n v="1475.0916"/>
    <b v="0"/>
  </r>
  <r>
    <b v="0"/>
    <s v="SALE309"/>
    <b v="0"/>
    <x v="561"/>
    <b v="0"/>
    <s v="CUST1220"/>
    <b v="0"/>
    <x v="62"/>
    <b v="0"/>
    <s v="STORE14"/>
    <b v="0"/>
    <n v="2"/>
    <x v="2"/>
    <b v="0"/>
    <n v="722.45"/>
    <x v="1228"/>
    <b v="0"/>
    <n v="0.22"/>
    <n v="0.22"/>
    <b v="0"/>
    <x v="1"/>
    <n v="1127.0219999999999"/>
    <n v="1127.0219999999999"/>
    <b v="0"/>
  </r>
  <r>
    <b v="0"/>
    <s v="SALE31"/>
    <b v="0"/>
    <x v="84"/>
    <b v="0"/>
    <s v="CUST1412"/>
    <b v="0"/>
    <x v="20"/>
    <b v="0"/>
    <s v="STORE12"/>
    <b v="0"/>
    <n v="2"/>
    <x v="2"/>
    <b v="0"/>
    <n v="148.96"/>
    <x v="1229"/>
    <b v="0"/>
    <n v="0.03"/>
    <n v="0.03"/>
    <b v="0"/>
    <x v="2"/>
    <n v="288.98239999999998"/>
    <n v="288.98239999999998"/>
    <b v="0"/>
  </r>
  <r>
    <b v="0"/>
    <s v="SALE310"/>
    <b v="0"/>
    <x v="405"/>
    <b v="0"/>
    <s v="CUST1047"/>
    <b v="0"/>
    <x v="55"/>
    <b v="0"/>
    <s v="STORE2"/>
    <b v="0"/>
    <n v="2"/>
    <x v="2"/>
    <b v="0"/>
    <n v="138.41"/>
    <x v="1230"/>
    <b v="0"/>
    <n v="0.02"/>
    <n v="0.02"/>
    <b v="0"/>
    <x v="0"/>
    <n v="271.28359999999998"/>
    <n v="271.28359999999998"/>
    <b v="0"/>
  </r>
  <r>
    <b v="0"/>
    <s v="SALE311"/>
    <b v="0"/>
    <x v="349"/>
    <b v="0"/>
    <s v="CUST1126"/>
    <b v="0"/>
    <x v="24"/>
    <b v="0"/>
    <s v="STORE2"/>
    <b v="0"/>
    <n v="4"/>
    <x v="3"/>
    <b v="0"/>
    <n v="741.51"/>
    <x v="1231"/>
    <b v="0"/>
    <n v="0.09"/>
    <n v="0.09"/>
    <b v="0"/>
    <x v="2"/>
    <n v="2699.0963999999999"/>
    <n v="2699.0963999999999"/>
    <b v="0"/>
  </r>
  <r>
    <b v="0"/>
    <s v="SALE312"/>
    <b v="0"/>
    <x v="587"/>
    <b v="0"/>
    <s v="CUST1023"/>
    <b v="0"/>
    <x v="24"/>
    <b v="0"/>
    <s v="STORE17"/>
    <b v="0"/>
    <n v="2"/>
    <x v="2"/>
    <b v="0"/>
    <n v="588.9"/>
    <x v="1232"/>
    <b v="0"/>
    <n v="0.19"/>
    <n v="0.19"/>
    <b v="0"/>
    <x v="1"/>
    <n v="954.01800000000003"/>
    <n v="954.01800000000003"/>
    <b v="0"/>
  </r>
  <r>
    <b v="0"/>
    <s v="SALE313"/>
    <b v="0"/>
    <x v="588"/>
    <b v="0"/>
    <s v="CUST1304"/>
    <b v="0"/>
    <x v="52"/>
    <b v="0"/>
    <s v="STORE2"/>
    <b v="0"/>
    <n v="1"/>
    <x v="0"/>
    <b v="0"/>
    <n v="88.92"/>
    <x v="1233"/>
    <b v="0"/>
    <n v="0.19"/>
    <n v="0.19"/>
    <b v="0"/>
    <x v="1"/>
    <n v="72.025200000000012"/>
    <n v="72.025200000000012"/>
    <b v="0"/>
  </r>
  <r>
    <b v="0"/>
    <s v="SALE314"/>
    <b v="0"/>
    <x v="589"/>
    <b v="0"/>
    <s v="CUST1118"/>
    <b v="0"/>
    <x v="49"/>
    <b v="0"/>
    <s v="STORE16"/>
    <b v="0"/>
    <n v="1"/>
    <x v="0"/>
    <b v="0"/>
    <n v="299.13"/>
    <x v="1234"/>
    <b v="0"/>
    <n v="0.1"/>
    <n v="0.1"/>
    <b v="0"/>
    <x v="2"/>
    <n v="269.21699999999998"/>
    <n v="269.21699999999998"/>
    <b v="0"/>
  </r>
  <r>
    <b v="0"/>
    <s v="SALE315"/>
    <b v="0"/>
    <x v="150"/>
    <b v="0"/>
    <s v="CUST1116"/>
    <b v="0"/>
    <x v="79"/>
    <b v="0"/>
    <s v="STORE3"/>
    <b v="0"/>
    <n v="2"/>
    <x v="2"/>
    <b v="0"/>
    <n v="548.29999999999995"/>
    <x v="1235"/>
    <b v="0"/>
    <n v="0.23"/>
    <n v="0.23"/>
    <b v="0"/>
    <x v="0"/>
    <n v="844.38199999999995"/>
    <n v="844.38199999999995"/>
    <b v="0"/>
  </r>
  <r>
    <b v="0"/>
    <s v="SALE316"/>
    <b v="0"/>
    <x v="388"/>
    <b v="0"/>
    <s v="CUST1262"/>
    <b v="0"/>
    <x v="8"/>
    <b v="0"/>
    <s v="STORE10"/>
    <b v="0"/>
    <n v="3"/>
    <x v="1"/>
    <b v="0"/>
    <n v="977.55"/>
    <x v="1236"/>
    <b v="0"/>
    <n v="0.02"/>
    <n v="0.02"/>
    <b v="0"/>
    <x v="1"/>
    <n v="2873.9969999999989"/>
    <n v="2873.9969999999989"/>
    <b v="0"/>
  </r>
  <r>
    <b v="0"/>
    <s v="SALE317"/>
    <b v="0"/>
    <x v="23"/>
    <b v="0"/>
    <s v="CUST1346"/>
    <b v="0"/>
    <x v="31"/>
    <b v="0"/>
    <s v="STORE18"/>
    <b v="0"/>
    <n v="1"/>
    <x v="0"/>
    <b v="0"/>
    <n v="459.42"/>
    <x v="1237"/>
    <b v="0"/>
    <n v="0.28000000000000003"/>
    <n v="0.28000000000000003"/>
    <b v="0"/>
    <x v="2"/>
    <n v="330.7824"/>
    <n v="330.7824"/>
    <b v="0"/>
  </r>
  <r>
    <b v="0"/>
    <s v="SALE318"/>
    <b v="0"/>
    <x v="590"/>
    <b v="0"/>
    <s v="CUST1088"/>
    <b v="0"/>
    <x v="60"/>
    <b v="0"/>
    <s v="STORE4"/>
    <b v="0"/>
    <n v="2"/>
    <x v="2"/>
    <b v="0"/>
    <n v="123.19"/>
    <x v="1238"/>
    <b v="0"/>
    <n v="0.19"/>
    <n v="0.19"/>
    <b v="0"/>
    <x v="0"/>
    <n v="199.56780000000001"/>
    <n v="199.56780000000001"/>
    <b v="0"/>
  </r>
  <r>
    <b v="0"/>
    <s v="SALE319"/>
    <b v="0"/>
    <x v="591"/>
    <b v="0"/>
    <s v="CUST1358"/>
    <b v="0"/>
    <x v="25"/>
    <b v="0"/>
    <s v="STORE19"/>
    <b v="0"/>
    <n v="1"/>
    <x v="0"/>
    <b v="0"/>
    <n v="222.95"/>
    <x v="1239"/>
    <b v="0"/>
    <n v="0.02"/>
    <n v="0.02"/>
    <b v="0"/>
    <x v="1"/>
    <n v="218.49100000000001"/>
    <n v="218.49100000000001"/>
    <b v="0"/>
  </r>
  <r>
    <b v="0"/>
    <s v="SALE32"/>
    <b v="0"/>
    <x v="592"/>
    <b v="0"/>
    <s v="CUST1398"/>
    <b v="0"/>
    <x v="10"/>
    <b v="0"/>
    <s v="STORE8"/>
    <b v="0"/>
    <n v="4"/>
    <x v="3"/>
    <b v="0"/>
    <n v="313.83"/>
    <x v="1240"/>
    <b v="0"/>
    <n v="0.08"/>
    <n v="0.08"/>
    <b v="0"/>
    <x v="0"/>
    <n v="1154.8943999999999"/>
    <n v="1154.8943999999999"/>
    <b v="0"/>
  </r>
  <r>
    <b v="0"/>
    <s v="SALE320"/>
    <b v="0"/>
    <x v="516"/>
    <b v="0"/>
    <s v="CUST1332"/>
    <b v="0"/>
    <x v="96"/>
    <b v="0"/>
    <s v="STORE4"/>
    <b v="0"/>
    <n v="3"/>
    <x v="1"/>
    <b v="0"/>
    <n v="601.92999999999995"/>
    <x v="1241"/>
    <b v="0"/>
    <n v="0.14000000000000001"/>
    <n v="0.14000000000000001"/>
    <b v="0"/>
    <x v="0"/>
    <n v="1552.9793999999999"/>
    <n v="1552.9793999999999"/>
    <b v="0"/>
  </r>
  <r>
    <b v="0"/>
    <s v="SALE321"/>
    <b v="0"/>
    <x v="593"/>
    <b v="0"/>
    <s v="CUST1297"/>
    <b v="0"/>
    <x v="5"/>
    <b v="0"/>
    <s v="STORE2"/>
    <b v="0"/>
    <n v="1"/>
    <x v="0"/>
    <b v="0"/>
    <n v="564.1"/>
    <x v="1242"/>
    <b v="0"/>
    <n v="0.03"/>
    <n v="0.03"/>
    <b v="0"/>
    <x v="0"/>
    <n v="547.17700000000002"/>
    <n v="547.17700000000002"/>
    <b v="0"/>
  </r>
  <r>
    <b v="0"/>
    <s v="SALE322"/>
    <b v="0"/>
    <x v="409"/>
    <b v="0"/>
    <s v="CUST1095"/>
    <b v="0"/>
    <x v="24"/>
    <b v="0"/>
    <s v="STORE5"/>
    <b v="0"/>
    <n v="1"/>
    <x v="0"/>
    <b v="0"/>
    <n v="516.62"/>
    <x v="1243"/>
    <b v="0"/>
    <n v="0.18"/>
    <n v="0.18"/>
    <b v="0"/>
    <x v="0"/>
    <n v="423.62840000000011"/>
    <n v="423.62840000000011"/>
    <b v="0"/>
  </r>
  <r>
    <b v="0"/>
    <s v="SALE323"/>
    <b v="0"/>
    <x v="565"/>
    <b v="0"/>
    <s v="CUST1438"/>
    <b v="0"/>
    <x v="11"/>
    <b v="0"/>
    <s v="STORE12"/>
    <b v="0"/>
    <n v="1"/>
    <x v="0"/>
    <b v="0"/>
    <n v="934.75"/>
    <x v="1244"/>
    <b v="0"/>
    <n v="0.11"/>
    <n v="0.11"/>
    <b v="0"/>
    <x v="1"/>
    <n v="831.92750000000001"/>
    <n v="831.92750000000001"/>
    <b v="0"/>
  </r>
  <r>
    <b v="0"/>
    <s v="SALE324"/>
    <b v="0"/>
    <x v="594"/>
    <b v="0"/>
    <s v="CUST1234"/>
    <b v="0"/>
    <x v="51"/>
    <b v="0"/>
    <s v="STORE7"/>
    <b v="0"/>
    <n v="4"/>
    <x v="3"/>
    <b v="0"/>
    <n v="548.44000000000005"/>
    <x v="1245"/>
    <b v="0"/>
    <n v="0.05"/>
    <n v="0.05"/>
    <b v="0"/>
    <x v="1"/>
    <n v="2084.0720000000001"/>
    <n v="2084.0720000000001"/>
    <b v="0"/>
  </r>
  <r>
    <b v="0"/>
    <s v="SALE325"/>
    <b v="0"/>
    <x v="140"/>
    <b v="0"/>
    <s v="CUST1013"/>
    <b v="0"/>
    <x v="16"/>
    <b v="0"/>
    <s v="STORE3"/>
    <b v="0"/>
    <n v="3"/>
    <x v="1"/>
    <b v="0"/>
    <n v="361.11"/>
    <x v="1246"/>
    <b v="0"/>
    <n v="0.06"/>
    <n v="0.06"/>
    <b v="0"/>
    <x v="0"/>
    <n v="1018.3302"/>
    <n v="1018.3302"/>
    <b v="0"/>
  </r>
  <r>
    <b v="0"/>
    <s v="SALE326"/>
    <b v="0"/>
    <x v="158"/>
    <b v="0"/>
    <s v="CUST1187"/>
    <b v="0"/>
    <x v="75"/>
    <b v="0"/>
    <s v="STORE1"/>
    <b v="0"/>
    <n v="2"/>
    <x v="2"/>
    <b v="0"/>
    <n v="610.37"/>
    <x v="1247"/>
    <b v="0"/>
    <n v="0.1"/>
    <n v="0.1"/>
    <b v="0"/>
    <x v="1"/>
    <n v="1098.6659999999999"/>
    <n v="1098.6659999999999"/>
    <b v="0"/>
  </r>
  <r>
    <b v="0"/>
    <s v="SALE327"/>
    <b v="0"/>
    <x v="377"/>
    <b v="0"/>
    <s v="CUST1334"/>
    <b v="0"/>
    <x v="78"/>
    <b v="0"/>
    <s v="STORE16"/>
    <b v="0"/>
    <n v="1"/>
    <x v="0"/>
    <b v="0"/>
    <n v="272.2"/>
    <x v="1248"/>
    <b v="0"/>
    <n v="0.3"/>
    <n v="0.3"/>
    <b v="0"/>
    <x v="0"/>
    <n v="190.54"/>
    <n v="190.54"/>
    <b v="0"/>
  </r>
  <r>
    <b v="0"/>
    <s v="SALE328"/>
    <b v="0"/>
    <x v="335"/>
    <b v="0"/>
    <s v="CUST1438"/>
    <b v="0"/>
    <x v="79"/>
    <b v="0"/>
    <s v="STORE6"/>
    <b v="0"/>
    <n v="3"/>
    <x v="1"/>
    <b v="0"/>
    <n v="573.1"/>
    <x v="1249"/>
    <b v="0"/>
    <n v="0.16"/>
    <n v="0.16"/>
    <b v="0"/>
    <x v="2"/>
    <n v="1444.212"/>
    <n v="1444.212"/>
    <b v="0"/>
  </r>
  <r>
    <b v="0"/>
    <s v="SALE329"/>
    <b v="0"/>
    <x v="333"/>
    <b v="0"/>
    <s v="CUST1322"/>
    <b v="0"/>
    <x v="95"/>
    <b v="0"/>
    <s v="STORE0"/>
    <b v="0"/>
    <n v="4"/>
    <x v="3"/>
    <b v="0"/>
    <n v="24.72"/>
    <x v="1250"/>
    <b v="0"/>
    <n v="0.28000000000000003"/>
    <n v="0.28000000000000003"/>
    <b v="0"/>
    <x v="0"/>
    <n v="71.193599999999989"/>
    <n v="71.193599999999989"/>
    <b v="0"/>
  </r>
  <r>
    <b v="0"/>
    <s v="SALE33"/>
    <b v="0"/>
    <x v="104"/>
    <b v="0"/>
    <s v="CUST1453"/>
    <b v="0"/>
    <x v="85"/>
    <b v="0"/>
    <s v="STORE6"/>
    <b v="0"/>
    <n v="2"/>
    <x v="2"/>
    <b v="0"/>
    <n v="717.31"/>
    <x v="1251"/>
    <b v="0"/>
    <n v="0.15"/>
    <n v="0.15"/>
    <b v="0"/>
    <x v="0"/>
    <n v="1219.4269999999999"/>
    <n v="1219.4269999999999"/>
    <b v="0"/>
  </r>
  <r>
    <b v="0"/>
    <s v="SALE330"/>
    <b v="0"/>
    <x v="272"/>
    <b v="0"/>
    <s v="CUST1251"/>
    <b v="0"/>
    <x v="98"/>
    <b v="0"/>
    <s v="STORE9"/>
    <b v="0"/>
    <n v="3"/>
    <x v="1"/>
    <b v="0"/>
    <n v="268.89"/>
    <x v="1252"/>
    <b v="0"/>
    <n v="7.0000000000000007E-2"/>
    <n v="7.0000000000000007E-2"/>
    <b v="0"/>
    <x v="2"/>
    <n v="750.20309999999995"/>
    <n v="750.20309999999995"/>
    <b v="0"/>
  </r>
  <r>
    <b v="0"/>
    <s v="SALE331"/>
    <b v="0"/>
    <x v="378"/>
    <b v="0"/>
    <s v="CUST1257"/>
    <b v="0"/>
    <x v="97"/>
    <b v="0"/>
    <s v="STORE9"/>
    <b v="0"/>
    <n v="1"/>
    <x v="0"/>
    <b v="0"/>
    <n v="78.5"/>
    <x v="1253"/>
    <b v="0"/>
    <n v="0.17"/>
    <n v="0.17"/>
    <b v="0"/>
    <x v="2"/>
    <n v="65.155000000000001"/>
    <n v="65.155000000000001"/>
    <b v="0"/>
  </r>
  <r>
    <b v="0"/>
    <s v="SALE332"/>
    <b v="0"/>
    <x v="595"/>
    <b v="0"/>
    <s v="CUST1133"/>
    <b v="0"/>
    <x v="88"/>
    <b v="0"/>
    <s v="STORE4"/>
    <b v="0"/>
    <n v="3"/>
    <x v="1"/>
    <b v="0"/>
    <n v="399.42"/>
    <x v="1254"/>
    <b v="0"/>
    <n v="0.02"/>
    <n v="0.02"/>
    <b v="0"/>
    <x v="0"/>
    <n v="1174.2947999999999"/>
    <n v="1174.2947999999999"/>
    <b v="0"/>
  </r>
  <r>
    <b v="0"/>
    <s v="SALE333"/>
    <b v="0"/>
    <x v="68"/>
    <b v="0"/>
    <s v="CUST1085"/>
    <b v="0"/>
    <x v="72"/>
    <b v="0"/>
    <s v="STORE19"/>
    <b v="0"/>
    <n v="3"/>
    <x v="1"/>
    <b v="0"/>
    <n v="455.82"/>
    <x v="1255"/>
    <b v="0"/>
    <n v="0.01"/>
    <n v="0.01"/>
    <b v="0"/>
    <x v="1"/>
    <n v="1353.7854"/>
    <n v="1353.7854"/>
    <b v="0"/>
  </r>
  <r>
    <b v="0"/>
    <s v="SALE334"/>
    <b v="0"/>
    <x v="249"/>
    <b v="0"/>
    <s v="CUST1349"/>
    <b v="0"/>
    <x v="52"/>
    <b v="0"/>
    <s v="STORE5"/>
    <b v="0"/>
    <n v="2"/>
    <x v="2"/>
    <b v="0"/>
    <n v="613.23"/>
    <x v="1256"/>
    <b v="0"/>
    <n v="0.15"/>
    <n v="0.15"/>
    <b v="0"/>
    <x v="1"/>
    <n v="1042.491"/>
    <n v="1042.491"/>
    <b v="0"/>
  </r>
  <r>
    <b v="0"/>
    <s v="SALE335"/>
    <b v="0"/>
    <x v="386"/>
    <b v="0"/>
    <s v="CUST1458"/>
    <b v="0"/>
    <x v="60"/>
    <b v="0"/>
    <s v="STORE14"/>
    <b v="0"/>
    <n v="4"/>
    <x v="3"/>
    <b v="0"/>
    <n v="971.9"/>
    <x v="1257"/>
    <b v="0"/>
    <n v="0.28000000000000003"/>
    <n v="0.28000000000000003"/>
    <b v="0"/>
    <x v="1"/>
    <n v="2799.0720000000001"/>
    <n v="2799.0720000000001"/>
    <b v="0"/>
  </r>
  <r>
    <b v="0"/>
    <s v="SALE336"/>
    <b v="0"/>
    <x v="596"/>
    <b v="0"/>
    <s v="CUST1034"/>
    <b v="0"/>
    <x v="40"/>
    <b v="0"/>
    <s v="STORE7"/>
    <b v="0"/>
    <n v="3"/>
    <x v="1"/>
    <b v="0"/>
    <n v="884.92"/>
    <x v="1258"/>
    <b v="0"/>
    <n v="0.06"/>
    <n v="0.06"/>
    <b v="0"/>
    <x v="1"/>
    <n v="2495.4744000000001"/>
    <n v="2495.4744000000001"/>
    <b v="0"/>
  </r>
  <r>
    <b v="0"/>
    <s v="SALE337"/>
    <b v="0"/>
    <x v="301"/>
    <b v="0"/>
    <s v="CUST1087"/>
    <b v="0"/>
    <x v="12"/>
    <b v="0"/>
    <s v="STORE9"/>
    <b v="0"/>
    <n v="1"/>
    <x v="0"/>
    <b v="0"/>
    <n v="125"/>
    <x v="1259"/>
    <b v="0"/>
    <n v="0.23"/>
    <n v="0.23"/>
    <b v="0"/>
    <x v="0"/>
    <n v="96.25"/>
    <n v="96.25"/>
    <b v="0"/>
  </r>
  <r>
    <b v="0"/>
    <s v="SALE338"/>
    <b v="0"/>
    <x v="428"/>
    <b v="0"/>
    <s v="CUST1128"/>
    <b v="0"/>
    <x v="47"/>
    <b v="0"/>
    <s v="STORE15"/>
    <b v="0"/>
    <n v="2"/>
    <x v="2"/>
    <b v="0"/>
    <n v="188.25"/>
    <x v="1260"/>
    <b v="0"/>
    <n v="0.08"/>
    <n v="0.08"/>
    <b v="0"/>
    <x v="1"/>
    <n v="346.38"/>
    <n v="346.38"/>
    <b v="0"/>
  </r>
  <r>
    <b v="0"/>
    <s v="SALE339"/>
    <b v="0"/>
    <x v="597"/>
    <b v="0"/>
    <s v="CUST1222"/>
    <b v="0"/>
    <x v="41"/>
    <b v="0"/>
    <s v="STORE6"/>
    <b v="0"/>
    <n v="4"/>
    <x v="3"/>
    <b v="0"/>
    <n v="344.12"/>
    <x v="1261"/>
    <b v="0"/>
    <n v="0.25"/>
    <n v="0.25"/>
    <b v="0"/>
    <x v="1"/>
    <n v="1032.3599999999999"/>
    <n v="1032.3599999999999"/>
    <b v="0"/>
  </r>
  <r>
    <b v="0"/>
    <s v="SALE34"/>
    <b v="0"/>
    <x v="80"/>
    <b v="0"/>
    <s v="CUST1344"/>
    <b v="0"/>
    <x v="14"/>
    <b v="0"/>
    <s v="STORE1"/>
    <b v="1"/>
    <s v="UNKNOWN"/>
    <x v="4"/>
    <b v="0"/>
    <n v="873.22"/>
    <x v="1262"/>
    <b v="0"/>
    <n v="0.18"/>
    <n v="0.18"/>
    <b v="0"/>
    <x v="0"/>
    <n v="2148.1212"/>
    <n v="2148.1212"/>
    <b v="0"/>
  </r>
  <r>
    <b v="0"/>
    <s v="SALE340"/>
    <b v="0"/>
    <x v="598"/>
    <b v="0"/>
    <s v="CUST1047"/>
    <b v="0"/>
    <x v="29"/>
    <b v="0"/>
    <s v="STORE19"/>
    <b v="0"/>
    <n v="3"/>
    <x v="1"/>
    <b v="0"/>
    <n v="997.95"/>
    <x v="1263"/>
    <b v="0"/>
    <n v="0.09"/>
    <n v="0.09"/>
    <b v="0"/>
    <x v="2"/>
    <n v="2724.4034999999999"/>
    <n v="2724.4034999999999"/>
    <b v="0"/>
  </r>
  <r>
    <b v="0"/>
    <s v="SALE341"/>
    <b v="0"/>
    <x v="41"/>
    <b v="0"/>
    <s v="CUST1150"/>
    <b v="0"/>
    <x v="68"/>
    <b v="0"/>
    <s v="STORE15"/>
    <b v="0"/>
    <n v="3"/>
    <x v="1"/>
    <b v="0"/>
    <n v="121.64"/>
    <x v="1264"/>
    <b v="0"/>
    <n v="7.0000000000000007E-2"/>
    <n v="7.0000000000000007E-2"/>
    <b v="0"/>
    <x v="1"/>
    <n v="339.37560000000002"/>
    <n v="339.37560000000002"/>
    <b v="0"/>
  </r>
  <r>
    <b v="0"/>
    <s v="SALE342"/>
    <b v="0"/>
    <x v="356"/>
    <b v="0"/>
    <s v="CUST1221"/>
    <b v="0"/>
    <x v="97"/>
    <b v="0"/>
    <s v="STORE10"/>
    <b v="0"/>
    <n v="2"/>
    <x v="2"/>
    <b v="0"/>
    <n v="692.72"/>
    <x v="1265"/>
    <b v="0"/>
    <n v="0.13"/>
    <n v="0.13"/>
    <b v="0"/>
    <x v="1"/>
    <n v="1205.3327999999999"/>
    <n v="1205.3327999999999"/>
    <b v="0"/>
  </r>
  <r>
    <b v="0"/>
    <s v="SALE343"/>
    <b v="0"/>
    <x v="599"/>
    <b v="0"/>
    <s v="CUST1027"/>
    <b v="0"/>
    <x v="2"/>
    <b v="0"/>
    <s v="STORE19"/>
    <b v="0"/>
    <n v="3"/>
    <x v="1"/>
    <b v="0"/>
    <n v="794.59"/>
    <x v="1266"/>
    <b v="0"/>
    <n v="0.03"/>
    <n v="0.03"/>
    <b v="0"/>
    <x v="1"/>
    <n v="2312.2568999999999"/>
    <n v="2312.2568999999999"/>
    <b v="0"/>
  </r>
  <r>
    <b v="0"/>
    <s v="SALE344"/>
    <b v="0"/>
    <x v="437"/>
    <b v="0"/>
    <s v="CUST1014"/>
    <b v="0"/>
    <x v="81"/>
    <b v="0"/>
    <s v="STORE9"/>
    <b v="0"/>
    <n v="1"/>
    <x v="0"/>
    <b v="0"/>
    <n v="907.95"/>
    <x v="1267"/>
    <b v="0"/>
    <n v="0.1"/>
    <n v="0.1"/>
    <b v="0"/>
    <x v="1"/>
    <n v="817.15500000000009"/>
    <n v="817.15500000000009"/>
    <b v="0"/>
  </r>
  <r>
    <b v="0"/>
    <s v="SALE345"/>
    <b v="0"/>
    <x v="145"/>
    <b v="0"/>
    <s v="CUST1287"/>
    <b v="0"/>
    <x v="52"/>
    <b v="0"/>
    <s v="STORE0"/>
    <b v="0"/>
    <n v="2"/>
    <x v="2"/>
    <b v="0"/>
    <n v="660.81"/>
    <x v="1268"/>
    <b v="0"/>
    <n v="0.18"/>
    <n v="0.18"/>
    <b v="0"/>
    <x v="0"/>
    <n v="1083.7284"/>
    <n v="1083.7284"/>
    <b v="0"/>
  </r>
  <r>
    <b v="0"/>
    <s v="SALE346"/>
    <b v="0"/>
    <x v="498"/>
    <b v="0"/>
    <s v="CUST1061"/>
    <b v="0"/>
    <x v="78"/>
    <b v="0"/>
    <s v="STORE8"/>
    <b v="0"/>
    <n v="3"/>
    <x v="1"/>
    <b v="0"/>
    <n v="564.94000000000005"/>
    <x v="1269"/>
    <b v="0"/>
    <n v="0.22"/>
    <n v="0.22"/>
    <b v="0"/>
    <x v="2"/>
    <n v="1321.9595999999999"/>
    <n v="1321.9595999999999"/>
    <b v="0"/>
  </r>
  <r>
    <b v="0"/>
    <s v="SALE347"/>
    <b v="0"/>
    <x v="600"/>
    <b v="0"/>
    <s v="CUST1054"/>
    <b v="0"/>
    <x v="42"/>
    <b v="0"/>
    <s v="STORE15"/>
    <b v="0"/>
    <n v="2"/>
    <x v="2"/>
    <b v="0"/>
    <n v="280.37"/>
    <x v="1270"/>
    <b v="0"/>
    <n v="0.22"/>
    <n v="0.22"/>
    <b v="0"/>
    <x v="2"/>
    <n v="437.37720000000002"/>
    <n v="437.37720000000002"/>
    <b v="0"/>
  </r>
  <r>
    <b v="0"/>
    <s v="SALE348"/>
    <b v="0"/>
    <x v="222"/>
    <b v="0"/>
    <s v="CUST1372"/>
    <b v="0"/>
    <x v="52"/>
    <b v="0"/>
    <s v="STORE3"/>
    <b v="0"/>
    <n v="2"/>
    <x v="2"/>
    <b v="0"/>
    <n v="85.23"/>
    <x v="1271"/>
    <b v="0"/>
    <n v="0.13"/>
    <n v="0.13"/>
    <b v="0"/>
    <x v="0"/>
    <n v="148.30019999999999"/>
    <n v="148.30019999999999"/>
    <b v="0"/>
  </r>
  <r>
    <b v="0"/>
    <s v="SALE349"/>
    <b v="0"/>
    <x v="601"/>
    <b v="0"/>
    <s v="CUST1312"/>
    <b v="0"/>
    <x v="77"/>
    <b v="0"/>
    <s v="STORE13"/>
    <b v="0"/>
    <n v="2"/>
    <x v="2"/>
    <b v="0"/>
    <n v="563.29999999999995"/>
    <x v="1272"/>
    <b v="0"/>
    <n v="0.26"/>
    <n v="0.26"/>
    <b v="0"/>
    <x v="0"/>
    <n v="833.68399999999997"/>
    <n v="833.68399999999997"/>
    <b v="0"/>
  </r>
  <r>
    <b v="0"/>
    <s v="SALE35"/>
    <b v="0"/>
    <x v="59"/>
    <b v="0"/>
    <s v="CUST1218"/>
    <b v="0"/>
    <x v="63"/>
    <b v="0"/>
    <s v="STORE3"/>
    <b v="0"/>
    <n v="4"/>
    <x v="3"/>
    <b v="0"/>
    <n v="109.36"/>
    <x v="1273"/>
    <b v="0"/>
    <n v="0.19"/>
    <n v="0.19"/>
    <b v="0"/>
    <x v="2"/>
    <n v="354.32639999999998"/>
    <n v="354.32639999999998"/>
    <b v="0"/>
  </r>
  <r>
    <b v="0"/>
    <s v="SALE350"/>
    <b v="0"/>
    <x v="386"/>
    <b v="0"/>
    <s v="CUST1033"/>
    <b v="0"/>
    <x v="24"/>
    <b v="0"/>
    <s v="STORE18"/>
    <b v="0"/>
    <n v="2"/>
    <x v="2"/>
    <b v="0"/>
    <n v="827.81"/>
    <x v="1274"/>
    <b v="0"/>
    <n v="0.04"/>
    <n v="0.04"/>
    <b v="0"/>
    <x v="1"/>
    <n v="1589.3951999999999"/>
    <n v="1589.3951999999999"/>
    <b v="0"/>
  </r>
  <r>
    <b v="0"/>
    <s v="SALE351"/>
    <b v="0"/>
    <x v="602"/>
    <b v="0"/>
    <s v="CUST1214"/>
    <b v="0"/>
    <x v="85"/>
    <b v="0"/>
    <s v="STORE18"/>
    <b v="0"/>
    <n v="3"/>
    <x v="1"/>
    <b v="0"/>
    <n v="877.71"/>
    <x v="1275"/>
    <b v="0"/>
    <n v="0.12"/>
    <n v="0.12"/>
    <b v="0"/>
    <x v="1"/>
    <n v="2317.1543999999999"/>
    <n v="2317.1543999999999"/>
    <b v="0"/>
  </r>
  <r>
    <b v="0"/>
    <s v="SALE352"/>
    <b v="0"/>
    <x v="353"/>
    <b v="0"/>
    <s v="CUST1257"/>
    <b v="0"/>
    <x v="64"/>
    <b v="0"/>
    <s v="STORE9"/>
    <b v="0"/>
    <n v="4"/>
    <x v="3"/>
    <b v="0"/>
    <n v="488.56"/>
    <x v="1276"/>
    <b v="0"/>
    <n v="0.26"/>
    <n v="0.26"/>
    <b v="0"/>
    <x v="2"/>
    <n v="1446.1376"/>
    <n v="1446.1376"/>
    <b v="0"/>
  </r>
  <r>
    <b v="0"/>
    <s v="SALE353"/>
    <b v="0"/>
    <x v="530"/>
    <b v="0"/>
    <s v="CUST1104"/>
    <b v="0"/>
    <x v="13"/>
    <b v="0"/>
    <s v="STORE12"/>
    <b v="0"/>
    <n v="4"/>
    <x v="3"/>
    <b v="0"/>
    <n v="175.91"/>
    <x v="1277"/>
    <b v="0"/>
    <n v="0.13"/>
    <n v="0.13"/>
    <b v="0"/>
    <x v="1"/>
    <n v="612.16679999999997"/>
    <n v="612.16679999999997"/>
    <b v="0"/>
  </r>
  <r>
    <b v="0"/>
    <s v="SALE354"/>
    <b v="0"/>
    <x v="603"/>
    <b v="0"/>
    <s v="CUST1248"/>
    <b v="0"/>
    <x v="48"/>
    <b v="0"/>
    <s v="STORE8"/>
    <b v="0"/>
    <n v="4"/>
    <x v="3"/>
    <b v="0"/>
    <n v="289.66000000000003"/>
    <x v="1278"/>
    <b v="0"/>
    <n v="0.25"/>
    <n v="0.25"/>
    <b v="0"/>
    <x v="2"/>
    <n v="868.98"/>
    <n v="868.98"/>
    <b v="0"/>
  </r>
  <r>
    <b v="0"/>
    <s v="SALE355"/>
    <b v="0"/>
    <x v="290"/>
    <b v="0"/>
    <s v="CUST1241"/>
    <b v="0"/>
    <x v="42"/>
    <b v="0"/>
    <s v="STORE15"/>
    <b v="0"/>
    <n v="2"/>
    <x v="2"/>
    <b v="0"/>
    <n v="899.27"/>
    <x v="1279"/>
    <b v="0"/>
    <n v="0.17"/>
    <n v="0.17"/>
    <b v="0"/>
    <x v="0"/>
    <n v="1492.7882"/>
    <n v="1492.7882"/>
    <b v="0"/>
  </r>
  <r>
    <b v="0"/>
    <s v="SALE356"/>
    <b v="0"/>
    <x v="230"/>
    <b v="0"/>
    <s v="CUST1065"/>
    <b v="0"/>
    <x v="83"/>
    <b v="0"/>
    <s v="STORE1"/>
    <b v="0"/>
    <n v="1"/>
    <x v="0"/>
    <b v="0"/>
    <n v="691.38"/>
    <x v="1280"/>
    <b v="0"/>
    <n v="0.11"/>
    <n v="0.11"/>
    <b v="0"/>
    <x v="2"/>
    <n v="615.32820000000004"/>
    <n v="615.32820000000004"/>
    <b v="0"/>
  </r>
  <r>
    <b v="0"/>
    <s v="SALE357"/>
    <b v="0"/>
    <x v="35"/>
    <b v="0"/>
    <s v="CUST1165"/>
    <b v="0"/>
    <x v="77"/>
    <b v="0"/>
    <s v="STORE0"/>
    <b v="0"/>
    <n v="3"/>
    <x v="1"/>
    <b v="0"/>
    <n v="158.72"/>
    <x v="1281"/>
    <b v="0"/>
    <n v="0.13"/>
    <n v="0.13"/>
    <b v="0"/>
    <x v="0"/>
    <n v="414.25920000000002"/>
    <n v="414.25920000000002"/>
    <b v="0"/>
  </r>
  <r>
    <b v="0"/>
    <s v="SALE358"/>
    <b v="0"/>
    <x v="138"/>
    <b v="0"/>
    <s v="CUST1210"/>
    <b v="0"/>
    <x v="18"/>
    <b v="0"/>
    <s v="STORE16"/>
    <b v="0"/>
    <n v="4"/>
    <x v="3"/>
    <b v="0"/>
    <n v="537.15"/>
    <x v="1282"/>
    <b v="0"/>
    <n v="0.06"/>
    <n v="0.06"/>
    <b v="0"/>
    <x v="2"/>
    <n v="2019.684"/>
    <n v="2019.684"/>
    <b v="0"/>
  </r>
  <r>
    <b v="0"/>
    <s v="SALE359"/>
    <b v="0"/>
    <x v="0"/>
    <b v="0"/>
    <s v="CUST1417"/>
    <b v="0"/>
    <x v="82"/>
    <b v="0"/>
    <s v="STORE9"/>
    <b v="0"/>
    <n v="3"/>
    <x v="1"/>
    <b v="0"/>
    <n v="771.7"/>
    <x v="1283"/>
    <b v="0"/>
    <n v="0.05"/>
    <n v="0.05"/>
    <b v="0"/>
    <x v="2"/>
    <n v="2199.3449999999998"/>
    <n v="2199.3449999999998"/>
    <b v="0"/>
  </r>
  <r>
    <b v="0"/>
    <s v="SALE36"/>
    <b v="0"/>
    <x v="524"/>
    <b v="0"/>
    <s v="CUST1086"/>
    <b v="0"/>
    <x v="91"/>
    <b v="0"/>
    <s v="STORE7"/>
    <b v="0"/>
    <n v="3"/>
    <x v="1"/>
    <b v="0"/>
    <n v="559.52"/>
    <x v="1284"/>
    <b v="0"/>
    <n v="0.16"/>
    <n v="0.16"/>
    <b v="0"/>
    <x v="1"/>
    <n v="1409.9903999999999"/>
    <n v="1409.9903999999999"/>
    <b v="0"/>
  </r>
  <r>
    <b v="0"/>
    <s v="SALE360"/>
    <b v="0"/>
    <x v="490"/>
    <b v="0"/>
    <s v="CUST1108"/>
    <b v="0"/>
    <x v="90"/>
    <b v="0"/>
    <s v="STORE1"/>
    <b v="0"/>
    <n v="4"/>
    <x v="3"/>
    <b v="0"/>
    <n v="677.25"/>
    <x v="1285"/>
    <b v="0"/>
    <n v="0.14000000000000001"/>
    <n v="0.14000000000000001"/>
    <b v="0"/>
    <x v="1"/>
    <n v="2329.7399999999998"/>
    <n v="2329.7399999999998"/>
    <b v="0"/>
  </r>
  <r>
    <b v="0"/>
    <s v="SALE361"/>
    <b v="0"/>
    <x v="373"/>
    <b v="0"/>
    <s v="CUST1102"/>
    <b v="0"/>
    <x v="51"/>
    <b v="0"/>
    <s v="STORE11"/>
    <b v="0"/>
    <n v="1"/>
    <x v="0"/>
    <b v="0"/>
    <n v="645.48"/>
    <x v="1286"/>
    <b v="0"/>
    <n v="0.26"/>
    <n v="0.26"/>
    <b v="0"/>
    <x v="2"/>
    <n v="477.65519999999998"/>
    <n v="477.65519999999998"/>
    <b v="0"/>
  </r>
  <r>
    <b v="0"/>
    <s v="SALE362"/>
    <b v="0"/>
    <x v="583"/>
    <b v="0"/>
    <s v="CUST1360"/>
    <b v="0"/>
    <x v="6"/>
    <b v="0"/>
    <s v="STORE2"/>
    <b v="0"/>
    <n v="2"/>
    <x v="2"/>
    <b v="0"/>
    <n v="934"/>
    <x v="1287"/>
    <b v="0"/>
    <n v="0.3"/>
    <n v="0.3"/>
    <b v="0"/>
    <x v="2"/>
    <n v="1307.5999999999999"/>
    <n v="1307.5999999999999"/>
    <b v="0"/>
  </r>
  <r>
    <b v="0"/>
    <s v="SALE363"/>
    <b v="0"/>
    <x v="604"/>
    <b v="0"/>
    <s v="CUST1334"/>
    <b v="0"/>
    <x v="41"/>
    <b v="0"/>
    <s v="STORE2"/>
    <b v="0"/>
    <n v="1"/>
    <x v="0"/>
    <b v="0"/>
    <n v="669.53"/>
    <x v="1288"/>
    <b v="0"/>
    <n v="0.2"/>
    <n v="0.2"/>
    <b v="0"/>
    <x v="0"/>
    <n v="535.62400000000002"/>
    <n v="535.62400000000002"/>
    <b v="0"/>
  </r>
  <r>
    <b v="0"/>
    <s v="SALE364"/>
    <b v="0"/>
    <x v="263"/>
    <b v="0"/>
    <s v="CUST1216"/>
    <b v="0"/>
    <x v="44"/>
    <b v="0"/>
    <s v="STORE18"/>
    <b v="0"/>
    <n v="1"/>
    <x v="0"/>
    <b v="0"/>
    <n v="213.69"/>
    <x v="1289"/>
    <b v="0"/>
    <n v="0.28000000000000003"/>
    <n v="0.28000000000000003"/>
    <b v="0"/>
    <x v="2"/>
    <n v="153.85679999999999"/>
    <n v="153.85679999999999"/>
    <b v="0"/>
  </r>
  <r>
    <b v="0"/>
    <s v="SALE365"/>
    <b v="0"/>
    <x v="575"/>
    <b v="0"/>
    <s v="CUST1077"/>
    <b v="0"/>
    <x v="54"/>
    <b v="0"/>
    <s v="STORE19"/>
    <b v="0"/>
    <n v="2"/>
    <x v="2"/>
    <b v="0"/>
    <n v="99.1"/>
    <x v="1290"/>
    <b v="0"/>
    <n v="0.2"/>
    <n v="0.2"/>
    <b v="0"/>
    <x v="1"/>
    <n v="158.56"/>
    <n v="158.56"/>
    <b v="0"/>
  </r>
  <r>
    <b v="0"/>
    <s v="SALE366"/>
    <b v="0"/>
    <x v="605"/>
    <b v="0"/>
    <s v="CUST1370"/>
    <b v="0"/>
    <x v="16"/>
    <b v="0"/>
    <s v="STORE16"/>
    <b v="0"/>
    <n v="1"/>
    <x v="0"/>
    <b v="0"/>
    <n v="628.98"/>
    <x v="1291"/>
    <b v="0"/>
    <n v="0.03"/>
    <n v="0.03"/>
    <b v="0"/>
    <x v="2"/>
    <n v="610.11059999999998"/>
    <n v="610.11059999999998"/>
    <b v="0"/>
  </r>
  <r>
    <b v="0"/>
    <s v="SALE367"/>
    <b v="0"/>
    <x v="606"/>
    <b v="0"/>
    <s v="CUST1085"/>
    <b v="0"/>
    <x v="56"/>
    <b v="0"/>
    <s v="STORE4"/>
    <b v="0"/>
    <n v="3"/>
    <x v="1"/>
    <b v="0"/>
    <n v="944.64"/>
    <x v="1292"/>
    <b v="0"/>
    <n v="0.26"/>
    <n v="0.26"/>
    <b v="0"/>
    <x v="0"/>
    <n v="2097.1008000000002"/>
    <n v="2097.1008000000002"/>
    <b v="0"/>
  </r>
  <r>
    <b v="0"/>
    <s v="SALE368"/>
    <b v="0"/>
    <x v="23"/>
    <b v="0"/>
    <s v="CUST1471"/>
    <b v="0"/>
    <x v="27"/>
    <b v="0"/>
    <s v="STORE12"/>
    <b v="0"/>
    <n v="2"/>
    <x v="2"/>
    <b v="0"/>
    <n v="121.7"/>
    <x v="1293"/>
    <b v="0"/>
    <n v="0.06"/>
    <n v="0.06"/>
    <b v="0"/>
    <x v="2"/>
    <n v="228.79599999999999"/>
    <n v="228.79599999999999"/>
    <b v="0"/>
  </r>
  <r>
    <b v="0"/>
    <s v="SALE369"/>
    <b v="0"/>
    <x v="11"/>
    <b v="0"/>
    <s v="CUST1448"/>
    <b v="0"/>
    <x v="74"/>
    <b v="0"/>
    <s v="STORE3"/>
    <b v="0"/>
    <n v="4"/>
    <x v="3"/>
    <b v="0"/>
    <n v="269.49"/>
    <x v="1294"/>
    <b v="0"/>
    <n v="7.0000000000000007E-2"/>
    <n v="7.0000000000000007E-2"/>
    <b v="0"/>
    <x v="1"/>
    <n v="1002.5028"/>
    <n v="1002.5028"/>
    <b v="0"/>
  </r>
  <r>
    <b v="0"/>
    <s v="SALE37"/>
    <b v="0"/>
    <x v="408"/>
    <b v="0"/>
    <s v="CUST1492"/>
    <b v="0"/>
    <x v="47"/>
    <b v="0"/>
    <s v="STORE17"/>
    <b v="0"/>
    <n v="3"/>
    <x v="1"/>
    <b v="0"/>
    <n v="121.76"/>
    <x v="1295"/>
    <b v="0"/>
    <n v="0.27"/>
    <n v="0.27"/>
    <b v="0"/>
    <x v="1"/>
    <n v="266.65440000000001"/>
    <n v="266.65440000000001"/>
    <b v="0"/>
  </r>
  <r>
    <b v="0"/>
    <s v="SALE370"/>
    <b v="0"/>
    <x v="24"/>
    <b v="0"/>
    <s v="CUST1099"/>
    <b v="0"/>
    <x v="59"/>
    <b v="0"/>
    <s v="STORE18"/>
    <b v="0"/>
    <n v="1"/>
    <x v="0"/>
    <b v="0"/>
    <n v="678.2"/>
    <x v="1296"/>
    <b v="0"/>
    <n v="0.14000000000000001"/>
    <n v="0.14000000000000001"/>
    <b v="0"/>
    <x v="0"/>
    <n v="583.25200000000007"/>
    <n v="583.25200000000007"/>
    <b v="0"/>
  </r>
  <r>
    <b v="0"/>
    <s v="SALE371"/>
    <b v="0"/>
    <x v="46"/>
    <b v="0"/>
    <s v="CUST1231"/>
    <b v="0"/>
    <x v="73"/>
    <b v="0"/>
    <s v="STORE13"/>
    <b v="0"/>
    <n v="1"/>
    <x v="0"/>
    <b v="0"/>
    <n v="752.45"/>
    <x v="1297"/>
    <b v="0"/>
    <n v="0.21"/>
    <n v="0.21"/>
    <b v="0"/>
    <x v="2"/>
    <n v="594.43550000000005"/>
    <n v="594.43550000000005"/>
    <b v="0"/>
  </r>
  <r>
    <b v="0"/>
    <s v="SALE372"/>
    <b v="0"/>
    <x v="308"/>
    <b v="0"/>
    <s v="CUST1037"/>
    <b v="0"/>
    <x v="89"/>
    <b v="0"/>
    <s v="STORE13"/>
    <b v="0"/>
    <n v="2"/>
    <x v="2"/>
    <b v="0"/>
    <n v="209.66"/>
    <x v="1298"/>
    <b v="0"/>
    <n v="0.21"/>
    <n v="0.21"/>
    <b v="0"/>
    <x v="0"/>
    <n v="331.26280000000003"/>
    <n v="331.26280000000003"/>
    <b v="0"/>
  </r>
  <r>
    <b v="0"/>
    <s v="SALE373"/>
    <b v="0"/>
    <x v="413"/>
    <b v="0"/>
    <s v="CUST1161"/>
    <b v="0"/>
    <x v="0"/>
    <b v="0"/>
    <s v="STORE19"/>
    <b v="0"/>
    <n v="2"/>
    <x v="2"/>
    <b v="0"/>
    <n v="739.95"/>
    <x v="1299"/>
    <b v="0"/>
    <n v="0.1"/>
    <n v="0.1"/>
    <b v="0"/>
    <x v="2"/>
    <n v="1331.91"/>
    <n v="1331.91"/>
    <b v="0"/>
  </r>
  <r>
    <b v="0"/>
    <s v="SALE374"/>
    <b v="0"/>
    <x v="443"/>
    <b v="0"/>
    <s v="CUST1469"/>
    <b v="0"/>
    <x v="23"/>
    <b v="0"/>
    <s v="STORE15"/>
    <b v="0"/>
    <n v="1"/>
    <x v="0"/>
    <b v="0"/>
    <n v="496.19"/>
    <x v="1300"/>
    <b v="0"/>
    <n v="0.08"/>
    <n v="0.08"/>
    <b v="0"/>
    <x v="2"/>
    <n v="456.4948"/>
    <n v="456.4948"/>
    <b v="0"/>
  </r>
  <r>
    <b v="0"/>
    <s v="SALE375"/>
    <b v="0"/>
    <x v="333"/>
    <b v="0"/>
    <s v="CUST1044"/>
    <b v="0"/>
    <x v="98"/>
    <b v="0"/>
    <s v="STORE12"/>
    <b v="0"/>
    <n v="1"/>
    <x v="0"/>
    <b v="0"/>
    <n v="306.36"/>
    <x v="1301"/>
    <b v="0"/>
    <n v="0.01"/>
    <n v="0.01"/>
    <b v="0"/>
    <x v="1"/>
    <n v="303.29640000000001"/>
    <n v="303.29640000000001"/>
    <b v="0"/>
  </r>
  <r>
    <b v="0"/>
    <s v="SALE376"/>
    <b v="0"/>
    <x v="386"/>
    <b v="0"/>
    <s v="CUST1120"/>
    <b v="0"/>
    <x v="6"/>
    <b v="0"/>
    <s v="STORE4"/>
    <b v="0"/>
    <n v="4"/>
    <x v="3"/>
    <b v="0"/>
    <n v="693.16"/>
    <x v="1302"/>
    <b v="0"/>
    <n v="0.05"/>
    <n v="0.05"/>
    <b v="0"/>
    <x v="1"/>
    <n v="2634.0079999999998"/>
    <n v="2634.0079999999998"/>
    <b v="0"/>
  </r>
  <r>
    <b v="0"/>
    <s v="SALE377"/>
    <b v="0"/>
    <x v="339"/>
    <b v="0"/>
    <s v="CUST1455"/>
    <b v="0"/>
    <x v="61"/>
    <b v="0"/>
    <s v="STORE10"/>
    <b v="0"/>
    <n v="1"/>
    <x v="0"/>
    <b v="0"/>
    <n v="995.52"/>
    <x v="1303"/>
    <b v="0"/>
    <n v="0.22"/>
    <n v="0.22"/>
    <b v="0"/>
    <x v="1"/>
    <n v="776.50559999999996"/>
    <n v="776.50559999999996"/>
    <b v="0"/>
  </r>
  <r>
    <b v="0"/>
    <s v="SALE378"/>
    <b v="0"/>
    <x v="17"/>
    <b v="0"/>
    <s v="CUST1125"/>
    <b v="0"/>
    <x v="17"/>
    <b v="0"/>
    <s v="STORE18"/>
    <b v="0"/>
    <n v="4"/>
    <x v="3"/>
    <b v="0"/>
    <n v="241.32"/>
    <x v="1304"/>
    <b v="0"/>
    <n v="0.28999999999999998"/>
    <n v="0.28999999999999998"/>
    <b v="0"/>
    <x v="2"/>
    <n v="685.34879999999998"/>
    <n v="685.34879999999998"/>
    <b v="0"/>
  </r>
  <r>
    <b v="0"/>
    <s v="SALE379"/>
    <b v="0"/>
    <x v="377"/>
    <b v="0"/>
    <s v="CUST1239"/>
    <b v="0"/>
    <x v="33"/>
    <b v="0"/>
    <s v="STORE1"/>
    <b v="0"/>
    <n v="3"/>
    <x v="1"/>
    <b v="0"/>
    <n v="636.03"/>
    <x v="1305"/>
    <b v="0"/>
    <n v="0.06"/>
    <n v="0.06"/>
    <b v="0"/>
    <x v="2"/>
    <n v="1793.6045999999999"/>
    <n v="1793.6045999999999"/>
    <b v="0"/>
  </r>
  <r>
    <b v="0"/>
    <s v="SALE38"/>
    <b v="0"/>
    <x v="344"/>
    <b v="0"/>
    <s v="CUST1189"/>
    <b v="0"/>
    <x v="3"/>
    <b v="0"/>
    <s v="STORE13"/>
    <b v="0"/>
    <n v="4"/>
    <x v="3"/>
    <b v="0"/>
    <n v="735.32"/>
    <x v="1306"/>
    <b v="0"/>
    <n v="0.06"/>
    <n v="0.06"/>
    <b v="0"/>
    <x v="2"/>
    <n v="2764.8031999999998"/>
    <n v="2764.8031999999998"/>
    <b v="0"/>
  </r>
  <r>
    <b v="0"/>
    <s v="SALE380"/>
    <b v="0"/>
    <x v="495"/>
    <b v="0"/>
    <s v="CUST1096"/>
    <b v="0"/>
    <x v="58"/>
    <b v="0"/>
    <s v="STORE19"/>
    <b v="0"/>
    <n v="4"/>
    <x v="3"/>
    <b v="0"/>
    <n v="603.30999999999995"/>
    <x v="1307"/>
    <b v="0"/>
    <n v="0.15"/>
    <n v="0.15"/>
    <b v="0"/>
    <x v="0"/>
    <n v="2051.2539999999999"/>
    <n v="2051.2539999999999"/>
    <b v="0"/>
  </r>
  <r>
    <b v="0"/>
    <s v="SALE381"/>
    <b v="0"/>
    <x v="507"/>
    <b v="0"/>
    <s v="CUST1075"/>
    <b v="0"/>
    <x v="53"/>
    <b v="0"/>
    <s v="STORE10"/>
    <b v="0"/>
    <n v="3"/>
    <x v="1"/>
    <b v="0"/>
    <n v="437.96"/>
    <x v="1308"/>
    <b v="0"/>
    <n v="0.27"/>
    <n v="0.27"/>
    <b v="0"/>
    <x v="2"/>
    <n v="959.13239999999985"/>
    <n v="959.13239999999985"/>
    <b v="0"/>
  </r>
  <r>
    <b v="0"/>
    <s v="SALE382"/>
    <b v="0"/>
    <x v="26"/>
    <b v="0"/>
    <s v="CUST1208"/>
    <b v="0"/>
    <x v="21"/>
    <b v="0"/>
    <s v="STORE4"/>
    <b v="0"/>
    <n v="2"/>
    <x v="2"/>
    <b v="0"/>
    <n v="56.91"/>
    <x v="1309"/>
    <b v="0"/>
    <n v="0.08"/>
    <n v="0.08"/>
    <b v="0"/>
    <x v="2"/>
    <n v="104.7144"/>
    <n v="104.7144"/>
    <b v="0"/>
  </r>
  <r>
    <b v="0"/>
    <s v="SALE383"/>
    <b v="0"/>
    <x v="607"/>
    <b v="0"/>
    <s v="CUST1334"/>
    <b v="0"/>
    <x v="45"/>
    <b v="0"/>
    <s v="STORE6"/>
    <b v="0"/>
    <n v="1"/>
    <x v="0"/>
    <b v="0"/>
    <n v="141.79"/>
    <x v="1310"/>
    <b v="0"/>
    <n v="0.1"/>
    <n v="0.1"/>
    <b v="0"/>
    <x v="0"/>
    <n v="127.611"/>
    <n v="127.611"/>
    <b v="0"/>
  </r>
  <r>
    <b v="0"/>
    <s v="SALE384"/>
    <b v="0"/>
    <x v="582"/>
    <b v="0"/>
    <s v="CUST1483"/>
    <b v="0"/>
    <x v="98"/>
    <b v="0"/>
    <s v="STORE15"/>
    <b v="0"/>
    <n v="4"/>
    <x v="3"/>
    <b v="0"/>
    <n v="355.14"/>
    <x v="1311"/>
    <b v="0"/>
    <n v="0.16"/>
    <n v="0.16"/>
    <b v="0"/>
    <x v="2"/>
    <n v="1193.2704000000001"/>
    <n v="1193.2704000000001"/>
    <b v="0"/>
  </r>
  <r>
    <b v="0"/>
    <s v="SALE385"/>
    <b v="0"/>
    <x v="36"/>
    <b v="0"/>
    <s v="CUST1211"/>
    <b v="0"/>
    <x v="43"/>
    <b v="0"/>
    <s v="STORE6"/>
    <b v="0"/>
    <n v="4"/>
    <x v="3"/>
    <b v="0"/>
    <n v="960.38"/>
    <x v="1312"/>
    <b v="0"/>
    <n v="0.15"/>
    <n v="0.15"/>
    <b v="0"/>
    <x v="2"/>
    <n v="3265.2919999999999"/>
    <n v="3265.2919999999999"/>
    <b v="0"/>
  </r>
  <r>
    <b v="0"/>
    <s v="SALE386"/>
    <b v="0"/>
    <x v="150"/>
    <b v="0"/>
    <s v="CUST1420"/>
    <b v="0"/>
    <x v="5"/>
    <b v="0"/>
    <s v="STORE16"/>
    <b v="0"/>
    <n v="3"/>
    <x v="1"/>
    <b v="0"/>
    <n v="847.21"/>
    <x v="1313"/>
    <b v="0"/>
    <n v="0.06"/>
    <n v="0.06"/>
    <b v="0"/>
    <x v="1"/>
    <n v="2389.1322"/>
    <n v="2389.1322"/>
    <b v="0"/>
  </r>
  <r>
    <b v="0"/>
    <s v="SALE387"/>
    <b v="0"/>
    <x v="608"/>
    <b v="0"/>
    <s v="CUST1066"/>
    <b v="0"/>
    <x v="24"/>
    <b v="0"/>
    <s v="STORE10"/>
    <b v="0"/>
    <n v="4"/>
    <x v="3"/>
    <b v="0"/>
    <n v="773.81"/>
    <x v="1314"/>
    <b v="0"/>
    <n v="0.08"/>
    <n v="0.08"/>
    <b v="0"/>
    <x v="2"/>
    <n v="2847.6208000000001"/>
    <n v="2847.6208000000001"/>
    <b v="0"/>
  </r>
  <r>
    <b v="0"/>
    <s v="SALE388"/>
    <b v="0"/>
    <x v="539"/>
    <b v="0"/>
    <s v="CUST1000"/>
    <b v="0"/>
    <x v="11"/>
    <b v="0"/>
    <s v="STORE16"/>
    <b v="0"/>
    <n v="1"/>
    <x v="0"/>
    <b v="0"/>
    <n v="664.71"/>
    <x v="1315"/>
    <b v="0"/>
    <n v="0.1"/>
    <n v="0.1"/>
    <b v="0"/>
    <x v="1"/>
    <n v="598.23900000000003"/>
    <n v="598.23900000000003"/>
    <b v="0"/>
  </r>
  <r>
    <b v="0"/>
    <s v="SALE389"/>
    <b v="0"/>
    <x v="296"/>
    <b v="0"/>
    <s v="CUST1347"/>
    <b v="0"/>
    <x v="16"/>
    <b v="0"/>
    <s v="STORE7"/>
    <b v="0"/>
    <n v="4"/>
    <x v="3"/>
    <b v="0"/>
    <n v="482.06"/>
    <x v="1316"/>
    <b v="0"/>
    <n v="7.0000000000000007E-2"/>
    <n v="7.0000000000000007E-2"/>
    <b v="0"/>
    <x v="1"/>
    <n v="1793.2632000000001"/>
    <n v="1793.2632000000001"/>
    <b v="0"/>
  </r>
  <r>
    <b v="0"/>
    <s v="SALE39"/>
    <b v="0"/>
    <x v="561"/>
    <b v="0"/>
    <s v="CUST1431"/>
    <b v="0"/>
    <x v="89"/>
    <b v="0"/>
    <s v="STORE3"/>
    <b v="0"/>
    <n v="2"/>
    <x v="2"/>
    <b v="0"/>
    <n v="600.73"/>
    <x v="1317"/>
    <b v="0"/>
    <n v="0.08"/>
    <n v="0.08"/>
    <b v="0"/>
    <x v="0"/>
    <n v="1105.3432"/>
    <n v="1105.3432"/>
    <b v="0"/>
  </r>
  <r>
    <b v="0"/>
    <s v="SALE390"/>
    <b v="0"/>
    <x v="178"/>
    <b v="0"/>
    <s v="CUST1089"/>
    <b v="0"/>
    <x v="64"/>
    <b v="0"/>
    <s v="STORE3"/>
    <b v="0"/>
    <n v="4"/>
    <x v="3"/>
    <b v="0"/>
    <n v="995.55"/>
    <x v="1318"/>
    <b v="0"/>
    <n v="0.19"/>
    <n v="0.19"/>
    <b v="0"/>
    <x v="1"/>
    <n v="3225.5819999999999"/>
    <n v="3225.5819999999999"/>
    <b v="0"/>
  </r>
  <r>
    <b v="0"/>
    <s v="SALE391"/>
    <b v="0"/>
    <x v="272"/>
    <b v="0"/>
    <s v="CUST1141"/>
    <b v="0"/>
    <x v="27"/>
    <b v="0"/>
    <s v="STORE13"/>
    <b v="0"/>
    <n v="2"/>
    <x v="2"/>
    <b v="0"/>
    <n v="153.84"/>
    <x v="1319"/>
    <b v="0"/>
    <n v="0.27"/>
    <n v="0.27"/>
    <b v="0"/>
    <x v="1"/>
    <n v="224.60640000000001"/>
    <n v="224.60640000000001"/>
    <b v="0"/>
  </r>
  <r>
    <b v="0"/>
    <s v="SALE392"/>
    <b v="0"/>
    <x v="425"/>
    <b v="0"/>
    <s v="CUST1153"/>
    <b v="0"/>
    <x v="33"/>
    <b v="0"/>
    <s v="STORE6"/>
    <b v="0"/>
    <n v="3"/>
    <x v="1"/>
    <b v="0"/>
    <n v="362.11"/>
    <x v="1320"/>
    <b v="0"/>
    <n v="0.23"/>
    <n v="0.23"/>
    <b v="0"/>
    <x v="2"/>
    <n v="836.47409999999991"/>
    <n v="836.47409999999991"/>
    <b v="0"/>
  </r>
  <r>
    <b v="0"/>
    <s v="SALE393"/>
    <b v="0"/>
    <x v="462"/>
    <b v="0"/>
    <s v="CUST1472"/>
    <b v="0"/>
    <x v="34"/>
    <b v="0"/>
    <s v="STORE8"/>
    <b v="0"/>
    <n v="3"/>
    <x v="1"/>
    <b v="0"/>
    <n v="112.26"/>
    <x v="1321"/>
    <b v="0"/>
    <n v="0.11"/>
    <n v="0.11"/>
    <b v="0"/>
    <x v="0"/>
    <n v="299.73419999999999"/>
    <n v="299.73419999999999"/>
    <b v="0"/>
  </r>
  <r>
    <b v="0"/>
    <s v="SALE394"/>
    <b v="0"/>
    <x v="344"/>
    <b v="0"/>
    <s v="CUST1203"/>
    <b v="0"/>
    <x v="89"/>
    <b v="0"/>
    <s v="STORE19"/>
    <b v="0"/>
    <n v="2"/>
    <x v="2"/>
    <b v="0"/>
    <n v="962.81"/>
    <x v="1322"/>
    <b v="0"/>
    <n v="0.06"/>
    <n v="0.06"/>
    <b v="0"/>
    <x v="2"/>
    <n v="1810.0827999999999"/>
    <n v="1810.0827999999999"/>
    <b v="0"/>
  </r>
  <r>
    <b v="0"/>
    <s v="SALE395"/>
    <b v="0"/>
    <x v="175"/>
    <b v="0"/>
    <s v="CUST1213"/>
    <b v="0"/>
    <x v="54"/>
    <b v="0"/>
    <s v="STORE0"/>
    <b v="0"/>
    <n v="4"/>
    <x v="3"/>
    <b v="0"/>
    <n v="276.23"/>
    <x v="1323"/>
    <b v="0"/>
    <n v="0.12"/>
    <n v="0.12"/>
    <b v="0"/>
    <x v="0"/>
    <n v="972.32960000000003"/>
    <n v="972.32960000000003"/>
    <b v="0"/>
  </r>
  <r>
    <b v="0"/>
    <s v="SALE396"/>
    <b v="0"/>
    <x v="594"/>
    <b v="0"/>
    <s v="CUST1015"/>
    <b v="0"/>
    <x v="83"/>
    <b v="0"/>
    <s v="STORE14"/>
    <b v="0"/>
    <n v="3"/>
    <x v="1"/>
    <b v="0"/>
    <n v="991.37"/>
    <x v="1324"/>
    <b v="0"/>
    <n v="0.1"/>
    <n v="0.1"/>
    <b v="0"/>
    <x v="1"/>
    <n v="2676.6990000000001"/>
    <n v="2676.6990000000001"/>
    <b v="0"/>
  </r>
  <r>
    <b v="0"/>
    <s v="SALE397"/>
    <b v="0"/>
    <x v="375"/>
    <b v="0"/>
    <s v="CUST1168"/>
    <b v="0"/>
    <x v="54"/>
    <b v="0"/>
    <s v="STORE13"/>
    <b v="0"/>
    <n v="3"/>
    <x v="1"/>
    <b v="0"/>
    <n v="977.47"/>
    <x v="1325"/>
    <b v="0"/>
    <n v="0.05"/>
    <n v="0.05"/>
    <b v="0"/>
    <x v="0"/>
    <n v="2785.7894999999999"/>
    <n v="2785.7894999999999"/>
    <b v="0"/>
  </r>
  <r>
    <b v="0"/>
    <s v="SALE398"/>
    <b v="0"/>
    <x v="560"/>
    <b v="0"/>
    <s v="CUST1206"/>
    <b v="0"/>
    <x v="89"/>
    <b v="0"/>
    <s v="STORE12"/>
    <b v="0"/>
    <n v="2"/>
    <x v="2"/>
    <b v="0"/>
    <n v="308.7"/>
    <x v="1326"/>
    <b v="0"/>
    <n v="0.2"/>
    <n v="0.2"/>
    <b v="0"/>
    <x v="1"/>
    <n v="493.92"/>
    <n v="493.92"/>
    <b v="0"/>
  </r>
  <r>
    <b v="0"/>
    <s v="SALE399"/>
    <b v="0"/>
    <x v="131"/>
    <b v="0"/>
    <s v="CUST1037"/>
    <b v="0"/>
    <x v="95"/>
    <b v="0"/>
    <s v="STORE16"/>
    <b v="0"/>
    <n v="2"/>
    <x v="2"/>
    <b v="0"/>
    <n v="733.87"/>
    <x v="1327"/>
    <b v="0"/>
    <n v="0.1"/>
    <n v="0.1"/>
    <b v="0"/>
    <x v="1"/>
    <n v="1320.9659999999999"/>
    <n v="1320.9659999999999"/>
    <b v="0"/>
  </r>
  <r>
    <b v="0"/>
    <s v="SALE4"/>
    <b v="0"/>
    <x v="609"/>
    <b v="0"/>
    <s v="CUST1493"/>
    <b v="0"/>
    <x v="4"/>
    <b v="0"/>
    <s v="STORE5"/>
    <b v="0"/>
    <n v="3"/>
    <x v="1"/>
    <b v="0"/>
    <n v="745.3"/>
    <x v="1328"/>
    <b v="0"/>
    <n v="0.18"/>
    <n v="0.18"/>
    <b v="0"/>
    <x v="0"/>
    <n v="1833.4380000000001"/>
    <n v="1833.4380000000001"/>
    <b v="0"/>
  </r>
  <r>
    <b v="0"/>
    <s v="SALE40"/>
    <b v="0"/>
    <x v="509"/>
    <b v="0"/>
    <s v="CUST1072"/>
    <b v="0"/>
    <x v="81"/>
    <b v="0"/>
    <s v="STORE19"/>
    <b v="0"/>
    <n v="2"/>
    <x v="2"/>
    <b v="0"/>
    <n v="873.86"/>
    <x v="1329"/>
    <b v="0"/>
    <n v="7.0000000000000007E-2"/>
    <n v="7.0000000000000007E-2"/>
    <b v="0"/>
    <x v="2"/>
    <n v="1625.3796"/>
    <n v="1625.3796"/>
    <b v="0"/>
  </r>
  <r>
    <b v="0"/>
    <s v="SALE400"/>
    <b v="0"/>
    <x v="551"/>
    <b v="0"/>
    <s v="CUST1095"/>
    <b v="0"/>
    <x v="32"/>
    <b v="0"/>
    <s v="STORE16"/>
    <b v="0"/>
    <n v="2"/>
    <x v="2"/>
    <b v="0"/>
    <n v="22.47"/>
    <x v="1330"/>
    <b v="0"/>
    <n v="0.22"/>
    <n v="0.22"/>
    <b v="0"/>
    <x v="1"/>
    <n v="35.053199999999997"/>
    <n v="35.053199999999997"/>
    <b v="0"/>
  </r>
  <r>
    <b v="0"/>
    <s v="SALE401"/>
    <b v="0"/>
    <x v="593"/>
    <b v="0"/>
    <s v="CUST1348"/>
    <b v="0"/>
    <x v="64"/>
    <b v="0"/>
    <s v="STORE13"/>
    <b v="0"/>
    <n v="4"/>
    <x v="3"/>
    <b v="0"/>
    <n v="651.36"/>
    <x v="1331"/>
    <b v="0"/>
    <n v="0.13"/>
    <n v="0.13"/>
    <b v="0"/>
    <x v="0"/>
    <n v="2266.7328000000002"/>
    <n v="2266.7328000000002"/>
    <b v="0"/>
  </r>
  <r>
    <b v="0"/>
    <s v="SALE402"/>
    <b v="0"/>
    <x v="135"/>
    <b v="0"/>
    <s v="CUST1296"/>
    <b v="0"/>
    <x v="94"/>
    <b v="0"/>
    <s v="STORE10"/>
    <b v="0"/>
    <n v="1"/>
    <x v="0"/>
    <b v="0"/>
    <n v="753.39"/>
    <x v="1332"/>
    <b v="0"/>
    <n v="0.04"/>
    <n v="0.04"/>
    <b v="0"/>
    <x v="2"/>
    <n v="723.25439999999992"/>
    <n v="723.25439999999992"/>
    <b v="0"/>
  </r>
  <r>
    <b v="0"/>
    <s v="SALE403"/>
    <b v="0"/>
    <x v="79"/>
    <b v="0"/>
    <s v="CUST1201"/>
    <b v="0"/>
    <x v="57"/>
    <b v="0"/>
    <s v="STORE12"/>
    <b v="0"/>
    <n v="4"/>
    <x v="3"/>
    <b v="0"/>
    <n v="849.17"/>
    <x v="1333"/>
    <b v="0"/>
    <n v="0.12"/>
    <n v="0.12"/>
    <b v="0"/>
    <x v="2"/>
    <n v="2989.0783999999999"/>
    <n v="2989.0783999999999"/>
    <b v="0"/>
  </r>
  <r>
    <b v="0"/>
    <s v="SALE404"/>
    <b v="0"/>
    <x v="271"/>
    <b v="0"/>
    <s v="CUST1379"/>
    <b v="0"/>
    <x v="69"/>
    <b v="0"/>
    <s v="STORE0"/>
    <b v="0"/>
    <n v="4"/>
    <x v="3"/>
    <b v="0"/>
    <n v="585.45000000000005"/>
    <x v="1334"/>
    <b v="0"/>
    <n v="0.25"/>
    <n v="0.25"/>
    <b v="0"/>
    <x v="2"/>
    <n v="1756.35"/>
    <n v="1756.35"/>
    <b v="0"/>
  </r>
  <r>
    <b v="0"/>
    <s v="SALE405"/>
    <b v="0"/>
    <x v="245"/>
    <b v="0"/>
    <s v="CUST1476"/>
    <b v="0"/>
    <x v="10"/>
    <b v="0"/>
    <s v="STORE16"/>
    <b v="0"/>
    <n v="1"/>
    <x v="0"/>
    <b v="0"/>
    <n v="745.15"/>
    <x v="1335"/>
    <b v="0"/>
    <n v="0.25"/>
    <n v="0.25"/>
    <b v="0"/>
    <x v="2"/>
    <n v="558.86249999999995"/>
    <n v="558.86249999999995"/>
    <b v="0"/>
  </r>
  <r>
    <b v="0"/>
    <s v="SALE406"/>
    <b v="0"/>
    <x v="317"/>
    <b v="0"/>
    <s v="CUST1050"/>
    <b v="0"/>
    <x v="86"/>
    <b v="0"/>
    <s v="STORE2"/>
    <b v="0"/>
    <n v="1"/>
    <x v="0"/>
    <b v="0"/>
    <n v="848.69"/>
    <x v="1336"/>
    <b v="0"/>
    <n v="0.04"/>
    <n v="0.04"/>
    <b v="0"/>
    <x v="2"/>
    <n v="814.74239999999998"/>
    <n v="814.74239999999998"/>
    <b v="0"/>
  </r>
  <r>
    <b v="0"/>
    <s v="SALE407"/>
    <b v="0"/>
    <x v="176"/>
    <b v="0"/>
    <s v="CUST1413"/>
    <b v="0"/>
    <x v="92"/>
    <b v="0"/>
    <s v="STORE14"/>
    <b v="0"/>
    <n v="2"/>
    <x v="2"/>
    <b v="0"/>
    <n v="247.67"/>
    <x v="1337"/>
    <b v="0"/>
    <n v="0.1"/>
    <n v="0.1"/>
    <b v="0"/>
    <x v="1"/>
    <n v="445.80599999999998"/>
    <n v="445.80599999999998"/>
    <b v="0"/>
  </r>
  <r>
    <b v="0"/>
    <s v="SALE408"/>
    <b v="0"/>
    <x v="428"/>
    <b v="0"/>
    <s v="CUST1039"/>
    <b v="0"/>
    <x v="1"/>
    <b v="0"/>
    <s v="STORE3"/>
    <b v="0"/>
    <n v="3"/>
    <x v="1"/>
    <b v="0"/>
    <n v="220.51"/>
    <x v="1338"/>
    <b v="0"/>
    <n v="0.02"/>
    <n v="0.02"/>
    <b v="0"/>
    <x v="1"/>
    <n v="648.29939999999999"/>
    <n v="648.29939999999999"/>
    <b v="0"/>
  </r>
  <r>
    <b v="0"/>
    <s v="SALE409"/>
    <b v="0"/>
    <x v="22"/>
    <b v="0"/>
    <s v="CUST1327"/>
    <b v="0"/>
    <x v="42"/>
    <b v="0"/>
    <s v="STORE16"/>
    <b v="0"/>
    <n v="4"/>
    <x v="3"/>
    <b v="0"/>
    <n v="370.63"/>
    <x v="1339"/>
    <b v="0"/>
    <n v="0.08"/>
    <n v="0.08"/>
    <b v="0"/>
    <x v="0"/>
    <n v="1363.9184"/>
    <n v="1363.9184"/>
    <b v="0"/>
  </r>
  <r>
    <b v="0"/>
    <s v="SALE41"/>
    <b v="0"/>
    <x v="82"/>
    <b v="0"/>
    <s v="CUST1302"/>
    <b v="0"/>
    <x v="9"/>
    <b v="0"/>
    <s v="STORE8"/>
    <b v="0"/>
    <n v="3"/>
    <x v="1"/>
    <b v="0"/>
    <n v="342.47"/>
    <x v="1340"/>
    <b v="0"/>
    <n v="0.08"/>
    <n v="0.08"/>
    <b v="0"/>
    <x v="1"/>
    <n v="945.21720000000016"/>
    <n v="945.21720000000016"/>
    <b v="0"/>
  </r>
  <r>
    <b v="0"/>
    <s v="SALE410"/>
    <b v="0"/>
    <x v="575"/>
    <b v="0"/>
    <s v="CUST1391"/>
    <b v="0"/>
    <x v="62"/>
    <b v="0"/>
    <s v="STORE19"/>
    <b v="0"/>
    <n v="4"/>
    <x v="3"/>
    <b v="0"/>
    <n v="349.84"/>
    <x v="1341"/>
    <b v="0"/>
    <n v="0.11"/>
    <n v="0.11"/>
    <b v="0"/>
    <x v="0"/>
    <n v="1245.4304"/>
    <n v="1245.4304"/>
    <b v="0"/>
  </r>
  <r>
    <b v="0"/>
    <s v="SALE411"/>
    <b v="0"/>
    <x v="23"/>
    <b v="0"/>
    <s v="CUST1043"/>
    <b v="0"/>
    <x v="65"/>
    <b v="0"/>
    <s v="STORE12"/>
    <b v="0"/>
    <n v="1"/>
    <x v="0"/>
    <b v="0"/>
    <n v="770.87"/>
    <x v="1342"/>
    <b v="0"/>
    <n v="0.1"/>
    <n v="0.1"/>
    <b v="0"/>
    <x v="2"/>
    <n v="693.78300000000002"/>
    <n v="693.78300000000002"/>
    <b v="0"/>
  </r>
  <r>
    <b v="0"/>
    <s v="SALE412"/>
    <b v="0"/>
    <x v="146"/>
    <b v="0"/>
    <s v="CUST1479"/>
    <b v="0"/>
    <x v="86"/>
    <b v="0"/>
    <s v="STORE17"/>
    <b v="0"/>
    <n v="3"/>
    <x v="1"/>
    <b v="0"/>
    <n v="507.33"/>
    <x v="1343"/>
    <b v="0"/>
    <n v="0.06"/>
    <n v="0.06"/>
    <b v="0"/>
    <x v="1"/>
    <n v="1430.6705999999999"/>
    <n v="1430.6705999999999"/>
    <b v="0"/>
  </r>
  <r>
    <b v="0"/>
    <s v="SALE413"/>
    <b v="0"/>
    <x v="485"/>
    <b v="0"/>
    <s v="CUST1185"/>
    <b v="0"/>
    <x v="46"/>
    <b v="0"/>
    <s v="STORE9"/>
    <b v="0"/>
    <n v="1"/>
    <x v="0"/>
    <b v="0"/>
    <n v="87.78"/>
    <x v="1344"/>
    <b v="0"/>
    <n v="0.06"/>
    <n v="0.06"/>
    <b v="0"/>
    <x v="0"/>
    <n v="82.513199999999998"/>
    <n v="82.513199999999998"/>
    <b v="0"/>
  </r>
  <r>
    <b v="0"/>
    <s v="SALE414"/>
    <b v="0"/>
    <x v="554"/>
    <b v="0"/>
    <s v="CUST1006"/>
    <b v="0"/>
    <x v="27"/>
    <b v="0"/>
    <s v="STORE4"/>
    <b v="0"/>
    <n v="2"/>
    <x v="2"/>
    <b v="0"/>
    <n v="772.24"/>
    <x v="1345"/>
    <b v="0"/>
    <n v="0.22"/>
    <n v="0.22"/>
    <b v="0"/>
    <x v="0"/>
    <n v="1204.6944000000001"/>
    <n v="1204.6944000000001"/>
    <b v="0"/>
  </r>
  <r>
    <b v="0"/>
    <s v="SALE415"/>
    <b v="0"/>
    <x v="586"/>
    <b v="0"/>
    <s v="CUST1047"/>
    <b v="0"/>
    <x v="92"/>
    <b v="0"/>
    <s v="STORE14"/>
    <b v="0"/>
    <n v="1"/>
    <x v="0"/>
    <b v="0"/>
    <n v="108.27"/>
    <x v="1346"/>
    <b v="0"/>
    <n v="0.1"/>
    <n v="0.1"/>
    <b v="0"/>
    <x v="2"/>
    <n v="97.442999999999998"/>
    <n v="97.442999999999998"/>
    <b v="0"/>
  </r>
  <r>
    <b v="0"/>
    <s v="SALE416"/>
    <b v="0"/>
    <x v="361"/>
    <b v="0"/>
    <s v="CUST1347"/>
    <b v="0"/>
    <x v="43"/>
    <b v="0"/>
    <s v="STORE17"/>
    <b v="0"/>
    <n v="2"/>
    <x v="2"/>
    <b v="0"/>
    <n v="839.24"/>
    <x v="1347"/>
    <b v="0"/>
    <n v="0.21"/>
    <n v="0.21"/>
    <b v="0"/>
    <x v="1"/>
    <n v="1325.9992"/>
    <n v="1325.9992"/>
    <b v="0"/>
  </r>
  <r>
    <b v="0"/>
    <s v="SALE417"/>
    <b v="0"/>
    <x v="312"/>
    <b v="0"/>
    <s v="CUST1383"/>
    <b v="0"/>
    <x v="36"/>
    <b v="0"/>
    <s v="STORE10"/>
    <b v="0"/>
    <n v="2"/>
    <x v="2"/>
    <b v="0"/>
    <n v="466.27"/>
    <x v="1348"/>
    <b v="0"/>
    <n v="0.11"/>
    <n v="0.11"/>
    <b v="0"/>
    <x v="1"/>
    <n v="829.9606"/>
    <n v="829.9606"/>
    <b v="0"/>
  </r>
  <r>
    <b v="0"/>
    <s v="SALE418"/>
    <b v="0"/>
    <x v="566"/>
    <b v="0"/>
    <s v="CUST1398"/>
    <b v="0"/>
    <x v="19"/>
    <b v="0"/>
    <s v="STORE14"/>
    <b v="0"/>
    <n v="3"/>
    <x v="1"/>
    <b v="0"/>
    <n v="969.83"/>
    <x v="1349"/>
    <b v="0"/>
    <n v="0.02"/>
    <n v="0.02"/>
    <b v="0"/>
    <x v="0"/>
    <n v="2851.3002000000001"/>
    <n v="2851.3002000000001"/>
    <b v="0"/>
  </r>
  <r>
    <b v="0"/>
    <s v="SALE419"/>
    <b v="0"/>
    <x v="99"/>
    <b v="0"/>
    <s v="CUST1417"/>
    <b v="0"/>
    <x v="67"/>
    <b v="0"/>
    <s v="STORE19"/>
    <b v="0"/>
    <n v="2"/>
    <x v="2"/>
    <b v="0"/>
    <n v="782.11"/>
    <x v="1350"/>
    <b v="0"/>
    <n v="0.17"/>
    <n v="0.17"/>
    <b v="0"/>
    <x v="1"/>
    <n v="1298.3026"/>
    <n v="1298.3026"/>
    <b v="0"/>
  </r>
  <r>
    <b v="0"/>
    <s v="SALE42"/>
    <b v="0"/>
    <x v="343"/>
    <b v="0"/>
    <s v="CUST1335"/>
    <b v="0"/>
    <x v="62"/>
    <b v="0"/>
    <s v="STORE9"/>
    <b v="0"/>
    <n v="2"/>
    <x v="2"/>
    <b v="0"/>
    <n v="915.15"/>
    <x v="1351"/>
    <b v="0"/>
    <n v="0.16"/>
    <n v="0.16"/>
    <b v="0"/>
    <x v="1"/>
    <n v="1537.452"/>
    <n v="1537.452"/>
    <b v="0"/>
  </r>
  <r>
    <b v="0"/>
    <s v="SALE420"/>
    <b v="0"/>
    <x v="301"/>
    <b v="0"/>
    <s v="CUST1451"/>
    <b v="0"/>
    <x v="50"/>
    <b v="0"/>
    <s v="STORE11"/>
    <b v="0"/>
    <n v="2"/>
    <x v="2"/>
    <b v="0"/>
    <n v="74.63"/>
    <x v="1352"/>
    <b v="0"/>
    <n v="0.01"/>
    <n v="0.01"/>
    <b v="0"/>
    <x v="1"/>
    <n v="147.76740000000001"/>
    <n v="147.76740000000001"/>
    <b v="0"/>
  </r>
  <r>
    <b v="0"/>
    <s v="SALE421"/>
    <b v="0"/>
    <x v="527"/>
    <b v="0"/>
    <s v="CUST1041"/>
    <b v="0"/>
    <x v="70"/>
    <b v="0"/>
    <s v="STORE6"/>
    <b v="0"/>
    <n v="3"/>
    <x v="1"/>
    <b v="0"/>
    <n v="522.78"/>
    <x v="1353"/>
    <b v="0"/>
    <n v="0.25"/>
    <n v="0.25"/>
    <b v="0"/>
    <x v="1"/>
    <n v="1176.2550000000001"/>
    <n v="1176.2550000000001"/>
    <b v="0"/>
  </r>
  <r>
    <b v="0"/>
    <s v="SALE422"/>
    <b v="0"/>
    <x v="520"/>
    <b v="0"/>
    <s v="CUST1338"/>
    <b v="0"/>
    <x v="75"/>
    <b v="0"/>
    <s v="STORE15"/>
    <b v="0"/>
    <n v="1"/>
    <x v="0"/>
    <b v="0"/>
    <n v="206.45"/>
    <x v="1354"/>
    <b v="0"/>
    <n v="0.15"/>
    <n v="0.15"/>
    <b v="0"/>
    <x v="1"/>
    <n v="175.48249999999999"/>
    <n v="175.48249999999999"/>
    <b v="0"/>
  </r>
  <r>
    <b v="0"/>
    <s v="SALE423"/>
    <b v="0"/>
    <x v="610"/>
    <b v="0"/>
    <s v="CUST1145"/>
    <b v="0"/>
    <x v="5"/>
    <b v="0"/>
    <s v="STORE5"/>
    <b v="0"/>
    <n v="1"/>
    <x v="0"/>
    <b v="0"/>
    <n v="815.53"/>
    <x v="1355"/>
    <b v="0"/>
    <n v="0.3"/>
    <n v="0.3"/>
    <b v="0"/>
    <x v="1"/>
    <n v="570.87099999999998"/>
    <n v="570.87099999999998"/>
    <b v="0"/>
  </r>
  <r>
    <b v="0"/>
    <s v="SALE424"/>
    <b v="0"/>
    <x v="611"/>
    <b v="0"/>
    <s v="CUST1037"/>
    <b v="0"/>
    <x v="14"/>
    <b v="0"/>
    <s v="STORE13"/>
    <b v="0"/>
    <n v="1"/>
    <x v="0"/>
    <b v="0"/>
    <n v="823.61"/>
    <x v="1356"/>
    <b v="0"/>
    <n v="0.28000000000000003"/>
    <n v="0.28000000000000003"/>
    <b v="0"/>
    <x v="2"/>
    <n v="592.99919999999997"/>
    <n v="592.99919999999997"/>
    <b v="0"/>
  </r>
  <r>
    <b v="0"/>
    <s v="SALE425"/>
    <b v="0"/>
    <x v="359"/>
    <b v="0"/>
    <s v="CUST1478"/>
    <b v="0"/>
    <x v="48"/>
    <b v="0"/>
    <s v="STORE9"/>
    <b v="0"/>
    <n v="2"/>
    <x v="2"/>
    <b v="0"/>
    <n v="209.96"/>
    <x v="1357"/>
    <b v="0"/>
    <n v="0"/>
    <n v="0"/>
    <b v="0"/>
    <x v="0"/>
    <n v="419.92"/>
    <n v="419.92"/>
    <b v="0"/>
  </r>
  <r>
    <b v="0"/>
    <s v="SALE426"/>
    <b v="0"/>
    <x v="180"/>
    <b v="0"/>
    <s v="CUST1175"/>
    <b v="0"/>
    <x v="7"/>
    <b v="0"/>
    <s v="STORE16"/>
    <b v="0"/>
    <n v="4"/>
    <x v="3"/>
    <b v="0"/>
    <n v="897.93"/>
    <x v="1358"/>
    <b v="0"/>
    <n v="0.05"/>
    <n v="0.05"/>
    <b v="0"/>
    <x v="2"/>
    <n v="3412.134"/>
    <n v="3412.134"/>
    <b v="0"/>
  </r>
  <r>
    <b v="0"/>
    <s v="SALE427"/>
    <b v="0"/>
    <x v="299"/>
    <b v="0"/>
    <s v="CUST1181"/>
    <b v="0"/>
    <x v="11"/>
    <b v="0"/>
    <s v="STORE0"/>
    <b v="0"/>
    <n v="4"/>
    <x v="3"/>
    <b v="0"/>
    <n v="925.95"/>
    <x v="1359"/>
    <b v="0"/>
    <n v="0.16"/>
    <n v="0.16"/>
    <b v="0"/>
    <x v="2"/>
    <n v="3111.192"/>
    <n v="3111.192"/>
    <b v="0"/>
  </r>
  <r>
    <b v="0"/>
    <s v="SALE428"/>
    <b v="0"/>
    <x v="46"/>
    <b v="0"/>
    <s v="CUST1084"/>
    <b v="0"/>
    <x v="78"/>
    <b v="0"/>
    <s v="STORE6"/>
    <b v="0"/>
    <n v="2"/>
    <x v="2"/>
    <b v="0"/>
    <n v="573.09"/>
    <x v="1360"/>
    <b v="0"/>
    <n v="0.03"/>
    <n v="0.03"/>
    <b v="0"/>
    <x v="2"/>
    <n v="1111.7945999999999"/>
    <n v="1111.7945999999999"/>
    <b v="0"/>
  </r>
  <r>
    <b v="0"/>
    <s v="SALE429"/>
    <b v="0"/>
    <x v="533"/>
    <b v="0"/>
    <s v="CUST1183"/>
    <b v="0"/>
    <x v="17"/>
    <b v="0"/>
    <s v="STORE4"/>
    <b v="0"/>
    <n v="4"/>
    <x v="3"/>
    <b v="0"/>
    <n v="149.83000000000001"/>
    <x v="1361"/>
    <b v="0"/>
    <n v="0.02"/>
    <n v="0.02"/>
    <b v="0"/>
    <x v="0"/>
    <n v="587.33360000000005"/>
    <n v="587.33360000000005"/>
    <b v="0"/>
  </r>
  <r>
    <b v="0"/>
    <s v="SALE43"/>
    <b v="0"/>
    <x v="3"/>
    <b v="0"/>
    <s v="CUST1084"/>
    <b v="0"/>
    <x v="3"/>
    <b v="0"/>
    <s v="STORE17"/>
    <b v="1"/>
    <s v="UNKNOWN"/>
    <x v="4"/>
    <b v="0"/>
    <n v="863.11"/>
    <x v="1362"/>
    <b v="0"/>
    <n v="0.28000000000000003"/>
    <n v="0.28000000000000003"/>
    <b v="0"/>
    <x v="1"/>
    <n v="1864.3176000000001"/>
    <n v="1864.3176000000001"/>
    <b v="0"/>
  </r>
  <r>
    <b v="0"/>
    <s v="SALE430"/>
    <b v="0"/>
    <x v="470"/>
    <b v="0"/>
    <s v="CUST1001"/>
    <b v="0"/>
    <x v="78"/>
    <b v="0"/>
    <s v="STORE14"/>
    <b v="0"/>
    <n v="3"/>
    <x v="1"/>
    <b v="0"/>
    <n v="287.70999999999998"/>
    <x v="1363"/>
    <b v="0"/>
    <n v="0.03"/>
    <n v="0.03"/>
    <b v="0"/>
    <x v="2"/>
    <n v="837.23609999999985"/>
    <n v="837.23609999999985"/>
    <b v="0"/>
  </r>
  <r>
    <b v="0"/>
    <s v="SALE431"/>
    <b v="0"/>
    <x v="402"/>
    <b v="0"/>
    <s v="CUST1094"/>
    <b v="0"/>
    <x v="99"/>
    <b v="0"/>
    <s v="STORE6"/>
    <b v="0"/>
    <n v="2"/>
    <x v="2"/>
    <b v="0"/>
    <n v="849.8"/>
    <x v="1364"/>
    <b v="0"/>
    <n v="0.06"/>
    <n v="0.06"/>
    <b v="0"/>
    <x v="2"/>
    <n v="1597.624"/>
    <n v="1597.624"/>
    <b v="0"/>
  </r>
  <r>
    <b v="0"/>
    <s v="SALE432"/>
    <b v="0"/>
    <x v="20"/>
    <b v="0"/>
    <s v="CUST1016"/>
    <b v="0"/>
    <x v="82"/>
    <b v="0"/>
    <s v="STORE3"/>
    <b v="0"/>
    <n v="3"/>
    <x v="1"/>
    <b v="0"/>
    <n v="482.58"/>
    <x v="1365"/>
    <b v="0"/>
    <n v="0.28000000000000003"/>
    <n v="0.28000000000000003"/>
    <b v="0"/>
    <x v="1"/>
    <n v="1042.3728000000001"/>
    <n v="1042.3728000000001"/>
    <b v="0"/>
  </r>
  <r>
    <b v="0"/>
    <s v="SALE433"/>
    <b v="0"/>
    <x v="612"/>
    <b v="0"/>
    <s v="CUST1114"/>
    <b v="0"/>
    <x v="4"/>
    <b v="0"/>
    <s v="STORE2"/>
    <b v="0"/>
    <n v="2"/>
    <x v="2"/>
    <b v="0"/>
    <n v="64.7"/>
    <x v="1366"/>
    <b v="0"/>
    <n v="0"/>
    <n v="0"/>
    <b v="0"/>
    <x v="0"/>
    <n v="129.4"/>
    <n v="129.4"/>
    <b v="0"/>
  </r>
  <r>
    <b v="0"/>
    <s v="SALE434"/>
    <b v="0"/>
    <x v="607"/>
    <b v="0"/>
    <s v="CUST1148"/>
    <b v="0"/>
    <x v="91"/>
    <b v="0"/>
    <s v="STORE5"/>
    <b v="0"/>
    <n v="3"/>
    <x v="1"/>
    <b v="0"/>
    <n v="589.83000000000004"/>
    <x v="1367"/>
    <b v="0"/>
    <n v="0.26"/>
    <n v="0.26"/>
    <b v="0"/>
    <x v="0"/>
    <n v="1309.4226000000001"/>
    <n v="1309.4226000000001"/>
    <b v="0"/>
  </r>
  <r>
    <b v="0"/>
    <s v="SALE435"/>
    <b v="0"/>
    <x v="242"/>
    <b v="0"/>
    <s v="CUST1288"/>
    <b v="0"/>
    <x v="84"/>
    <b v="0"/>
    <s v="STORE9"/>
    <b v="0"/>
    <n v="4"/>
    <x v="3"/>
    <b v="0"/>
    <n v="758.49"/>
    <x v="1368"/>
    <b v="0"/>
    <n v="0.16"/>
    <n v="0.16"/>
    <b v="0"/>
    <x v="2"/>
    <n v="2548.5264000000002"/>
    <n v="2548.5264000000002"/>
    <b v="0"/>
  </r>
  <r>
    <b v="0"/>
    <s v="SALE436"/>
    <b v="0"/>
    <x v="394"/>
    <b v="0"/>
    <s v="CUST1053"/>
    <b v="0"/>
    <x v="16"/>
    <b v="0"/>
    <s v="STORE12"/>
    <b v="0"/>
    <n v="4"/>
    <x v="3"/>
    <b v="0"/>
    <n v="747.56"/>
    <x v="1369"/>
    <b v="0"/>
    <n v="0.09"/>
    <n v="0.09"/>
    <b v="0"/>
    <x v="2"/>
    <n v="2721.1183999999998"/>
    <n v="2721.1183999999998"/>
    <b v="0"/>
  </r>
  <r>
    <b v="0"/>
    <s v="SALE437"/>
    <b v="0"/>
    <x v="586"/>
    <b v="0"/>
    <s v="CUST1253"/>
    <b v="0"/>
    <x v="50"/>
    <b v="0"/>
    <s v="STORE17"/>
    <b v="0"/>
    <n v="3"/>
    <x v="1"/>
    <b v="0"/>
    <n v="551.22"/>
    <x v="1370"/>
    <b v="0"/>
    <n v="0.12"/>
    <n v="0.12"/>
    <b v="0"/>
    <x v="1"/>
    <n v="1455.2208000000001"/>
    <n v="1455.2208000000001"/>
    <b v="0"/>
  </r>
  <r>
    <b v="0"/>
    <s v="SALE438"/>
    <b v="0"/>
    <x v="163"/>
    <b v="0"/>
    <s v="CUST1159"/>
    <b v="0"/>
    <x v="5"/>
    <b v="0"/>
    <s v="STORE14"/>
    <b v="0"/>
    <n v="2"/>
    <x v="2"/>
    <b v="0"/>
    <n v="527.05999999999995"/>
    <x v="1371"/>
    <b v="0"/>
    <n v="0.17"/>
    <n v="0.17"/>
    <b v="0"/>
    <x v="1"/>
    <n v="874.91959999999983"/>
    <n v="874.91959999999983"/>
    <b v="0"/>
  </r>
  <r>
    <b v="0"/>
    <s v="SALE439"/>
    <b v="0"/>
    <x v="492"/>
    <b v="0"/>
    <s v="CUST1098"/>
    <b v="0"/>
    <x v="19"/>
    <b v="0"/>
    <s v="STORE5"/>
    <b v="0"/>
    <n v="4"/>
    <x v="3"/>
    <b v="0"/>
    <n v="875.41"/>
    <x v="1372"/>
    <b v="0"/>
    <n v="0.27"/>
    <n v="0.27"/>
    <b v="0"/>
    <x v="0"/>
    <n v="2556.1972000000001"/>
    <n v="2556.1972000000001"/>
    <b v="0"/>
  </r>
  <r>
    <b v="0"/>
    <s v="SALE44"/>
    <b v="0"/>
    <x v="529"/>
    <b v="0"/>
    <s v="CUST1203"/>
    <b v="0"/>
    <x v="34"/>
    <b v="0"/>
    <s v="STORE12"/>
    <b v="0"/>
    <n v="2"/>
    <x v="2"/>
    <b v="0"/>
    <n v="209.32"/>
    <x v="1373"/>
    <b v="0"/>
    <n v="0.23"/>
    <n v="0.23"/>
    <b v="0"/>
    <x v="2"/>
    <n v="322.3528"/>
    <n v="322.3528"/>
    <b v="0"/>
  </r>
  <r>
    <b v="0"/>
    <s v="SALE440"/>
    <b v="0"/>
    <x v="73"/>
    <b v="0"/>
    <s v="CUST1007"/>
    <b v="0"/>
    <x v="70"/>
    <b v="0"/>
    <s v="STORE0"/>
    <b v="0"/>
    <n v="2"/>
    <x v="2"/>
    <b v="0"/>
    <n v="226.43"/>
    <x v="1374"/>
    <b v="0"/>
    <n v="0.03"/>
    <n v="0.03"/>
    <b v="0"/>
    <x v="0"/>
    <n v="439.27420000000001"/>
    <n v="439.27420000000001"/>
    <b v="0"/>
  </r>
  <r>
    <b v="0"/>
    <s v="SALE441"/>
    <b v="0"/>
    <x v="0"/>
    <b v="0"/>
    <s v="CUST1035"/>
    <b v="0"/>
    <x v="14"/>
    <b v="0"/>
    <s v="STORE5"/>
    <b v="0"/>
    <n v="2"/>
    <x v="2"/>
    <b v="0"/>
    <n v="285.39"/>
    <x v="1375"/>
    <b v="0"/>
    <n v="0.1"/>
    <n v="0.1"/>
    <b v="0"/>
    <x v="0"/>
    <n v="513.702"/>
    <n v="513.702"/>
    <b v="0"/>
  </r>
  <r>
    <b v="0"/>
    <s v="SALE442"/>
    <b v="0"/>
    <x v="375"/>
    <b v="0"/>
    <s v="CUST1334"/>
    <b v="0"/>
    <x v="68"/>
    <b v="0"/>
    <s v="STORE15"/>
    <b v="0"/>
    <n v="2"/>
    <x v="2"/>
    <b v="0"/>
    <n v="298.01"/>
    <x v="1376"/>
    <b v="0"/>
    <n v="0.05"/>
    <n v="0.05"/>
    <b v="0"/>
    <x v="0"/>
    <n v="566.21899999999994"/>
    <n v="566.21899999999994"/>
    <b v="0"/>
  </r>
  <r>
    <b v="0"/>
    <s v="SALE443"/>
    <b v="0"/>
    <x v="376"/>
    <b v="0"/>
    <s v="CUST1159"/>
    <b v="0"/>
    <x v="50"/>
    <b v="0"/>
    <s v="STORE4"/>
    <b v="0"/>
    <n v="4"/>
    <x v="3"/>
    <b v="0"/>
    <n v="753.49"/>
    <x v="1377"/>
    <b v="0"/>
    <n v="0.26"/>
    <n v="0.26"/>
    <b v="0"/>
    <x v="2"/>
    <n v="2230.3303999999998"/>
    <n v="2230.3303999999998"/>
    <b v="0"/>
  </r>
  <r>
    <b v="0"/>
    <s v="SALE444"/>
    <b v="0"/>
    <x v="562"/>
    <b v="0"/>
    <s v="CUST1488"/>
    <b v="0"/>
    <x v="33"/>
    <b v="0"/>
    <s v="STORE12"/>
    <b v="0"/>
    <n v="2"/>
    <x v="2"/>
    <b v="0"/>
    <n v="130.38999999999999"/>
    <x v="488"/>
    <b v="0"/>
    <n v="0.17"/>
    <n v="0.17"/>
    <b v="0"/>
    <x v="1"/>
    <n v="216.44739999999999"/>
    <n v="216.44739999999999"/>
    <b v="0"/>
  </r>
  <r>
    <b v="0"/>
    <s v="SALE445"/>
    <b v="0"/>
    <x v="265"/>
    <b v="0"/>
    <s v="CUST1345"/>
    <b v="0"/>
    <x v="59"/>
    <b v="0"/>
    <s v="STORE9"/>
    <b v="0"/>
    <n v="4"/>
    <x v="3"/>
    <b v="0"/>
    <n v="164.02"/>
    <x v="1378"/>
    <b v="0"/>
    <n v="0.01"/>
    <n v="0.01"/>
    <b v="0"/>
    <x v="1"/>
    <n v="649.51920000000007"/>
    <n v="649.51920000000007"/>
    <b v="0"/>
  </r>
  <r>
    <b v="0"/>
    <s v="SALE446"/>
    <b v="0"/>
    <x v="61"/>
    <b v="0"/>
    <s v="CUST1164"/>
    <b v="0"/>
    <x v="62"/>
    <b v="0"/>
    <s v="STORE4"/>
    <b v="0"/>
    <n v="2"/>
    <x v="2"/>
    <b v="0"/>
    <n v="527.51"/>
    <x v="1379"/>
    <b v="0"/>
    <n v="0.18"/>
    <n v="0.18"/>
    <b v="0"/>
    <x v="1"/>
    <n v="865.1164"/>
    <n v="865.1164"/>
    <b v="0"/>
  </r>
  <r>
    <b v="0"/>
    <s v="SALE447"/>
    <b v="0"/>
    <x v="613"/>
    <b v="0"/>
    <s v="CUST1253"/>
    <b v="0"/>
    <x v="64"/>
    <b v="0"/>
    <s v="STORE13"/>
    <b v="0"/>
    <n v="3"/>
    <x v="1"/>
    <b v="0"/>
    <n v="628.17999999999995"/>
    <x v="1380"/>
    <b v="0"/>
    <n v="0.26"/>
    <n v="0.26"/>
    <b v="0"/>
    <x v="0"/>
    <n v="1394.5596"/>
    <n v="1394.5596"/>
    <b v="0"/>
  </r>
  <r>
    <b v="0"/>
    <s v="SALE448"/>
    <b v="0"/>
    <x v="418"/>
    <b v="0"/>
    <s v="CUST1269"/>
    <b v="0"/>
    <x v="87"/>
    <b v="0"/>
    <s v="STORE3"/>
    <b v="0"/>
    <n v="1"/>
    <x v="0"/>
    <b v="0"/>
    <n v="862.31"/>
    <x v="1381"/>
    <b v="0"/>
    <n v="0.06"/>
    <n v="0.06"/>
    <b v="0"/>
    <x v="0"/>
    <n v="810.57139999999993"/>
    <n v="810.57139999999993"/>
    <b v="0"/>
  </r>
  <r>
    <b v="0"/>
    <s v="SALE449"/>
    <b v="0"/>
    <x v="54"/>
    <b v="0"/>
    <s v="CUST1071"/>
    <b v="0"/>
    <x v="61"/>
    <b v="0"/>
    <s v="STORE14"/>
    <b v="0"/>
    <n v="2"/>
    <x v="2"/>
    <b v="0"/>
    <n v="541.39"/>
    <x v="1382"/>
    <b v="0"/>
    <n v="0.03"/>
    <n v="0.03"/>
    <b v="0"/>
    <x v="2"/>
    <n v="1050.2965999999999"/>
    <n v="1050.2965999999999"/>
    <b v="0"/>
  </r>
  <r>
    <b v="0"/>
    <s v="SALE45"/>
    <b v="0"/>
    <x v="421"/>
    <b v="0"/>
    <s v="CUST1470"/>
    <b v="0"/>
    <x v="4"/>
    <b v="0"/>
    <s v="STORE8"/>
    <b v="0"/>
    <n v="4"/>
    <x v="3"/>
    <b v="0"/>
    <n v="288.60000000000002"/>
    <x v="1383"/>
    <b v="0"/>
    <n v="0.09"/>
    <n v="0.09"/>
    <b v="0"/>
    <x v="1"/>
    <n v="1050.5039999999999"/>
    <n v="1050.5039999999999"/>
    <b v="0"/>
  </r>
  <r>
    <b v="0"/>
    <s v="SALE450"/>
    <b v="0"/>
    <x v="163"/>
    <b v="0"/>
    <s v="CUST1477"/>
    <b v="0"/>
    <x v="45"/>
    <b v="0"/>
    <s v="STORE16"/>
    <b v="0"/>
    <n v="3"/>
    <x v="1"/>
    <b v="0"/>
    <n v="761.8"/>
    <x v="1384"/>
    <b v="0"/>
    <n v="0.06"/>
    <n v="0.06"/>
    <b v="0"/>
    <x v="2"/>
    <n v="2148.2759999999989"/>
    <n v="2148.2759999999989"/>
    <b v="0"/>
  </r>
  <r>
    <b v="0"/>
    <s v="SALE451"/>
    <b v="0"/>
    <x v="152"/>
    <b v="0"/>
    <s v="CUST1422"/>
    <b v="0"/>
    <x v="80"/>
    <b v="0"/>
    <s v="STORE2"/>
    <b v="0"/>
    <n v="4"/>
    <x v="3"/>
    <b v="0"/>
    <n v="829.36"/>
    <x v="1385"/>
    <b v="0"/>
    <n v="0.11"/>
    <n v="0.11"/>
    <b v="0"/>
    <x v="1"/>
    <n v="2952.5216"/>
    <n v="2952.5216"/>
    <b v="0"/>
  </r>
  <r>
    <b v="0"/>
    <s v="SALE452"/>
    <b v="0"/>
    <x v="562"/>
    <b v="0"/>
    <s v="CUST1404"/>
    <b v="0"/>
    <x v="9"/>
    <b v="0"/>
    <s v="STORE16"/>
    <b v="0"/>
    <n v="2"/>
    <x v="2"/>
    <b v="0"/>
    <n v="425.06"/>
    <x v="1386"/>
    <b v="0"/>
    <n v="0.09"/>
    <n v="0.09"/>
    <b v="0"/>
    <x v="1"/>
    <n v="773.60919999999999"/>
    <n v="773.60919999999999"/>
    <b v="0"/>
  </r>
  <r>
    <b v="0"/>
    <s v="SALE453"/>
    <b v="0"/>
    <x v="93"/>
    <b v="0"/>
    <s v="CUST1127"/>
    <b v="0"/>
    <x v="25"/>
    <b v="0"/>
    <s v="STORE0"/>
    <b v="0"/>
    <n v="2"/>
    <x v="2"/>
    <b v="0"/>
    <n v="911.14"/>
    <x v="1387"/>
    <b v="0"/>
    <n v="0.1"/>
    <n v="0.1"/>
    <b v="0"/>
    <x v="0"/>
    <n v="1640.0519999999999"/>
    <n v="1640.0519999999999"/>
    <b v="0"/>
  </r>
  <r>
    <b v="0"/>
    <s v="SALE454"/>
    <b v="0"/>
    <x v="50"/>
    <b v="0"/>
    <s v="CUST1084"/>
    <b v="0"/>
    <x v="97"/>
    <b v="0"/>
    <s v="STORE8"/>
    <b v="0"/>
    <n v="3"/>
    <x v="1"/>
    <b v="0"/>
    <n v="811.96"/>
    <x v="1388"/>
    <b v="0"/>
    <n v="0.28999999999999998"/>
    <n v="0.28999999999999998"/>
    <b v="0"/>
    <x v="0"/>
    <n v="1729.4748"/>
    <n v="1729.4748"/>
    <b v="0"/>
  </r>
  <r>
    <b v="0"/>
    <s v="SALE455"/>
    <b v="0"/>
    <x v="593"/>
    <b v="0"/>
    <s v="CUST1273"/>
    <b v="0"/>
    <x v="72"/>
    <b v="0"/>
    <s v="STORE10"/>
    <b v="0"/>
    <n v="2"/>
    <x v="2"/>
    <b v="0"/>
    <n v="780.05"/>
    <x v="1389"/>
    <b v="0"/>
    <n v="0.12"/>
    <n v="0.12"/>
    <b v="0"/>
    <x v="2"/>
    <n v="1372.8879999999999"/>
    <n v="1372.8879999999999"/>
    <b v="0"/>
  </r>
  <r>
    <b v="0"/>
    <s v="SALE456"/>
    <b v="0"/>
    <x v="357"/>
    <b v="0"/>
    <s v="CUST1215"/>
    <b v="0"/>
    <x v="96"/>
    <b v="0"/>
    <s v="STORE9"/>
    <b v="0"/>
    <n v="4"/>
    <x v="3"/>
    <b v="0"/>
    <n v="315.95"/>
    <x v="1390"/>
    <b v="0"/>
    <n v="0.19"/>
    <n v="0.19"/>
    <b v="0"/>
    <x v="2"/>
    <n v="1023.678"/>
    <n v="1023.678"/>
    <b v="0"/>
  </r>
  <r>
    <b v="0"/>
    <s v="SALE457"/>
    <b v="0"/>
    <x v="379"/>
    <b v="0"/>
    <s v="CUST1229"/>
    <b v="0"/>
    <x v="22"/>
    <b v="0"/>
    <s v="STORE9"/>
    <b v="0"/>
    <n v="2"/>
    <x v="2"/>
    <b v="0"/>
    <n v="810.17"/>
    <x v="1391"/>
    <b v="0"/>
    <n v="0.27"/>
    <n v="0.27"/>
    <b v="0"/>
    <x v="0"/>
    <n v="1182.8481999999999"/>
    <n v="1182.8481999999999"/>
    <b v="0"/>
  </r>
  <r>
    <b v="0"/>
    <s v="SALE458"/>
    <b v="0"/>
    <x v="588"/>
    <b v="0"/>
    <s v="CUST1205"/>
    <b v="0"/>
    <x v="56"/>
    <b v="0"/>
    <s v="STORE4"/>
    <b v="0"/>
    <n v="3"/>
    <x v="1"/>
    <b v="0"/>
    <n v="505.01"/>
    <x v="1392"/>
    <b v="0"/>
    <n v="0.02"/>
    <n v="0.02"/>
    <b v="0"/>
    <x v="1"/>
    <n v="1484.7293999999999"/>
    <n v="1484.7293999999999"/>
    <b v="0"/>
  </r>
  <r>
    <b v="0"/>
    <s v="SALE459"/>
    <b v="0"/>
    <x v="614"/>
    <b v="0"/>
    <s v="CUST1467"/>
    <b v="0"/>
    <x v="35"/>
    <b v="0"/>
    <s v="STORE17"/>
    <b v="0"/>
    <n v="2"/>
    <x v="2"/>
    <b v="0"/>
    <n v="736.75"/>
    <x v="1393"/>
    <b v="0"/>
    <n v="0.18"/>
    <n v="0.18"/>
    <b v="0"/>
    <x v="0"/>
    <n v="1208.27"/>
    <n v="1208.27"/>
    <b v="0"/>
  </r>
  <r>
    <b v="0"/>
    <s v="SALE46"/>
    <b v="0"/>
    <x v="615"/>
    <b v="0"/>
    <s v="CUST1070"/>
    <b v="0"/>
    <x v="33"/>
    <b v="0"/>
    <s v="STORE16"/>
    <b v="0"/>
    <n v="1"/>
    <x v="0"/>
    <b v="0"/>
    <n v="418.69"/>
    <x v="1394"/>
    <b v="0"/>
    <n v="0.06"/>
    <n v="0.06"/>
    <b v="0"/>
    <x v="1"/>
    <n v="393.5686"/>
    <n v="393.5686"/>
    <b v="0"/>
  </r>
  <r>
    <b v="0"/>
    <s v="SALE460"/>
    <b v="0"/>
    <x v="93"/>
    <b v="0"/>
    <s v="CUST1027"/>
    <b v="0"/>
    <x v="79"/>
    <b v="0"/>
    <s v="STORE9"/>
    <b v="0"/>
    <n v="4"/>
    <x v="3"/>
    <b v="0"/>
    <n v="700.31"/>
    <x v="1395"/>
    <b v="0"/>
    <n v="0.2"/>
    <n v="0.2"/>
    <b v="0"/>
    <x v="1"/>
    <n v="2240.9920000000002"/>
    <n v="2240.9920000000002"/>
    <b v="0"/>
  </r>
  <r>
    <b v="0"/>
    <s v="SALE461"/>
    <b v="0"/>
    <x v="616"/>
    <b v="0"/>
    <s v="CUST1129"/>
    <b v="0"/>
    <x v="67"/>
    <b v="0"/>
    <s v="STORE11"/>
    <b v="0"/>
    <n v="4"/>
    <x v="3"/>
    <b v="0"/>
    <n v="202.46"/>
    <x v="1396"/>
    <b v="0"/>
    <n v="0.24"/>
    <n v="0.24"/>
    <b v="0"/>
    <x v="0"/>
    <n v="615.47840000000008"/>
    <n v="615.47840000000008"/>
    <b v="0"/>
  </r>
  <r>
    <b v="0"/>
    <s v="SALE462"/>
    <b v="0"/>
    <x v="617"/>
    <b v="0"/>
    <s v="CUST1265"/>
    <b v="0"/>
    <x v="48"/>
    <b v="0"/>
    <s v="STORE1"/>
    <b v="0"/>
    <n v="2"/>
    <x v="2"/>
    <b v="0"/>
    <n v="291.83999999999997"/>
    <x v="1397"/>
    <b v="0"/>
    <n v="0.25"/>
    <n v="0.25"/>
    <b v="0"/>
    <x v="1"/>
    <n v="437.76"/>
    <n v="437.76"/>
    <b v="0"/>
  </r>
  <r>
    <b v="0"/>
    <s v="SALE463"/>
    <b v="0"/>
    <x v="203"/>
    <b v="0"/>
    <s v="CUST1163"/>
    <b v="0"/>
    <x v="0"/>
    <b v="0"/>
    <s v="STORE5"/>
    <b v="0"/>
    <n v="2"/>
    <x v="2"/>
    <b v="0"/>
    <n v="261.48"/>
    <x v="1398"/>
    <b v="0"/>
    <n v="0.17"/>
    <n v="0.17"/>
    <b v="0"/>
    <x v="0"/>
    <n v="434.05680000000001"/>
    <n v="434.05680000000001"/>
    <b v="0"/>
  </r>
  <r>
    <b v="0"/>
    <s v="SALE464"/>
    <b v="0"/>
    <x v="618"/>
    <b v="0"/>
    <s v="CUST1300"/>
    <b v="0"/>
    <x v="88"/>
    <b v="0"/>
    <s v="STORE14"/>
    <b v="0"/>
    <n v="1"/>
    <x v="0"/>
    <b v="0"/>
    <n v="850.83"/>
    <x v="1399"/>
    <b v="0"/>
    <n v="0.28000000000000003"/>
    <n v="0.28000000000000003"/>
    <b v="0"/>
    <x v="1"/>
    <n v="612.59760000000006"/>
    <n v="612.59760000000006"/>
    <b v="0"/>
  </r>
  <r>
    <b v="0"/>
    <s v="SALE465"/>
    <b v="0"/>
    <x v="606"/>
    <b v="0"/>
    <s v="CUST1405"/>
    <b v="0"/>
    <x v="41"/>
    <b v="0"/>
    <s v="STORE9"/>
    <b v="0"/>
    <n v="1"/>
    <x v="0"/>
    <b v="0"/>
    <n v="83.83"/>
    <x v="1400"/>
    <b v="0"/>
    <n v="0.05"/>
    <n v="0.05"/>
    <b v="0"/>
    <x v="0"/>
    <n v="79.638499999999993"/>
    <n v="79.638499999999993"/>
    <b v="0"/>
  </r>
  <r>
    <b v="0"/>
    <s v="SALE466"/>
    <b v="0"/>
    <x v="576"/>
    <b v="0"/>
    <s v="CUST1006"/>
    <b v="0"/>
    <x v="90"/>
    <b v="0"/>
    <s v="STORE16"/>
    <b v="0"/>
    <n v="3"/>
    <x v="1"/>
    <b v="0"/>
    <n v="649.95000000000005"/>
    <x v="1401"/>
    <b v="0"/>
    <n v="0.28000000000000003"/>
    <n v="0.28000000000000003"/>
    <b v="0"/>
    <x v="2"/>
    <n v="1403.8920000000001"/>
    <n v="1403.8920000000001"/>
    <b v="0"/>
  </r>
  <r>
    <b v="0"/>
    <s v="SALE467"/>
    <b v="0"/>
    <x v="298"/>
    <b v="0"/>
    <s v="CUST1366"/>
    <b v="0"/>
    <x v="6"/>
    <b v="0"/>
    <s v="STORE6"/>
    <b v="0"/>
    <n v="4"/>
    <x v="3"/>
    <b v="0"/>
    <n v="934.96"/>
    <x v="1402"/>
    <b v="0"/>
    <n v="0.18"/>
    <n v="0.18"/>
    <b v="0"/>
    <x v="1"/>
    <n v="3066.6687999999999"/>
    <n v="3066.6687999999999"/>
    <b v="0"/>
  </r>
  <r>
    <b v="0"/>
    <s v="SALE468"/>
    <b v="0"/>
    <x v="617"/>
    <b v="0"/>
    <s v="CUST1206"/>
    <b v="0"/>
    <x v="29"/>
    <b v="0"/>
    <s v="STORE14"/>
    <b v="0"/>
    <n v="1"/>
    <x v="0"/>
    <b v="0"/>
    <n v="880.89"/>
    <x v="1403"/>
    <b v="0"/>
    <n v="0.13"/>
    <n v="0.13"/>
    <b v="0"/>
    <x v="2"/>
    <n v="766.37429999999995"/>
    <n v="766.37429999999995"/>
    <b v="0"/>
  </r>
  <r>
    <b v="0"/>
    <s v="SALE469"/>
    <b v="0"/>
    <x v="547"/>
    <b v="0"/>
    <s v="CUST1477"/>
    <b v="0"/>
    <x v="51"/>
    <b v="0"/>
    <s v="STORE8"/>
    <b v="0"/>
    <n v="4"/>
    <x v="3"/>
    <b v="0"/>
    <n v="610.6"/>
    <x v="1404"/>
    <b v="0"/>
    <n v="0.1"/>
    <n v="0.1"/>
    <b v="0"/>
    <x v="1"/>
    <n v="2198.16"/>
    <n v="2198.16"/>
    <b v="0"/>
  </r>
  <r>
    <b v="0"/>
    <s v="SALE47"/>
    <b v="0"/>
    <x v="452"/>
    <b v="0"/>
    <s v="CUST1008"/>
    <b v="0"/>
    <x v="38"/>
    <b v="0"/>
    <s v="STORE11"/>
    <b v="0"/>
    <n v="1"/>
    <x v="0"/>
    <b v="0"/>
    <n v="135.78"/>
    <x v="1405"/>
    <b v="0"/>
    <n v="0.14000000000000001"/>
    <n v="0.14000000000000001"/>
    <b v="0"/>
    <x v="1"/>
    <n v="116.77079999999999"/>
    <n v="116.77079999999999"/>
    <b v="0"/>
  </r>
  <r>
    <b v="0"/>
    <s v="SALE470"/>
    <b v="0"/>
    <x v="223"/>
    <b v="0"/>
    <s v="CUST1075"/>
    <b v="0"/>
    <x v="40"/>
    <b v="0"/>
    <s v="STORE18"/>
    <b v="0"/>
    <n v="1"/>
    <x v="0"/>
    <b v="0"/>
    <n v="514.19000000000005"/>
    <x v="1406"/>
    <b v="0"/>
    <n v="0.2"/>
    <n v="0.2"/>
    <b v="0"/>
    <x v="0"/>
    <n v="411.35200000000009"/>
    <n v="411.35200000000009"/>
    <b v="0"/>
  </r>
  <r>
    <b v="0"/>
    <s v="SALE471"/>
    <b v="0"/>
    <x v="413"/>
    <b v="0"/>
    <s v="CUST1399"/>
    <b v="0"/>
    <x v="16"/>
    <b v="0"/>
    <s v="STORE13"/>
    <b v="0"/>
    <n v="1"/>
    <x v="0"/>
    <b v="0"/>
    <n v="546.20000000000005"/>
    <x v="1407"/>
    <b v="0"/>
    <n v="0.22"/>
    <n v="0.22"/>
    <b v="0"/>
    <x v="1"/>
    <n v="426.03600000000012"/>
    <n v="426.03600000000012"/>
    <b v="0"/>
  </r>
  <r>
    <b v="0"/>
    <s v="SALE472"/>
    <b v="0"/>
    <x v="619"/>
    <b v="0"/>
    <s v="CUST1197"/>
    <b v="0"/>
    <x v="16"/>
    <b v="0"/>
    <s v="STORE0"/>
    <b v="0"/>
    <n v="3"/>
    <x v="1"/>
    <b v="0"/>
    <n v="416.01"/>
    <x v="1408"/>
    <b v="0"/>
    <n v="0.02"/>
    <n v="0.02"/>
    <b v="0"/>
    <x v="0"/>
    <n v="1223.0694000000001"/>
    <n v="1223.0694000000001"/>
    <b v="0"/>
  </r>
  <r>
    <b v="0"/>
    <s v="SALE473"/>
    <b v="0"/>
    <x v="389"/>
    <b v="0"/>
    <s v="CUST1384"/>
    <b v="0"/>
    <x v="1"/>
    <b v="0"/>
    <s v="STORE10"/>
    <b v="0"/>
    <n v="1"/>
    <x v="0"/>
    <b v="0"/>
    <n v="30.94"/>
    <x v="1409"/>
    <b v="0"/>
    <n v="0.21"/>
    <n v="0.21"/>
    <b v="0"/>
    <x v="2"/>
    <n v="24.442599999999999"/>
    <n v="24.442599999999999"/>
    <b v="0"/>
  </r>
  <r>
    <b v="0"/>
    <s v="SALE474"/>
    <b v="0"/>
    <x v="270"/>
    <b v="0"/>
    <s v="CUST1200"/>
    <b v="0"/>
    <x v="36"/>
    <b v="0"/>
    <s v="STORE16"/>
    <b v="0"/>
    <n v="3"/>
    <x v="1"/>
    <b v="0"/>
    <n v="666.39"/>
    <x v="1410"/>
    <b v="0"/>
    <n v="0.21"/>
    <n v="0.21"/>
    <b v="0"/>
    <x v="2"/>
    <n v="1579.3443"/>
    <n v="1579.3443"/>
    <b v="0"/>
  </r>
  <r>
    <b v="0"/>
    <s v="SALE475"/>
    <b v="0"/>
    <x v="69"/>
    <b v="0"/>
    <s v="CUST1166"/>
    <b v="0"/>
    <x v="15"/>
    <b v="0"/>
    <s v="STORE10"/>
    <b v="0"/>
    <n v="2"/>
    <x v="2"/>
    <b v="0"/>
    <n v="145.26"/>
    <x v="1411"/>
    <b v="0"/>
    <n v="0.19"/>
    <n v="0.19"/>
    <b v="0"/>
    <x v="1"/>
    <n v="235.3212"/>
    <n v="235.3212"/>
    <b v="0"/>
  </r>
  <r>
    <b v="0"/>
    <s v="SALE476"/>
    <b v="0"/>
    <x v="522"/>
    <b v="0"/>
    <s v="CUST1118"/>
    <b v="0"/>
    <x v="67"/>
    <b v="0"/>
    <s v="STORE5"/>
    <b v="0"/>
    <n v="4"/>
    <x v="3"/>
    <b v="0"/>
    <n v="940.77"/>
    <x v="1412"/>
    <b v="0"/>
    <n v="0.24"/>
    <n v="0.24"/>
    <b v="0"/>
    <x v="2"/>
    <n v="2859.9407999999999"/>
    <n v="2859.9407999999999"/>
    <b v="0"/>
  </r>
  <r>
    <b v="0"/>
    <s v="SALE477"/>
    <b v="0"/>
    <x v="620"/>
    <b v="0"/>
    <s v="CUST1469"/>
    <b v="0"/>
    <x v="41"/>
    <b v="0"/>
    <s v="STORE17"/>
    <b v="0"/>
    <n v="1"/>
    <x v="0"/>
    <b v="0"/>
    <n v="708.88"/>
    <x v="1413"/>
    <b v="0"/>
    <n v="0.09"/>
    <n v="0.09"/>
    <b v="0"/>
    <x v="0"/>
    <n v="645.08080000000007"/>
    <n v="645.08080000000007"/>
    <b v="0"/>
  </r>
  <r>
    <b v="0"/>
    <s v="SALE478"/>
    <b v="0"/>
    <x v="158"/>
    <b v="0"/>
    <s v="CUST1307"/>
    <b v="0"/>
    <x v="38"/>
    <b v="0"/>
    <s v="STORE2"/>
    <b v="0"/>
    <n v="1"/>
    <x v="0"/>
    <b v="0"/>
    <n v="790.73"/>
    <x v="1414"/>
    <b v="0"/>
    <n v="0.24"/>
    <n v="0.24"/>
    <b v="0"/>
    <x v="1"/>
    <n v="600.95479999999998"/>
    <n v="600.95479999999998"/>
    <b v="0"/>
  </r>
  <r>
    <b v="0"/>
    <s v="SALE479"/>
    <b v="0"/>
    <x v="621"/>
    <b v="0"/>
    <s v="CUST1449"/>
    <b v="0"/>
    <x v="42"/>
    <b v="0"/>
    <s v="STORE9"/>
    <b v="0"/>
    <n v="3"/>
    <x v="1"/>
    <b v="0"/>
    <n v="635.13"/>
    <x v="1415"/>
    <b v="0"/>
    <n v="0.09"/>
    <n v="0.09"/>
    <b v="0"/>
    <x v="1"/>
    <n v="1733.9049"/>
    <n v="1733.9049"/>
    <b v="0"/>
  </r>
  <r>
    <b v="0"/>
    <s v="SALE48"/>
    <b v="0"/>
    <x v="598"/>
    <b v="0"/>
    <s v="CUST1203"/>
    <b v="0"/>
    <x v="31"/>
    <b v="0"/>
    <s v="STORE17"/>
    <b v="0"/>
    <n v="1"/>
    <x v="0"/>
    <b v="0"/>
    <n v="517.13"/>
    <x v="1416"/>
    <b v="0"/>
    <n v="0.28000000000000003"/>
    <n v="0.28000000000000003"/>
    <b v="0"/>
    <x v="0"/>
    <n v="372.33359999999999"/>
    <n v="372.33359999999999"/>
    <b v="0"/>
  </r>
  <r>
    <b v="0"/>
    <s v="SALE480"/>
    <b v="0"/>
    <x v="296"/>
    <b v="0"/>
    <s v="CUST1266"/>
    <b v="0"/>
    <x v="27"/>
    <b v="0"/>
    <s v="STORE14"/>
    <b v="0"/>
    <n v="1"/>
    <x v="0"/>
    <b v="0"/>
    <n v="744.88"/>
    <x v="1417"/>
    <b v="0"/>
    <n v="0.15"/>
    <n v="0.15"/>
    <b v="0"/>
    <x v="2"/>
    <n v="633.14800000000002"/>
    <n v="633.14800000000002"/>
    <b v="0"/>
  </r>
  <r>
    <b v="0"/>
    <s v="SALE481"/>
    <b v="0"/>
    <x v="419"/>
    <b v="0"/>
    <s v="CUST1183"/>
    <b v="0"/>
    <x v="40"/>
    <b v="0"/>
    <s v="STORE1"/>
    <b v="0"/>
    <n v="3"/>
    <x v="1"/>
    <b v="0"/>
    <n v="205.34"/>
    <x v="1418"/>
    <b v="0"/>
    <n v="0.25"/>
    <n v="0.25"/>
    <b v="0"/>
    <x v="0"/>
    <n v="462.01499999999999"/>
    <n v="462.01499999999999"/>
    <b v="0"/>
  </r>
  <r>
    <b v="0"/>
    <s v="SALE482"/>
    <b v="0"/>
    <x v="110"/>
    <b v="0"/>
    <s v="CUST1419"/>
    <b v="0"/>
    <x v="62"/>
    <b v="0"/>
    <s v="STORE8"/>
    <b v="0"/>
    <n v="2"/>
    <x v="2"/>
    <b v="0"/>
    <n v="756.8"/>
    <x v="1419"/>
    <b v="0"/>
    <n v="0.15"/>
    <n v="0.15"/>
    <b v="0"/>
    <x v="0"/>
    <n v="1286.56"/>
    <n v="1286.56"/>
    <b v="0"/>
  </r>
  <r>
    <b v="0"/>
    <s v="SALE483"/>
    <b v="0"/>
    <x v="175"/>
    <b v="0"/>
    <s v="CUST1044"/>
    <b v="0"/>
    <x v="54"/>
    <b v="0"/>
    <s v="STORE10"/>
    <b v="0"/>
    <n v="1"/>
    <x v="0"/>
    <b v="0"/>
    <n v="771.73"/>
    <x v="1420"/>
    <b v="0"/>
    <n v="0.2"/>
    <n v="0.2"/>
    <b v="0"/>
    <x v="0"/>
    <n v="617.38400000000001"/>
    <n v="617.38400000000001"/>
    <b v="0"/>
  </r>
  <r>
    <b v="0"/>
    <s v="SALE484"/>
    <b v="0"/>
    <x v="548"/>
    <b v="0"/>
    <s v="CUST1479"/>
    <b v="0"/>
    <x v="46"/>
    <b v="0"/>
    <s v="STORE17"/>
    <b v="0"/>
    <n v="1"/>
    <x v="0"/>
    <b v="0"/>
    <n v="440.19"/>
    <x v="1421"/>
    <b v="0"/>
    <n v="0.03"/>
    <n v="0.03"/>
    <b v="0"/>
    <x v="1"/>
    <n v="426.98430000000002"/>
    <n v="426.98430000000002"/>
    <b v="0"/>
  </r>
  <r>
    <b v="0"/>
    <s v="SALE485"/>
    <b v="0"/>
    <x v="197"/>
    <b v="0"/>
    <s v="CUST1047"/>
    <b v="0"/>
    <x v="58"/>
    <b v="0"/>
    <s v="STORE2"/>
    <b v="0"/>
    <n v="2"/>
    <x v="2"/>
    <b v="0"/>
    <n v="409"/>
    <x v="1422"/>
    <b v="0"/>
    <n v="0.17"/>
    <n v="0.17"/>
    <b v="0"/>
    <x v="0"/>
    <n v="678.93999999999994"/>
    <n v="678.93999999999994"/>
    <b v="0"/>
  </r>
  <r>
    <b v="0"/>
    <s v="SALE486"/>
    <b v="0"/>
    <x v="474"/>
    <b v="0"/>
    <s v="CUST1343"/>
    <b v="0"/>
    <x v="43"/>
    <b v="0"/>
    <s v="STORE19"/>
    <b v="0"/>
    <n v="3"/>
    <x v="1"/>
    <b v="0"/>
    <n v="134.58000000000001"/>
    <x v="1423"/>
    <b v="0"/>
    <n v="0.04"/>
    <n v="0.04"/>
    <b v="0"/>
    <x v="2"/>
    <n v="387.59039999999999"/>
    <n v="387.59039999999999"/>
    <b v="0"/>
  </r>
  <r>
    <b v="0"/>
    <s v="SALE487"/>
    <b v="0"/>
    <x v="163"/>
    <b v="0"/>
    <s v="CUST1348"/>
    <b v="0"/>
    <x v="65"/>
    <b v="0"/>
    <s v="STORE7"/>
    <b v="0"/>
    <n v="4"/>
    <x v="3"/>
    <b v="0"/>
    <n v="284.44"/>
    <x v="1424"/>
    <b v="0"/>
    <n v="0.02"/>
    <n v="0.02"/>
    <b v="0"/>
    <x v="0"/>
    <n v="1115.0047999999999"/>
    <n v="1115.0047999999999"/>
    <b v="0"/>
  </r>
  <r>
    <b v="0"/>
    <s v="SALE488"/>
    <b v="0"/>
    <x v="622"/>
    <b v="0"/>
    <s v="CUST1405"/>
    <b v="0"/>
    <x v="6"/>
    <b v="0"/>
    <s v="STORE13"/>
    <b v="0"/>
    <n v="4"/>
    <x v="3"/>
    <b v="0"/>
    <n v="922.69"/>
    <x v="1425"/>
    <b v="0"/>
    <n v="0.16"/>
    <n v="0.16"/>
    <b v="0"/>
    <x v="0"/>
    <n v="3100.2384000000002"/>
    <n v="3100.2384000000002"/>
    <b v="0"/>
  </r>
  <r>
    <b v="0"/>
    <s v="SALE489"/>
    <b v="0"/>
    <x v="28"/>
    <b v="0"/>
    <s v="CUST1275"/>
    <b v="0"/>
    <x v="88"/>
    <b v="0"/>
    <s v="STORE6"/>
    <b v="0"/>
    <n v="2"/>
    <x v="2"/>
    <b v="0"/>
    <n v="992.55"/>
    <x v="1426"/>
    <b v="0"/>
    <n v="0.28000000000000003"/>
    <n v="0.28000000000000003"/>
    <b v="0"/>
    <x v="0"/>
    <n v="1429.2719999999999"/>
    <n v="1429.2719999999999"/>
    <b v="0"/>
  </r>
  <r>
    <b v="0"/>
    <s v="SALE49"/>
    <b v="0"/>
    <x v="546"/>
    <b v="0"/>
    <s v="CUST1420"/>
    <b v="0"/>
    <x v="54"/>
    <b v="0"/>
    <s v="STORE16"/>
    <b v="0"/>
    <n v="2"/>
    <x v="2"/>
    <b v="0"/>
    <n v="384.66"/>
    <x v="1427"/>
    <b v="0"/>
    <n v="0.08"/>
    <n v="0.08"/>
    <b v="0"/>
    <x v="2"/>
    <n v="707.77440000000013"/>
    <n v="707.77440000000013"/>
    <b v="0"/>
  </r>
  <r>
    <b v="0"/>
    <s v="SALE490"/>
    <b v="0"/>
    <x v="202"/>
    <b v="0"/>
    <s v="CUST1418"/>
    <b v="0"/>
    <x v="53"/>
    <b v="0"/>
    <s v="STORE18"/>
    <b v="0"/>
    <n v="1"/>
    <x v="0"/>
    <b v="0"/>
    <n v="170.43"/>
    <x v="1428"/>
    <b v="0"/>
    <n v="0.03"/>
    <n v="0.03"/>
    <b v="0"/>
    <x v="0"/>
    <n v="165.31710000000001"/>
    <n v="165.31710000000001"/>
    <b v="0"/>
  </r>
  <r>
    <b v="0"/>
    <s v="SALE491"/>
    <b v="0"/>
    <x v="180"/>
    <b v="0"/>
    <s v="CUST1223"/>
    <b v="0"/>
    <x v="35"/>
    <b v="0"/>
    <s v="STORE2"/>
    <b v="0"/>
    <n v="3"/>
    <x v="1"/>
    <b v="0"/>
    <n v="480.51"/>
    <x v="1429"/>
    <b v="0"/>
    <n v="0.03"/>
    <n v="0.03"/>
    <b v="0"/>
    <x v="0"/>
    <n v="1398.2841000000001"/>
    <n v="1398.2841000000001"/>
    <b v="0"/>
  </r>
  <r>
    <b v="0"/>
    <s v="SALE492"/>
    <b v="0"/>
    <x v="623"/>
    <b v="0"/>
    <s v="CUST1156"/>
    <b v="0"/>
    <x v="80"/>
    <b v="0"/>
    <s v="STORE7"/>
    <b v="0"/>
    <n v="2"/>
    <x v="2"/>
    <b v="0"/>
    <n v="955.66"/>
    <x v="1430"/>
    <b v="0"/>
    <n v="0.28999999999999998"/>
    <n v="0.28999999999999998"/>
    <b v="0"/>
    <x v="2"/>
    <n v="1357.0372"/>
    <n v="1357.0372"/>
    <b v="0"/>
  </r>
  <r>
    <b v="0"/>
    <s v="SALE493"/>
    <b v="0"/>
    <x v="485"/>
    <b v="0"/>
    <s v="CUST1451"/>
    <b v="0"/>
    <x v="35"/>
    <b v="0"/>
    <s v="STORE0"/>
    <b v="0"/>
    <n v="2"/>
    <x v="2"/>
    <b v="0"/>
    <n v="488.02"/>
    <x v="1431"/>
    <b v="0"/>
    <n v="0.27"/>
    <n v="0.27"/>
    <b v="0"/>
    <x v="1"/>
    <n v="712.50919999999996"/>
    <n v="712.50919999999996"/>
    <b v="0"/>
  </r>
  <r>
    <b v="0"/>
    <s v="SALE494"/>
    <b v="0"/>
    <x v="530"/>
    <b v="0"/>
    <s v="CUST1240"/>
    <b v="0"/>
    <x v="83"/>
    <b v="0"/>
    <s v="STORE0"/>
    <b v="0"/>
    <n v="1"/>
    <x v="0"/>
    <b v="0"/>
    <n v="917.17"/>
    <x v="1432"/>
    <b v="0"/>
    <n v="0.13"/>
    <n v="0.13"/>
    <b v="0"/>
    <x v="2"/>
    <n v="797.93790000000001"/>
    <n v="797.93790000000001"/>
    <b v="0"/>
  </r>
  <r>
    <b v="0"/>
    <s v="SALE495"/>
    <b v="0"/>
    <x v="181"/>
    <b v="0"/>
    <s v="CUST1324"/>
    <b v="0"/>
    <x v="12"/>
    <b v="0"/>
    <s v="STORE5"/>
    <b v="0"/>
    <n v="2"/>
    <x v="2"/>
    <b v="0"/>
    <n v="406.46"/>
    <x v="1433"/>
    <b v="0"/>
    <n v="0.3"/>
    <n v="0.3"/>
    <b v="0"/>
    <x v="1"/>
    <n v="569.04399999999998"/>
    <n v="569.04399999999998"/>
    <b v="0"/>
  </r>
  <r>
    <b v="0"/>
    <s v="SALE496"/>
    <b v="0"/>
    <x v="624"/>
    <b v="0"/>
    <s v="CUST1232"/>
    <b v="0"/>
    <x v="28"/>
    <b v="0"/>
    <s v="STORE0"/>
    <b v="0"/>
    <n v="2"/>
    <x v="2"/>
    <b v="0"/>
    <n v="264.39"/>
    <x v="1434"/>
    <b v="0"/>
    <n v="0.11"/>
    <n v="0.11"/>
    <b v="0"/>
    <x v="2"/>
    <n v="470.61419999999998"/>
    <n v="470.61419999999998"/>
    <b v="0"/>
  </r>
  <r>
    <b v="0"/>
    <s v="SALE497"/>
    <b v="0"/>
    <x v="568"/>
    <b v="0"/>
    <s v="CUST1191"/>
    <b v="0"/>
    <x v="97"/>
    <b v="0"/>
    <s v="STORE16"/>
    <b v="0"/>
    <n v="1"/>
    <x v="0"/>
    <b v="0"/>
    <n v="414.97"/>
    <x v="1435"/>
    <b v="0"/>
    <n v="0.22"/>
    <n v="0.22"/>
    <b v="0"/>
    <x v="1"/>
    <n v="323.67660000000001"/>
    <n v="323.67660000000001"/>
    <b v="0"/>
  </r>
  <r>
    <b v="0"/>
    <s v="SALE498"/>
    <b v="0"/>
    <x v="625"/>
    <b v="0"/>
    <s v="CUST1146"/>
    <b v="0"/>
    <x v="13"/>
    <b v="0"/>
    <s v="STORE12"/>
    <b v="0"/>
    <n v="2"/>
    <x v="2"/>
    <b v="0"/>
    <n v="583.51"/>
    <x v="1436"/>
    <b v="0"/>
    <n v="0.2"/>
    <n v="0.2"/>
    <b v="0"/>
    <x v="2"/>
    <n v="933.61599999999999"/>
    <n v="933.61599999999999"/>
    <b v="0"/>
  </r>
  <r>
    <b v="0"/>
    <s v="SALE499"/>
    <b v="0"/>
    <x v="626"/>
    <b v="0"/>
    <s v="CUST1011"/>
    <b v="0"/>
    <x v="72"/>
    <b v="0"/>
    <s v="STORE17"/>
    <b v="0"/>
    <n v="1"/>
    <x v="0"/>
    <b v="0"/>
    <n v="659.27"/>
    <x v="1437"/>
    <b v="0"/>
    <n v="0.15"/>
    <n v="0.15"/>
    <b v="0"/>
    <x v="1"/>
    <n v="560.37950000000001"/>
    <n v="560.37950000000001"/>
    <b v="0"/>
  </r>
  <r>
    <b v="0"/>
    <s v="SALE5"/>
    <b v="0"/>
    <x v="322"/>
    <b v="0"/>
    <s v="CUST1116"/>
    <b v="0"/>
    <x v="42"/>
    <b v="0"/>
    <s v="STORE7"/>
    <b v="0"/>
    <n v="3"/>
    <x v="1"/>
    <b v="0"/>
    <n v="147.01"/>
    <x v="1438"/>
    <b v="0"/>
    <n v="0.19"/>
    <n v="0.19"/>
    <b v="0"/>
    <x v="2"/>
    <n v="357.23430000000002"/>
    <n v="357.23430000000002"/>
    <b v="0"/>
  </r>
  <r>
    <b v="0"/>
    <s v="SALE50"/>
    <b v="0"/>
    <x v="627"/>
    <b v="0"/>
    <s v="CUST1070"/>
    <b v="0"/>
    <x v="22"/>
    <b v="0"/>
    <s v="STORE9"/>
    <b v="0"/>
    <n v="3"/>
    <x v="1"/>
    <b v="0"/>
    <n v="83.7"/>
    <x v="1439"/>
    <b v="0"/>
    <n v="0.24"/>
    <n v="0.24"/>
    <b v="0"/>
    <x v="1"/>
    <n v="190.83600000000001"/>
    <n v="190.83600000000001"/>
    <b v="0"/>
  </r>
  <r>
    <b v="0"/>
    <s v="SALE500"/>
    <b v="0"/>
    <x v="628"/>
    <b v="0"/>
    <s v="CUST1445"/>
    <b v="0"/>
    <x v="60"/>
    <b v="0"/>
    <s v="STORE4"/>
    <b v="0"/>
    <n v="4"/>
    <x v="3"/>
    <b v="0"/>
    <n v="106.66"/>
    <x v="1440"/>
    <b v="0"/>
    <n v="0.2"/>
    <n v="0.2"/>
    <b v="0"/>
    <x v="2"/>
    <n v="341.31200000000001"/>
    <n v="341.31200000000001"/>
    <b v="0"/>
  </r>
  <r>
    <b v="0"/>
    <s v="SALE501"/>
    <b v="0"/>
    <x v="382"/>
    <b v="0"/>
    <s v="CUST1163"/>
    <b v="0"/>
    <x v="47"/>
    <b v="0"/>
    <s v="STORE5"/>
    <b v="0"/>
    <n v="4"/>
    <x v="3"/>
    <b v="0"/>
    <n v="168.55"/>
    <x v="1441"/>
    <b v="0"/>
    <n v="0.15"/>
    <n v="0.15"/>
    <b v="0"/>
    <x v="1"/>
    <n v="573.07000000000005"/>
    <n v="573.07000000000005"/>
    <b v="0"/>
  </r>
  <r>
    <b v="0"/>
    <s v="SALE502"/>
    <b v="0"/>
    <x v="629"/>
    <b v="0"/>
    <s v="CUST1488"/>
    <b v="0"/>
    <x v="31"/>
    <b v="0"/>
    <s v="STORE2"/>
    <b v="0"/>
    <n v="1"/>
    <x v="0"/>
    <b v="0"/>
    <n v="230.53"/>
    <x v="1442"/>
    <b v="0"/>
    <n v="0.06"/>
    <n v="0.06"/>
    <b v="0"/>
    <x v="2"/>
    <n v="216.69820000000001"/>
    <n v="216.69820000000001"/>
    <b v="0"/>
  </r>
  <r>
    <b v="0"/>
    <s v="SALE503"/>
    <b v="0"/>
    <x v="242"/>
    <b v="0"/>
    <s v="CUST1007"/>
    <b v="0"/>
    <x v="8"/>
    <b v="0"/>
    <s v="STORE1"/>
    <b v="0"/>
    <n v="2"/>
    <x v="2"/>
    <b v="0"/>
    <n v="355.41"/>
    <x v="1443"/>
    <b v="0"/>
    <n v="0.13"/>
    <n v="0.13"/>
    <b v="0"/>
    <x v="2"/>
    <n v="618.41340000000002"/>
    <n v="618.41340000000002"/>
    <b v="0"/>
  </r>
  <r>
    <b v="0"/>
    <s v="SALE504"/>
    <b v="0"/>
    <x v="374"/>
    <b v="0"/>
    <s v="CUST1167"/>
    <b v="0"/>
    <x v="37"/>
    <b v="0"/>
    <s v="STORE2"/>
    <b v="0"/>
    <n v="3"/>
    <x v="1"/>
    <b v="0"/>
    <n v="843.44"/>
    <x v="1444"/>
    <b v="0"/>
    <n v="0.22"/>
    <n v="0.22"/>
    <b v="0"/>
    <x v="0"/>
    <n v="1973.6496"/>
    <n v="1973.6496"/>
    <b v="0"/>
  </r>
  <r>
    <b v="0"/>
    <s v="SALE505"/>
    <b v="0"/>
    <x v="630"/>
    <b v="0"/>
    <s v="CUST1163"/>
    <b v="0"/>
    <x v="28"/>
    <b v="0"/>
    <s v="STORE1"/>
    <b v="0"/>
    <n v="1"/>
    <x v="0"/>
    <b v="0"/>
    <n v="301.60000000000002"/>
    <x v="1445"/>
    <b v="0"/>
    <n v="0.27"/>
    <n v="0.27"/>
    <b v="0"/>
    <x v="0"/>
    <n v="220.16800000000001"/>
    <n v="220.16800000000001"/>
    <b v="0"/>
  </r>
  <r>
    <b v="0"/>
    <s v="SALE506"/>
    <b v="0"/>
    <x v="252"/>
    <b v="0"/>
    <s v="CUST1042"/>
    <b v="0"/>
    <x v="53"/>
    <b v="0"/>
    <s v="STORE2"/>
    <b v="0"/>
    <n v="3"/>
    <x v="1"/>
    <b v="0"/>
    <n v="21.59"/>
    <x v="1446"/>
    <b v="0"/>
    <n v="0.16"/>
    <n v="0.16"/>
    <b v="0"/>
    <x v="2"/>
    <n v="54.406799999999997"/>
    <n v="54.406799999999997"/>
    <b v="0"/>
  </r>
  <r>
    <b v="0"/>
    <s v="SALE507"/>
    <b v="0"/>
    <x v="172"/>
    <b v="0"/>
    <s v="CUST1212"/>
    <b v="0"/>
    <x v="75"/>
    <b v="0"/>
    <s v="STORE2"/>
    <b v="0"/>
    <n v="4"/>
    <x v="3"/>
    <b v="0"/>
    <n v="284.24"/>
    <x v="629"/>
    <b v="0"/>
    <n v="0.09"/>
    <n v="0.09"/>
    <b v="0"/>
    <x v="0"/>
    <n v="1034.6335999999999"/>
    <n v="1034.6335999999999"/>
    <b v="0"/>
  </r>
  <r>
    <b v="0"/>
    <s v="SALE508"/>
    <b v="0"/>
    <x v="326"/>
    <b v="0"/>
    <s v="CUST1368"/>
    <b v="0"/>
    <x v="91"/>
    <b v="0"/>
    <s v="STORE9"/>
    <b v="0"/>
    <n v="1"/>
    <x v="0"/>
    <b v="0"/>
    <n v="191.6"/>
    <x v="1447"/>
    <b v="0"/>
    <n v="0.27"/>
    <n v="0.27"/>
    <b v="0"/>
    <x v="1"/>
    <n v="139.86799999999999"/>
    <n v="139.86799999999999"/>
    <b v="0"/>
  </r>
  <r>
    <b v="0"/>
    <s v="SALE509"/>
    <b v="0"/>
    <x v="631"/>
    <b v="0"/>
    <s v="CUST1311"/>
    <b v="0"/>
    <x v="33"/>
    <b v="0"/>
    <s v="STORE12"/>
    <b v="0"/>
    <n v="2"/>
    <x v="2"/>
    <b v="0"/>
    <n v="616.97"/>
    <x v="1448"/>
    <b v="0"/>
    <n v="0.22"/>
    <n v="0.22"/>
    <b v="0"/>
    <x v="0"/>
    <n v="962.47320000000002"/>
    <n v="962.47320000000002"/>
    <b v="0"/>
  </r>
  <r>
    <b v="0"/>
    <s v="SALE51"/>
    <b v="0"/>
    <x v="171"/>
    <b v="0"/>
    <s v="CUST1142"/>
    <b v="0"/>
    <x v="5"/>
    <b v="0"/>
    <s v="STORE7"/>
    <b v="0"/>
    <n v="3"/>
    <x v="1"/>
    <b v="0"/>
    <n v="76.569999999999993"/>
    <x v="1449"/>
    <b v="0"/>
    <n v="0.26"/>
    <n v="0.26"/>
    <b v="0"/>
    <x v="0"/>
    <n v="169.9854"/>
    <n v="169.9854"/>
    <b v="0"/>
  </r>
  <r>
    <b v="0"/>
    <s v="SALE510"/>
    <b v="0"/>
    <x v="610"/>
    <b v="0"/>
    <s v="CUST1168"/>
    <b v="0"/>
    <x v="40"/>
    <b v="0"/>
    <s v="STORE10"/>
    <b v="0"/>
    <n v="3"/>
    <x v="1"/>
    <b v="0"/>
    <n v="125.68"/>
    <x v="1450"/>
    <b v="0"/>
    <n v="0.26"/>
    <n v="0.26"/>
    <b v="0"/>
    <x v="2"/>
    <n v="279.00959999999998"/>
    <n v="279.00959999999998"/>
    <b v="0"/>
  </r>
  <r>
    <b v="0"/>
    <s v="SALE511"/>
    <b v="0"/>
    <x v="381"/>
    <b v="0"/>
    <s v="CUST1352"/>
    <b v="0"/>
    <x v="34"/>
    <b v="0"/>
    <s v="STORE4"/>
    <b v="0"/>
    <n v="3"/>
    <x v="1"/>
    <b v="0"/>
    <n v="307.48"/>
    <x v="1451"/>
    <b v="0"/>
    <n v="0.24"/>
    <n v="0.24"/>
    <b v="0"/>
    <x v="0"/>
    <n v="701.0544000000001"/>
    <n v="701.0544000000001"/>
    <b v="0"/>
  </r>
  <r>
    <b v="0"/>
    <s v="SALE512"/>
    <b v="0"/>
    <x v="271"/>
    <b v="0"/>
    <s v="CUST1298"/>
    <b v="0"/>
    <x v="60"/>
    <b v="0"/>
    <s v="STORE19"/>
    <b v="0"/>
    <n v="1"/>
    <x v="0"/>
    <b v="0"/>
    <n v="505.23"/>
    <x v="1452"/>
    <b v="0"/>
    <n v="0.11"/>
    <n v="0.11"/>
    <b v="0"/>
    <x v="0"/>
    <n v="449.65469999999999"/>
    <n v="449.65469999999999"/>
    <b v="0"/>
  </r>
  <r>
    <b v="0"/>
    <s v="SALE513"/>
    <b v="0"/>
    <x v="454"/>
    <b v="0"/>
    <s v="CUST1365"/>
    <b v="0"/>
    <x v="23"/>
    <b v="0"/>
    <s v="STORE16"/>
    <b v="0"/>
    <n v="1"/>
    <x v="0"/>
    <b v="0"/>
    <n v="853.12"/>
    <x v="1453"/>
    <b v="0"/>
    <n v="0.19"/>
    <n v="0.19"/>
    <b v="0"/>
    <x v="2"/>
    <n v="691.02719999999999"/>
    <n v="691.02719999999999"/>
    <b v="0"/>
  </r>
  <r>
    <b v="0"/>
    <s v="SALE514"/>
    <b v="0"/>
    <x v="515"/>
    <b v="0"/>
    <s v="CUST1129"/>
    <b v="0"/>
    <x v="7"/>
    <b v="0"/>
    <s v="STORE7"/>
    <b v="0"/>
    <n v="4"/>
    <x v="3"/>
    <b v="0"/>
    <n v="191.65"/>
    <x v="1454"/>
    <b v="0"/>
    <n v="0.19"/>
    <n v="0.19"/>
    <b v="0"/>
    <x v="1"/>
    <n v="620.94600000000003"/>
    <n v="620.94600000000003"/>
    <b v="0"/>
  </r>
  <r>
    <b v="0"/>
    <s v="SALE515"/>
    <b v="0"/>
    <x v="268"/>
    <b v="0"/>
    <s v="CUST1160"/>
    <b v="0"/>
    <x v="37"/>
    <b v="0"/>
    <s v="STORE3"/>
    <b v="0"/>
    <n v="1"/>
    <x v="0"/>
    <b v="0"/>
    <n v="169.69"/>
    <x v="1455"/>
    <b v="0"/>
    <n v="0.22"/>
    <n v="0.22"/>
    <b v="0"/>
    <x v="0"/>
    <n v="132.35820000000001"/>
    <n v="132.35820000000001"/>
    <b v="0"/>
  </r>
  <r>
    <b v="0"/>
    <s v="SALE516"/>
    <b v="0"/>
    <x v="424"/>
    <b v="0"/>
    <s v="CUST1175"/>
    <b v="0"/>
    <x v="19"/>
    <b v="0"/>
    <s v="STORE14"/>
    <b v="0"/>
    <n v="1"/>
    <x v="0"/>
    <b v="0"/>
    <n v="145.43"/>
    <x v="1456"/>
    <b v="0"/>
    <n v="0.08"/>
    <n v="0.08"/>
    <b v="0"/>
    <x v="0"/>
    <n v="133.79560000000001"/>
    <n v="133.79560000000001"/>
    <b v="0"/>
  </r>
  <r>
    <b v="0"/>
    <s v="SALE517"/>
    <b v="0"/>
    <x v="361"/>
    <b v="0"/>
    <s v="CUST1084"/>
    <b v="0"/>
    <x v="27"/>
    <b v="0"/>
    <s v="STORE12"/>
    <b v="0"/>
    <n v="4"/>
    <x v="3"/>
    <b v="0"/>
    <n v="828.35"/>
    <x v="1457"/>
    <b v="0"/>
    <n v="0.17"/>
    <n v="0.17"/>
    <b v="0"/>
    <x v="0"/>
    <n v="2750.1219999999998"/>
    <n v="2750.1219999999998"/>
    <b v="0"/>
  </r>
  <r>
    <b v="0"/>
    <s v="SALE518"/>
    <b v="0"/>
    <x v="234"/>
    <b v="0"/>
    <s v="CUST1362"/>
    <b v="0"/>
    <x v="28"/>
    <b v="0"/>
    <s v="STORE7"/>
    <b v="0"/>
    <n v="3"/>
    <x v="1"/>
    <b v="0"/>
    <n v="268.76"/>
    <x v="1458"/>
    <b v="0"/>
    <n v="0.01"/>
    <n v="0.01"/>
    <b v="0"/>
    <x v="1"/>
    <n v="798.21719999999993"/>
    <n v="798.21719999999993"/>
    <b v="0"/>
  </r>
  <r>
    <b v="0"/>
    <s v="SALE519"/>
    <b v="0"/>
    <x v="271"/>
    <b v="0"/>
    <s v="CUST1233"/>
    <b v="0"/>
    <x v="90"/>
    <b v="0"/>
    <s v="STORE0"/>
    <b v="0"/>
    <n v="4"/>
    <x v="3"/>
    <b v="0"/>
    <n v="370.09"/>
    <x v="1459"/>
    <b v="0"/>
    <n v="0.22"/>
    <n v="0.22"/>
    <b v="0"/>
    <x v="2"/>
    <n v="1154.6808000000001"/>
    <n v="1154.6808000000001"/>
    <b v="0"/>
  </r>
  <r>
    <b v="0"/>
    <s v="SALE52"/>
    <b v="0"/>
    <x v="311"/>
    <b v="0"/>
    <s v="CUST1148"/>
    <b v="0"/>
    <x v="53"/>
    <b v="0"/>
    <s v="STORE6"/>
    <b v="0"/>
    <n v="3"/>
    <x v="1"/>
    <b v="1"/>
    <n v="513.9847721582363"/>
    <x v="997"/>
    <b v="1"/>
    <n v="0.14808617234468976"/>
    <m/>
    <b v="0"/>
    <x v="0"/>
    <n v="486.06330000000003"/>
    <n v="486.06330000000003"/>
    <b v="0"/>
  </r>
  <r>
    <b v="0"/>
    <s v="SALE520"/>
    <b v="0"/>
    <x v="558"/>
    <b v="0"/>
    <s v="CUST1253"/>
    <b v="0"/>
    <x v="33"/>
    <b v="0"/>
    <s v="STORE6"/>
    <b v="0"/>
    <n v="3"/>
    <x v="1"/>
    <b v="0"/>
    <n v="679.22"/>
    <x v="1460"/>
    <b v="0"/>
    <n v="0.11"/>
    <n v="0.11"/>
    <b v="0"/>
    <x v="1"/>
    <n v="1813.5174"/>
    <n v="1813.5174"/>
    <b v="0"/>
  </r>
  <r>
    <b v="0"/>
    <s v="SALE521"/>
    <b v="0"/>
    <x v="150"/>
    <b v="0"/>
    <s v="CUST1373"/>
    <b v="0"/>
    <x v="6"/>
    <b v="0"/>
    <s v="STORE0"/>
    <b v="0"/>
    <n v="3"/>
    <x v="1"/>
    <b v="0"/>
    <n v="780.69"/>
    <x v="1461"/>
    <b v="0"/>
    <n v="0.1"/>
    <n v="0.1"/>
    <b v="0"/>
    <x v="2"/>
    <n v="2107.8629999999998"/>
    <n v="2107.8629999999998"/>
    <b v="0"/>
  </r>
  <r>
    <b v="0"/>
    <s v="SALE522"/>
    <b v="0"/>
    <x v="632"/>
    <b v="0"/>
    <s v="CUST1261"/>
    <b v="0"/>
    <x v="71"/>
    <b v="0"/>
    <s v="STORE2"/>
    <b v="0"/>
    <n v="2"/>
    <x v="2"/>
    <b v="0"/>
    <n v="42.97"/>
    <x v="1462"/>
    <b v="0"/>
    <n v="0.18"/>
    <n v="0.18"/>
    <b v="0"/>
    <x v="1"/>
    <n v="70.470799999999997"/>
    <n v="70.470799999999997"/>
    <b v="0"/>
  </r>
  <r>
    <b v="0"/>
    <s v="SALE523"/>
    <b v="0"/>
    <x v="548"/>
    <b v="0"/>
    <s v="CUST1286"/>
    <b v="0"/>
    <x v="26"/>
    <b v="0"/>
    <s v="STORE0"/>
    <b v="0"/>
    <n v="4"/>
    <x v="3"/>
    <b v="0"/>
    <n v="854.37"/>
    <x v="1463"/>
    <b v="0"/>
    <n v="7.0000000000000007E-2"/>
    <n v="7.0000000000000007E-2"/>
    <b v="0"/>
    <x v="1"/>
    <n v="3178.2564000000002"/>
    <n v="3178.2564000000002"/>
    <b v="0"/>
  </r>
  <r>
    <b v="0"/>
    <s v="SALE524"/>
    <b v="0"/>
    <x v="276"/>
    <b v="0"/>
    <s v="CUST1100"/>
    <b v="0"/>
    <x v="2"/>
    <b v="0"/>
    <s v="STORE16"/>
    <b v="0"/>
    <n v="2"/>
    <x v="2"/>
    <b v="0"/>
    <n v="409.52"/>
    <x v="1464"/>
    <b v="0"/>
    <n v="0.06"/>
    <n v="0.06"/>
    <b v="0"/>
    <x v="2"/>
    <n v="769.8975999999999"/>
    <n v="769.8975999999999"/>
    <b v="0"/>
  </r>
  <r>
    <b v="0"/>
    <s v="SALE525"/>
    <b v="0"/>
    <x v="154"/>
    <b v="0"/>
    <s v="CUST1164"/>
    <b v="0"/>
    <x v="1"/>
    <b v="0"/>
    <s v="STORE10"/>
    <b v="0"/>
    <n v="2"/>
    <x v="2"/>
    <b v="0"/>
    <n v="407.46"/>
    <x v="1465"/>
    <b v="0"/>
    <n v="0.21"/>
    <n v="0.21"/>
    <b v="0"/>
    <x v="0"/>
    <n v="643.78679999999997"/>
    <n v="643.78679999999997"/>
    <b v="0"/>
  </r>
  <r>
    <b v="0"/>
    <s v="SALE526"/>
    <b v="0"/>
    <x v="583"/>
    <b v="0"/>
    <s v="CUST1228"/>
    <b v="0"/>
    <x v="58"/>
    <b v="0"/>
    <s v="STORE8"/>
    <b v="0"/>
    <n v="1"/>
    <x v="0"/>
    <b v="0"/>
    <n v="728.84"/>
    <x v="1466"/>
    <b v="0"/>
    <n v="0.28000000000000003"/>
    <n v="0.28000000000000003"/>
    <b v="0"/>
    <x v="1"/>
    <n v="524.76480000000004"/>
    <n v="524.76480000000004"/>
    <b v="0"/>
  </r>
  <r>
    <b v="0"/>
    <s v="SALE527"/>
    <b v="0"/>
    <x v="304"/>
    <b v="0"/>
    <s v="CUST1453"/>
    <b v="0"/>
    <x v="33"/>
    <b v="0"/>
    <s v="STORE6"/>
    <b v="0"/>
    <n v="4"/>
    <x v="3"/>
    <b v="0"/>
    <n v="467.24"/>
    <x v="1467"/>
    <b v="0"/>
    <n v="0.08"/>
    <n v="0.08"/>
    <b v="0"/>
    <x v="1"/>
    <n v="1719.4431999999999"/>
    <n v="1719.4431999999999"/>
    <b v="0"/>
  </r>
  <r>
    <b v="0"/>
    <s v="SALE528"/>
    <b v="0"/>
    <x v="633"/>
    <b v="0"/>
    <s v="CUST1092"/>
    <b v="0"/>
    <x v="47"/>
    <b v="0"/>
    <s v="STORE11"/>
    <b v="0"/>
    <n v="1"/>
    <x v="0"/>
    <b v="0"/>
    <n v="57.94"/>
    <x v="1468"/>
    <b v="0"/>
    <n v="0.13"/>
    <n v="0.13"/>
    <b v="0"/>
    <x v="1"/>
    <n v="50.407799999999988"/>
    <n v="50.407799999999988"/>
    <b v="0"/>
  </r>
  <r>
    <b v="0"/>
    <s v="SALE529"/>
    <b v="0"/>
    <x v="334"/>
    <b v="0"/>
    <s v="CUST1344"/>
    <b v="0"/>
    <x v="80"/>
    <b v="0"/>
    <s v="STORE17"/>
    <b v="0"/>
    <n v="1"/>
    <x v="0"/>
    <b v="0"/>
    <n v="540.1"/>
    <x v="1469"/>
    <b v="0"/>
    <n v="0.22"/>
    <n v="0.22"/>
    <b v="0"/>
    <x v="0"/>
    <n v="421.27800000000002"/>
    <n v="421.27800000000002"/>
    <b v="0"/>
  </r>
  <r>
    <b v="0"/>
    <s v="SALE53"/>
    <b v="0"/>
    <x v="3"/>
    <b v="0"/>
    <s v="CUST1324"/>
    <b v="0"/>
    <x v="69"/>
    <b v="0"/>
    <s v="STORE8"/>
    <b v="0"/>
    <n v="1"/>
    <x v="0"/>
    <b v="0"/>
    <n v="900.35"/>
    <x v="1470"/>
    <b v="0"/>
    <n v="0.13"/>
    <n v="0.13"/>
    <b v="0"/>
    <x v="2"/>
    <n v="783.30449999999996"/>
    <n v="783.30449999999996"/>
    <b v="0"/>
  </r>
  <r>
    <b v="0"/>
    <s v="SALE530"/>
    <b v="0"/>
    <x v="25"/>
    <b v="0"/>
    <s v="CUST1077"/>
    <b v="0"/>
    <x v="12"/>
    <b v="0"/>
    <s v="STORE19"/>
    <b v="0"/>
    <n v="4"/>
    <x v="3"/>
    <b v="0"/>
    <n v="816.28"/>
    <x v="1471"/>
    <b v="0"/>
    <n v="0.15"/>
    <n v="0.15"/>
    <b v="0"/>
    <x v="2"/>
    <n v="2775.3519999999999"/>
    <n v="2775.3519999999999"/>
    <b v="0"/>
  </r>
  <r>
    <b v="0"/>
    <s v="SALE531"/>
    <b v="0"/>
    <x v="380"/>
    <b v="0"/>
    <s v="CUST1178"/>
    <b v="0"/>
    <x v="71"/>
    <b v="0"/>
    <s v="STORE8"/>
    <b v="0"/>
    <n v="4"/>
    <x v="3"/>
    <b v="0"/>
    <n v="727.49"/>
    <x v="1472"/>
    <b v="0"/>
    <n v="0.11"/>
    <n v="0.11"/>
    <b v="0"/>
    <x v="0"/>
    <n v="2589.8643999999999"/>
    <n v="2589.8643999999999"/>
    <b v="0"/>
  </r>
  <r>
    <b v="0"/>
    <s v="SALE532"/>
    <b v="0"/>
    <x v="133"/>
    <b v="0"/>
    <s v="CUST1171"/>
    <b v="0"/>
    <x v="30"/>
    <b v="0"/>
    <s v="STORE13"/>
    <b v="0"/>
    <n v="4"/>
    <x v="3"/>
    <b v="0"/>
    <n v="817.92"/>
    <x v="1473"/>
    <b v="0"/>
    <n v="0.21"/>
    <n v="0.21"/>
    <b v="0"/>
    <x v="0"/>
    <n v="2584.6271999999999"/>
    <n v="2584.6271999999999"/>
    <b v="0"/>
  </r>
  <r>
    <b v="0"/>
    <s v="SALE533"/>
    <b v="0"/>
    <x v="101"/>
    <b v="0"/>
    <s v="CUST1325"/>
    <b v="0"/>
    <x v="43"/>
    <b v="0"/>
    <s v="STORE7"/>
    <b v="0"/>
    <n v="2"/>
    <x v="2"/>
    <b v="0"/>
    <n v="358.45"/>
    <x v="1474"/>
    <b v="0"/>
    <n v="7.0000000000000007E-2"/>
    <n v="7.0000000000000007E-2"/>
    <b v="0"/>
    <x v="2"/>
    <n v="666.71699999999998"/>
    <n v="666.71699999999998"/>
    <b v="0"/>
  </r>
  <r>
    <b v="0"/>
    <s v="SALE534"/>
    <b v="0"/>
    <x v="634"/>
    <b v="0"/>
    <s v="CUST1201"/>
    <b v="0"/>
    <x v="48"/>
    <b v="0"/>
    <s v="STORE9"/>
    <b v="0"/>
    <n v="1"/>
    <x v="0"/>
    <b v="0"/>
    <n v="972.06"/>
    <x v="1475"/>
    <b v="0"/>
    <n v="0.3"/>
    <n v="0.3"/>
    <b v="0"/>
    <x v="2"/>
    <n v="680.44199999999989"/>
    <n v="680.44199999999989"/>
    <b v="0"/>
  </r>
  <r>
    <b v="0"/>
    <s v="SALE535"/>
    <b v="0"/>
    <x v="210"/>
    <b v="0"/>
    <s v="CUST1032"/>
    <b v="0"/>
    <x v="63"/>
    <b v="0"/>
    <s v="STORE0"/>
    <b v="0"/>
    <n v="1"/>
    <x v="0"/>
    <b v="0"/>
    <n v="791.36"/>
    <x v="1476"/>
    <b v="0"/>
    <n v="0.06"/>
    <n v="0.06"/>
    <b v="0"/>
    <x v="1"/>
    <n v="743.87839999999994"/>
    <n v="743.87839999999994"/>
    <b v="0"/>
  </r>
  <r>
    <b v="0"/>
    <s v="SALE536"/>
    <b v="0"/>
    <x v="303"/>
    <b v="0"/>
    <s v="CUST1314"/>
    <b v="0"/>
    <x v="55"/>
    <b v="0"/>
    <s v="STORE5"/>
    <b v="0"/>
    <n v="4"/>
    <x v="3"/>
    <b v="0"/>
    <n v="839.65"/>
    <x v="1477"/>
    <b v="0"/>
    <n v="0.26"/>
    <n v="0.26"/>
    <b v="0"/>
    <x v="2"/>
    <n v="2485.364"/>
    <n v="2485.364"/>
    <b v="0"/>
  </r>
  <r>
    <b v="0"/>
    <s v="SALE537"/>
    <b v="0"/>
    <x v="545"/>
    <b v="0"/>
    <s v="CUST1255"/>
    <b v="0"/>
    <x v="35"/>
    <b v="0"/>
    <s v="STORE2"/>
    <b v="0"/>
    <n v="2"/>
    <x v="2"/>
    <b v="0"/>
    <n v="245.52"/>
    <x v="1478"/>
    <b v="0"/>
    <n v="0.11"/>
    <n v="0.11"/>
    <b v="0"/>
    <x v="2"/>
    <n v="437.0256"/>
    <n v="437.0256"/>
    <b v="0"/>
  </r>
  <r>
    <b v="0"/>
    <s v="SALE538"/>
    <b v="0"/>
    <x v="165"/>
    <b v="0"/>
    <s v="CUST1388"/>
    <b v="0"/>
    <x v="26"/>
    <b v="0"/>
    <s v="STORE8"/>
    <b v="0"/>
    <n v="3"/>
    <x v="1"/>
    <b v="0"/>
    <n v="787.91"/>
    <x v="1479"/>
    <b v="0"/>
    <n v="0.06"/>
    <n v="0.06"/>
    <b v="0"/>
    <x v="1"/>
    <n v="2221.9061999999999"/>
    <n v="2221.9061999999999"/>
    <b v="0"/>
  </r>
  <r>
    <b v="0"/>
    <s v="SALE539"/>
    <b v="0"/>
    <x v="378"/>
    <b v="0"/>
    <s v="CUST1053"/>
    <b v="0"/>
    <x v="10"/>
    <b v="0"/>
    <s v="STORE4"/>
    <b v="0"/>
    <n v="2"/>
    <x v="2"/>
    <b v="0"/>
    <n v="709.17"/>
    <x v="1480"/>
    <b v="0"/>
    <n v="0.22"/>
    <n v="0.22"/>
    <b v="0"/>
    <x v="0"/>
    <n v="1106.3052"/>
    <n v="1106.3052"/>
    <b v="0"/>
  </r>
  <r>
    <b v="0"/>
    <s v="SALE54"/>
    <b v="0"/>
    <x v="575"/>
    <b v="0"/>
    <s v="CUST1095"/>
    <b v="0"/>
    <x v="50"/>
    <b v="0"/>
    <s v="STORE10"/>
    <b v="0"/>
    <n v="4"/>
    <x v="3"/>
    <b v="0"/>
    <n v="428.09"/>
    <x v="1481"/>
    <b v="0"/>
    <n v="7.0000000000000007E-2"/>
    <n v="7.0000000000000007E-2"/>
    <b v="0"/>
    <x v="0"/>
    <n v="1592.4947999999999"/>
    <n v="1592.4947999999999"/>
    <b v="0"/>
  </r>
  <r>
    <b v="0"/>
    <s v="SALE540"/>
    <b v="0"/>
    <x v="51"/>
    <b v="0"/>
    <s v="CUST1235"/>
    <b v="0"/>
    <x v="67"/>
    <b v="0"/>
    <s v="STORE7"/>
    <b v="0"/>
    <n v="2"/>
    <x v="2"/>
    <b v="0"/>
    <n v="533.91999999999996"/>
    <x v="1482"/>
    <b v="0"/>
    <n v="0.13"/>
    <n v="0.13"/>
    <b v="0"/>
    <x v="0"/>
    <n v="929.02079999999989"/>
    <n v="929.02079999999989"/>
    <b v="0"/>
  </r>
  <r>
    <b v="0"/>
    <s v="SALE541"/>
    <b v="0"/>
    <x v="105"/>
    <b v="0"/>
    <s v="CUST1492"/>
    <b v="0"/>
    <x v="71"/>
    <b v="0"/>
    <s v="STORE0"/>
    <b v="0"/>
    <n v="1"/>
    <x v="0"/>
    <b v="0"/>
    <n v="878.84"/>
    <x v="1483"/>
    <b v="0"/>
    <n v="0.28000000000000003"/>
    <n v="0.28000000000000003"/>
    <b v="0"/>
    <x v="2"/>
    <n v="632.76480000000004"/>
    <n v="632.76480000000004"/>
    <b v="0"/>
  </r>
  <r>
    <b v="0"/>
    <s v="SALE542"/>
    <b v="0"/>
    <x v="635"/>
    <b v="0"/>
    <s v="CUST1204"/>
    <b v="0"/>
    <x v="31"/>
    <b v="0"/>
    <s v="STORE16"/>
    <b v="0"/>
    <n v="1"/>
    <x v="0"/>
    <b v="0"/>
    <n v="442.36"/>
    <x v="1484"/>
    <b v="0"/>
    <n v="0.14000000000000001"/>
    <n v="0.14000000000000001"/>
    <b v="0"/>
    <x v="0"/>
    <n v="380.42959999999999"/>
    <n v="380.42959999999999"/>
    <b v="0"/>
  </r>
  <r>
    <b v="0"/>
    <s v="SALE543"/>
    <b v="0"/>
    <x v="606"/>
    <b v="0"/>
    <s v="CUST1333"/>
    <b v="0"/>
    <x v="44"/>
    <b v="0"/>
    <s v="STORE6"/>
    <b v="0"/>
    <n v="1"/>
    <x v="0"/>
    <b v="0"/>
    <n v="763.34"/>
    <x v="382"/>
    <b v="0"/>
    <n v="0.11"/>
    <n v="0.11"/>
    <b v="0"/>
    <x v="2"/>
    <n v="679.37260000000003"/>
    <n v="679.37260000000003"/>
    <b v="0"/>
  </r>
  <r>
    <b v="0"/>
    <s v="SALE544"/>
    <b v="0"/>
    <x v="113"/>
    <b v="0"/>
    <s v="CUST1166"/>
    <b v="0"/>
    <x v="4"/>
    <b v="0"/>
    <s v="STORE18"/>
    <b v="0"/>
    <n v="3"/>
    <x v="1"/>
    <b v="0"/>
    <n v="178.22"/>
    <x v="1485"/>
    <b v="0"/>
    <n v="0.15"/>
    <n v="0.15"/>
    <b v="0"/>
    <x v="2"/>
    <n v="454.46100000000001"/>
    <n v="454.46100000000001"/>
    <b v="0"/>
  </r>
  <r>
    <b v="0"/>
    <s v="SALE545"/>
    <b v="0"/>
    <x v="342"/>
    <b v="0"/>
    <s v="CUST1103"/>
    <b v="0"/>
    <x v="81"/>
    <b v="0"/>
    <s v="STORE1"/>
    <b v="0"/>
    <n v="4"/>
    <x v="3"/>
    <b v="0"/>
    <n v="90.32"/>
    <x v="1486"/>
    <b v="0"/>
    <n v="0.08"/>
    <n v="0.08"/>
    <b v="0"/>
    <x v="1"/>
    <n v="332.37759999999997"/>
    <n v="332.37759999999997"/>
    <b v="0"/>
  </r>
  <r>
    <b v="0"/>
    <s v="SALE546"/>
    <b v="0"/>
    <x v="105"/>
    <b v="0"/>
    <s v="CUST1378"/>
    <b v="0"/>
    <x v="47"/>
    <b v="0"/>
    <s v="STORE6"/>
    <b v="0"/>
    <n v="3"/>
    <x v="1"/>
    <b v="0"/>
    <n v="370.93"/>
    <x v="1487"/>
    <b v="0"/>
    <n v="0"/>
    <n v="0"/>
    <b v="0"/>
    <x v="0"/>
    <n v="1112.79"/>
    <n v="1112.79"/>
    <b v="0"/>
  </r>
  <r>
    <b v="0"/>
    <s v="SALE547"/>
    <b v="0"/>
    <x v="210"/>
    <b v="0"/>
    <s v="CUST1046"/>
    <b v="0"/>
    <x v="9"/>
    <b v="0"/>
    <s v="STORE15"/>
    <b v="0"/>
    <n v="1"/>
    <x v="0"/>
    <b v="0"/>
    <n v="352.43"/>
    <x v="1488"/>
    <b v="0"/>
    <n v="0.14000000000000001"/>
    <n v="0.14000000000000001"/>
    <b v="0"/>
    <x v="1"/>
    <n v="303.08980000000003"/>
    <n v="303.08980000000003"/>
    <b v="0"/>
  </r>
  <r>
    <b v="0"/>
    <s v="SALE548"/>
    <b v="0"/>
    <x v="636"/>
    <b v="0"/>
    <s v="CUST1123"/>
    <b v="0"/>
    <x v="85"/>
    <b v="0"/>
    <s v="STORE15"/>
    <b v="0"/>
    <n v="2"/>
    <x v="2"/>
    <b v="0"/>
    <n v="562.97"/>
    <x v="1489"/>
    <b v="0"/>
    <n v="0.2"/>
    <n v="0.2"/>
    <b v="0"/>
    <x v="0"/>
    <n v="900.75200000000007"/>
    <n v="900.75200000000007"/>
    <b v="0"/>
  </r>
  <r>
    <b v="0"/>
    <s v="SALE549"/>
    <b v="0"/>
    <x v="637"/>
    <b v="0"/>
    <s v="CUST1157"/>
    <b v="0"/>
    <x v="25"/>
    <b v="0"/>
    <s v="STORE7"/>
    <b v="0"/>
    <n v="1"/>
    <x v="0"/>
    <b v="0"/>
    <n v="522.85"/>
    <x v="1490"/>
    <b v="0"/>
    <n v="0.12"/>
    <n v="0.12"/>
    <b v="0"/>
    <x v="1"/>
    <n v="460.108"/>
    <n v="460.108"/>
    <b v="0"/>
  </r>
  <r>
    <b v="0"/>
    <s v="SALE55"/>
    <b v="0"/>
    <x v="327"/>
    <b v="0"/>
    <s v="CUST1416"/>
    <b v="0"/>
    <x v="80"/>
    <b v="0"/>
    <s v="STORE11"/>
    <b v="0"/>
    <n v="2"/>
    <x v="2"/>
    <b v="0"/>
    <n v="559.71"/>
    <x v="1491"/>
    <b v="0"/>
    <n v="0.3"/>
    <n v="0.3"/>
    <b v="0"/>
    <x v="2"/>
    <n v="783.59400000000005"/>
    <n v="783.59400000000005"/>
    <b v="0"/>
  </r>
  <r>
    <b v="0"/>
    <s v="SALE550"/>
    <b v="0"/>
    <x v="110"/>
    <b v="0"/>
    <s v="CUST1349"/>
    <b v="0"/>
    <x v="54"/>
    <b v="0"/>
    <s v="STORE16"/>
    <b v="0"/>
    <n v="4"/>
    <x v="3"/>
    <b v="0"/>
    <n v="714.89"/>
    <x v="1492"/>
    <b v="0"/>
    <n v="0.15"/>
    <n v="0.15"/>
    <b v="0"/>
    <x v="0"/>
    <n v="2430.6260000000002"/>
    <n v="2430.6260000000002"/>
    <b v="0"/>
  </r>
  <r>
    <b v="0"/>
    <s v="SALE551"/>
    <b v="0"/>
    <x v="67"/>
    <b v="0"/>
    <s v="CUST1187"/>
    <b v="0"/>
    <x v="34"/>
    <b v="0"/>
    <s v="STORE2"/>
    <b v="0"/>
    <n v="3"/>
    <x v="1"/>
    <b v="0"/>
    <n v="137.77000000000001"/>
    <x v="1493"/>
    <b v="0"/>
    <n v="0.26"/>
    <n v="0.26"/>
    <b v="0"/>
    <x v="1"/>
    <n v="305.84940000000012"/>
    <n v="305.84940000000012"/>
    <b v="0"/>
  </r>
  <r>
    <b v="0"/>
    <s v="SALE552"/>
    <b v="0"/>
    <x v="145"/>
    <b v="0"/>
    <s v="CUST1027"/>
    <b v="0"/>
    <x v="39"/>
    <b v="0"/>
    <s v="STORE11"/>
    <b v="0"/>
    <n v="3"/>
    <x v="1"/>
    <b v="0"/>
    <n v="862.18"/>
    <x v="1494"/>
    <b v="0"/>
    <n v="0.22"/>
    <n v="0.22"/>
    <b v="0"/>
    <x v="1"/>
    <n v="2017.5011999999999"/>
    <n v="2017.5011999999999"/>
    <b v="0"/>
  </r>
  <r>
    <b v="0"/>
    <s v="SALE553"/>
    <b v="0"/>
    <x v="395"/>
    <b v="0"/>
    <s v="CUST1057"/>
    <b v="0"/>
    <x v="43"/>
    <b v="0"/>
    <s v="STORE14"/>
    <b v="0"/>
    <n v="2"/>
    <x v="2"/>
    <b v="0"/>
    <n v="833.64"/>
    <x v="1495"/>
    <b v="0"/>
    <n v="0.24"/>
    <n v="0.24"/>
    <b v="0"/>
    <x v="1"/>
    <n v="1267.1328000000001"/>
    <n v="1267.1328000000001"/>
    <b v="0"/>
  </r>
  <r>
    <b v="0"/>
    <s v="SALE554"/>
    <b v="0"/>
    <x v="523"/>
    <b v="0"/>
    <s v="CUST1270"/>
    <b v="0"/>
    <x v="32"/>
    <b v="0"/>
    <s v="STORE15"/>
    <b v="0"/>
    <n v="3"/>
    <x v="1"/>
    <b v="0"/>
    <n v="543.22"/>
    <x v="1496"/>
    <b v="0"/>
    <n v="0.05"/>
    <n v="0.05"/>
    <b v="0"/>
    <x v="2"/>
    <n v="1548.1769999999999"/>
    <n v="1548.1769999999999"/>
    <b v="0"/>
  </r>
  <r>
    <b v="0"/>
    <s v="SALE555"/>
    <b v="0"/>
    <x v="3"/>
    <b v="0"/>
    <s v="CUST1278"/>
    <b v="0"/>
    <x v="90"/>
    <b v="0"/>
    <s v="STORE2"/>
    <b v="0"/>
    <n v="3"/>
    <x v="1"/>
    <b v="0"/>
    <n v="691.02"/>
    <x v="1497"/>
    <b v="0"/>
    <n v="0.12"/>
    <n v="0.12"/>
    <b v="0"/>
    <x v="2"/>
    <n v="1824.2927999999999"/>
    <n v="1824.2927999999999"/>
    <b v="0"/>
  </r>
  <r>
    <b v="0"/>
    <s v="SALE556"/>
    <b v="0"/>
    <x v="243"/>
    <b v="0"/>
    <s v="CUST1087"/>
    <b v="0"/>
    <x v="30"/>
    <b v="0"/>
    <s v="STORE17"/>
    <b v="0"/>
    <n v="4"/>
    <x v="3"/>
    <b v="0"/>
    <n v="338.73"/>
    <x v="1498"/>
    <b v="0"/>
    <n v="0.18"/>
    <n v="0.18"/>
    <b v="0"/>
    <x v="0"/>
    <n v="1111.0344"/>
    <n v="1111.0344"/>
    <b v="0"/>
  </r>
  <r>
    <b v="0"/>
    <s v="SALE557"/>
    <b v="0"/>
    <x v="588"/>
    <b v="0"/>
    <s v="CUST1062"/>
    <b v="0"/>
    <x v="56"/>
    <b v="0"/>
    <s v="STORE16"/>
    <b v="0"/>
    <n v="3"/>
    <x v="1"/>
    <b v="0"/>
    <n v="366.08"/>
    <x v="1499"/>
    <b v="0"/>
    <n v="0.05"/>
    <n v="0.05"/>
    <b v="0"/>
    <x v="0"/>
    <n v="1043.328"/>
    <n v="1043.328"/>
    <b v="0"/>
  </r>
  <r>
    <b v="0"/>
    <s v="SALE558"/>
    <b v="0"/>
    <x v="516"/>
    <b v="0"/>
    <s v="CUST1105"/>
    <b v="0"/>
    <x v="75"/>
    <b v="0"/>
    <s v="STORE13"/>
    <b v="0"/>
    <n v="4"/>
    <x v="3"/>
    <b v="0"/>
    <n v="539.48"/>
    <x v="1500"/>
    <b v="0"/>
    <n v="0.28000000000000003"/>
    <n v="0.28000000000000003"/>
    <b v="0"/>
    <x v="2"/>
    <n v="1553.7023999999999"/>
    <n v="1553.7023999999999"/>
    <b v="0"/>
  </r>
  <r>
    <b v="0"/>
    <s v="SALE559"/>
    <b v="0"/>
    <x v="434"/>
    <b v="0"/>
    <s v="CUST1389"/>
    <b v="0"/>
    <x v="67"/>
    <b v="0"/>
    <s v="STORE16"/>
    <b v="0"/>
    <n v="1"/>
    <x v="0"/>
    <b v="0"/>
    <n v="499.59"/>
    <x v="1501"/>
    <b v="0"/>
    <n v="0.03"/>
    <n v="0.03"/>
    <b v="0"/>
    <x v="2"/>
    <n v="484.60230000000001"/>
    <n v="484.60230000000001"/>
    <b v="0"/>
  </r>
  <r>
    <b v="0"/>
    <s v="SALE56"/>
    <b v="0"/>
    <x v="330"/>
    <b v="0"/>
    <s v="CUST1080"/>
    <b v="0"/>
    <x v="21"/>
    <b v="0"/>
    <s v="STORE6"/>
    <b v="0"/>
    <n v="2"/>
    <x v="2"/>
    <b v="0"/>
    <n v="833.7"/>
    <x v="1502"/>
    <b v="0"/>
    <n v="0.06"/>
    <n v="0.06"/>
    <b v="0"/>
    <x v="1"/>
    <n v="1567.356"/>
    <n v="1567.356"/>
    <b v="0"/>
  </r>
  <r>
    <b v="0"/>
    <s v="SALE560"/>
    <b v="0"/>
    <x v="291"/>
    <b v="0"/>
    <s v="CUST1188"/>
    <b v="0"/>
    <x v="38"/>
    <b v="0"/>
    <s v="STORE8"/>
    <b v="0"/>
    <n v="3"/>
    <x v="1"/>
    <b v="0"/>
    <n v="330.04"/>
    <x v="1503"/>
    <b v="0"/>
    <n v="0.2"/>
    <n v="0.2"/>
    <b v="0"/>
    <x v="0"/>
    <n v="792.09600000000012"/>
    <n v="792.09600000000012"/>
    <b v="0"/>
  </r>
  <r>
    <b v="0"/>
    <s v="SALE561"/>
    <b v="0"/>
    <x v="18"/>
    <b v="0"/>
    <s v="CUST1182"/>
    <b v="0"/>
    <x v="68"/>
    <b v="0"/>
    <s v="STORE17"/>
    <b v="0"/>
    <n v="2"/>
    <x v="2"/>
    <b v="0"/>
    <n v="813.01"/>
    <x v="1504"/>
    <b v="0"/>
    <n v="0.06"/>
    <n v="0.06"/>
    <b v="0"/>
    <x v="1"/>
    <n v="1528.4588000000001"/>
    <n v="1528.4588000000001"/>
    <b v="0"/>
  </r>
  <r>
    <b v="0"/>
    <s v="SALE562"/>
    <b v="0"/>
    <x v="478"/>
    <b v="0"/>
    <s v="CUST1026"/>
    <b v="0"/>
    <x v="93"/>
    <b v="0"/>
    <s v="STORE2"/>
    <b v="0"/>
    <n v="4"/>
    <x v="3"/>
    <b v="0"/>
    <n v="204.8"/>
    <x v="1505"/>
    <b v="0"/>
    <n v="0.03"/>
    <n v="0.03"/>
    <b v="0"/>
    <x v="1"/>
    <n v="794.62400000000002"/>
    <n v="794.62400000000002"/>
    <b v="0"/>
  </r>
  <r>
    <b v="0"/>
    <s v="SALE563"/>
    <b v="0"/>
    <x v="284"/>
    <b v="0"/>
    <s v="CUST1011"/>
    <b v="0"/>
    <x v="84"/>
    <b v="0"/>
    <s v="STORE3"/>
    <b v="0"/>
    <n v="3"/>
    <x v="1"/>
    <b v="0"/>
    <n v="728.32"/>
    <x v="1506"/>
    <b v="0"/>
    <n v="0.01"/>
    <n v="0.01"/>
    <b v="0"/>
    <x v="0"/>
    <n v="2163.1104"/>
    <n v="2163.1104"/>
    <b v="0"/>
  </r>
  <r>
    <b v="0"/>
    <s v="SALE564"/>
    <b v="0"/>
    <x v="494"/>
    <b v="0"/>
    <s v="CUST1452"/>
    <b v="0"/>
    <x v="4"/>
    <b v="0"/>
    <s v="STORE7"/>
    <b v="0"/>
    <n v="3"/>
    <x v="1"/>
    <b v="0"/>
    <n v="836.4"/>
    <x v="1507"/>
    <b v="0"/>
    <n v="0"/>
    <n v="0"/>
    <b v="0"/>
    <x v="0"/>
    <n v="2509.1999999999998"/>
    <n v="2509.1999999999998"/>
    <b v="0"/>
  </r>
  <r>
    <b v="0"/>
    <s v="SALE565"/>
    <b v="0"/>
    <x v="460"/>
    <b v="0"/>
    <s v="CUST1149"/>
    <b v="0"/>
    <x v="73"/>
    <b v="0"/>
    <s v="STORE12"/>
    <b v="0"/>
    <n v="1"/>
    <x v="0"/>
    <b v="0"/>
    <n v="780.16"/>
    <x v="1508"/>
    <b v="0"/>
    <n v="0.02"/>
    <n v="0.02"/>
    <b v="0"/>
    <x v="2"/>
    <n v="764.55679999999995"/>
    <n v="764.55679999999995"/>
    <b v="0"/>
  </r>
  <r>
    <b v="0"/>
    <s v="SALE566"/>
    <b v="0"/>
    <x v="363"/>
    <b v="0"/>
    <s v="CUST1470"/>
    <b v="0"/>
    <x v="41"/>
    <b v="0"/>
    <s v="STORE13"/>
    <b v="0"/>
    <n v="4"/>
    <x v="3"/>
    <b v="0"/>
    <n v="354.12"/>
    <x v="1509"/>
    <b v="0"/>
    <n v="0.06"/>
    <n v="0.06"/>
    <b v="0"/>
    <x v="1"/>
    <n v="1331.4911999999999"/>
    <n v="1331.4911999999999"/>
    <b v="0"/>
  </r>
  <r>
    <b v="0"/>
    <s v="SALE567"/>
    <b v="0"/>
    <x v="189"/>
    <b v="0"/>
    <s v="CUST1452"/>
    <b v="0"/>
    <x v="11"/>
    <b v="0"/>
    <s v="STORE2"/>
    <b v="0"/>
    <n v="4"/>
    <x v="3"/>
    <b v="0"/>
    <n v="282.48"/>
    <x v="1510"/>
    <b v="0"/>
    <n v="0.11"/>
    <n v="0.11"/>
    <b v="0"/>
    <x v="1"/>
    <n v="1005.6288"/>
    <n v="1005.6288"/>
    <b v="0"/>
  </r>
  <r>
    <b v="0"/>
    <s v="SALE568"/>
    <b v="0"/>
    <x v="130"/>
    <b v="0"/>
    <s v="CUST1328"/>
    <b v="0"/>
    <x v="69"/>
    <b v="0"/>
    <s v="STORE6"/>
    <b v="0"/>
    <n v="2"/>
    <x v="2"/>
    <b v="0"/>
    <n v="740.68"/>
    <x v="1511"/>
    <b v="0"/>
    <n v="0.02"/>
    <n v="0.02"/>
    <b v="0"/>
    <x v="1"/>
    <n v="1451.7328"/>
    <n v="1451.7328"/>
    <b v="0"/>
  </r>
  <r>
    <b v="0"/>
    <s v="SALE569"/>
    <b v="0"/>
    <x v="215"/>
    <b v="0"/>
    <s v="CUST1105"/>
    <b v="0"/>
    <x v="87"/>
    <b v="0"/>
    <s v="STORE9"/>
    <b v="0"/>
    <n v="3"/>
    <x v="1"/>
    <b v="0"/>
    <n v="600.58000000000004"/>
    <x v="1512"/>
    <b v="0"/>
    <n v="0.28999999999999998"/>
    <n v="0.28999999999999998"/>
    <b v="0"/>
    <x v="2"/>
    <n v="1279.2354"/>
    <n v="1279.2354"/>
    <b v="0"/>
  </r>
  <r>
    <b v="0"/>
    <s v="SALE57"/>
    <b v="0"/>
    <x v="180"/>
    <b v="0"/>
    <s v="CUST1467"/>
    <b v="0"/>
    <x v="37"/>
    <b v="0"/>
    <s v="STORE14"/>
    <b v="0"/>
    <n v="2"/>
    <x v="2"/>
    <b v="0"/>
    <n v="680.16"/>
    <x v="1513"/>
    <b v="0"/>
    <n v="0.28000000000000003"/>
    <n v="0.28000000000000003"/>
    <b v="0"/>
    <x v="0"/>
    <n v="979.43039999999996"/>
    <n v="979.43039999999996"/>
    <b v="0"/>
  </r>
  <r>
    <b v="0"/>
    <s v="SALE570"/>
    <b v="0"/>
    <x v="570"/>
    <b v="0"/>
    <s v="CUST1461"/>
    <b v="0"/>
    <x v="74"/>
    <b v="0"/>
    <s v="STORE3"/>
    <b v="0"/>
    <n v="3"/>
    <x v="1"/>
    <b v="0"/>
    <n v="345.58"/>
    <x v="1514"/>
    <b v="0"/>
    <n v="0.22"/>
    <n v="0.22"/>
    <b v="0"/>
    <x v="0"/>
    <n v="808.65719999999999"/>
    <n v="808.65719999999999"/>
    <b v="0"/>
  </r>
  <r>
    <b v="0"/>
    <s v="SALE571"/>
    <b v="0"/>
    <x v="413"/>
    <b v="0"/>
    <s v="CUST1284"/>
    <b v="0"/>
    <x v="83"/>
    <b v="0"/>
    <s v="STORE11"/>
    <b v="0"/>
    <n v="1"/>
    <x v="0"/>
    <b v="0"/>
    <n v="974.52"/>
    <x v="1515"/>
    <b v="0"/>
    <n v="0.01"/>
    <n v="0.01"/>
    <b v="0"/>
    <x v="1"/>
    <n v="964.77480000000003"/>
    <n v="964.77480000000003"/>
    <b v="0"/>
  </r>
  <r>
    <b v="0"/>
    <s v="SALE572"/>
    <b v="0"/>
    <x v="305"/>
    <b v="0"/>
    <s v="CUST1040"/>
    <b v="0"/>
    <x v="29"/>
    <b v="0"/>
    <s v="STORE1"/>
    <b v="0"/>
    <n v="3"/>
    <x v="1"/>
    <b v="0"/>
    <n v="282.33"/>
    <x v="1516"/>
    <b v="0"/>
    <n v="7.0000000000000007E-2"/>
    <n v="7.0000000000000007E-2"/>
    <b v="0"/>
    <x v="0"/>
    <n v="787.70069999999998"/>
    <n v="787.70069999999998"/>
    <b v="0"/>
  </r>
  <r>
    <b v="0"/>
    <s v="SALE573"/>
    <b v="0"/>
    <x v="622"/>
    <b v="0"/>
    <s v="CUST1382"/>
    <b v="0"/>
    <x v="45"/>
    <b v="0"/>
    <s v="STORE19"/>
    <b v="0"/>
    <n v="4"/>
    <x v="3"/>
    <b v="0"/>
    <n v="158.46"/>
    <x v="1517"/>
    <b v="0"/>
    <n v="0.09"/>
    <n v="0.09"/>
    <b v="0"/>
    <x v="1"/>
    <n v="576.7944"/>
    <n v="576.7944"/>
    <b v="0"/>
  </r>
  <r>
    <b v="0"/>
    <s v="SALE574"/>
    <b v="0"/>
    <x v="638"/>
    <b v="0"/>
    <s v="CUST1343"/>
    <b v="0"/>
    <x v="25"/>
    <b v="0"/>
    <s v="STORE7"/>
    <b v="0"/>
    <n v="2"/>
    <x v="2"/>
    <b v="0"/>
    <n v="778.56"/>
    <x v="1518"/>
    <b v="0"/>
    <n v="0.11"/>
    <n v="0.11"/>
    <b v="0"/>
    <x v="2"/>
    <n v="1385.8368"/>
    <n v="1385.8368"/>
    <b v="0"/>
  </r>
  <r>
    <b v="0"/>
    <s v="SALE575"/>
    <b v="0"/>
    <x v="183"/>
    <b v="0"/>
    <s v="CUST1237"/>
    <b v="0"/>
    <x v="52"/>
    <b v="0"/>
    <s v="STORE19"/>
    <b v="0"/>
    <n v="4"/>
    <x v="3"/>
    <b v="0"/>
    <n v="280.16000000000003"/>
    <x v="1519"/>
    <b v="0"/>
    <n v="0.18"/>
    <n v="0.18"/>
    <b v="0"/>
    <x v="2"/>
    <n v="918.92480000000012"/>
    <n v="918.92480000000012"/>
    <b v="0"/>
  </r>
  <r>
    <b v="0"/>
    <s v="SALE576"/>
    <b v="0"/>
    <x v="503"/>
    <b v="0"/>
    <s v="CUST1287"/>
    <b v="0"/>
    <x v="57"/>
    <b v="0"/>
    <s v="STORE13"/>
    <b v="0"/>
    <n v="2"/>
    <x v="2"/>
    <b v="0"/>
    <n v="649.54999999999995"/>
    <x v="1520"/>
    <b v="0"/>
    <n v="0.28999999999999998"/>
    <n v="0.28999999999999998"/>
    <b v="0"/>
    <x v="1"/>
    <n v="922.36099999999988"/>
    <n v="922.36099999999988"/>
    <b v="0"/>
  </r>
  <r>
    <b v="0"/>
    <s v="SALE577"/>
    <b v="0"/>
    <x v="639"/>
    <b v="0"/>
    <s v="CUST1007"/>
    <b v="0"/>
    <x v="90"/>
    <b v="0"/>
    <s v="STORE2"/>
    <b v="0"/>
    <n v="2"/>
    <x v="2"/>
    <b v="0"/>
    <n v="994.32"/>
    <x v="1521"/>
    <b v="0"/>
    <n v="0.27"/>
    <n v="0.27"/>
    <b v="0"/>
    <x v="1"/>
    <n v="1451.7072000000001"/>
    <n v="1451.7072000000001"/>
    <b v="0"/>
  </r>
  <r>
    <b v="0"/>
    <s v="SALE578"/>
    <b v="0"/>
    <x v="343"/>
    <b v="0"/>
    <s v="CUST1223"/>
    <b v="0"/>
    <x v="15"/>
    <b v="0"/>
    <s v="STORE12"/>
    <b v="0"/>
    <n v="1"/>
    <x v="0"/>
    <b v="0"/>
    <n v="64.94"/>
    <x v="1522"/>
    <b v="0"/>
    <n v="0.21"/>
    <n v="0.21"/>
    <b v="0"/>
    <x v="1"/>
    <n v="51.302599999999998"/>
    <n v="51.302599999999998"/>
    <b v="0"/>
  </r>
  <r>
    <b v="0"/>
    <s v="SALE579"/>
    <b v="0"/>
    <x v="265"/>
    <b v="0"/>
    <s v="CUST1136"/>
    <b v="0"/>
    <x v="65"/>
    <b v="0"/>
    <s v="STORE7"/>
    <b v="0"/>
    <n v="2"/>
    <x v="2"/>
    <b v="0"/>
    <n v="507.66"/>
    <x v="1523"/>
    <b v="0"/>
    <n v="0"/>
    <n v="0"/>
    <b v="0"/>
    <x v="2"/>
    <n v="1015.32"/>
    <n v="1015.32"/>
    <b v="0"/>
  </r>
  <r>
    <b v="0"/>
    <s v="SALE58"/>
    <b v="0"/>
    <x v="361"/>
    <b v="0"/>
    <s v="CUST1404"/>
    <b v="0"/>
    <x v="42"/>
    <b v="0"/>
    <s v="STORE7"/>
    <b v="0"/>
    <n v="4"/>
    <x v="3"/>
    <b v="0"/>
    <n v="733.42"/>
    <x v="1524"/>
    <b v="1"/>
    <n v="0.14808617234468976"/>
    <m/>
    <b v="0"/>
    <x v="1"/>
    <n v="2552.3015999999998"/>
    <n v="2552.3015999999998"/>
    <b v="0"/>
  </r>
  <r>
    <b v="0"/>
    <s v="SALE580"/>
    <b v="0"/>
    <x v="640"/>
    <b v="0"/>
    <s v="CUST1242"/>
    <b v="0"/>
    <x v="15"/>
    <b v="0"/>
    <s v="STORE4"/>
    <b v="0"/>
    <n v="4"/>
    <x v="3"/>
    <b v="0"/>
    <n v="968.27"/>
    <x v="1525"/>
    <b v="0"/>
    <n v="0.03"/>
    <n v="0.03"/>
    <b v="0"/>
    <x v="1"/>
    <n v="3756.8876"/>
    <n v="3756.8876"/>
    <b v="0"/>
  </r>
  <r>
    <b v="0"/>
    <s v="SALE581"/>
    <b v="0"/>
    <x v="39"/>
    <b v="0"/>
    <s v="CUST1017"/>
    <b v="0"/>
    <x v="90"/>
    <b v="0"/>
    <s v="STORE5"/>
    <b v="0"/>
    <n v="4"/>
    <x v="3"/>
    <b v="0"/>
    <n v="510.33"/>
    <x v="1526"/>
    <b v="0"/>
    <n v="0.2"/>
    <n v="0.2"/>
    <b v="0"/>
    <x v="1"/>
    <n v="1633.056"/>
    <n v="1633.056"/>
    <b v="0"/>
  </r>
  <r>
    <b v="0"/>
    <s v="SALE582"/>
    <b v="0"/>
    <x v="300"/>
    <b v="0"/>
    <s v="CUST1011"/>
    <b v="0"/>
    <x v="31"/>
    <b v="0"/>
    <s v="STORE19"/>
    <b v="0"/>
    <n v="2"/>
    <x v="2"/>
    <b v="0"/>
    <n v="156.72999999999999"/>
    <x v="1527"/>
    <b v="0"/>
    <n v="0.18"/>
    <n v="0.18"/>
    <b v="0"/>
    <x v="2"/>
    <n v="257.03719999999998"/>
    <n v="257.03719999999998"/>
    <b v="0"/>
  </r>
  <r>
    <b v="0"/>
    <s v="SALE583"/>
    <b v="0"/>
    <x v="259"/>
    <b v="0"/>
    <s v="CUST1142"/>
    <b v="0"/>
    <x v="86"/>
    <b v="0"/>
    <s v="STORE10"/>
    <b v="0"/>
    <n v="3"/>
    <x v="1"/>
    <b v="0"/>
    <n v="53.83"/>
    <x v="1528"/>
    <b v="0"/>
    <n v="0.24"/>
    <n v="0.24"/>
    <b v="0"/>
    <x v="0"/>
    <n v="122.7324"/>
    <n v="122.7324"/>
    <b v="0"/>
  </r>
  <r>
    <b v="0"/>
    <s v="SALE584"/>
    <b v="0"/>
    <x v="641"/>
    <b v="0"/>
    <s v="CUST1377"/>
    <b v="0"/>
    <x v="33"/>
    <b v="0"/>
    <s v="STORE4"/>
    <b v="0"/>
    <n v="1"/>
    <x v="0"/>
    <b v="0"/>
    <n v="34.71"/>
    <x v="1529"/>
    <b v="0"/>
    <n v="0.1"/>
    <n v="0.1"/>
    <b v="0"/>
    <x v="2"/>
    <n v="31.239000000000001"/>
    <n v="31.239000000000001"/>
    <b v="0"/>
  </r>
  <r>
    <b v="0"/>
    <s v="SALE585"/>
    <b v="0"/>
    <x v="361"/>
    <b v="0"/>
    <s v="CUST1229"/>
    <b v="0"/>
    <x v="79"/>
    <b v="0"/>
    <s v="STORE1"/>
    <b v="0"/>
    <n v="2"/>
    <x v="2"/>
    <b v="0"/>
    <n v="829.15"/>
    <x v="1530"/>
    <b v="0"/>
    <n v="0.11"/>
    <n v="0.11"/>
    <b v="0"/>
    <x v="1"/>
    <n v="1475.8869999999999"/>
    <n v="1475.8869999999999"/>
    <b v="0"/>
  </r>
  <r>
    <b v="0"/>
    <s v="SALE586"/>
    <b v="0"/>
    <x v="120"/>
    <b v="0"/>
    <s v="CUST1264"/>
    <b v="0"/>
    <x v="51"/>
    <b v="0"/>
    <s v="STORE3"/>
    <b v="0"/>
    <n v="2"/>
    <x v="2"/>
    <b v="0"/>
    <n v="481.86"/>
    <x v="1531"/>
    <b v="0"/>
    <n v="0.1"/>
    <n v="0.1"/>
    <b v="0"/>
    <x v="2"/>
    <n v="867.34800000000007"/>
    <n v="867.34800000000007"/>
    <b v="0"/>
  </r>
  <r>
    <b v="0"/>
    <s v="SALE587"/>
    <b v="0"/>
    <x v="30"/>
    <b v="0"/>
    <s v="CUST1147"/>
    <b v="0"/>
    <x v="22"/>
    <b v="0"/>
    <s v="STORE7"/>
    <b v="0"/>
    <n v="4"/>
    <x v="3"/>
    <b v="0"/>
    <n v="915.17"/>
    <x v="1532"/>
    <b v="0"/>
    <n v="0.19"/>
    <n v="0.19"/>
    <b v="0"/>
    <x v="2"/>
    <n v="2965.1507999999999"/>
    <n v="2965.1507999999999"/>
    <b v="0"/>
  </r>
  <r>
    <b v="0"/>
    <s v="SALE588"/>
    <b v="0"/>
    <x v="642"/>
    <b v="0"/>
    <s v="CUST1214"/>
    <b v="0"/>
    <x v="57"/>
    <b v="0"/>
    <s v="STORE18"/>
    <b v="0"/>
    <n v="1"/>
    <x v="0"/>
    <b v="0"/>
    <n v="250.95"/>
    <x v="1533"/>
    <b v="0"/>
    <n v="0.03"/>
    <n v="0.03"/>
    <b v="0"/>
    <x v="1"/>
    <n v="243.42150000000001"/>
    <n v="243.42150000000001"/>
    <b v="0"/>
  </r>
  <r>
    <b v="0"/>
    <s v="SALE589"/>
    <b v="0"/>
    <x v="52"/>
    <b v="0"/>
    <s v="CUST1325"/>
    <b v="0"/>
    <x v="76"/>
    <b v="0"/>
    <s v="STORE5"/>
    <b v="0"/>
    <n v="3"/>
    <x v="1"/>
    <b v="0"/>
    <n v="882.84"/>
    <x v="1534"/>
    <b v="0"/>
    <n v="0.1"/>
    <n v="0.1"/>
    <b v="0"/>
    <x v="0"/>
    <n v="2383.6680000000001"/>
    <n v="2383.6680000000001"/>
    <b v="0"/>
  </r>
  <r>
    <b v="0"/>
    <s v="SALE59"/>
    <b v="0"/>
    <x v="52"/>
    <b v="0"/>
    <s v="CUST1367"/>
    <b v="0"/>
    <x v="53"/>
    <b v="0"/>
    <s v="STORE11"/>
    <b v="0"/>
    <n v="1"/>
    <x v="0"/>
    <b v="0"/>
    <n v="996.33"/>
    <x v="1535"/>
    <b v="0"/>
    <n v="0.23"/>
    <n v="0.23"/>
    <b v="0"/>
    <x v="1"/>
    <n v="767.17410000000007"/>
    <n v="767.17410000000007"/>
    <b v="0"/>
  </r>
  <r>
    <b v="0"/>
    <s v="SALE590"/>
    <b v="0"/>
    <x v="90"/>
    <b v="0"/>
    <s v="CUST1138"/>
    <b v="0"/>
    <x v="32"/>
    <b v="0"/>
    <s v="STORE18"/>
    <b v="0"/>
    <n v="4"/>
    <x v="3"/>
    <b v="0"/>
    <n v="573.37"/>
    <x v="1536"/>
    <b v="0"/>
    <n v="0.04"/>
    <n v="0.04"/>
    <b v="0"/>
    <x v="2"/>
    <n v="2201.7408"/>
    <n v="2201.7408"/>
    <b v="0"/>
  </r>
  <r>
    <b v="0"/>
    <s v="SALE591"/>
    <b v="0"/>
    <x v="542"/>
    <b v="0"/>
    <s v="CUST1058"/>
    <b v="0"/>
    <x v="96"/>
    <b v="0"/>
    <s v="STORE12"/>
    <b v="0"/>
    <n v="3"/>
    <x v="1"/>
    <b v="0"/>
    <n v="622.72"/>
    <x v="1537"/>
    <b v="0"/>
    <n v="0.04"/>
    <n v="0.04"/>
    <b v="0"/>
    <x v="0"/>
    <n v="1793.4336000000001"/>
    <n v="1793.4336000000001"/>
    <b v="0"/>
  </r>
  <r>
    <b v="0"/>
    <s v="SALE592"/>
    <b v="0"/>
    <x v="374"/>
    <b v="0"/>
    <s v="CUST1388"/>
    <b v="0"/>
    <x v="39"/>
    <b v="0"/>
    <s v="STORE17"/>
    <b v="0"/>
    <n v="3"/>
    <x v="1"/>
    <b v="0"/>
    <n v="259.74"/>
    <x v="1538"/>
    <b v="0"/>
    <n v="0.24"/>
    <n v="0.24"/>
    <b v="0"/>
    <x v="0"/>
    <n v="592.20720000000006"/>
    <n v="592.20720000000006"/>
    <b v="0"/>
  </r>
  <r>
    <b v="0"/>
    <s v="SALE593"/>
    <b v="0"/>
    <x v="444"/>
    <b v="0"/>
    <s v="CUST1054"/>
    <b v="0"/>
    <x v="40"/>
    <b v="0"/>
    <s v="STORE13"/>
    <b v="0"/>
    <n v="4"/>
    <x v="3"/>
    <b v="0"/>
    <n v="951.09"/>
    <x v="1539"/>
    <b v="0"/>
    <n v="0.14000000000000001"/>
    <n v="0.14000000000000001"/>
    <b v="0"/>
    <x v="2"/>
    <n v="3271.7496000000001"/>
    <n v="3271.7496000000001"/>
    <b v="0"/>
  </r>
  <r>
    <b v="0"/>
    <s v="SALE594"/>
    <b v="0"/>
    <x v="400"/>
    <b v="0"/>
    <s v="CUST1199"/>
    <b v="0"/>
    <x v="86"/>
    <b v="0"/>
    <s v="STORE2"/>
    <b v="0"/>
    <n v="1"/>
    <x v="0"/>
    <b v="0"/>
    <n v="71.709999999999994"/>
    <x v="1540"/>
    <b v="0"/>
    <n v="0.23"/>
    <n v="0.23"/>
    <b v="0"/>
    <x v="2"/>
    <n v="55.216700000000003"/>
    <n v="55.216700000000003"/>
    <b v="0"/>
  </r>
  <r>
    <b v="0"/>
    <s v="SALE595"/>
    <b v="0"/>
    <x v="68"/>
    <b v="0"/>
    <s v="CUST1173"/>
    <b v="0"/>
    <x v="69"/>
    <b v="0"/>
    <s v="STORE7"/>
    <b v="0"/>
    <n v="4"/>
    <x v="3"/>
    <b v="0"/>
    <n v="894.93"/>
    <x v="1541"/>
    <b v="0"/>
    <n v="0.05"/>
    <n v="0.05"/>
    <b v="0"/>
    <x v="2"/>
    <n v="3400.733999999999"/>
    <n v="3400.733999999999"/>
    <b v="0"/>
  </r>
  <r>
    <b v="0"/>
    <s v="SALE596"/>
    <b v="0"/>
    <x v="113"/>
    <b v="0"/>
    <s v="CUST1202"/>
    <b v="0"/>
    <x v="33"/>
    <b v="0"/>
    <s v="STORE8"/>
    <b v="0"/>
    <n v="4"/>
    <x v="3"/>
    <b v="0"/>
    <n v="870.18"/>
    <x v="1542"/>
    <b v="0"/>
    <n v="0.13"/>
    <n v="0.13"/>
    <b v="0"/>
    <x v="2"/>
    <n v="3028.2264"/>
    <n v="3028.2264"/>
    <b v="0"/>
  </r>
  <r>
    <b v="0"/>
    <s v="SALE597"/>
    <b v="0"/>
    <x v="196"/>
    <b v="0"/>
    <s v="CUST1278"/>
    <b v="0"/>
    <x v="55"/>
    <b v="0"/>
    <s v="STORE2"/>
    <b v="0"/>
    <n v="2"/>
    <x v="2"/>
    <b v="0"/>
    <n v="552.72"/>
    <x v="1543"/>
    <b v="0"/>
    <n v="0.06"/>
    <n v="0.06"/>
    <b v="0"/>
    <x v="1"/>
    <n v="1039.1135999999999"/>
    <n v="1039.1135999999999"/>
    <b v="0"/>
  </r>
  <r>
    <b v="0"/>
    <s v="SALE598"/>
    <b v="0"/>
    <x v="643"/>
    <b v="0"/>
    <s v="CUST1246"/>
    <b v="0"/>
    <x v="65"/>
    <b v="0"/>
    <s v="STORE8"/>
    <b v="0"/>
    <n v="3"/>
    <x v="1"/>
    <b v="0"/>
    <n v="700.43"/>
    <x v="1544"/>
    <b v="0"/>
    <n v="0.01"/>
    <n v="0.01"/>
    <b v="0"/>
    <x v="2"/>
    <n v="2080.2770999999998"/>
    <n v="2080.2770999999998"/>
    <b v="0"/>
  </r>
  <r>
    <b v="0"/>
    <s v="SALE599"/>
    <b v="0"/>
    <x v="54"/>
    <b v="0"/>
    <s v="CUST1339"/>
    <b v="0"/>
    <x v="98"/>
    <b v="0"/>
    <s v="STORE2"/>
    <b v="0"/>
    <n v="2"/>
    <x v="2"/>
    <b v="0"/>
    <n v="823.03"/>
    <x v="1545"/>
    <b v="0"/>
    <n v="0.18"/>
    <n v="0.18"/>
    <b v="0"/>
    <x v="1"/>
    <n v="1349.7692"/>
    <n v="1349.7692"/>
    <b v="0"/>
  </r>
  <r>
    <b v="0"/>
    <s v="SALE6"/>
    <b v="0"/>
    <x v="62"/>
    <b v="0"/>
    <s v="CUST1016"/>
    <b v="0"/>
    <x v="87"/>
    <b v="0"/>
    <s v="STORE4"/>
    <b v="0"/>
    <n v="2"/>
    <x v="2"/>
    <b v="0"/>
    <n v="785.31"/>
    <x v="1546"/>
    <b v="0"/>
    <n v="0.15"/>
    <n v="0.15"/>
    <b v="0"/>
    <x v="1"/>
    <n v="1335.027"/>
    <n v="1335.027"/>
    <b v="0"/>
  </r>
  <r>
    <b v="0"/>
    <s v="SALE60"/>
    <b v="0"/>
    <x v="153"/>
    <b v="0"/>
    <s v="CUST1408"/>
    <b v="0"/>
    <x v="72"/>
    <b v="0"/>
    <s v="STORE10"/>
    <b v="0"/>
    <n v="1"/>
    <x v="0"/>
    <b v="0"/>
    <n v="198.83"/>
    <x v="1547"/>
    <b v="0"/>
    <n v="0.09"/>
    <n v="0.09"/>
    <b v="0"/>
    <x v="2"/>
    <n v="180.93530000000001"/>
    <n v="180.93530000000001"/>
    <b v="0"/>
  </r>
  <r>
    <b v="0"/>
    <s v="SALE600"/>
    <b v="0"/>
    <x v="279"/>
    <b v="0"/>
    <s v="CUST1255"/>
    <b v="0"/>
    <x v="39"/>
    <b v="0"/>
    <s v="STORE6"/>
    <b v="0"/>
    <n v="1"/>
    <x v="0"/>
    <b v="0"/>
    <n v="117.37"/>
    <x v="1548"/>
    <b v="0"/>
    <n v="0.21"/>
    <n v="0.21"/>
    <b v="0"/>
    <x v="0"/>
    <n v="92.722300000000004"/>
    <n v="92.722300000000004"/>
    <b v="0"/>
  </r>
  <r>
    <b v="0"/>
    <s v="SALE601"/>
    <b v="0"/>
    <x v="521"/>
    <b v="0"/>
    <s v="CUST1104"/>
    <b v="0"/>
    <x v="87"/>
    <b v="0"/>
    <s v="STORE1"/>
    <b v="0"/>
    <n v="4"/>
    <x v="3"/>
    <b v="0"/>
    <n v="165.37"/>
    <x v="1549"/>
    <b v="0"/>
    <n v="0.28999999999999998"/>
    <n v="0.28999999999999998"/>
    <b v="0"/>
    <x v="0"/>
    <n v="469.6508"/>
    <n v="469.6508"/>
    <b v="0"/>
  </r>
  <r>
    <b v="0"/>
    <s v="SALE602"/>
    <b v="0"/>
    <x v="351"/>
    <b v="0"/>
    <s v="CUST1378"/>
    <b v="0"/>
    <x v="95"/>
    <b v="0"/>
    <s v="STORE10"/>
    <b v="0"/>
    <n v="3"/>
    <x v="1"/>
    <b v="0"/>
    <n v="483.06"/>
    <x v="1550"/>
    <b v="0"/>
    <n v="0.05"/>
    <n v="0.05"/>
    <b v="0"/>
    <x v="0"/>
    <n v="1376.721"/>
    <n v="1376.721"/>
    <b v="0"/>
  </r>
  <r>
    <b v="0"/>
    <s v="SALE603"/>
    <b v="0"/>
    <x v="111"/>
    <b v="0"/>
    <s v="CUST1293"/>
    <b v="0"/>
    <x v="15"/>
    <b v="0"/>
    <s v="STORE7"/>
    <b v="0"/>
    <n v="4"/>
    <x v="3"/>
    <b v="0"/>
    <n v="262.05"/>
    <x v="1551"/>
    <b v="0"/>
    <n v="0.24"/>
    <n v="0.24"/>
    <b v="0"/>
    <x v="1"/>
    <n v="796.63200000000006"/>
    <n v="796.63200000000006"/>
    <b v="0"/>
  </r>
  <r>
    <b v="0"/>
    <s v="SALE604"/>
    <b v="0"/>
    <x v="524"/>
    <b v="0"/>
    <s v="CUST1463"/>
    <b v="0"/>
    <x v="94"/>
    <b v="0"/>
    <s v="STORE14"/>
    <b v="0"/>
    <n v="3"/>
    <x v="1"/>
    <b v="0"/>
    <n v="970.89"/>
    <x v="1552"/>
    <b v="0"/>
    <n v="0.11"/>
    <n v="0.11"/>
    <b v="0"/>
    <x v="2"/>
    <n v="2592.2763"/>
    <n v="2592.2763"/>
    <b v="0"/>
  </r>
  <r>
    <b v="0"/>
    <s v="SALE605"/>
    <b v="0"/>
    <x v="67"/>
    <b v="0"/>
    <s v="CUST1216"/>
    <b v="0"/>
    <x v="35"/>
    <b v="0"/>
    <s v="STORE0"/>
    <b v="0"/>
    <n v="1"/>
    <x v="0"/>
    <b v="0"/>
    <n v="61.11"/>
    <x v="1553"/>
    <b v="0"/>
    <n v="0.1"/>
    <n v="0.1"/>
    <b v="0"/>
    <x v="1"/>
    <n v="54.999000000000002"/>
    <n v="54.999000000000002"/>
    <b v="0"/>
  </r>
  <r>
    <b v="0"/>
    <s v="SALE606"/>
    <b v="0"/>
    <x v="394"/>
    <b v="0"/>
    <s v="CUST1029"/>
    <b v="0"/>
    <x v="77"/>
    <b v="0"/>
    <s v="STORE8"/>
    <b v="0"/>
    <n v="3"/>
    <x v="1"/>
    <b v="0"/>
    <n v="827.88"/>
    <x v="1554"/>
    <b v="0"/>
    <n v="0.19"/>
    <n v="0.19"/>
    <b v="0"/>
    <x v="1"/>
    <n v="2011.7483999999999"/>
    <n v="2011.7483999999999"/>
    <b v="0"/>
  </r>
  <r>
    <b v="0"/>
    <s v="SALE607"/>
    <b v="0"/>
    <x v="585"/>
    <b v="0"/>
    <s v="CUST1430"/>
    <b v="0"/>
    <x v="48"/>
    <b v="0"/>
    <s v="STORE13"/>
    <b v="0"/>
    <n v="3"/>
    <x v="1"/>
    <b v="0"/>
    <n v="926.85"/>
    <x v="1555"/>
    <b v="0"/>
    <n v="0.18"/>
    <n v="0.18"/>
    <b v="0"/>
    <x v="2"/>
    <n v="2280.0509999999999"/>
    <n v="2280.0509999999999"/>
    <b v="0"/>
  </r>
  <r>
    <b v="0"/>
    <s v="SALE608"/>
    <b v="0"/>
    <x v="287"/>
    <b v="0"/>
    <s v="CUST1317"/>
    <b v="0"/>
    <x v="47"/>
    <b v="0"/>
    <s v="STORE14"/>
    <b v="0"/>
    <n v="1"/>
    <x v="0"/>
    <b v="0"/>
    <n v="874.59"/>
    <x v="1556"/>
    <b v="0"/>
    <n v="0.28999999999999998"/>
    <n v="0.28999999999999998"/>
    <b v="0"/>
    <x v="1"/>
    <n v="620.95889999999997"/>
    <n v="620.95889999999997"/>
    <b v="0"/>
  </r>
  <r>
    <b v="0"/>
    <s v="SALE609"/>
    <b v="0"/>
    <x v="301"/>
    <b v="0"/>
    <s v="CUST1470"/>
    <b v="0"/>
    <x v="42"/>
    <b v="0"/>
    <s v="STORE1"/>
    <b v="0"/>
    <n v="4"/>
    <x v="3"/>
    <b v="0"/>
    <n v="479.11"/>
    <x v="1557"/>
    <b v="0"/>
    <n v="0.24"/>
    <n v="0.24"/>
    <b v="0"/>
    <x v="1"/>
    <n v="1456.4944"/>
    <n v="1456.4944"/>
    <b v="0"/>
  </r>
  <r>
    <b v="0"/>
    <s v="SALE61"/>
    <b v="0"/>
    <x v="521"/>
    <b v="0"/>
    <s v="CUST1239"/>
    <b v="0"/>
    <x v="32"/>
    <b v="0"/>
    <s v="STORE7"/>
    <b v="0"/>
    <n v="1"/>
    <x v="0"/>
    <b v="0"/>
    <n v="374.92"/>
    <x v="1558"/>
    <b v="0"/>
    <n v="0.18"/>
    <n v="0.18"/>
    <b v="0"/>
    <x v="1"/>
    <n v="307.43439999999998"/>
    <n v="307.43439999999998"/>
    <b v="0"/>
  </r>
  <r>
    <b v="0"/>
    <s v="SALE610"/>
    <b v="0"/>
    <x v="471"/>
    <b v="0"/>
    <s v="CUST1213"/>
    <b v="0"/>
    <x v="96"/>
    <b v="0"/>
    <s v="STORE17"/>
    <b v="0"/>
    <n v="3"/>
    <x v="1"/>
    <b v="0"/>
    <n v="182.91"/>
    <x v="1559"/>
    <b v="0"/>
    <n v="0.28999999999999998"/>
    <n v="0.28999999999999998"/>
    <b v="0"/>
    <x v="0"/>
    <n v="389.59829999999999"/>
    <n v="389.59829999999999"/>
    <b v="0"/>
  </r>
  <r>
    <b v="0"/>
    <s v="SALE611"/>
    <b v="0"/>
    <x v="121"/>
    <b v="0"/>
    <s v="CUST1272"/>
    <b v="0"/>
    <x v="21"/>
    <b v="0"/>
    <s v="STORE5"/>
    <b v="0"/>
    <n v="4"/>
    <x v="3"/>
    <b v="0"/>
    <n v="745.51"/>
    <x v="1560"/>
    <b v="0"/>
    <n v="0.05"/>
    <n v="0.05"/>
    <b v="0"/>
    <x v="0"/>
    <n v="2832.9380000000001"/>
    <n v="2832.9380000000001"/>
    <b v="0"/>
  </r>
  <r>
    <b v="0"/>
    <s v="SALE612"/>
    <b v="0"/>
    <x v="234"/>
    <b v="0"/>
    <s v="CUST1481"/>
    <b v="0"/>
    <x v="90"/>
    <b v="0"/>
    <s v="STORE15"/>
    <b v="0"/>
    <n v="3"/>
    <x v="1"/>
    <b v="0"/>
    <n v="920.61"/>
    <x v="1561"/>
    <b v="0"/>
    <n v="0.04"/>
    <n v="0.04"/>
    <b v="0"/>
    <x v="0"/>
    <n v="2651.3568"/>
    <n v="2651.3568"/>
    <b v="0"/>
  </r>
  <r>
    <b v="0"/>
    <s v="SALE613"/>
    <b v="0"/>
    <x v="252"/>
    <b v="0"/>
    <s v="CUST1425"/>
    <b v="0"/>
    <x v="10"/>
    <b v="0"/>
    <s v="STORE10"/>
    <b v="0"/>
    <n v="4"/>
    <x v="3"/>
    <b v="0"/>
    <n v="659.03"/>
    <x v="1562"/>
    <b v="0"/>
    <n v="0.15"/>
    <n v="0.15"/>
    <b v="0"/>
    <x v="0"/>
    <n v="2240.7020000000002"/>
    <n v="2240.7020000000002"/>
    <b v="0"/>
  </r>
  <r>
    <b v="0"/>
    <s v="SALE614"/>
    <b v="0"/>
    <x v="334"/>
    <b v="0"/>
    <s v="CUST1491"/>
    <b v="0"/>
    <x v="98"/>
    <b v="0"/>
    <s v="STORE2"/>
    <b v="0"/>
    <n v="1"/>
    <x v="0"/>
    <b v="0"/>
    <n v="312.91000000000003"/>
    <x v="1563"/>
    <b v="0"/>
    <n v="0.12"/>
    <n v="0.12"/>
    <b v="0"/>
    <x v="1"/>
    <n v="275.36079999999998"/>
    <n v="275.36079999999998"/>
    <b v="0"/>
  </r>
  <r>
    <b v="0"/>
    <s v="SALE615"/>
    <b v="0"/>
    <x v="255"/>
    <b v="0"/>
    <s v="CUST1228"/>
    <b v="0"/>
    <x v="85"/>
    <b v="0"/>
    <s v="STORE18"/>
    <b v="0"/>
    <n v="4"/>
    <x v="3"/>
    <b v="0"/>
    <n v="705.64"/>
    <x v="1564"/>
    <b v="0"/>
    <n v="0.11"/>
    <n v="0.11"/>
    <b v="0"/>
    <x v="1"/>
    <n v="2512.0783999999999"/>
    <n v="2512.0783999999999"/>
    <b v="0"/>
  </r>
  <r>
    <b v="0"/>
    <s v="SALE616"/>
    <b v="0"/>
    <x v="565"/>
    <b v="0"/>
    <s v="CUST1144"/>
    <b v="0"/>
    <x v="98"/>
    <b v="0"/>
    <s v="STORE10"/>
    <b v="0"/>
    <n v="4"/>
    <x v="3"/>
    <b v="0"/>
    <n v="386.41"/>
    <x v="1565"/>
    <b v="0"/>
    <n v="0.13"/>
    <n v="0.13"/>
    <b v="0"/>
    <x v="2"/>
    <n v="1344.7067999999999"/>
    <n v="1344.7067999999999"/>
    <b v="0"/>
  </r>
  <r>
    <b v="0"/>
    <s v="SALE617"/>
    <b v="0"/>
    <x v="323"/>
    <b v="0"/>
    <s v="CUST1029"/>
    <b v="0"/>
    <x v="89"/>
    <b v="0"/>
    <s v="STORE11"/>
    <b v="0"/>
    <n v="3"/>
    <x v="1"/>
    <b v="0"/>
    <n v="265.89"/>
    <x v="1566"/>
    <b v="0"/>
    <n v="0.08"/>
    <n v="0.08"/>
    <b v="0"/>
    <x v="2"/>
    <n v="733.85640000000001"/>
    <n v="733.85640000000001"/>
    <b v="0"/>
  </r>
  <r>
    <b v="0"/>
    <s v="SALE618"/>
    <b v="0"/>
    <x v="155"/>
    <b v="0"/>
    <s v="CUST1075"/>
    <b v="0"/>
    <x v="38"/>
    <b v="0"/>
    <s v="STORE16"/>
    <b v="0"/>
    <n v="1"/>
    <x v="0"/>
    <b v="0"/>
    <n v="703.16"/>
    <x v="1567"/>
    <b v="0"/>
    <n v="0.28999999999999998"/>
    <n v="0.28999999999999998"/>
    <b v="0"/>
    <x v="0"/>
    <n v="499.24360000000001"/>
    <n v="499.24360000000001"/>
    <b v="0"/>
  </r>
  <r>
    <b v="0"/>
    <s v="SALE619"/>
    <b v="0"/>
    <x v="400"/>
    <b v="0"/>
    <s v="CUST1471"/>
    <b v="0"/>
    <x v="0"/>
    <b v="0"/>
    <s v="STORE13"/>
    <b v="0"/>
    <n v="2"/>
    <x v="2"/>
    <b v="0"/>
    <n v="394.5"/>
    <x v="1568"/>
    <b v="0"/>
    <n v="0.28999999999999998"/>
    <n v="0.28999999999999998"/>
    <b v="0"/>
    <x v="2"/>
    <n v="560.18999999999994"/>
    <n v="560.18999999999994"/>
    <b v="0"/>
  </r>
  <r>
    <b v="0"/>
    <s v="SALE62"/>
    <b v="0"/>
    <x v="472"/>
    <b v="0"/>
    <s v="CUST1464"/>
    <b v="0"/>
    <x v="27"/>
    <b v="0"/>
    <s v="STORE16"/>
    <b v="0"/>
    <n v="1"/>
    <x v="0"/>
    <b v="0"/>
    <n v="468.94"/>
    <x v="1569"/>
    <b v="0"/>
    <n v="0.12"/>
    <n v="0.12"/>
    <b v="0"/>
    <x v="0"/>
    <n v="412.66719999999998"/>
    <n v="412.66719999999998"/>
    <b v="0"/>
  </r>
  <r>
    <b v="0"/>
    <s v="SALE620"/>
    <b v="0"/>
    <x v="86"/>
    <b v="0"/>
    <s v="CUST1117"/>
    <b v="0"/>
    <x v="0"/>
    <b v="0"/>
    <s v="STORE7"/>
    <b v="0"/>
    <n v="3"/>
    <x v="1"/>
    <b v="0"/>
    <n v="411.25"/>
    <x v="1570"/>
    <b v="0"/>
    <n v="0.05"/>
    <n v="0.05"/>
    <b v="0"/>
    <x v="0"/>
    <n v="1172.0625"/>
    <n v="1172.0625"/>
    <b v="0"/>
  </r>
  <r>
    <b v="0"/>
    <s v="SALE621"/>
    <b v="0"/>
    <x v="162"/>
    <b v="0"/>
    <s v="CUST1353"/>
    <b v="0"/>
    <x v="66"/>
    <b v="0"/>
    <s v="STORE2"/>
    <b v="0"/>
    <n v="4"/>
    <x v="3"/>
    <b v="0"/>
    <n v="395.45"/>
    <x v="1571"/>
    <b v="0"/>
    <n v="0.01"/>
    <n v="0.01"/>
    <b v="0"/>
    <x v="0"/>
    <n v="1565.982"/>
    <n v="1565.982"/>
    <b v="0"/>
  </r>
  <r>
    <b v="0"/>
    <s v="SALE622"/>
    <b v="0"/>
    <x v="644"/>
    <b v="0"/>
    <s v="CUST1036"/>
    <b v="0"/>
    <x v="73"/>
    <b v="0"/>
    <s v="STORE5"/>
    <b v="0"/>
    <n v="2"/>
    <x v="2"/>
    <b v="0"/>
    <n v="678.98"/>
    <x v="1572"/>
    <b v="0"/>
    <n v="0.23"/>
    <n v="0.23"/>
    <b v="0"/>
    <x v="0"/>
    <n v="1045.6292000000001"/>
    <n v="1045.6292000000001"/>
    <b v="0"/>
  </r>
  <r>
    <b v="0"/>
    <s v="SALE623"/>
    <b v="0"/>
    <x v="74"/>
    <b v="0"/>
    <s v="CUST1072"/>
    <b v="0"/>
    <x v="77"/>
    <b v="0"/>
    <s v="STORE14"/>
    <b v="0"/>
    <n v="4"/>
    <x v="3"/>
    <b v="0"/>
    <n v="757.71"/>
    <x v="1573"/>
    <b v="0"/>
    <n v="0.26"/>
    <n v="0.26"/>
    <b v="0"/>
    <x v="2"/>
    <n v="2242.8216000000002"/>
    <n v="2242.8216000000002"/>
    <b v="0"/>
  </r>
  <r>
    <b v="0"/>
    <s v="SALE624"/>
    <b v="0"/>
    <x v="28"/>
    <b v="0"/>
    <s v="CUST1059"/>
    <b v="0"/>
    <x v="89"/>
    <b v="0"/>
    <s v="STORE4"/>
    <b v="0"/>
    <n v="1"/>
    <x v="0"/>
    <b v="0"/>
    <n v="647.86"/>
    <x v="1574"/>
    <b v="0"/>
    <n v="0.05"/>
    <n v="0.05"/>
    <b v="0"/>
    <x v="2"/>
    <n v="615.46699999999998"/>
    <n v="615.46699999999998"/>
    <b v="0"/>
  </r>
  <r>
    <b v="0"/>
    <s v="SALE625"/>
    <b v="0"/>
    <x v="505"/>
    <b v="0"/>
    <s v="CUST1135"/>
    <b v="0"/>
    <x v="85"/>
    <b v="0"/>
    <s v="STORE6"/>
    <b v="0"/>
    <n v="2"/>
    <x v="2"/>
    <b v="0"/>
    <n v="179.64"/>
    <x v="1575"/>
    <b v="0"/>
    <n v="0.1"/>
    <n v="0.1"/>
    <b v="0"/>
    <x v="1"/>
    <n v="323.35199999999998"/>
    <n v="323.35199999999998"/>
    <b v="0"/>
  </r>
  <r>
    <b v="0"/>
    <s v="SALE626"/>
    <b v="0"/>
    <x v="72"/>
    <b v="0"/>
    <s v="CUST1396"/>
    <b v="0"/>
    <x v="19"/>
    <b v="0"/>
    <s v="STORE4"/>
    <b v="0"/>
    <n v="3"/>
    <x v="1"/>
    <b v="0"/>
    <n v="392.65"/>
    <x v="1576"/>
    <b v="0"/>
    <n v="0.17"/>
    <n v="0.17"/>
    <b v="0"/>
    <x v="1"/>
    <n v="977.69849999999985"/>
    <n v="977.69849999999985"/>
    <b v="0"/>
  </r>
  <r>
    <b v="0"/>
    <s v="SALE627"/>
    <b v="0"/>
    <x v="450"/>
    <b v="0"/>
    <s v="CUST1176"/>
    <b v="0"/>
    <x v="67"/>
    <b v="0"/>
    <s v="STORE16"/>
    <b v="0"/>
    <n v="4"/>
    <x v="3"/>
    <b v="0"/>
    <n v="969.55"/>
    <x v="1577"/>
    <b v="0"/>
    <n v="0.09"/>
    <n v="0.09"/>
    <b v="0"/>
    <x v="2"/>
    <n v="3529.1619999999998"/>
    <n v="3529.1619999999998"/>
    <b v="0"/>
  </r>
  <r>
    <b v="0"/>
    <s v="SALE628"/>
    <b v="0"/>
    <x v="150"/>
    <b v="0"/>
    <s v="CUST1462"/>
    <b v="0"/>
    <x v="1"/>
    <b v="0"/>
    <s v="STORE12"/>
    <b v="0"/>
    <n v="3"/>
    <x v="1"/>
    <b v="0"/>
    <n v="322.94"/>
    <x v="1578"/>
    <b v="0"/>
    <n v="0.01"/>
    <n v="0.01"/>
    <b v="0"/>
    <x v="0"/>
    <n v="959.13179999999988"/>
    <n v="959.13179999999988"/>
    <b v="0"/>
  </r>
  <r>
    <b v="0"/>
    <s v="SALE629"/>
    <b v="0"/>
    <x v="486"/>
    <b v="0"/>
    <s v="CUST1362"/>
    <b v="0"/>
    <x v="61"/>
    <b v="0"/>
    <s v="STORE0"/>
    <b v="0"/>
    <n v="1"/>
    <x v="0"/>
    <b v="0"/>
    <n v="92.83"/>
    <x v="1579"/>
    <b v="0"/>
    <n v="0.26"/>
    <n v="0.26"/>
    <b v="0"/>
    <x v="1"/>
    <n v="68.694199999999995"/>
    <n v="68.694199999999995"/>
    <b v="0"/>
  </r>
  <r>
    <b v="0"/>
    <s v="SALE63"/>
    <b v="0"/>
    <x v="307"/>
    <b v="0"/>
    <s v="CUST1126"/>
    <b v="0"/>
    <x v="53"/>
    <b v="0"/>
    <s v="STORE12"/>
    <b v="0"/>
    <n v="2"/>
    <x v="2"/>
    <b v="0"/>
    <n v="121.37"/>
    <x v="1580"/>
    <b v="0"/>
    <n v="0.05"/>
    <n v="0.05"/>
    <b v="0"/>
    <x v="0"/>
    <n v="230.60300000000001"/>
    <n v="230.60300000000001"/>
    <b v="0"/>
  </r>
  <r>
    <b v="0"/>
    <s v="SALE630"/>
    <b v="0"/>
    <x v="363"/>
    <b v="0"/>
    <s v="CUST1420"/>
    <b v="0"/>
    <x v="12"/>
    <b v="0"/>
    <s v="STORE3"/>
    <b v="0"/>
    <n v="4"/>
    <x v="3"/>
    <b v="0"/>
    <n v="432.29"/>
    <x v="1581"/>
    <b v="0"/>
    <n v="0.16"/>
    <n v="0.16"/>
    <b v="0"/>
    <x v="2"/>
    <n v="1452.4944"/>
    <n v="1452.4944"/>
    <b v="0"/>
  </r>
  <r>
    <b v="0"/>
    <s v="SALE631"/>
    <b v="0"/>
    <x v="93"/>
    <b v="0"/>
    <s v="CUST1080"/>
    <b v="0"/>
    <x v="65"/>
    <b v="0"/>
    <s v="STORE13"/>
    <b v="0"/>
    <n v="2"/>
    <x v="2"/>
    <b v="0"/>
    <n v="925.78"/>
    <x v="1582"/>
    <b v="0"/>
    <n v="0.14000000000000001"/>
    <n v="0.14000000000000001"/>
    <b v="0"/>
    <x v="2"/>
    <n v="1592.3416"/>
    <n v="1592.3416"/>
    <b v="0"/>
  </r>
  <r>
    <b v="0"/>
    <s v="SALE632"/>
    <b v="0"/>
    <x v="384"/>
    <b v="0"/>
    <s v="CUST1477"/>
    <b v="0"/>
    <x v="13"/>
    <b v="0"/>
    <s v="STORE11"/>
    <b v="0"/>
    <n v="2"/>
    <x v="2"/>
    <b v="0"/>
    <n v="151.47"/>
    <x v="1583"/>
    <b v="0"/>
    <n v="0.21"/>
    <n v="0.21"/>
    <b v="0"/>
    <x v="1"/>
    <n v="239.32259999999999"/>
    <n v="239.32259999999999"/>
    <b v="0"/>
  </r>
  <r>
    <b v="0"/>
    <s v="SALE633"/>
    <b v="0"/>
    <x v="334"/>
    <b v="0"/>
    <s v="CUST1449"/>
    <b v="0"/>
    <x v="61"/>
    <b v="0"/>
    <s v="STORE10"/>
    <b v="0"/>
    <n v="1"/>
    <x v="0"/>
    <b v="0"/>
    <n v="343.05"/>
    <x v="1584"/>
    <b v="0"/>
    <n v="0.28000000000000003"/>
    <n v="0.28000000000000003"/>
    <b v="0"/>
    <x v="1"/>
    <n v="246.99600000000001"/>
    <n v="246.99600000000001"/>
    <b v="0"/>
  </r>
  <r>
    <b v="0"/>
    <s v="SALE634"/>
    <b v="0"/>
    <x v="645"/>
    <b v="0"/>
    <s v="CUST1066"/>
    <b v="0"/>
    <x v="29"/>
    <b v="0"/>
    <s v="STORE4"/>
    <b v="0"/>
    <n v="1"/>
    <x v="0"/>
    <b v="0"/>
    <n v="373.06"/>
    <x v="1585"/>
    <b v="0"/>
    <n v="0.11"/>
    <n v="0.11"/>
    <b v="0"/>
    <x v="1"/>
    <n v="332.02339999999998"/>
    <n v="332.02339999999998"/>
    <b v="0"/>
  </r>
  <r>
    <b v="0"/>
    <s v="SALE635"/>
    <b v="0"/>
    <x v="204"/>
    <b v="0"/>
    <s v="CUST1411"/>
    <b v="0"/>
    <x v="83"/>
    <b v="0"/>
    <s v="STORE15"/>
    <b v="0"/>
    <n v="1"/>
    <x v="0"/>
    <b v="0"/>
    <n v="124.98"/>
    <x v="1586"/>
    <b v="0"/>
    <n v="7.0000000000000007E-2"/>
    <n v="7.0000000000000007E-2"/>
    <b v="0"/>
    <x v="2"/>
    <n v="116.23139999999999"/>
    <n v="116.23139999999999"/>
    <b v="0"/>
  </r>
  <r>
    <b v="0"/>
    <s v="SALE636"/>
    <b v="0"/>
    <x v="373"/>
    <b v="0"/>
    <s v="CUST1272"/>
    <b v="0"/>
    <x v="6"/>
    <b v="0"/>
    <s v="STORE19"/>
    <b v="0"/>
    <n v="4"/>
    <x v="3"/>
    <b v="0"/>
    <n v="221.49"/>
    <x v="1587"/>
    <b v="0"/>
    <n v="0.26"/>
    <n v="0.26"/>
    <b v="0"/>
    <x v="1"/>
    <n v="655.61040000000003"/>
    <n v="655.61040000000003"/>
    <b v="0"/>
  </r>
  <r>
    <b v="0"/>
    <s v="SALE637"/>
    <b v="0"/>
    <x v="220"/>
    <b v="0"/>
    <s v="CUST1170"/>
    <b v="0"/>
    <x v="9"/>
    <b v="0"/>
    <s v="STORE15"/>
    <b v="0"/>
    <n v="1"/>
    <x v="0"/>
    <b v="0"/>
    <n v="563.32000000000005"/>
    <x v="1588"/>
    <b v="0"/>
    <n v="0.01"/>
    <n v="0.01"/>
    <b v="0"/>
    <x v="1"/>
    <n v="557.68680000000006"/>
    <n v="557.68680000000006"/>
    <b v="0"/>
  </r>
  <r>
    <b v="0"/>
    <s v="SALE638"/>
    <b v="0"/>
    <x v="334"/>
    <b v="0"/>
    <s v="CUST1390"/>
    <b v="0"/>
    <x v="68"/>
    <b v="0"/>
    <s v="STORE0"/>
    <b v="0"/>
    <n v="1"/>
    <x v="0"/>
    <b v="0"/>
    <n v="362.93"/>
    <x v="1589"/>
    <b v="0"/>
    <n v="0.27"/>
    <n v="0.27"/>
    <b v="0"/>
    <x v="0"/>
    <n v="264.93889999999999"/>
    <n v="264.93889999999999"/>
    <b v="0"/>
  </r>
  <r>
    <b v="0"/>
    <s v="SALE639"/>
    <b v="0"/>
    <x v="308"/>
    <b v="0"/>
    <s v="CUST1336"/>
    <b v="0"/>
    <x v="68"/>
    <b v="0"/>
    <s v="STORE15"/>
    <b v="0"/>
    <n v="4"/>
    <x v="3"/>
    <b v="0"/>
    <n v="369.22"/>
    <x v="1590"/>
    <b v="0"/>
    <n v="0.18"/>
    <n v="0.18"/>
    <b v="0"/>
    <x v="2"/>
    <n v="1211.0416"/>
    <n v="1211.0416"/>
    <b v="0"/>
  </r>
  <r>
    <b v="0"/>
    <s v="SALE64"/>
    <b v="0"/>
    <x v="319"/>
    <b v="0"/>
    <s v="CUST1255"/>
    <b v="0"/>
    <x v="20"/>
    <b v="0"/>
    <s v="STORE10"/>
    <b v="0"/>
    <n v="3"/>
    <x v="1"/>
    <b v="0"/>
    <n v="480.06"/>
    <x v="1591"/>
    <b v="0"/>
    <n v="0.01"/>
    <n v="0.01"/>
    <b v="0"/>
    <x v="0"/>
    <n v="1087.6289866733441"/>
    <m/>
    <b v="1"/>
  </r>
  <r>
    <b v="0"/>
    <s v="SALE640"/>
    <b v="0"/>
    <x v="396"/>
    <b v="0"/>
    <s v="CUST1410"/>
    <b v="0"/>
    <x v="76"/>
    <b v="0"/>
    <s v="STORE14"/>
    <b v="0"/>
    <n v="3"/>
    <x v="1"/>
    <b v="0"/>
    <n v="950.83"/>
    <x v="1592"/>
    <b v="0"/>
    <n v="0.06"/>
    <n v="0.06"/>
    <b v="0"/>
    <x v="1"/>
    <n v="2681.3406"/>
    <n v="2681.3406"/>
    <b v="0"/>
  </r>
  <r>
    <b v="0"/>
    <s v="SALE641"/>
    <b v="0"/>
    <x v="557"/>
    <b v="0"/>
    <s v="CUST1143"/>
    <b v="0"/>
    <x v="16"/>
    <b v="0"/>
    <s v="STORE13"/>
    <b v="0"/>
    <n v="3"/>
    <x v="1"/>
    <b v="0"/>
    <n v="338.79"/>
    <x v="1593"/>
    <b v="0"/>
    <n v="0.01"/>
    <n v="0.01"/>
    <b v="0"/>
    <x v="0"/>
    <n v="1006.2063000000001"/>
    <n v="1006.2063000000001"/>
    <b v="0"/>
  </r>
  <r>
    <b v="0"/>
    <s v="SALE642"/>
    <b v="0"/>
    <x v="606"/>
    <b v="0"/>
    <s v="CUST1146"/>
    <b v="0"/>
    <x v="73"/>
    <b v="0"/>
    <s v="STORE1"/>
    <b v="0"/>
    <n v="3"/>
    <x v="1"/>
    <b v="0"/>
    <n v="853.32"/>
    <x v="1594"/>
    <b v="0"/>
    <n v="7.0000000000000007E-2"/>
    <n v="7.0000000000000007E-2"/>
    <b v="0"/>
    <x v="2"/>
    <n v="2380.7628"/>
    <n v="2380.7628"/>
    <b v="0"/>
  </r>
  <r>
    <b v="0"/>
    <s v="SALE643"/>
    <b v="0"/>
    <x v="399"/>
    <b v="0"/>
    <s v="CUST1149"/>
    <b v="0"/>
    <x v="45"/>
    <b v="0"/>
    <s v="STORE6"/>
    <b v="0"/>
    <n v="3"/>
    <x v="1"/>
    <b v="0"/>
    <n v="89.78"/>
    <x v="1595"/>
    <b v="0"/>
    <n v="0.2"/>
    <n v="0.2"/>
    <b v="0"/>
    <x v="2"/>
    <n v="215.47200000000001"/>
    <n v="215.47200000000001"/>
    <b v="0"/>
  </r>
  <r>
    <b v="0"/>
    <s v="SALE644"/>
    <b v="0"/>
    <x v="75"/>
    <b v="0"/>
    <s v="CUST1191"/>
    <b v="0"/>
    <x v="25"/>
    <b v="0"/>
    <s v="STORE1"/>
    <b v="0"/>
    <n v="1"/>
    <x v="0"/>
    <b v="0"/>
    <n v="172.04"/>
    <x v="1596"/>
    <b v="0"/>
    <n v="0.04"/>
    <n v="0.04"/>
    <b v="0"/>
    <x v="1"/>
    <n v="165.1584"/>
    <n v="165.1584"/>
    <b v="0"/>
  </r>
  <r>
    <b v="0"/>
    <s v="SALE645"/>
    <b v="0"/>
    <x v="474"/>
    <b v="0"/>
    <s v="CUST1467"/>
    <b v="0"/>
    <x v="8"/>
    <b v="0"/>
    <s v="STORE1"/>
    <b v="0"/>
    <n v="1"/>
    <x v="0"/>
    <b v="0"/>
    <n v="389.2"/>
    <x v="1597"/>
    <b v="0"/>
    <n v="0.05"/>
    <n v="0.05"/>
    <b v="0"/>
    <x v="0"/>
    <n v="369.74"/>
    <n v="369.74"/>
    <b v="0"/>
  </r>
  <r>
    <b v="0"/>
    <s v="SALE646"/>
    <b v="0"/>
    <x v="477"/>
    <b v="0"/>
    <s v="CUST1461"/>
    <b v="0"/>
    <x v="79"/>
    <b v="0"/>
    <s v="STORE13"/>
    <b v="0"/>
    <n v="3"/>
    <x v="1"/>
    <b v="0"/>
    <n v="865.96"/>
    <x v="1598"/>
    <b v="0"/>
    <n v="0.12"/>
    <n v="0.12"/>
    <b v="0"/>
    <x v="1"/>
    <n v="2286.1343999999999"/>
    <n v="2286.1343999999999"/>
    <b v="0"/>
  </r>
  <r>
    <b v="0"/>
    <s v="SALE647"/>
    <b v="0"/>
    <x v="503"/>
    <b v="0"/>
    <s v="CUST1169"/>
    <b v="0"/>
    <x v="32"/>
    <b v="0"/>
    <s v="STORE1"/>
    <b v="0"/>
    <n v="3"/>
    <x v="1"/>
    <b v="0"/>
    <n v="79.95"/>
    <x v="1599"/>
    <b v="0"/>
    <n v="0.2"/>
    <n v="0.2"/>
    <b v="0"/>
    <x v="2"/>
    <n v="191.88"/>
    <n v="191.88"/>
    <b v="0"/>
  </r>
  <r>
    <b v="0"/>
    <s v="SALE648"/>
    <b v="0"/>
    <x v="12"/>
    <b v="0"/>
    <s v="CUST1381"/>
    <b v="0"/>
    <x v="81"/>
    <b v="0"/>
    <s v="STORE7"/>
    <b v="0"/>
    <n v="1"/>
    <x v="0"/>
    <b v="0"/>
    <n v="566.5"/>
    <x v="1600"/>
    <b v="0"/>
    <n v="0.25"/>
    <n v="0.25"/>
    <b v="0"/>
    <x v="2"/>
    <n v="424.875"/>
    <n v="424.875"/>
    <b v="0"/>
  </r>
  <r>
    <b v="0"/>
    <s v="SALE649"/>
    <b v="0"/>
    <x v="109"/>
    <b v="0"/>
    <s v="CUST1402"/>
    <b v="0"/>
    <x v="54"/>
    <b v="0"/>
    <s v="STORE0"/>
    <b v="0"/>
    <n v="2"/>
    <x v="2"/>
    <b v="0"/>
    <n v="347.95"/>
    <x v="1601"/>
    <b v="0"/>
    <n v="0.13"/>
    <n v="0.13"/>
    <b v="0"/>
    <x v="2"/>
    <n v="605.43299999999999"/>
    <n v="605.43299999999999"/>
    <b v="0"/>
  </r>
  <r>
    <b v="0"/>
    <s v="SALE65"/>
    <b v="0"/>
    <x v="348"/>
    <b v="0"/>
    <s v="CUST1162"/>
    <b v="0"/>
    <x v="86"/>
    <b v="0"/>
    <s v="STORE17"/>
    <b v="0"/>
    <n v="2"/>
    <x v="2"/>
    <b v="0"/>
    <n v="856.57"/>
    <x v="1602"/>
    <b v="0"/>
    <n v="0.24"/>
    <n v="0.24"/>
    <b v="0"/>
    <x v="0"/>
    <n v="1301.9864"/>
    <n v="1301.9864"/>
    <b v="0"/>
  </r>
  <r>
    <b v="0"/>
    <s v="SALE650"/>
    <b v="0"/>
    <x v="256"/>
    <b v="0"/>
    <s v="CUST1209"/>
    <b v="0"/>
    <x v="36"/>
    <b v="0"/>
    <s v="STORE3"/>
    <b v="0"/>
    <n v="2"/>
    <x v="2"/>
    <b v="0"/>
    <n v="250.83"/>
    <x v="1603"/>
    <b v="0"/>
    <n v="0.15"/>
    <n v="0.15"/>
    <b v="0"/>
    <x v="1"/>
    <n v="426.411"/>
    <n v="426.411"/>
    <b v="0"/>
  </r>
  <r>
    <b v="0"/>
    <s v="SALE651"/>
    <b v="0"/>
    <x v="446"/>
    <b v="0"/>
    <s v="CUST1149"/>
    <b v="0"/>
    <x v="57"/>
    <b v="0"/>
    <s v="STORE1"/>
    <b v="0"/>
    <n v="1"/>
    <x v="0"/>
    <b v="0"/>
    <n v="888.05"/>
    <x v="1604"/>
    <b v="0"/>
    <n v="0.2"/>
    <n v="0.2"/>
    <b v="0"/>
    <x v="1"/>
    <n v="710.44"/>
    <n v="710.44"/>
    <b v="0"/>
  </r>
  <r>
    <b v="0"/>
    <s v="SALE652"/>
    <b v="0"/>
    <x v="92"/>
    <b v="0"/>
    <s v="CUST1006"/>
    <b v="0"/>
    <x v="65"/>
    <b v="0"/>
    <s v="STORE18"/>
    <b v="0"/>
    <n v="2"/>
    <x v="2"/>
    <b v="0"/>
    <n v="673.02"/>
    <x v="1605"/>
    <b v="0"/>
    <n v="0.11"/>
    <n v="0.11"/>
    <b v="0"/>
    <x v="1"/>
    <n v="1197.9756"/>
    <n v="1197.9756"/>
    <b v="0"/>
  </r>
  <r>
    <b v="0"/>
    <s v="SALE653"/>
    <b v="0"/>
    <x v="646"/>
    <b v="0"/>
    <s v="CUST1440"/>
    <b v="0"/>
    <x v="55"/>
    <b v="0"/>
    <s v="STORE3"/>
    <b v="0"/>
    <n v="2"/>
    <x v="2"/>
    <b v="0"/>
    <n v="492.62"/>
    <x v="1606"/>
    <b v="0"/>
    <n v="0.26"/>
    <n v="0.26"/>
    <b v="0"/>
    <x v="2"/>
    <n v="729.07759999999996"/>
    <n v="729.07759999999996"/>
    <b v="0"/>
  </r>
  <r>
    <b v="0"/>
    <s v="SALE654"/>
    <b v="0"/>
    <x v="407"/>
    <b v="0"/>
    <s v="CUST1376"/>
    <b v="0"/>
    <x v="70"/>
    <b v="0"/>
    <s v="STORE3"/>
    <b v="0"/>
    <n v="4"/>
    <x v="3"/>
    <b v="0"/>
    <n v="986.93"/>
    <x v="1607"/>
    <b v="0"/>
    <n v="0.01"/>
    <n v="0.01"/>
    <b v="0"/>
    <x v="0"/>
    <n v="3908.2428"/>
    <n v="3908.2428"/>
    <b v="0"/>
  </r>
  <r>
    <b v="0"/>
    <s v="SALE655"/>
    <b v="0"/>
    <x v="266"/>
    <b v="0"/>
    <s v="CUST1479"/>
    <b v="0"/>
    <x v="59"/>
    <b v="0"/>
    <s v="STORE12"/>
    <b v="0"/>
    <n v="4"/>
    <x v="3"/>
    <b v="0"/>
    <n v="411.68"/>
    <x v="1608"/>
    <b v="0"/>
    <n v="0.06"/>
    <n v="0.06"/>
    <b v="0"/>
    <x v="1"/>
    <n v="1547.9168"/>
    <n v="1547.9168"/>
    <b v="0"/>
  </r>
  <r>
    <b v="0"/>
    <s v="SALE656"/>
    <b v="0"/>
    <x v="182"/>
    <b v="0"/>
    <s v="CUST1219"/>
    <b v="0"/>
    <x v="88"/>
    <b v="0"/>
    <s v="STORE17"/>
    <b v="0"/>
    <n v="2"/>
    <x v="2"/>
    <b v="0"/>
    <n v="637.55999999999995"/>
    <x v="1609"/>
    <b v="0"/>
    <n v="0.05"/>
    <n v="0.05"/>
    <b v="0"/>
    <x v="2"/>
    <n v="1211.364"/>
    <n v="1211.364"/>
    <b v="0"/>
  </r>
  <r>
    <b v="0"/>
    <s v="SALE657"/>
    <b v="0"/>
    <x v="361"/>
    <b v="0"/>
    <s v="CUST1014"/>
    <b v="0"/>
    <x v="75"/>
    <b v="0"/>
    <s v="STORE3"/>
    <b v="0"/>
    <n v="3"/>
    <x v="1"/>
    <b v="0"/>
    <n v="706.87"/>
    <x v="1610"/>
    <b v="0"/>
    <n v="0.27"/>
    <n v="0.27"/>
    <b v="0"/>
    <x v="0"/>
    <n v="1548.0453"/>
    <n v="1548.0453"/>
    <b v="0"/>
  </r>
  <r>
    <b v="0"/>
    <s v="SALE658"/>
    <b v="0"/>
    <x v="66"/>
    <b v="0"/>
    <s v="CUST1055"/>
    <b v="0"/>
    <x v="42"/>
    <b v="0"/>
    <s v="STORE6"/>
    <b v="0"/>
    <n v="2"/>
    <x v="2"/>
    <b v="0"/>
    <n v="884.48"/>
    <x v="1611"/>
    <b v="0"/>
    <n v="0"/>
    <n v="0"/>
    <b v="0"/>
    <x v="2"/>
    <n v="1768.96"/>
    <n v="1768.96"/>
    <b v="0"/>
  </r>
  <r>
    <b v="0"/>
    <s v="SALE659"/>
    <b v="0"/>
    <x v="627"/>
    <b v="0"/>
    <s v="CUST1047"/>
    <b v="0"/>
    <x v="39"/>
    <b v="0"/>
    <s v="STORE4"/>
    <b v="0"/>
    <n v="3"/>
    <x v="1"/>
    <b v="0"/>
    <n v="718.23"/>
    <x v="1612"/>
    <b v="0"/>
    <n v="0.19"/>
    <n v="0.19"/>
    <b v="0"/>
    <x v="1"/>
    <n v="1745.2989"/>
    <n v="1745.2989"/>
    <b v="0"/>
  </r>
  <r>
    <b v="0"/>
    <s v="SALE66"/>
    <b v="0"/>
    <x v="177"/>
    <b v="0"/>
    <s v="CUST1269"/>
    <b v="0"/>
    <x v="79"/>
    <b v="0"/>
    <s v="STORE2"/>
    <b v="0"/>
    <n v="4"/>
    <x v="3"/>
    <b v="0"/>
    <n v="814.25"/>
    <x v="1613"/>
    <b v="0"/>
    <n v="0.18"/>
    <n v="0.18"/>
    <b v="0"/>
    <x v="0"/>
    <n v="2670.74"/>
    <n v="2670.74"/>
    <b v="0"/>
  </r>
  <r>
    <b v="0"/>
    <s v="SALE660"/>
    <b v="0"/>
    <x v="319"/>
    <b v="0"/>
    <s v="CUST1180"/>
    <b v="0"/>
    <x v="73"/>
    <b v="0"/>
    <s v="STORE18"/>
    <b v="0"/>
    <n v="3"/>
    <x v="1"/>
    <b v="0"/>
    <n v="107.44"/>
    <x v="1614"/>
    <b v="0"/>
    <n v="0.27"/>
    <n v="0.27"/>
    <b v="0"/>
    <x v="1"/>
    <n v="235.2936"/>
    <n v="235.2936"/>
    <b v="0"/>
  </r>
  <r>
    <b v="0"/>
    <s v="SALE661"/>
    <b v="0"/>
    <x v="297"/>
    <b v="0"/>
    <s v="CUST1056"/>
    <b v="0"/>
    <x v="41"/>
    <b v="0"/>
    <s v="STORE3"/>
    <b v="0"/>
    <n v="4"/>
    <x v="3"/>
    <b v="0"/>
    <n v="608.97"/>
    <x v="1615"/>
    <b v="0"/>
    <n v="0.14000000000000001"/>
    <n v="0.14000000000000001"/>
    <b v="0"/>
    <x v="2"/>
    <n v="2094.8568"/>
    <n v="2094.8568"/>
    <b v="0"/>
  </r>
  <r>
    <b v="0"/>
    <s v="SALE662"/>
    <b v="0"/>
    <x v="171"/>
    <b v="0"/>
    <s v="CUST1354"/>
    <b v="0"/>
    <x v="49"/>
    <b v="0"/>
    <s v="STORE6"/>
    <b v="0"/>
    <n v="3"/>
    <x v="1"/>
    <b v="0"/>
    <n v="260.45999999999998"/>
    <x v="1616"/>
    <b v="0"/>
    <n v="0.09"/>
    <n v="0.09"/>
    <b v="0"/>
    <x v="0"/>
    <n v="711.05579999999986"/>
    <n v="711.05579999999986"/>
    <b v="0"/>
  </r>
  <r>
    <b v="0"/>
    <s v="SALE663"/>
    <b v="0"/>
    <x v="299"/>
    <b v="0"/>
    <s v="CUST1123"/>
    <b v="0"/>
    <x v="59"/>
    <b v="0"/>
    <s v="STORE6"/>
    <b v="0"/>
    <n v="1"/>
    <x v="0"/>
    <b v="0"/>
    <n v="747.03"/>
    <x v="1617"/>
    <b v="0"/>
    <n v="0.01"/>
    <n v="0.01"/>
    <b v="0"/>
    <x v="0"/>
    <n v="739.55970000000002"/>
    <n v="739.55970000000002"/>
    <b v="0"/>
  </r>
  <r>
    <b v="0"/>
    <s v="SALE664"/>
    <b v="0"/>
    <x v="466"/>
    <b v="0"/>
    <s v="CUST1404"/>
    <b v="0"/>
    <x v="63"/>
    <b v="0"/>
    <s v="STORE8"/>
    <b v="0"/>
    <n v="4"/>
    <x v="3"/>
    <b v="0"/>
    <n v="700.88"/>
    <x v="1618"/>
    <b v="0"/>
    <n v="0.23"/>
    <n v="0.23"/>
    <b v="0"/>
    <x v="1"/>
    <n v="2158.7103999999999"/>
    <n v="2158.7103999999999"/>
    <b v="0"/>
  </r>
  <r>
    <b v="0"/>
    <s v="SALE665"/>
    <b v="0"/>
    <x v="49"/>
    <b v="0"/>
    <s v="CUST1048"/>
    <b v="0"/>
    <x v="28"/>
    <b v="0"/>
    <s v="STORE14"/>
    <b v="0"/>
    <n v="4"/>
    <x v="3"/>
    <b v="0"/>
    <n v="20.09"/>
    <x v="1619"/>
    <b v="0"/>
    <n v="0.16"/>
    <n v="0.16"/>
    <b v="0"/>
    <x v="1"/>
    <n v="67.502399999999994"/>
    <n v="67.502399999999994"/>
    <b v="0"/>
  </r>
  <r>
    <b v="0"/>
    <s v="SALE666"/>
    <b v="0"/>
    <x v="491"/>
    <b v="0"/>
    <s v="CUST1062"/>
    <b v="0"/>
    <x v="16"/>
    <b v="0"/>
    <s v="STORE11"/>
    <b v="0"/>
    <n v="3"/>
    <x v="1"/>
    <b v="0"/>
    <n v="917.64"/>
    <x v="1620"/>
    <b v="0"/>
    <n v="0.24"/>
    <n v="0.24"/>
    <b v="0"/>
    <x v="1"/>
    <n v="2092.2192"/>
    <n v="2092.2192"/>
    <b v="0"/>
  </r>
  <r>
    <b v="0"/>
    <s v="SALE667"/>
    <b v="0"/>
    <x v="401"/>
    <b v="0"/>
    <s v="CUST1051"/>
    <b v="0"/>
    <x v="54"/>
    <b v="0"/>
    <s v="STORE0"/>
    <b v="0"/>
    <n v="1"/>
    <x v="0"/>
    <b v="0"/>
    <n v="242.08"/>
    <x v="1621"/>
    <b v="0"/>
    <n v="0.18"/>
    <n v="0.18"/>
    <b v="0"/>
    <x v="1"/>
    <n v="198.50559999999999"/>
    <n v="198.50559999999999"/>
    <b v="0"/>
  </r>
  <r>
    <b v="0"/>
    <s v="SALE668"/>
    <b v="0"/>
    <x v="489"/>
    <b v="0"/>
    <s v="CUST1057"/>
    <b v="0"/>
    <x v="11"/>
    <b v="0"/>
    <s v="STORE7"/>
    <b v="0"/>
    <n v="1"/>
    <x v="0"/>
    <b v="0"/>
    <n v="536.67999999999995"/>
    <x v="1622"/>
    <b v="0"/>
    <n v="0.27"/>
    <n v="0.27"/>
    <b v="0"/>
    <x v="0"/>
    <n v="391.77640000000002"/>
    <n v="391.77640000000002"/>
    <b v="0"/>
  </r>
  <r>
    <b v="0"/>
    <s v="SALE669"/>
    <b v="0"/>
    <x v="601"/>
    <b v="0"/>
    <s v="CUST1094"/>
    <b v="0"/>
    <x v="62"/>
    <b v="0"/>
    <s v="STORE4"/>
    <b v="0"/>
    <n v="2"/>
    <x v="2"/>
    <b v="0"/>
    <n v="145.18"/>
    <x v="1623"/>
    <b v="0"/>
    <n v="0.26"/>
    <n v="0.26"/>
    <b v="0"/>
    <x v="1"/>
    <n v="214.8664"/>
    <n v="214.8664"/>
    <b v="0"/>
  </r>
  <r>
    <b v="0"/>
    <s v="SALE67"/>
    <b v="0"/>
    <x v="342"/>
    <b v="0"/>
    <s v="CUST1483"/>
    <b v="0"/>
    <x v="85"/>
    <b v="0"/>
    <s v="STORE2"/>
    <b v="0"/>
    <n v="1"/>
    <x v="0"/>
    <b v="0"/>
    <n v="989.17"/>
    <x v="1624"/>
    <b v="0"/>
    <n v="0.2"/>
    <n v="0.2"/>
    <b v="0"/>
    <x v="1"/>
    <n v="791.33600000000001"/>
    <n v="791.33600000000001"/>
    <b v="0"/>
  </r>
  <r>
    <b v="0"/>
    <s v="SALE670"/>
    <b v="0"/>
    <x v="504"/>
    <b v="0"/>
    <s v="CUST1221"/>
    <b v="0"/>
    <x v="99"/>
    <b v="0"/>
    <s v="STORE4"/>
    <b v="0"/>
    <n v="2"/>
    <x v="2"/>
    <b v="0"/>
    <n v="132.77000000000001"/>
    <x v="1625"/>
    <b v="0"/>
    <n v="0.13"/>
    <n v="0.13"/>
    <b v="0"/>
    <x v="2"/>
    <n v="231.0198"/>
    <n v="231.0198"/>
    <b v="0"/>
  </r>
  <r>
    <b v="0"/>
    <s v="SALE671"/>
    <b v="0"/>
    <x v="117"/>
    <b v="0"/>
    <s v="CUST1013"/>
    <b v="0"/>
    <x v="82"/>
    <b v="0"/>
    <s v="STORE9"/>
    <b v="0"/>
    <n v="4"/>
    <x v="3"/>
    <b v="0"/>
    <n v="682.11"/>
    <x v="1626"/>
    <b v="0"/>
    <n v="0.14000000000000001"/>
    <n v="0.14000000000000001"/>
    <b v="0"/>
    <x v="0"/>
    <n v="2346.4584"/>
    <n v="2346.4584"/>
    <b v="0"/>
  </r>
  <r>
    <b v="0"/>
    <s v="SALE672"/>
    <b v="0"/>
    <x v="126"/>
    <b v="0"/>
    <s v="CUST1486"/>
    <b v="0"/>
    <x v="50"/>
    <b v="0"/>
    <s v="STORE17"/>
    <b v="0"/>
    <n v="4"/>
    <x v="3"/>
    <b v="0"/>
    <n v="502.95"/>
    <x v="1627"/>
    <b v="0"/>
    <n v="0.14000000000000001"/>
    <n v="0.14000000000000001"/>
    <b v="0"/>
    <x v="2"/>
    <n v="1730.1479999999999"/>
    <n v="1730.1479999999999"/>
    <b v="0"/>
  </r>
  <r>
    <b v="0"/>
    <s v="SALE673"/>
    <b v="0"/>
    <x v="529"/>
    <b v="0"/>
    <s v="CUST1234"/>
    <b v="0"/>
    <x v="16"/>
    <b v="0"/>
    <s v="STORE16"/>
    <b v="0"/>
    <n v="2"/>
    <x v="2"/>
    <b v="0"/>
    <n v="472.08"/>
    <x v="1628"/>
    <b v="0"/>
    <n v="7.0000000000000007E-2"/>
    <n v="7.0000000000000007E-2"/>
    <b v="0"/>
    <x v="0"/>
    <n v="878.0687999999999"/>
    <n v="878.0687999999999"/>
    <b v="0"/>
  </r>
  <r>
    <b v="0"/>
    <s v="SALE674"/>
    <b v="0"/>
    <x v="550"/>
    <b v="0"/>
    <s v="CUST1473"/>
    <b v="0"/>
    <x v="64"/>
    <b v="0"/>
    <s v="STORE17"/>
    <b v="0"/>
    <n v="2"/>
    <x v="2"/>
    <b v="0"/>
    <n v="218.11"/>
    <x v="1629"/>
    <b v="0"/>
    <n v="0.02"/>
    <n v="0.02"/>
    <b v="0"/>
    <x v="2"/>
    <n v="427.49560000000002"/>
    <n v="427.49560000000002"/>
    <b v="0"/>
  </r>
  <r>
    <b v="0"/>
    <s v="SALE675"/>
    <b v="0"/>
    <x v="647"/>
    <b v="0"/>
    <s v="CUST1057"/>
    <b v="0"/>
    <x v="93"/>
    <b v="0"/>
    <s v="STORE6"/>
    <b v="0"/>
    <n v="4"/>
    <x v="3"/>
    <b v="0"/>
    <n v="845.58"/>
    <x v="1630"/>
    <b v="0"/>
    <n v="0.06"/>
    <n v="0.06"/>
    <b v="0"/>
    <x v="1"/>
    <n v="3179.3807999999999"/>
    <n v="3179.3807999999999"/>
    <b v="0"/>
  </r>
  <r>
    <b v="0"/>
    <s v="SALE676"/>
    <b v="0"/>
    <x v="342"/>
    <b v="0"/>
    <s v="CUST1128"/>
    <b v="0"/>
    <x v="24"/>
    <b v="0"/>
    <s v="STORE2"/>
    <b v="0"/>
    <n v="2"/>
    <x v="2"/>
    <b v="0"/>
    <n v="111.28"/>
    <x v="1631"/>
    <b v="0"/>
    <n v="0.14000000000000001"/>
    <n v="0.14000000000000001"/>
    <b v="0"/>
    <x v="0"/>
    <n v="191.4016"/>
    <n v="191.4016"/>
    <b v="0"/>
  </r>
  <r>
    <b v="0"/>
    <s v="SALE677"/>
    <b v="0"/>
    <x v="113"/>
    <b v="0"/>
    <s v="CUST1177"/>
    <b v="0"/>
    <x v="4"/>
    <b v="0"/>
    <s v="STORE14"/>
    <b v="0"/>
    <n v="2"/>
    <x v="2"/>
    <b v="0"/>
    <n v="37.21"/>
    <x v="1632"/>
    <b v="0"/>
    <n v="0.19"/>
    <n v="0.19"/>
    <b v="0"/>
    <x v="0"/>
    <n v="60.280200000000008"/>
    <n v="60.280200000000008"/>
    <b v="0"/>
  </r>
  <r>
    <b v="0"/>
    <s v="SALE678"/>
    <b v="0"/>
    <x v="611"/>
    <b v="0"/>
    <s v="CUST1417"/>
    <b v="0"/>
    <x v="19"/>
    <b v="0"/>
    <s v="STORE13"/>
    <b v="0"/>
    <n v="1"/>
    <x v="0"/>
    <b v="0"/>
    <n v="331.73"/>
    <x v="1633"/>
    <b v="0"/>
    <n v="0.04"/>
    <n v="0.04"/>
    <b v="0"/>
    <x v="0"/>
    <n v="318.46080000000001"/>
    <n v="318.46080000000001"/>
    <b v="0"/>
  </r>
  <r>
    <b v="0"/>
    <s v="SALE679"/>
    <b v="0"/>
    <x v="640"/>
    <b v="0"/>
    <s v="CUST1364"/>
    <b v="0"/>
    <x v="92"/>
    <b v="0"/>
    <s v="STORE12"/>
    <b v="0"/>
    <n v="3"/>
    <x v="1"/>
    <b v="0"/>
    <n v="306.70999999999998"/>
    <x v="1634"/>
    <b v="0"/>
    <n v="0.09"/>
    <n v="0.09"/>
    <b v="0"/>
    <x v="1"/>
    <n v="837.31829999999991"/>
    <n v="837.31829999999991"/>
    <b v="0"/>
  </r>
  <r>
    <b v="0"/>
    <s v="SALE68"/>
    <b v="0"/>
    <x v="616"/>
    <b v="0"/>
    <s v="CUST1372"/>
    <b v="0"/>
    <x v="35"/>
    <b v="0"/>
    <s v="STORE10"/>
    <b v="0"/>
    <n v="4"/>
    <x v="3"/>
    <b v="0"/>
    <n v="62.48"/>
    <x v="1635"/>
    <b v="0"/>
    <n v="0.18"/>
    <n v="0.18"/>
    <b v="0"/>
    <x v="0"/>
    <n v="204.93440000000001"/>
    <n v="204.93440000000001"/>
    <b v="0"/>
  </r>
  <r>
    <b v="0"/>
    <s v="SALE680"/>
    <b v="0"/>
    <x v="4"/>
    <b v="0"/>
    <s v="CUST1270"/>
    <b v="0"/>
    <x v="13"/>
    <b v="0"/>
    <s v="STORE6"/>
    <b v="0"/>
    <n v="4"/>
    <x v="3"/>
    <b v="0"/>
    <n v="484.92"/>
    <x v="1636"/>
    <b v="0"/>
    <n v="0.28000000000000003"/>
    <n v="0.28000000000000003"/>
    <b v="0"/>
    <x v="1"/>
    <n v="1396.5696"/>
    <n v="1396.5696"/>
    <b v="0"/>
  </r>
  <r>
    <b v="0"/>
    <s v="SALE681"/>
    <b v="0"/>
    <x v="393"/>
    <b v="0"/>
    <s v="CUST1043"/>
    <b v="0"/>
    <x v="52"/>
    <b v="0"/>
    <s v="STORE5"/>
    <b v="0"/>
    <n v="2"/>
    <x v="2"/>
    <b v="0"/>
    <n v="42.04"/>
    <x v="1637"/>
    <b v="0"/>
    <n v="7.0000000000000007E-2"/>
    <n v="7.0000000000000007E-2"/>
    <b v="0"/>
    <x v="0"/>
    <n v="78.194399999999987"/>
    <n v="78.194399999999987"/>
    <b v="0"/>
  </r>
  <r>
    <b v="0"/>
    <s v="SALE682"/>
    <b v="0"/>
    <x v="32"/>
    <b v="0"/>
    <s v="CUST1281"/>
    <b v="0"/>
    <x v="25"/>
    <b v="0"/>
    <s v="STORE6"/>
    <b v="0"/>
    <n v="3"/>
    <x v="1"/>
    <b v="0"/>
    <n v="599.48"/>
    <x v="1638"/>
    <b v="0"/>
    <n v="0.22"/>
    <n v="0.22"/>
    <b v="0"/>
    <x v="1"/>
    <n v="1402.7832000000001"/>
    <n v="1402.7832000000001"/>
    <b v="0"/>
  </r>
  <r>
    <b v="0"/>
    <s v="SALE683"/>
    <b v="0"/>
    <x v="274"/>
    <b v="0"/>
    <s v="CUST1357"/>
    <b v="0"/>
    <x v="29"/>
    <b v="0"/>
    <s v="STORE1"/>
    <b v="0"/>
    <n v="3"/>
    <x v="1"/>
    <b v="0"/>
    <n v="401.42"/>
    <x v="1639"/>
    <b v="0"/>
    <n v="0.01"/>
    <n v="0.01"/>
    <b v="0"/>
    <x v="2"/>
    <n v="1192.2174"/>
    <n v="1192.2174"/>
    <b v="0"/>
  </r>
  <r>
    <b v="0"/>
    <s v="SALE684"/>
    <b v="0"/>
    <x v="36"/>
    <b v="0"/>
    <s v="CUST1192"/>
    <b v="0"/>
    <x v="41"/>
    <b v="0"/>
    <s v="STORE8"/>
    <b v="0"/>
    <n v="4"/>
    <x v="3"/>
    <b v="0"/>
    <n v="442.54"/>
    <x v="1640"/>
    <b v="0"/>
    <n v="0.06"/>
    <n v="0.06"/>
    <b v="0"/>
    <x v="0"/>
    <n v="1663.9503999999999"/>
    <n v="1663.9503999999999"/>
    <b v="0"/>
  </r>
  <r>
    <b v="0"/>
    <s v="SALE685"/>
    <b v="0"/>
    <x v="616"/>
    <b v="0"/>
    <s v="CUST1456"/>
    <b v="0"/>
    <x v="90"/>
    <b v="0"/>
    <s v="STORE13"/>
    <b v="0"/>
    <n v="4"/>
    <x v="3"/>
    <b v="0"/>
    <n v="451.41"/>
    <x v="1641"/>
    <b v="0"/>
    <n v="0.06"/>
    <n v="0.06"/>
    <b v="0"/>
    <x v="1"/>
    <n v="1697.3016"/>
    <n v="1697.3016"/>
    <b v="0"/>
  </r>
  <r>
    <b v="0"/>
    <s v="SALE686"/>
    <b v="0"/>
    <x v="566"/>
    <b v="0"/>
    <s v="CUST1265"/>
    <b v="0"/>
    <x v="67"/>
    <b v="0"/>
    <s v="STORE9"/>
    <b v="0"/>
    <n v="4"/>
    <x v="3"/>
    <b v="0"/>
    <n v="547.21"/>
    <x v="331"/>
    <b v="0"/>
    <n v="0.25"/>
    <n v="0.25"/>
    <b v="0"/>
    <x v="0"/>
    <n v="1641.63"/>
    <n v="1641.63"/>
    <b v="0"/>
  </r>
  <r>
    <b v="0"/>
    <s v="SALE687"/>
    <b v="0"/>
    <x v="563"/>
    <b v="0"/>
    <s v="CUST1203"/>
    <b v="0"/>
    <x v="48"/>
    <b v="0"/>
    <s v="STORE4"/>
    <b v="0"/>
    <n v="1"/>
    <x v="0"/>
    <b v="0"/>
    <n v="979.28"/>
    <x v="1642"/>
    <b v="0"/>
    <n v="0.2"/>
    <n v="0.2"/>
    <b v="0"/>
    <x v="1"/>
    <n v="783.42399999999998"/>
    <n v="783.42399999999998"/>
    <b v="0"/>
  </r>
  <r>
    <b v="0"/>
    <s v="SALE688"/>
    <b v="0"/>
    <x v="431"/>
    <b v="0"/>
    <s v="CUST1464"/>
    <b v="0"/>
    <x v="87"/>
    <b v="0"/>
    <s v="STORE7"/>
    <b v="0"/>
    <n v="4"/>
    <x v="3"/>
    <b v="0"/>
    <n v="263.58999999999997"/>
    <x v="1643"/>
    <b v="0"/>
    <n v="0.04"/>
    <n v="0.04"/>
    <b v="0"/>
    <x v="0"/>
    <n v="1012.1856"/>
    <n v="1012.1856"/>
    <b v="0"/>
  </r>
  <r>
    <b v="0"/>
    <s v="SALE689"/>
    <b v="0"/>
    <x v="251"/>
    <b v="0"/>
    <s v="CUST1002"/>
    <b v="0"/>
    <x v="8"/>
    <b v="0"/>
    <s v="STORE5"/>
    <b v="0"/>
    <n v="1"/>
    <x v="0"/>
    <b v="0"/>
    <n v="692.75"/>
    <x v="1644"/>
    <b v="0"/>
    <n v="0.11"/>
    <n v="0.11"/>
    <b v="0"/>
    <x v="2"/>
    <n v="616.54750000000001"/>
    <n v="616.54750000000001"/>
    <b v="0"/>
  </r>
  <r>
    <b v="0"/>
    <s v="SALE69"/>
    <b v="0"/>
    <x v="188"/>
    <b v="0"/>
    <s v="CUST1423"/>
    <b v="0"/>
    <x v="75"/>
    <b v="0"/>
    <s v="STORE16"/>
    <b v="0"/>
    <n v="4"/>
    <x v="3"/>
    <b v="0"/>
    <n v="561.24"/>
    <x v="1645"/>
    <b v="0"/>
    <n v="0.24"/>
    <n v="0.24"/>
    <b v="0"/>
    <x v="0"/>
    <n v="1706.1695999999999"/>
    <n v="1706.1695999999999"/>
    <b v="0"/>
  </r>
  <r>
    <b v="0"/>
    <s v="SALE690"/>
    <b v="0"/>
    <x v="149"/>
    <b v="0"/>
    <s v="CUST1163"/>
    <b v="0"/>
    <x v="11"/>
    <b v="0"/>
    <s v="STORE3"/>
    <b v="0"/>
    <n v="3"/>
    <x v="1"/>
    <b v="0"/>
    <n v="142.83000000000001"/>
    <x v="1646"/>
    <b v="0"/>
    <n v="0.01"/>
    <n v="0.01"/>
    <b v="0"/>
    <x v="0"/>
    <n v="424.20510000000002"/>
    <n v="424.20510000000002"/>
    <b v="0"/>
  </r>
  <r>
    <b v="0"/>
    <s v="SALE691"/>
    <b v="0"/>
    <x v="648"/>
    <b v="0"/>
    <s v="CUST1124"/>
    <b v="0"/>
    <x v="59"/>
    <b v="0"/>
    <s v="STORE2"/>
    <b v="0"/>
    <n v="2"/>
    <x v="2"/>
    <b v="0"/>
    <n v="419.25"/>
    <x v="1647"/>
    <b v="0"/>
    <n v="0.17"/>
    <n v="0.17"/>
    <b v="0"/>
    <x v="1"/>
    <n v="695.95499999999993"/>
    <n v="695.95499999999993"/>
    <b v="0"/>
  </r>
  <r>
    <b v="0"/>
    <s v="SALE692"/>
    <b v="0"/>
    <x v="186"/>
    <b v="0"/>
    <s v="CUST1240"/>
    <b v="0"/>
    <x v="81"/>
    <b v="0"/>
    <s v="STORE19"/>
    <b v="0"/>
    <n v="2"/>
    <x v="2"/>
    <b v="0"/>
    <n v="800.84"/>
    <x v="1648"/>
    <b v="0"/>
    <n v="0.27"/>
    <n v="0.27"/>
    <b v="0"/>
    <x v="2"/>
    <n v="1169.2264"/>
    <n v="1169.2264"/>
    <b v="0"/>
  </r>
  <r>
    <b v="0"/>
    <s v="SALE693"/>
    <b v="0"/>
    <x v="46"/>
    <b v="0"/>
    <s v="CUST1001"/>
    <b v="0"/>
    <x v="66"/>
    <b v="0"/>
    <s v="STORE2"/>
    <b v="0"/>
    <n v="1"/>
    <x v="0"/>
    <b v="0"/>
    <n v="301.24"/>
    <x v="1649"/>
    <b v="0"/>
    <n v="0.11"/>
    <n v="0.11"/>
    <b v="0"/>
    <x v="1"/>
    <n v="268.10359999999997"/>
    <n v="268.10359999999997"/>
    <b v="0"/>
  </r>
  <r>
    <b v="0"/>
    <s v="SALE694"/>
    <b v="0"/>
    <x v="565"/>
    <b v="0"/>
    <s v="CUST1288"/>
    <b v="0"/>
    <x v="70"/>
    <b v="0"/>
    <s v="STORE5"/>
    <b v="0"/>
    <n v="2"/>
    <x v="2"/>
    <b v="0"/>
    <n v="701.49"/>
    <x v="1650"/>
    <b v="0"/>
    <n v="0.09"/>
    <n v="0.09"/>
    <b v="0"/>
    <x v="1"/>
    <n v="1276.7118"/>
    <n v="1276.7118"/>
    <b v="0"/>
  </r>
  <r>
    <b v="0"/>
    <s v="SALE695"/>
    <b v="0"/>
    <x v="553"/>
    <b v="0"/>
    <s v="CUST1351"/>
    <b v="0"/>
    <x v="81"/>
    <b v="0"/>
    <s v="STORE10"/>
    <b v="0"/>
    <n v="4"/>
    <x v="3"/>
    <b v="0"/>
    <n v="413.48"/>
    <x v="1651"/>
    <b v="0"/>
    <n v="0.02"/>
    <n v="0.02"/>
    <b v="0"/>
    <x v="1"/>
    <n v="1620.8416"/>
    <n v="1620.8416"/>
    <b v="0"/>
  </r>
  <r>
    <b v="0"/>
    <s v="SALE696"/>
    <b v="0"/>
    <x v="557"/>
    <b v="0"/>
    <s v="CUST1197"/>
    <b v="0"/>
    <x v="12"/>
    <b v="0"/>
    <s v="STORE1"/>
    <b v="0"/>
    <n v="4"/>
    <x v="3"/>
    <b v="0"/>
    <n v="167.83"/>
    <x v="1652"/>
    <b v="0"/>
    <n v="0.15"/>
    <n v="0.15"/>
    <b v="0"/>
    <x v="0"/>
    <n v="570.62200000000007"/>
    <n v="570.62200000000007"/>
    <b v="0"/>
  </r>
  <r>
    <b v="0"/>
    <s v="SALE697"/>
    <b v="0"/>
    <x v="167"/>
    <b v="0"/>
    <s v="CUST1139"/>
    <b v="0"/>
    <x v="42"/>
    <b v="0"/>
    <s v="STORE18"/>
    <b v="0"/>
    <n v="2"/>
    <x v="2"/>
    <b v="0"/>
    <n v="669.12"/>
    <x v="1653"/>
    <b v="0"/>
    <n v="0.22"/>
    <n v="0.22"/>
    <b v="0"/>
    <x v="0"/>
    <n v="1043.8271999999999"/>
    <n v="1043.8271999999999"/>
    <b v="0"/>
  </r>
  <r>
    <b v="0"/>
    <s v="SALE698"/>
    <b v="0"/>
    <x v="190"/>
    <b v="0"/>
    <s v="CUST1039"/>
    <b v="0"/>
    <x v="16"/>
    <b v="0"/>
    <s v="STORE7"/>
    <b v="0"/>
    <n v="3"/>
    <x v="1"/>
    <b v="0"/>
    <n v="346.77"/>
    <x v="1654"/>
    <b v="0"/>
    <n v="0.18"/>
    <n v="0.18"/>
    <b v="0"/>
    <x v="1"/>
    <n v="853.05420000000004"/>
    <n v="853.05420000000004"/>
    <b v="0"/>
  </r>
  <r>
    <b v="0"/>
    <s v="SALE699"/>
    <b v="0"/>
    <x v="613"/>
    <b v="0"/>
    <s v="CUST1059"/>
    <b v="0"/>
    <x v="9"/>
    <b v="0"/>
    <s v="STORE19"/>
    <b v="0"/>
    <n v="3"/>
    <x v="1"/>
    <b v="0"/>
    <n v="648.33000000000004"/>
    <x v="1655"/>
    <b v="0"/>
    <n v="0.2"/>
    <n v="0.2"/>
    <b v="0"/>
    <x v="2"/>
    <n v="1555.992"/>
    <n v="1555.992"/>
    <b v="0"/>
  </r>
  <r>
    <b v="0"/>
    <s v="SALE7"/>
    <b v="0"/>
    <x v="649"/>
    <b v="0"/>
    <s v="CUST1152"/>
    <b v="0"/>
    <x v="92"/>
    <b v="0"/>
    <s v="STORE8"/>
    <b v="0"/>
    <n v="4"/>
    <x v="3"/>
    <b v="0"/>
    <n v="342.39"/>
    <x v="1656"/>
    <b v="0"/>
    <n v="0.23"/>
    <n v="0.23"/>
    <b v="0"/>
    <x v="1"/>
    <n v="1054.5612000000001"/>
    <n v="1054.5612000000001"/>
    <b v="0"/>
  </r>
  <r>
    <b v="0"/>
    <s v="SALE70"/>
    <b v="0"/>
    <x v="209"/>
    <b v="0"/>
    <s v="CUST1058"/>
    <b v="0"/>
    <x v="18"/>
    <b v="0"/>
    <s v="STORE5"/>
    <b v="0"/>
    <n v="3"/>
    <x v="1"/>
    <b v="0"/>
    <n v="92.24"/>
    <x v="1657"/>
    <b v="0"/>
    <n v="0.28000000000000003"/>
    <n v="0.28000000000000003"/>
    <b v="0"/>
    <x v="2"/>
    <n v="1087.6289866733441"/>
    <m/>
    <b v="1"/>
  </r>
  <r>
    <b v="0"/>
    <s v="SALE700"/>
    <b v="0"/>
    <x v="279"/>
    <b v="0"/>
    <s v="CUST1285"/>
    <b v="0"/>
    <x v="95"/>
    <b v="0"/>
    <s v="STORE2"/>
    <b v="0"/>
    <n v="4"/>
    <x v="3"/>
    <b v="0"/>
    <n v="254.94"/>
    <x v="1658"/>
    <b v="0"/>
    <n v="0.06"/>
    <n v="0.06"/>
    <b v="0"/>
    <x v="1"/>
    <n v="958.57439999999997"/>
    <n v="958.57439999999997"/>
    <b v="0"/>
  </r>
  <r>
    <b v="0"/>
    <s v="SALE701"/>
    <b v="0"/>
    <x v="87"/>
    <b v="0"/>
    <s v="CUST1338"/>
    <b v="0"/>
    <x v="15"/>
    <b v="0"/>
    <s v="STORE4"/>
    <b v="0"/>
    <n v="1"/>
    <x v="0"/>
    <b v="0"/>
    <n v="445.5"/>
    <x v="1659"/>
    <b v="0"/>
    <n v="0.28000000000000003"/>
    <n v="0.28000000000000003"/>
    <b v="0"/>
    <x v="0"/>
    <n v="320.76"/>
    <n v="320.76"/>
    <b v="0"/>
  </r>
  <r>
    <b v="0"/>
    <s v="SALE702"/>
    <b v="0"/>
    <x v="18"/>
    <b v="0"/>
    <s v="CUST1221"/>
    <b v="0"/>
    <x v="73"/>
    <b v="0"/>
    <s v="STORE4"/>
    <b v="0"/>
    <n v="1"/>
    <x v="0"/>
    <b v="0"/>
    <n v="900.94"/>
    <x v="1660"/>
    <b v="0"/>
    <n v="0.1"/>
    <n v="0.1"/>
    <b v="0"/>
    <x v="0"/>
    <n v="810.84600000000012"/>
    <n v="810.84600000000012"/>
    <b v="0"/>
  </r>
  <r>
    <b v="0"/>
    <s v="SALE703"/>
    <b v="0"/>
    <x v="650"/>
    <b v="0"/>
    <s v="CUST1196"/>
    <b v="0"/>
    <x v="42"/>
    <b v="0"/>
    <s v="STORE16"/>
    <b v="0"/>
    <n v="3"/>
    <x v="1"/>
    <b v="0"/>
    <n v="262.69"/>
    <x v="1661"/>
    <b v="0"/>
    <n v="0.04"/>
    <n v="0.04"/>
    <b v="0"/>
    <x v="1"/>
    <n v="756.54719999999986"/>
    <n v="756.54719999999986"/>
    <b v="0"/>
  </r>
  <r>
    <b v="0"/>
    <s v="SALE704"/>
    <b v="0"/>
    <x v="581"/>
    <b v="0"/>
    <s v="CUST1482"/>
    <b v="0"/>
    <x v="97"/>
    <b v="0"/>
    <s v="STORE2"/>
    <b v="0"/>
    <n v="3"/>
    <x v="1"/>
    <b v="0"/>
    <n v="212.72"/>
    <x v="1662"/>
    <b v="0"/>
    <n v="0.22"/>
    <n v="0.22"/>
    <b v="0"/>
    <x v="1"/>
    <n v="497.76479999999998"/>
    <n v="497.76479999999998"/>
    <b v="0"/>
  </r>
  <r>
    <b v="0"/>
    <s v="SALE705"/>
    <b v="0"/>
    <x v="324"/>
    <b v="0"/>
    <s v="CUST1151"/>
    <b v="0"/>
    <x v="2"/>
    <b v="0"/>
    <s v="STORE18"/>
    <b v="0"/>
    <n v="4"/>
    <x v="3"/>
    <b v="0"/>
    <n v="757.9"/>
    <x v="1663"/>
    <b v="0"/>
    <n v="0.22"/>
    <n v="0.22"/>
    <b v="0"/>
    <x v="1"/>
    <n v="2364.6480000000001"/>
    <n v="2364.6480000000001"/>
    <b v="0"/>
  </r>
  <r>
    <b v="0"/>
    <s v="SALE706"/>
    <b v="0"/>
    <x v="172"/>
    <b v="0"/>
    <s v="CUST1017"/>
    <b v="0"/>
    <x v="24"/>
    <b v="0"/>
    <s v="STORE17"/>
    <b v="0"/>
    <n v="1"/>
    <x v="0"/>
    <b v="0"/>
    <n v="846.04"/>
    <x v="1664"/>
    <b v="0"/>
    <n v="0.08"/>
    <n v="0.08"/>
    <b v="0"/>
    <x v="1"/>
    <n v="778.35680000000002"/>
    <n v="778.35680000000002"/>
    <b v="0"/>
  </r>
  <r>
    <b v="0"/>
    <s v="SALE707"/>
    <b v="0"/>
    <x v="232"/>
    <b v="0"/>
    <s v="CUST1159"/>
    <b v="0"/>
    <x v="43"/>
    <b v="0"/>
    <s v="STORE7"/>
    <b v="0"/>
    <n v="3"/>
    <x v="1"/>
    <b v="0"/>
    <n v="179.7"/>
    <x v="1665"/>
    <b v="0"/>
    <n v="0.17"/>
    <n v="0.17"/>
    <b v="0"/>
    <x v="2"/>
    <n v="447.45299999999992"/>
    <n v="447.45299999999992"/>
    <b v="0"/>
  </r>
  <r>
    <b v="0"/>
    <s v="SALE708"/>
    <b v="0"/>
    <x v="220"/>
    <b v="0"/>
    <s v="CUST1446"/>
    <b v="0"/>
    <x v="72"/>
    <b v="0"/>
    <s v="STORE4"/>
    <b v="0"/>
    <n v="4"/>
    <x v="3"/>
    <b v="0"/>
    <n v="681.08"/>
    <x v="1666"/>
    <b v="0"/>
    <n v="0"/>
    <n v="0"/>
    <b v="0"/>
    <x v="1"/>
    <n v="2724.32"/>
    <n v="2724.32"/>
    <b v="0"/>
  </r>
  <r>
    <b v="0"/>
    <s v="SALE709"/>
    <b v="0"/>
    <x v="203"/>
    <b v="0"/>
    <s v="CUST1403"/>
    <b v="0"/>
    <x v="58"/>
    <b v="0"/>
    <s v="STORE7"/>
    <b v="0"/>
    <n v="4"/>
    <x v="3"/>
    <b v="0"/>
    <n v="723.44"/>
    <x v="1667"/>
    <b v="0"/>
    <n v="0.14000000000000001"/>
    <n v="0.14000000000000001"/>
    <b v="0"/>
    <x v="1"/>
    <n v="2488.6336000000001"/>
    <n v="2488.6336000000001"/>
    <b v="0"/>
  </r>
  <r>
    <b v="0"/>
    <s v="SALE71"/>
    <b v="0"/>
    <x v="242"/>
    <b v="0"/>
    <s v="CUST1168"/>
    <b v="0"/>
    <x v="35"/>
    <b v="0"/>
    <s v="STORE1"/>
    <b v="0"/>
    <n v="2"/>
    <x v="2"/>
    <b v="0"/>
    <n v="668.3"/>
    <x v="1668"/>
    <b v="0"/>
    <n v="7.0000000000000007E-2"/>
    <n v="7.0000000000000007E-2"/>
    <b v="0"/>
    <x v="0"/>
    <n v="1243.038"/>
    <n v="1243.038"/>
    <b v="0"/>
  </r>
  <r>
    <b v="0"/>
    <s v="SALE710"/>
    <b v="0"/>
    <x v="613"/>
    <b v="0"/>
    <s v="CUST1126"/>
    <b v="0"/>
    <x v="72"/>
    <b v="0"/>
    <s v="STORE14"/>
    <b v="0"/>
    <n v="4"/>
    <x v="3"/>
    <b v="0"/>
    <n v="471.89"/>
    <x v="1669"/>
    <b v="0"/>
    <n v="0.12"/>
    <n v="0.12"/>
    <b v="0"/>
    <x v="2"/>
    <n v="1661.0527999999999"/>
    <n v="1661.0527999999999"/>
    <b v="0"/>
  </r>
  <r>
    <b v="0"/>
    <s v="SALE711"/>
    <b v="0"/>
    <x v="164"/>
    <b v="0"/>
    <s v="CUST1366"/>
    <b v="0"/>
    <x v="57"/>
    <b v="0"/>
    <s v="STORE17"/>
    <b v="0"/>
    <n v="1"/>
    <x v="0"/>
    <b v="0"/>
    <n v="613.17999999999995"/>
    <x v="1670"/>
    <b v="0"/>
    <n v="0.14000000000000001"/>
    <n v="0.14000000000000001"/>
    <b v="0"/>
    <x v="2"/>
    <n v="527.33479999999997"/>
    <n v="527.33479999999997"/>
    <b v="0"/>
  </r>
  <r>
    <b v="0"/>
    <s v="SALE712"/>
    <b v="0"/>
    <x v="558"/>
    <b v="0"/>
    <s v="CUST1051"/>
    <b v="0"/>
    <x v="34"/>
    <b v="0"/>
    <s v="STORE4"/>
    <b v="0"/>
    <n v="1"/>
    <x v="0"/>
    <b v="0"/>
    <n v="651.30999999999995"/>
    <x v="1671"/>
    <b v="0"/>
    <n v="0.24"/>
    <n v="0.24"/>
    <b v="0"/>
    <x v="1"/>
    <n v="494.99560000000002"/>
    <n v="494.99560000000002"/>
    <b v="0"/>
  </r>
  <r>
    <b v="0"/>
    <s v="SALE713"/>
    <b v="0"/>
    <x v="474"/>
    <b v="0"/>
    <s v="CUST1024"/>
    <b v="0"/>
    <x v="84"/>
    <b v="0"/>
    <s v="STORE6"/>
    <b v="0"/>
    <n v="2"/>
    <x v="2"/>
    <b v="0"/>
    <n v="635.14"/>
    <x v="1672"/>
    <b v="0"/>
    <n v="0.1"/>
    <n v="0.1"/>
    <b v="0"/>
    <x v="2"/>
    <n v="1143.252"/>
    <n v="1143.252"/>
    <b v="0"/>
  </r>
  <r>
    <b v="0"/>
    <s v="SALE714"/>
    <b v="0"/>
    <x v="523"/>
    <b v="0"/>
    <s v="CUST1380"/>
    <b v="0"/>
    <x v="51"/>
    <b v="0"/>
    <s v="STORE14"/>
    <b v="0"/>
    <n v="4"/>
    <x v="3"/>
    <b v="0"/>
    <n v="912.61"/>
    <x v="1673"/>
    <b v="0"/>
    <n v="0.14000000000000001"/>
    <n v="0.14000000000000001"/>
    <b v="0"/>
    <x v="0"/>
    <n v="3139.3784000000001"/>
    <n v="3139.3784000000001"/>
    <b v="0"/>
  </r>
  <r>
    <b v="0"/>
    <s v="SALE715"/>
    <b v="0"/>
    <x v="438"/>
    <b v="0"/>
    <s v="CUST1274"/>
    <b v="0"/>
    <x v="37"/>
    <b v="0"/>
    <s v="STORE7"/>
    <b v="0"/>
    <n v="3"/>
    <x v="1"/>
    <b v="0"/>
    <n v="79.77"/>
    <x v="1674"/>
    <b v="0"/>
    <n v="0.09"/>
    <n v="0.09"/>
    <b v="0"/>
    <x v="0"/>
    <n v="217.77209999999999"/>
    <n v="217.77209999999999"/>
    <b v="0"/>
  </r>
  <r>
    <b v="0"/>
    <s v="SALE716"/>
    <b v="0"/>
    <x v="354"/>
    <b v="0"/>
    <s v="CUST1277"/>
    <b v="0"/>
    <x v="89"/>
    <b v="0"/>
    <s v="STORE15"/>
    <b v="0"/>
    <n v="4"/>
    <x v="3"/>
    <b v="0"/>
    <n v="603.52"/>
    <x v="1675"/>
    <b v="0"/>
    <n v="0.25"/>
    <n v="0.25"/>
    <b v="0"/>
    <x v="0"/>
    <n v="1810.56"/>
    <n v="1810.56"/>
    <b v="0"/>
  </r>
  <r>
    <b v="0"/>
    <s v="SALE717"/>
    <b v="0"/>
    <x v="651"/>
    <b v="0"/>
    <s v="CUST1077"/>
    <b v="0"/>
    <x v="79"/>
    <b v="0"/>
    <s v="STORE12"/>
    <b v="0"/>
    <n v="4"/>
    <x v="3"/>
    <b v="0"/>
    <n v="453.12"/>
    <x v="1676"/>
    <b v="0"/>
    <n v="0.23"/>
    <n v="0.23"/>
    <b v="0"/>
    <x v="2"/>
    <n v="1395.6096"/>
    <n v="1395.6096"/>
    <b v="0"/>
  </r>
  <r>
    <b v="0"/>
    <s v="SALE718"/>
    <b v="0"/>
    <x v="326"/>
    <b v="0"/>
    <s v="CUST1497"/>
    <b v="0"/>
    <x v="3"/>
    <b v="0"/>
    <s v="STORE9"/>
    <b v="0"/>
    <n v="2"/>
    <x v="2"/>
    <b v="0"/>
    <n v="974.35"/>
    <x v="1677"/>
    <b v="0"/>
    <n v="0.15"/>
    <n v="0.15"/>
    <b v="0"/>
    <x v="0"/>
    <n v="1656.395"/>
    <n v="1656.395"/>
    <b v="0"/>
  </r>
  <r>
    <b v="0"/>
    <s v="SALE719"/>
    <b v="0"/>
    <x v="99"/>
    <b v="0"/>
    <s v="CUST1476"/>
    <b v="0"/>
    <x v="28"/>
    <b v="0"/>
    <s v="STORE17"/>
    <b v="0"/>
    <n v="4"/>
    <x v="3"/>
    <b v="0"/>
    <n v="52.35"/>
    <x v="1678"/>
    <b v="0"/>
    <n v="0.23"/>
    <n v="0.23"/>
    <b v="0"/>
    <x v="2"/>
    <n v="161.238"/>
    <n v="161.238"/>
    <b v="0"/>
  </r>
  <r>
    <b v="0"/>
    <s v="SALE72"/>
    <b v="0"/>
    <x v="372"/>
    <b v="0"/>
    <s v="CUST1409"/>
    <b v="0"/>
    <x v="43"/>
    <b v="0"/>
    <s v="STORE5"/>
    <b v="0"/>
    <n v="1"/>
    <x v="0"/>
    <b v="0"/>
    <n v="553.82000000000005"/>
    <x v="1679"/>
    <b v="0"/>
    <n v="0.09"/>
    <n v="0.09"/>
    <b v="0"/>
    <x v="0"/>
    <n v="503.97620000000012"/>
    <n v="503.97620000000012"/>
    <b v="0"/>
  </r>
  <r>
    <b v="0"/>
    <s v="SALE720"/>
    <b v="0"/>
    <x v="99"/>
    <b v="0"/>
    <s v="CUST1370"/>
    <b v="0"/>
    <x v="74"/>
    <b v="0"/>
    <s v="STORE17"/>
    <b v="0"/>
    <n v="3"/>
    <x v="1"/>
    <b v="0"/>
    <n v="681.58"/>
    <x v="1680"/>
    <b v="0"/>
    <n v="0.23"/>
    <n v="0.23"/>
    <b v="0"/>
    <x v="0"/>
    <n v="1574.4498000000001"/>
    <n v="1574.4498000000001"/>
    <b v="0"/>
  </r>
  <r>
    <b v="0"/>
    <s v="SALE721"/>
    <b v="0"/>
    <x v="215"/>
    <b v="0"/>
    <s v="CUST1177"/>
    <b v="0"/>
    <x v="61"/>
    <b v="0"/>
    <s v="STORE15"/>
    <b v="0"/>
    <n v="3"/>
    <x v="1"/>
    <b v="0"/>
    <n v="71.23"/>
    <x v="1681"/>
    <b v="0"/>
    <n v="0.03"/>
    <n v="0.03"/>
    <b v="0"/>
    <x v="0"/>
    <n v="207.27930000000001"/>
    <n v="207.27930000000001"/>
    <b v="0"/>
  </r>
  <r>
    <b v="0"/>
    <s v="SALE722"/>
    <b v="0"/>
    <x v="111"/>
    <b v="0"/>
    <s v="CUST1241"/>
    <b v="0"/>
    <x v="42"/>
    <b v="0"/>
    <s v="STORE14"/>
    <b v="0"/>
    <n v="1"/>
    <x v="0"/>
    <b v="0"/>
    <n v="31.36"/>
    <x v="1682"/>
    <b v="0"/>
    <n v="0.21"/>
    <n v="0.21"/>
    <b v="0"/>
    <x v="2"/>
    <n v="24.7744"/>
    <n v="24.7744"/>
    <b v="0"/>
  </r>
  <r>
    <b v="0"/>
    <s v="SALE723"/>
    <b v="0"/>
    <x v="219"/>
    <b v="0"/>
    <s v="CUST1341"/>
    <b v="0"/>
    <x v="82"/>
    <b v="0"/>
    <s v="STORE13"/>
    <b v="0"/>
    <n v="2"/>
    <x v="2"/>
    <b v="0"/>
    <n v="555.54999999999995"/>
    <x v="1683"/>
    <b v="0"/>
    <n v="0.14000000000000001"/>
    <n v="0.14000000000000001"/>
    <b v="0"/>
    <x v="0"/>
    <n v="955.54599999999994"/>
    <n v="955.54599999999994"/>
    <b v="0"/>
  </r>
  <r>
    <b v="0"/>
    <s v="SALE724"/>
    <b v="0"/>
    <x v="352"/>
    <b v="0"/>
    <s v="CUST1251"/>
    <b v="0"/>
    <x v="46"/>
    <b v="0"/>
    <s v="STORE16"/>
    <b v="0"/>
    <n v="4"/>
    <x v="3"/>
    <b v="0"/>
    <n v="805.99"/>
    <x v="1684"/>
    <b v="0"/>
    <n v="0.06"/>
    <n v="0.06"/>
    <b v="0"/>
    <x v="0"/>
    <n v="3030.5223999999998"/>
    <n v="3030.5223999999998"/>
    <b v="0"/>
  </r>
  <r>
    <b v="0"/>
    <s v="SALE725"/>
    <b v="0"/>
    <x v="510"/>
    <b v="0"/>
    <s v="CUST1388"/>
    <b v="0"/>
    <x v="57"/>
    <b v="0"/>
    <s v="STORE1"/>
    <b v="0"/>
    <n v="1"/>
    <x v="0"/>
    <b v="0"/>
    <n v="506.55"/>
    <x v="1685"/>
    <b v="0"/>
    <n v="0.28000000000000003"/>
    <n v="0.28000000000000003"/>
    <b v="0"/>
    <x v="0"/>
    <n v="364.71600000000001"/>
    <n v="364.71600000000001"/>
    <b v="0"/>
  </r>
  <r>
    <b v="0"/>
    <s v="SALE726"/>
    <b v="0"/>
    <x v="564"/>
    <b v="0"/>
    <s v="CUST1130"/>
    <b v="0"/>
    <x v="82"/>
    <b v="0"/>
    <s v="STORE11"/>
    <b v="0"/>
    <n v="3"/>
    <x v="1"/>
    <b v="0"/>
    <n v="28.69"/>
    <x v="1686"/>
    <b v="0"/>
    <n v="0.02"/>
    <n v="0.02"/>
    <b v="0"/>
    <x v="0"/>
    <n v="84.348600000000005"/>
    <n v="84.348600000000005"/>
    <b v="0"/>
  </r>
  <r>
    <b v="0"/>
    <s v="SALE727"/>
    <b v="0"/>
    <x v="243"/>
    <b v="0"/>
    <s v="CUST1387"/>
    <b v="0"/>
    <x v="45"/>
    <b v="0"/>
    <s v="STORE4"/>
    <b v="0"/>
    <n v="1"/>
    <x v="0"/>
    <b v="0"/>
    <n v="106.07"/>
    <x v="1687"/>
    <b v="0"/>
    <n v="0.23"/>
    <n v="0.23"/>
    <b v="0"/>
    <x v="2"/>
    <n v="81.673900000000003"/>
    <n v="81.673900000000003"/>
    <b v="0"/>
  </r>
  <r>
    <b v="0"/>
    <s v="SALE728"/>
    <b v="0"/>
    <x v="567"/>
    <b v="0"/>
    <s v="CUST1260"/>
    <b v="0"/>
    <x v="67"/>
    <b v="0"/>
    <s v="STORE0"/>
    <b v="0"/>
    <n v="4"/>
    <x v="3"/>
    <b v="0"/>
    <n v="289.77"/>
    <x v="1688"/>
    <b v="0"/>
    <n v="0.06"/>
    <n v="0.06"/>
    <b v="0"/>
    <x v="1"/>
    <n v="1089.5352"/>
    <n v="1089.5352"/>
    <b v="0"/>
  </r>
  <r>
    <b v="0"/>
    <s v="SALE729"/>
    <b v="0"/>
    <x v="364"/>
    <b v="0"/>
    <s v="CUST1156"/>
    <b v="0"/>
    <x v="61"/>
    <b v="0"/>
    <s v="STORE18"/>
    <b v="0"/>
    <n v="2"/>
    <x v="2"/>
    <b v="0"/>
    <n v="354.26"/>
    <x v="1689"/>
    <b v="0"/>
    <n v="0.01"/>
    <n v="0.01"/>
    <b v="0"/>
    <x v="2"/>
    <n v="701.4348"/>
    <n v="701.4348"/>
    <b v="0"/>
  </r>
  <r>
    <b v="0"/>
    <s v="SALE73"/>
    <b v="0"/>
    <x v="376"/>
    <b v="0"/>
    <s v="CUST1037"/>
    <b v="0"/>
    <x v="23"/>
    <b v="0"/>
    <s v="STORE11"/>
    <b v="0"/>
    <n v="2"/>
    <x v="2"/>
    <b v="0"/>
    <n v="556.42999999999995"/>
    <x v="1690"/>
    <b v="0"/>
    <n v="0.13"/>
    <n v="0.13"/>
    <b v="0"/>
    <x v="0"/>
    <n v="968.18819999999994"/>
    <n v="968.18819999999994"/>
    <b v="0"/>
  </r>
  <r>
    <b v="0"/>
    <s v="SALE730"/>
    <b v="0"/>
    <x v="70"/>
    <b v="0"/>
    <s v="CUST1385"/>
    <b v="0"/>
    <x v="97"/>
    <b v="0"/>
    <s v="STORE14"/>
    <b v="0"/>
    <n v="1"/>
    <x v="0"/>
    <b v="0"/>
    <n v="522.72"/>
    <x v="1691"/>
    <b v="0"/>
    <n v="0.25"/>
    <n v="0.25"/>
    <b v="0"/>
    <x v="1"/>
    <n v="392.04"/>
    <n v="392.04"/>
    <b v="0"/>
  </r>
  <r>
    <b v="0"/>
    <s v="SALE731"/>
    <b v="0"/>
    <x v="154"/>
    <b v="0"/>
    <s v="CUST1057"/>
    <b v="0"/>
    <x v="91"/>
    <b v="0"/>
    <s v="STORE9"/>
    <b v="0"/>
    <n v="3"/>
    <x v="1"/>
    <b v="0"/>
    <n v="966.02"/>
    <x v="1692"/>
    <b v="0"/>
    <n v="0.03"/>
    <n v="0.03"/>
    <b v="0"/>
    <x v="2"/>
    <n v="2811.1181999999999"/>
    <n v="2811.1181999999999"/>
    <b v="0"/>
  </r>
  <r>
    <b v="0"/>
    <s v="SALE732"/>
    <b v="0"/>
    <x v="11"/>
    <b v="0"/>
    <s v="CUST1224"/>
    <b v="0"/>
    <x v="52"/>
    <b v="0"/>
    <s v="STORE17"/>
    <b v="0"/>
    <n v="1"/>
    <x v="0"/>
    <b v="0"/>
    <n v="498.61"/>
    <x v="1693"/>
    <b v="0"/>
    <n v="0.04"/>
    <n v="0.04"/>
    <b v="0"/>
    <x v="1"/>
    <n v="478.66559999999998"/>
    <n v="478.66559999999998"/>
    <b v="0"/>
  </r>
  <r>
    <b v="0"/>
    <s v="SALE733"/>
    <b v="0"/>
    <x v="56"/>
    <b v="0"/>
    <s v="CUST1330"/>
    <b v="0"/>
    <x v="71"/>
    <b v="0"/>
    <s v="STORE6"/>
    <b v="0"/>
    <n v="4"/>
    <x v="3"/>
    <b v="0"/>
    <n v="758.27"/>
    <x v="1694"/>
    <b v="0"/>
    <n v="0.05"/>
    <n v="0.05"/>
    <b v="0"/>
    <x v="1"/>
    <n v="2881.4259999999999"/>
    <n v="2881.4259999999999"/>
    <b v="0"/>
  </r>
  <r>
    <b v="0"/>
    <s v="SALE734"/>
    <b v="0"/>
    <x v="202"/>
    <b v="0"/>
    <s v="CUST1198"/>
    <b v="0"/>
    <x v="84"/>
    <b v="0"/>
    <s v="STORE2"/>
    <b v="0"/>
    <n v="2"/>
    <x v="2"/>
    <b v="0"/>
    <n v="371.03"/>
    <x v="1695"/>
    <b v="0"/>
    <n v="0.23"/>
    <n v="0.23"/>
    <b v="0"/>
    <x v="1"/>
    <n v="571.38619999999992"/>
    <n v="571.38619999999992"/>
    <b v="0"/>
  </r>
  <r>
    <b v="0"/>
    <s v="SALE735"/>
    <b v="0"/>
    <x v="14"/>
    <b v="0"/>
    <s v="CUST1355"/>
    <b v="0"/>
    <x v="67"/>
    <b v="0"/>
    <s v="STORE17"/>
    <b v="0"/>
    <n v="1"/>
    <x v="0"/>
    <b v="0"/>
    <n v="230.32"/>
    <x v="1696"/>
    <b v="0"/>
    <n v="0.05"/>
    <n v="0.05"/>
    <b v="0"/>
    <x v="2"/>
    <n v="218.804"/>
    <n v="218.804"/>
    <b v="0"/>
  </r>
  <r>
    <b v="0"/>
    <s v="SALE736"/>
    <b v="0"/>
    <x v="221"/>
    <b v="0"/>
    <s v="CUST1342"/>
    <b v="0"/>
    <x v="49"/>
    <b v="0"/>
    <s v="STORE6"/>
    <b v="0"/>
    <n v="2"/>
    <x v="2"/>
    <b v="0"/>
    <n v="985.43"/>
    <x v="1697"/>
    <b v="0"/>
    <n v="0.28000000000000003"/>
    <n v="0.28000000000000003"/>
    <b v="0"/>
    <x v="2"/>
    <n v="1419.0192"/>
    <n v="1419.0192"/>
    <b v="0"/>
  </r>
  <r>
    <b v="0"/>
    <s v="SALE737"/>
    <b v="0"/>
    <x v="333"/>
    <b v="0"/>
    <s v="CUST1422"/>
    <b v="0"/>
    <x v="98"/>
    <b v="0"/>
    <s v="STORE4"/>
    <b v="0"/>
    <n v="2"/>
    <x v="2"/>
    <b v="0"/>
    <n v="492.5"/>
    <x v="1698"/>
    <b v="0"/>
    <n v="0.3"/>
    <n v="0.3"/>
    <b v="0"/>
    <x v="1"/>
    <n v="689.5"/>
    <n v="689.5"/>
    <b v="0"/>
  </r>
  <r>
    <b v="0"/>
    <s v="SALE738"/>
    <b v="0"/>
    <x v="652"/>
    <b v="0"/>
    <s v="CUST1364"/>
    <b v="0"/>
    <x v="41"/>
    <b v="0"/>
    <s v="STORE11"/>
    <b v="0"/>
    <n v="2"/>
    <x v="2"/>
    <b v="0"/>
    <n v="213.69"/>
    <x v="1289"/>
    <b v="0"/>
    <n v="0.28000000000000003"/>
    <n v="0.28000000000000003"/>
    <b v="0"/>
    <x v="1"/>
    <n v="307.71359999999999"/>
    <n v="307.71359999999999"/>
    <b v="0"/>
  </r>
  <r>
    <b v="0"/>
    <s v="SALE739"/>
    <b v="0"/>
    <x v="521"/>
    <b v="0"/>
    <s v="CUST1065"/>
    <b v="0"/>
    <x v="69"/>
    <b v="0"/>
    <s v="STORE8"/>
    <b v="0"/>
    <n v="4"/>
    <x v="3"/>
    <b v="0"/>
    <n v="618.83000000000004"/>
    <x v="1699"/>
    <b v="0"/>
    <n v="0.08"/>
    <n v="0.08"/>
    <b v="0"/>
    <x v="1"/>
    <n v="2277.2944000000002"/>
    <n v="2277.2944000000002"/>
    <b v="0"/>
  </r>
  <r>
    <b v="0"/>
    <s v="SALE74"/>
    <b v="0"/>
    <x v="566"/>
    <b v="0"/>
    <s v="CUST1273"/>
    <b v="0"/>
    <x v="69"/>
    <b v="0"/>
    <s v="STORE8"/>
    <b v="0"/>
    <n v="1"/>
    <x v="0"/>
    <b v="0"/>
    <n v="184.98"/>
    <x v="1700"/>
    <b v="0"/>
    <n v="0.1"/>
    <n v="0.1"/>
    <b v="0"/>
    <x v="2"/>
    <n v="166.482"/>
    <n v="166.482"/>
    <b v="0"/>
  </r>
  <r>
    <b v="0"/>
    <s v="SALE740"/>
    <b v="0"/>
    <x v="200"/>
    <b v="0"/>
    <s v="CUST1093"/>
    <b v="0"/>
    <x v="4"/>
    <b v="0"/>
    <s v="STORE11"/>
    <b v="0"/>
    <n v="2"/>
    <x v="2"/>
    <b v="0"/>
    <n v="81.16"/>
    <x v="1701"/>
    <b v="0"/>
    <n v="0.16"/>
    <n v="0.16"/>
    <b v="0"/>
    <x v="1"/>
    <n v="136.34880000000001"/>
    <n v="136.34880000000001"/>
    <b v="0"/>
  </r>
  <r>
    <b v="0"/>
    <s v="SALE741"/>
    <b v="0"/>
    <x v="424"/>
    <b v="0"/>
    <s v="CUST1002"/>
    <b v="0"/>
    <x v="30"/>
    <b v="0"/>
    <s v="STORE9"/>
    <b v="0"/>
    <n v="1"/>
    <x v="0"/>
    <b v="0"/>
    <n v="431.69"/>
    <x v="1702"/>
    <b v="0"/>
    <n v="0.09"/>
    <n v="0.09"/>
    <b v="0"/>
    <x v="0"/>
    <n v="392.83789999999999"/>
    <n v="392.83789999999999"/>
    <b v="0"/>
  </r>
  <r>
    <b v="0"/>
    <s v="SALE742"/>
    <b v="0"/>
    <x v="555"/>
    <b v="0"/>
    <s v="CUST1405"/>
    <b v="0"/>
    <x v="83"/>
    <b v="0"/>
    <s v="STORE5"/>
    <b v="0"/>
    <n v="3"/>
    <x v="1"/>
    <b v="0"/>
    <n v="438.65"/>
    <x v="1703"/>
    <b v="0"/>
    <n v="0.28999999999999998"/>
    <n v="0.28999999999999998"/>
    <b v="0"/>
    <x v="1"/>
    <n v="934.32449999999983"/>
    <n v="934.32449999999983"/>
    <b v="0"/>
  </r>
  <r>
    <b v="0"/>
    <s v="SALE743"/>
    <b v="0"/>
    <x v="215"/>
    <b v="0"/>
    <s v="CUST1172"/>
    <b v="0"/>
    <x v="14"/>
    <b v="0"/>
    <s v="STORE3"/>
    <b v="0"/>
    <n v="3"/>
    <x v="1"/>
    <b v="0"/>
    <n v="339.41"/>
    <x v="1704"/>
    <b v="0"/>
    <n v="0.26"/>
    <n v="0.26"/>
    <b v="0"/>
    <x v="0"/>
    <n v="753.49019999999996"/>
    <n v="753.49019999999996"/>
    <b v="0"/>
  </r>
  <r>
    <b v="0"/>
    <s v="SALE744"/>
    <b v="0"/>
    <x v="127"/>
    <b v="0"/>
    <s v="CUST1470"/>
    <b v="0"/>
    <x v="14"/>
    <b v="0"/>
    <s v="STORE9"/>
    <b v="0"/>
    <n v="4"/>
    <x v="3"/>
    <b v="0"/>
    <n v="848.47"/>
    <x v="1705"/>
    <b v="0"/>
    <n v="0.21"/>
    <n v="0.21"/>
    <b v="0"/>
    <x v="2"/>
    <n v="2681.1651999999999"/>
    <n v="2681.1651999999999"/>
    <b v="0"/>
  </r>
  <r>
    <b v="0"/>
    <s v="SALE745"/>
    <b v="0"/>
    <x v="653"/>
    <b v="0"/>
    <s v="CUST1192"/>
    <b v="0"/>
    <x v="99"/>
    <b v="0"/>
    <s v="STORE8"/>
    <b v="0"/>
    <n v="1"/>
    <x v="0"/>
    <b v="0"/>
    <n v="664.87"/>
    <x v="1706"/>
    <b v="0"/>
    <n v="0.08"/>
    <n v="0.08"/>
    <b v="0"/>
    <x v="1"/>
    <n v="611.68040000000008"/>
    <n v="611.68040000000008"/>
    <b v="0"/>
  </r>
  <r>
    <b v="0"/>
    <s v="SALE746"/>
    <b v="0"/>
    <x v="127"/>
    <b v="0"/>
    <s v="CUST1099"/>
    <b v="0"/>
    <x v="2"/>
    <b v="0"/>
    <s v="STORE7"/>
    <b v="0"/>
    <n v="1"/>
    <x v="0"/>
    <b v="0"/>
    <n v="412.11"/>
    <x v="1707"/>
    <b v="0"/>
    <n v="0.23"/>
    <n v="0.23"/>
    <b v="0"/>
    <x v="1"/>
    <n v="317.32470000000001"/>
    <n v="317.32470000000001"/>
    <b v="0"/>
  </r>
  <r>
    <b v="0"/>
    <s v="SALE747"/>
    <b v="0"/>
    <x v="248"/>
    <b v="0"/>
    <s v="CUST1122"/>
    <b v="0"/>
    <x v="89"/>
    <b v="0"/>
    <s v="STORE1"/>
    <b v="0"/>
    <n v="1"/>
    <x v="0"/>
    <b v="0"/>
    <n v="126.09"/>
    <x v="1708"/>
    <b v="0"/>
    <n v="0.05"/>
    <n v="0.05"/>
    <b v="0"/>
    <x v="2"/>
    <n v="119.7855"/>
    <n v="119.7855"/>
    <b v="0"/>
  </r>
  <r>
    <b v="0"/>
    <s v="SALE748"/>
    <b v="0"/>
    <x v="571"/>
    <b v="0"/>
    <s v="CUST1198"/>
    <b v="0"/>
    <x v="99"/>
    <b v="0"/>
    <s v="STORE10"/>
    <b v="0"/>
    <n v="4"/>
    <x v="3"/>
    <b v="0"/>
    <n v="602.39"/>
    <x v="1709"/>
    <b v="0"/>
    <n v="0.19"/>
    <n v="0.19"/>
    <b v="0"/>
    <x v="2"/>
    <n v="1951.7436"/>
    <n v="1951.7436"/>
    <b v="0"/>
  </r>
  <r>
    <b v="0"/>
    <s v="SALE749"/>
    <b v="0"/>
    <x v="508"/>
    <b v="0"/>
    <s v="CUST1325"/>
    <b v="0"/>
    <x v="26"/>
    <b v="0"/>
    <s v="STORE3"/>
    <b v="0"/>
    <n v="3"/>
    <x v="1"/>
    <b v="0"/>
    <n v="447.69"/>
    <x v="1710"/>
    <b v="0"/>
    <n v="0.02"/>
    <n v="0.02"/>
    <b v="0"/>
    <x v="2"/>
    <n v="1316.2085999999999"/>
    <n v="1316.2085999999999"/>
    <b v="0"/>
  </r>
  <r>
    <b v="0"/>
    <s v="SALE75"/>
    <b v="0"/>
    <x v="556"/>
    <b v="0"/>
    <s v="CUST1035"/>
    <b v="0"/>
    <x v="0"/>
    <b v="0"/>
    <s v="STORE12"/>
    <b v="0"/>
    <n v="4"/>
    <x v="3"/>
    <b v="0"/>
    <n v="700.18"/>
    <x v="1711"/>
    <b v="0"/>
    <n v="0.23"/>
    <n v="0.23"/>
    <b v="0"/>
    <x v="0"/>
    <n v="2156.5544"/>
    <n v="2156.5544"/>
    <b v="0"/>
  </r>
  <r>
    <b v="0"/>
    <s v="SALE750"/>
    <b v="0"/>
    <x v="477"/>
    <b v="0"/>
    <s v="CUST1248"/>
    <b v="0"/>
    <x v="21"/>
    <b v="0"/>
    <s v="STORE3"/>
    <b v="0"/>
    <n v="3"/>
    <x v="1"/>
    <b v="0"/>
    <n v="35.159999999999997"/>
    <x v="1712"/>
    <b v="0"/>
    <n v="0.04"/>
    <n v="0.04"/>
    <b v="0"/>
    <x v="2"/>
    <n v="101.2608"/>
    <n v="101.2608"/>
    <b v="0"/>
  </r>
  <r>
    <b v="0"/>
    <s v="SALE751"/>
    <b v="0"/>
    <x v="13"/>
    <b v="0"/>
    <s v="CUST1330"/>
    <b v="0"/>
    <x v="35"/>
    <b v="0"/>
    <s v="STORE11"/>
    <b v="0"/>
    <n v="2"/>
    <x v="2"/>
    <b v="0"/>
    <n v="838.59"/>
    <x v="1713"/>
    <b v="0"/>
    <n v="0.18"/>
    <n v="0.18"/>
    <b v="0"/>
    <x v="2"/>
    <n v="1375.2876000000001"/>
    <n v="1375.2876000000001"/>
    <b v="0"/>
  </r>
  <r>
    <b v="0"/>
    <s v="SALE752"/>
    <b v="0"/>
    <x v="234"/>
    <b v="0"/>
    <s v="CUST1089"/>
    <b v="0"/>
    <x v="4"/>
    <b v="0"/>
    <s v="STORE6"/>
    <b v="0"/>
    <n v="4"/>
    <x v="3"/>
    <b v="0"/>
    <n v="867.94"/>
    <x v="1714"/>
    <b v="0"/>
    <n v="0.26"/>
    <n v="0.26"/>
    <b v="0"/>
    <x v="1"/>
    <n v="2569.1024000000002"/>
    <n v="2569.1024000000002"/>
    <b v="0"/>
  </r>
  <r>
    <b v="0"/>
    <s v="SALE753"/>
    <b v="0"/>
    <x v="619"/>
    <b v="0"/>
    <s v="CUST1196"/>
    <b v="0"/>
    <x v="65"/>
    <b v="0"/>
    <s v="STORE17"/>
    <b v="0"/>
    <n v="1"/>
    <x v="0"/>
    <b v="0"/>
    <n v="623.88"/>
    <x v="1715"/>
    <b v="0"/>
    <n v="0.25"/>
    <n v="0.25"/>
    <b v="0"/>
    <x v="0"/>
    <n v="467.91"/>
    <n v="467.91"/>
    <b v="0"/>
  </r>
  <r>
    <b v="0"/>
    <s v="SALE754"/>
    <b v="0"/>
    <x v="442"/>
    <b v="0"/>
    <s v="CUST1177"/>
    <b v="0"/>
    <x v="71"/>
    <b v="0"/>
    <s v="STORE14"/>
    <b v="0"/>
    <n v="2"/>
    <x v="2"/>
    <b v="0"/>
    <n v="567.95000000000005"/>
    <x v="1716"/>
    <b v="0"/>
    <n v="0.12"/>
    <n v="0.12"/>
    <b v="0"/>
    <x v="1"/>
    <n v="999.5920000000001"/>
    <n v="999.5920000000001"/>
    <b v="0"/>
  </r>
  <r>
    <b v="0"/>
    <s v="SALE755"/>
    <b v="0"/>
    <x v="580"/>
    <b v="0"/>
    <s v="CUST1323"/>
    <b v="0"/>
    <x v="72"/>
    <b v="0"/>
    <s v="STORE18"/>
    <b v="0"/>
    <n v="2"/>
    <x v="2"/>
    <b v="0"/>
    <n v="671.69"/>
    <x v="1717"/>
    <b v="0"/>
    <n v="0.19"/>
    <n v="0.19"/>
    <b v="0"/>
    <x v="0"/>
    <n v="1088.1378"/>
    <n v="1088.1378"/>
    <b v="0"/>
  </r>
  <r>
    <b v="0"/>
    <s v="SALE756"/>
    <b v="0"/>
    <x v="227"/>
    <b v="0"/>
    <s v="CUST1206"/>
    <b v="0"/>
    <x v="95"/>
    <b v="0"/>
    <s v="STORE7"/>
    <b v="0"/>
    <n v="2"/>
    <x v="2"/>
    <b v="0"/>
    <n v="257.95999999999998"/>
    <x v="1718"/>
    <b v="0"/>
    <n v="0.21"/>
    <n v="0.21"/>
    <b v="0"/>
    <x v="1"/>
    <n v="407.57679999999999"/>
    <n v="407.57679999999999"/>
    <b v="0"/>
  </r>
  <r>
    <b v="0"/>
    <s v="SALE757"/>
    <b v="0"/>
    <x v="466"/>
    <b v="0"/>
    <s v="CUST1204"/>
    <b v="0"/>
    <x v="51"/>
    <b v="0"/>
    <s v="STORE19"/>
    <b v="0"/>
    <n v="4"/>
    <x v="3"/>
    <b v="0"/>
    <n v="281.48"/>
    <x v="1719"/>
    <b v="0"/>
    <n v="0.27"/>
    <n v="0.27"/>
    <b v="0"/>
    <x v="1"/>
    <n v="821.92160000000001"/>
    <n v="821.92160000000001"/>
    <b v="0"/>
  </r>
  <r>
    <b v="0"/>
    <s v="SALE758"/>
    <b v="0"/>
    <x v="439"/>
    <b v="0"/>
    <s v="CUST1316"/>
    <b v="0"/>
    <x v="69"/>
    <b v="0"/>
    <s v="STORE11"/>
    <b v="0"/>
    <n v="1"/>
    <x v="0"/>
    <b v="0"/>
    <n v="202.13"/>
    <x v="1720"/>
    <b v="0"/>
    <n v="0.13"/>
    <n v="0.13"/>
    <b v="0"/>
    <x v="2"/>
    <n v="175.85310000000001"/>
    <n v="175.85310000000001"/>
    <b v="0"/>
  </r>
  <r>
    <b v="0"/>
    <s v="SALE759"/>
    <b v="0"/>
    <x v="337"/>
    <b v="0"/>
    <s v="CUST1271"/>
    <b v="0"/>
    <x v="1"/>
    <b v="0"/>
    <s v="STORE5"/>
    <b v="0"/>
    <n v="1"/>
    <x v="0"/>
    <b v="0"/>
    <n v="370.66"/>
    <x v="1721"/>
    <b v="0"/>
    <n v="0.01"/>
    <n v="0.01"/>
    <b v="0"/>
    <x v="1"/>
    <n v="366.95339999999999"/>
    <n v="366.95339999999999"/>
    <b v="0"/>
  </r>
  <r>
    <b v="0"/>
    <s v="SALE76"/>
    <b v="0"/>
    <x v="1"/>
    <b v="0"/>
    <s v="CUST1019"/>
    <b v="0"/>
    <x v="45"/>
    <b v="0"/>
    <s v="STORE10"/>
    <b v="0"/>
    <n v="2"/>
    <x v="2"/>
    <b v="0"/>
    <n v="686.31"/>
    <x v="1722"/>
    <b v="0"/>
    <n v="0.25"/>
    <n v="0.25"/>
    <b v="0"/>
    <x v="0"/>
    <n v="1029.4649999999999"/>
    <n v="1029.4649999999999"/>
    <b v="0"/>
  </r>
  <r>
    <b v="0"/>
    <s v="SALE760"/>
    <b v="0"/>
    <x v="448"/>
    <b v="0"/>
    <s v="CUST1005"/>
    <b v="0"/>
    <x v="49"/>
    <b v="0"/>
    <s v="STORE12"/>
    <b v="0"/>
    <n v="4"/>
    <x v="3"/>
    <b v="0"/>
    <n v="731.53"/>
    <x v="1723"/>
    <b v="0"/>
    <n v="0.12"/>
    <n v="0.12"/>
    <b v="0"/>
    <x v="0"/>
    <n v="2574.9856"/>
    <n v="2574.9856"/>
    <b v="0"/>
  </r>
  <r>
    <b v="0"/>
    <s v="SALE761"/>
    <b v="0"/>
    <x v="202"/>
    <b v="0"/>
    <s v="CUST1165"/>
    <b v="0"/>
    <x v="33"/>
    <b v="0"/>
    <s v="STORE1"/>
    <b v="0"/>
    <n v="3"/>
    <x v="1"/>
    <b v="0"/>
    <n v="468.25"/>
    <x v="1724"/>
    <b v="0"/>
    <n v="7.0000000000000007E-2"/>
    <n v="7.0000000000000007E-2"/>
    <b v="0"/>
    <x v="1"/>
    <n v="1306.4175"/>
    <n v="1306.4175"/>
    <b v="0"/>
  </r>
  <r>
    <b v="0"/>
    <s v="SALE762"/>
    <b v="0"/>
    <x v="639"/>
    <b v="0"/>
    <s v="CUST1001"/>
    <b v="0"/>
    <x v="99"/>
    <b v="0"/>
    <s v="STORE0"/>
    <b v="0"/>
    <n v="1"/>
    <x v="0"/>
    <b v="0"/>
    <n v="928.72"/>
    <x v="1725"/>
    <b v="0"/>
    <n v="0.1"/>
    <n v="0.1"/>
    <b v="0"/>
    <x v="2"/>
    <n v="835.84800000000007"/>
    <n v="835.84800000000007"/>
    <b v="0"/>
  </r>
  <r>
    <b v="0"/>
    <s v="SALE763"/>
    <b v="0"/>
    <x v="322"/>
    <b v="0"/>
    <s v="CUST1101"/>
    <b v="0"/>
    <x v="58"/>
    <b v="0"/>
    <s v="STORE18"/>
    <b v="0"/>
    <n v="3"/>
    <x v="1"/>
    <b v="0"/>
    <n v="217.22"/>
    <x v="1726"/>
    <b v="0"/>
    <n v="0.06"/>
    <n v="0.06"/>
    <b v="0"/>
    <x v="1"/>
    <n v="612.56039999999996"/>
    <n v="612.56039999999996"/>
    <b v="0"/>
  </r>
  <r>
    <b v="0"/>
    <s v="SALE764"/>
    <b v="0"/>
    <x v="419"/>
    <b v="0"/>
    <s v="CUST1405"/>
    <b v="0"/>
    <x v="2"/>
    <b v="0"/>
    <s v="STORE3"/>
    <b v="0"/>
    <n v="1"/>
    <x v="0"/>
    <b v="0"/>
    <n v="387.99"/>
    <x v="1727"/>
    <b v="0"/>
    <n v="0.3"/>
    <n v="0.3"/>
    <b v="0"/>
    <x v="0"/>
    <n v="271.59300000000002"/>
    <n v="271.59300000000002"/>
    <b v="0"/>
  </r>
  <r>
    <b v="0"/>
    <s v="SALE765"/>
    <b v="0"/>
    <x v="351"/>
    <b v="0"/>
    <s v="CUST1476"/>
    <b v="0"/>
    <x v="83"/>
    <b v="0"/>
    <s v="STORE6"/>
    <b v="0"/>
    <n v="4"/>
    <x v="3"/>
    <b v="0"/>
    <n v="186.24"/>
    <x v="1728"/>
    <b v="0"/>
    <n v="0.23"/>
    <n v="0.23"/>
    <b v="0"/>
    <x v="0"/>
    <n v="573.61920000000009"/>
    <n v="573.61920000000009"/>
    <b v="0"/>
  </r>
  <r>
    <b v="0"/>
    <s v="SALE766"/>
    <b v="0"/>
    <x v="157"/>
    <b v="0"/>
    <s v="CUST1296"/>
    <b v="0"/>
    <x v="50"/>
    <b v="0"/>
    <s v="STORE8"/>
    <b v="0"/>
    <n v="4"/>
    <x v="3"/>
    <b v="0"/>
    <n v="609.05999999999995"/>
    <x v="1729"/>
    <b v="0"/>
    <n v="0.22"/>
    <n v="0.22"/>
    <b v="0"/>
    <x v="2"/>
    <n v="1900.2672"/>
    <n v="1900.2672"/>
    <b v="0"/>
  </r>
  <r>
    <b v="0"/>
    <s v="SALE767"/>
    <b v="0"/>
    <x v="410"/>
    <b v="0"/>
    <s v="CUST1437"/>
    <b v="0"/>
    <x v="3"/>
    <b v="0"/>
    <s v="STORE11"/>
    <b v="0"/>
    <n v="1"/>
    <x v="0"/>
    <b v="0"/>
    <n v="827.91"/>
    <x v="1730"/>
    <b v="0"/>
    <n v="0.21"/>
    <n v="0.21"/>
    <b v="0"/>
    <x v="1"/>
    <n v="654.0489"/>
    <n v="654.0489"/>
    <b v="0"/>
  </r>
  <r>
    <b v="0"/>
    <s v="SALE768"/>
    <b v="0"/>
    <x v="509"/>
    <b v="0"/>
    <s v="CUST1176"/>
    <b v="0"/>
    <x v="61"/>
    <b v="0"/>
    <s v="STORE0"/>
    <b v="0"/>
    <n v="1"/>
    <x v="0"/>
    <b v="0"/>
    <n v="303.79000000000002"/>
    <x v="1731"/>
    <b v="0"/>
    <n v="0.24"/>
    <n v="0.24"/>
    <b v="0"/>
    <x v="1"/>
    <n v="230.88040000000001"/>
    <n v="230.88040000000001"/>
    <b v="0"/>
  </r>
  <r>
    <b v="0"/>
    <s v="SALE769"/>
    <b v="0"/>
    <x v="278"/>
    <b v="0"/>
    <s v="CUST1104"/>
    <b v="0"/>
    <x v="16"/>
    <b v="0"/>
    <s v="STORE6"/>
    <b v="0"/>
    <n v="2"/>
    <x v="2"/>
    <b v="0"/>
    <n v="365.91"/>
    <x v="1732"/>
    <b v="0"/>
    <n v="0.14000000000000001"/>
    <n v="0.14000000000000001"/>
    <b v="0"/>
    <x v="2"/>
    <n v="629.36520000000007"/>
    <n v="629.36520000000007"/>
    <b v="0"/>
  </r>
  <r>
    <b v="0"/>
    <s v="SALE77"/>
    <b v="0"/>
    <x v="654"/>
    <b v="0"/>
    <s v="CUST1007"/>
    <b v="0"/>
    <x v="99"/>
    <b v="0"/>
    <s v="STORE15"/>
    <b v="0"/>
    <n v="1"/>
    <x v="0"/>
    <b v="0"/>
    <n v="687.82"/>
    <x v="1733"/>
    <b v="0"/>
    <n v="0.27"/>
    <n v="0.27"/>
    <b v="0"/>
    <x v="2"/>
    <n v="502.10860000000002"/>
    <n v="502.10860000000002"/>
    <b v="0"/>
  </r>
  <r>
    <b v="0"/>
    <s v="SALE770"/>
    <b v="0"/>
    <x v="631"/>
    <b v="0"/>
    <s v="CUST1069"/>
    <b v="0"/>
    <x v="13"/>
    <b v="0"/>
    <s v="STORE17"/>
    <b v="0"/>
    <n v="3"/>
    <x v="1"/>
    <b v="0"/>
    <n v="852.72"/>
    <x v="1734"/>
    <b v="0"/>
    <n v="0.16"/>
    <n v="0.16"/>
    <b v="0"/>
    <x v="0"/>
    <n v="2148.8544000000002"/>
    <n v="2148.8544000000002"/>
    <b v="0"/>
  </r>
  <r>
    <b v="0"/>
    <s v="SALE771"/>
    <b v="0"/>
    <x v="523"/>
    <b v="0"/>
    <s v="CUST1247"/>
    <b v="0"/>
    <x v="47"/>
    <b v="0"/>
    <s v="STORE4"/>
    <b v="0"/>
    <n v="1"/>
    <x v="0"/>
    <b v="0"/>
    <n v="768.25"/>
    <x v="1735"/>
    <b v="0"/>
    <n v="0.18"/>
    <n v="0.18"/>
    <b v="0"/>
    <x v="0"/>
    <n v="629.96500000000003"/>
    <n v="629.96500000000003"/>
    <b v="0"/>
  </r>
  <r>
    <b v="0"/>
    <s v="SALE772"/>
    <b v="0"/>
    <x v="655"/>
    <b v="0"/>
    <s v="CUST1350"/>
    <b v="0"/>
    <x v="39"/>
    <b v="0"/>
    <s v="STORE19"/>
    <b v="0"/>
    <n v="2"/>
    <x v="2"/>
    <b v="0"/>
    <n v="318.62"/>
    <x v="1736"/>
    <b v="0"/>
    <n v="0.02"/>
    <n v="0.02"/>
    <b v="0"/>
    <x v="2"/>
    <n v="624.49519999999995"/>
    <n v="624.49519999999995"/>
    <b v="0"/>
  </r>
  <r>
    <b v="0"/>
    <s v="SALE773"/>
    <b v="0"/>
    <x v="656"/>
    <b v="0"/>
    <s v="CUST1049"/>
    <b v="0"/>
    <x v="45"/>
    <b v="0"/>
    <s v="STORE2"/>
    <b v="0"/>
    <n v="4"/>
    <x v="3"/>
    <b v="0"/>
    <n v="402.11"/>
    <x v="1737"/>
    <b v="0"/>
    <n v="0.14000000000000001"/>
    <n v="0.14000000000000001"/>
    <b v="0"/>
    <x v="1"/>
    <n v="1383.2583999999999"/>
    <n v="1383.2583999999999"/>
    <b v="0"/>
  </r>
  <r>
    <b v="0"/>
    <s v="SALE774"/>
    <b v="0"/>
    <x v="363"/>
    <b v="0"/>
    <s v="CUST1408"/>
    <b v="0"/>
    <x v="56"/>
    <b v="0"/>
    <s v="STORE17"/>
    <b v="0"/>
    <n v="3"/>
    <x v="1"/>
    <b v="0"/>
    <n v="846.31"/>
    <x v="280"/>
    <b v="0"/>
    <n v="0.18"/>
    <n v="0.18"/>
    <b v="0"/>
    <x v="2"/>
    <n v="2081.9225999999999"/>
    <n v="2081.9225999999999"/>
    <b v="0"/>
  </r>
  <r>
    <b v="0"/>
    <s v="SALE775"/>
    <b v="0"/>
    <x v="151"/>
    <b v="0"/>
    <s v="CUST1168"/>
    <b v="0"/>
    <x v="89"/>
    <b v="0"/>
    <s v="STORE14"/>
    <b v="0"/>
    <n v="1"/>
    <x v="0"/>
    <b v="0"/>
    <n v="269.94"/>
    <x v="1738"/>
    <b v="0"/>
    <n v="7.0000000000000007E-2"/>
    <n v="7.0000000000000007E-2"/>
    <b v="0"/>
    <x v="2"/>
    <n v="251.04419999999999"/>
    <n v="251.04419999999999"/>
    <b v="0"/>
  </r>
  <r>
    <b v="0"/>
    <s v="SALE776"/>
    <b v="0"/>
    <x v="207"/>
    <b v="0"/>
    <s v="CUST1241"/>
    <b v="0"/>
    <x v="69"/>
    <b v="0"/>
    <s v="STORE4"/>
    <b v="0"/>
    <n v="3"/>
    <x v="1"/>
    <b v="0"/>
    <n v="909.25"/>
    <x v="1739"/>
    <b v="0"/>
    <n v="0.28999999999999998"/>
    <n v="0.28999999999999998"/>
    <b v="0"/>
    <x v="2"/>
    <n v="1936.7025000000001"/>
    <n v="1936.7025000000001"/>
    <b v="0"/>
  </r>
  <r>
    <b v="0"/>
    <s v="SALE777"/>
    <b v="0"/>
    <x v="312"/>
    <b v="0"/>
    <s v="CUST1363"/>
    <b v="0"/>
    <x v="67"/>
    <b v="0"/>
    <s v="STORE12"/>
    <b v="0"/>
    <n v="2"/>
    <x v="2"/>
    <b v="0"/>
    <n v="229.81"/>
    <x v="1740"/>
    <b v="0"/>
    <n v="0.21"/>
    <n v="0.21"/>
    <b v="0"/>
    <x v="2"/>
    <n v="363.09980000000002"/>
    <n v="363.09980000000002"/>
    <b v="0"/>
  </r>
  <r>
    <b v="0"/>
    <s v="SALE778"/>
    <b v="0"/>
    <x v="269"/>
    <b v="0"/>
    <s v="CUST1037"/>
    <b v="0"/>
    <x v="33"/>
    <b v="0"/>
    <s v="STORE15"/>
    <b v="0"/>
    <n v="3"/>
    <x v="1"/>
    <b v="0"/>
    <n v="442.36"/>
    <x v="1484"/>
    <b v="0"/>
    <n v="0.06"/>
    <n v="0.06"/>
    <b v="0"/>
    <x v="1"/>
    <n v="1247.4552000000001"/>
    <n v="1247.4552000000001"/>
    <b v="0"/>
  </r>
  <r>
    <b v="0"/>
    <s v="SALE779"/>
    <b v="0"/>
    <x v="581"/>
    <b v="0"/>
    <s v="CUST1239"/>
    <b v="0"/>
    <x v="30"/>
    <b v="0"/>
    <s v="STORE3"/>
    <b v="0"/>
    <n v="3"/>
    <x v="1"/>
    <b v="0"/>
    <n v="413.74"/>
    <x v="1741"/>
    <b v="0"/>
    <n v="0.01"/>
    <n v="0.01"/>
    <b v="0"/>
    <x v="0"/>
    <n v="1228.8078"/>
    <n v="1228.8078"/>
    <b v="0"/>
  </r>
  <r>
    <b v="0"/>
    <s v="SALE78"/>
    <b v="0"/>
    <x v="249"/>
    <b v="0"/>
    <s v="CUST1221"/>
    <b v="0"/>
    <x v="61"/>
    <b v="0"/>
    <s v="STORE8"/>
    <b v="0"/>
    <n v="2"/>
    <x v="2"/>
    <b v="0"/>
    <n v="900.55"/>
    <x v="1742"/>
    <b v="0"/>
    <n v="0.16"/>
    <n v="0.16"/>
    <b v="0"/>
    <x v="0"/>
    <n v="1512.924"/>
    <n v="1512.924"/>
    <b v="0"/>
  </r>
  <r>
    <b v="0"/>
    <s v="SALE780"/>
    <b v="0"/>
    <x v="404"/>
    <b v="0"/>
    <s v="CUST1496"/>
    <b v="0"/>
    <x v="53"/>
    <b v="0"/>
    <s v="STORE14"/>
    <b v="0"/>
    <n v="4"/>
    <x v="3"/>
    <b v="0"/>
    <n v="79.75"/>
    <x v="1743"/>
    <b v="0"/>
    <n v="0.18"/>
    <n v="0.18"/>
    <b v="0"/>
    <x v="1"/>
    <n v="261.58"/>
    <n v="261.58"/>
    <b v="0"/>
  </r>
  <r>
    <b v="0"/>
    <s v="SALE781"/>
    <b v="0"/>
    <x v="150"/>
    <b v="0"/>
    <s v="CUST1495"/>
    <b v="0"/>
    <x v="50"/>
    <b v="0"/>
    <s v="STORE12"/>
    <b v="0"/>
    <n v="4"/>
    <x v="3"/>
    <b v="0"/>
    <n v="95.06"/>
    <x v="1744"/>
    <b v="0"/>
    <n v="0.03"/>
    <n v="0.03"/>
    <b v="0"/>
    <x v="0"/>
    <n v="368.83280000000002"/>
    <n v="368.83280000000002"/>
    <b v="0"/>
  </r>
  <r>
    <b v="0"/>
    <s v="SALE782"/>
    <b v="0"/>
    <x v="464"/>
    <b v="0"/>
    <s v="CUST1416"/>
    <b v="0"/>
    <x v="51"/>
    <b v="0"/>
    <s v="STORE7"/>
    <b v="0"/>
    <n v="4"/>
    <x v="3"/>
    <b v="0"/>
    <n v="107.08"/>
    <x v="1745"/>
    <b v="0"/>
    <n v="0.27"/>
    <n v="0.27"/>
    <b v="0"/>
    <x v="2"/>
    <n v="312.67360000000002"/>
    <n v="312.67360000000002"/>
    <b v="0"/>
  </r>
  <r>
    <b v="0"/>
    <s v="SALE783"/>
    <b v="0"/>
    <x v="528"/>
    <b v="0"/>
    <s v="CUST1474"/>
    <b v="0"/>
    <x v="86"/>
    <b v="0"/>
    <s v="STORE18"/>
    <b v="0"/>
    <n v="1"/>
    <x v="0"/>
    <b v="0"/>
    <n v="873.18"/>
    <x v="1746"/>
    <b v="0"/>
    <n v="0.03"/>
    <n v="0.03"/>
    <b v="0"/>
    <x v="2"/>
    <n v="846.98459999999989"/>
    <n v="846.98459999999989"/>
    <b v="0"/>
  </r>
  <r>
    <b v="0"/>
    <s v="SALE784"/>
    <b v="0"/>
    <x v="140"/>
    <b v="0"/>
    <s v="CUST1377"/>
    <b v="0"/>
    <x v="92"/>
    <b v="0"/>
    <s v="STORE18"/>
    <b v="0"/>
    <n v="1"/>
    <x v="0"/>
    <b v="0"/>
    <n v="914.75"/>
    <x v="1747"/>
    <b v="0"/>
    <n v="0.1"/>
    <n v="0.1"/>
    <b v="0"/>
    <x v="2"/>
    <n v="823.27499999999998"/>
    <n v="823.27499999999998"/>
    <b v="0"/>
  </r>
  <r>
    <b v="0"/>
    <s v="SALE785"/>
    <b v="0"/>
    <x v="617"/>
    <b v="0"/>
    <s v="CUST1049"/>
    <b v="0"/>
    <x v="6"/>
    <b v="0"/>
    <s v="STORE13"/>
    <b v="0"/>
    <n v="4"/>
    <x v="3"/>
    <b v="0"/>
    <n v="457.33"/>
    <x v="251"/>
    <b v="0"/>
    <n v="0.1"/>
    <n v="0.1"/>
    <b v="0"/>
    <x v="0"/>
    <n v="1646.3879999999999"/>
    <n v="1646.3879999999999"/>
    <b v="0"/>
  </r>
  <r>
    <b v="0"/>
    <s v="SALE786"/>
    <b v="0"/>
    <x v="189"/>
    <b v="0"/>
    <s v="CUST1292"/>
    <b v="0"/>
    <x v="86"/>
    <b v="0"/>
    <s v="STORE3"/>
    <b v="0"/>
    <n v="3"/>
    <x v="1"/>
    <b v="0"/>
    <n v="761.88"/>
    <x v="1748"/>
    <b v="0"/>
    <n v="0.23"/>
    <n v="0.23"/>
    <b v="0"/>
    <x v="1"/>
    <n v="1759.9428"/>
    <n v="1759.9428"/>
    <b v="0"/>
  </r>
  <r>
    <b v="0"/>
    <s v="SALE787"/>
    <b v="0"/>
    <x v="545"/>
    <b v="0"/>
    <s v="CUST1177"/>
    <b v="0"/>
    <x v="16"/>
    <b v="0"/>
    <s v="STORE19"/>
    <b v="0"/>
    <n v="4"/>
    <x v="3"/>
    <b v="0"/>
    <n v="122.87"/>
    <x v="1749"/>
    <b v="0"/>
    <n v="0.13"/>
    <n v="0.13"/>
    <b v="0"/>
    <x v="0"/>
    <n v="427.58760000000001"/>
    <n v="427.58760000000001"/>
    <b v="0"/>
  </r>
  <r>
    <b v="0"/>
    <s v="SALE788"/>
    <b v="0"/>
    <x v="477"/>
    <b v="0"/>
    <s v="CUST1475"/>
    <b v="0"/>
    <x v="6"/>
    <b v="0"/>
    <s v="STORE4"/>
    <b v="0"/>
    <n v="4"/>
    <x v="3"/>
    <b v="0"/>
    <n v="753"/>
    <x v="1750"/>
    <b v="0"/>
    <n v="0.28000000000000003"/>
    <n v="0.28000000000000003"/>
    <b v="0"/>
    <x v="2"/>
    <n v="2168.64"/>
    <n v="2168.64"/>
    <b v="0"/>
  </r>
  <r>
    <b v="0"/>
    <s v="SALE789"/>
    <b v="0"/>
    <x v="427"/>
    <b v="0"/>
    <s v="CUST1370"/>
    <b v="0"/>
    <x v="91"/>
    <b v="0"/>
    <s v="STORE5"/>
    <b v="0"/>
    <n v="2"/>
    <x v="2"/>
    <b v="0"/>
    <n v="788.05"/>
    <x v="1751"/>
    <b v="0"/>
    <n v="0.21"/>
    <n v="0.21"/>
    <b v="0"/>
    <x v="0"/>
    <n v="1245.1189999999999"/>
    <n v="1245.1189999999999"/>
    <b v="0"/>
  </r>
  <r>
    <b v="0"/>
    <s v="SALE79"/>
    <b v="0"/>
    <x v="294"/>
    <b v="0"/>
    <s v="CUST1115"/>
    <b v="0"/>
    <x v="54"/>
    <b v="0"/>
    <s v="STORE2"/>
    <b v="0"/>
    <n v="1"/>
    <x v="0"/>
    <b v="0"/>
    <n v="341.17"/>
    <x v="1752"/>
    <b v="0"/>
    <n v="0.15"/>
    <n v="0.15"/>
    <b v="0"/>
    <x v="0"/>
    <n v="289.99450000000002"/>
    <n v="289.99450000000002"/>
    <b v="0"/>
  </r>
  <r>
    <b v="0"/>
    <s v="SALE790"/>
    <b v="0"/>
    <x v="270"/>
    <b v="0"/>
    <s v="CUST1462"/>
    <b v="0"/>
    <x v="26"/>
    <b v="0"/>
    <s v="STORE10"/>
    <b v="0"/>
    <n v="2"/>
    <x v="2"/>
    <b v="0"/>
    <n v="807.1"/>
    <x v="1753"/>
    <b v="0"/>
    <n v="0.28999999999999998"/>
    <n v="0.28999999999999998"/>
    <b v="0"/>
    <x v="0"/>
    <n v="1146.0820000000001"/>
    <n v="1146.0820000000001"/>
    <b v="0"/>
  </r>
  <r>
    <b v="0"/>
    <s v="SALE791"/>
    <b v="0"/>
    <x v="441"/>
    <b v="0"/>
    <s v="CUST1134"/>
    <b v="0"/>
    <x v="12"/>
    <b v="0"/>
    <s v="STORE1"/>
    <b v="0"/>
    <n v="2"/>
    <x v="2"/>
    <b v="0"/>
    <n v="443.09"/>
    <x v="1754"/>
    <b v="0"/>
    <n v="0.02"/>
    <n v="0.02"/>
    <b v="0"/>
    <x v="1"/>
    <n v="868.45639999999992"/>
    <n v="868.45639999999992"/>
    <b v="0"/>
  </r>
  <r>
    <b v="0"/>
    <s v="SALE792"/>
    <b v="0"/>
    <x v="657"/>
    <b v="0"/>
    <s v="CUST1468"/>
    <b v="0"/>
    <x v="32"/>
    <b v="0"/>
    <s v="STORE15"/>
    <b v="0"/>
    <n v="1"/>
    <x v="0"/>
    <b v="0"/>
    <n v="512.16"/>
    <x v="1755"/>
    <b v="0"/>
    <n v="0.02"/>
    <n v="0.02"/>
    <b v="0"/>
    <x v="2"/>
    <n v="501.91680000000002"/>
    <n v="501.91680000000002"/>
    <b v="0"/>
  </r>
  <r>
    <b v="0"/>
    <s v="SALE793"/>
    <b v="0"/>
    <x v="338"/>
    <b v="0"/>
    <s v="CUST1208"/>
    <b v="0"/>
    <x v="82"/>
    <b v="0"/>
    <s v="STORE18"/>
    <b v="0"/>
    <n v="2"/>
    <x v="2"/>
    <b v="0"/>
    <n v="602.54999999999995"/>
    <x v="1756"/>
    <b v="0"/>
    <n v="0.23"/>
    <n v="0.23"/>
    <b v="0"/>
    <x v="2"/>
    <n v="927.92699999999991"/>
    <n v="927.92699999999991"/>
    <b v="0"/>
  </r>
  <r>
    <b v="0"/>
    <s v="SALE794"/>
    <b v="0"/>
    <x v="419"/>
    <b v="0"/>
    <s v="CUST1164"/>
    <b v="0"/>
    <x v="71"/>
    <b v="0"/>
    <s v="STORE0"/>
    <b v="0"/>
    <n v="3"/>
    <x v="1"/>
    <b v="0"/>
    <n v="846.19"/>
    <x v="1757"/>
    <b v="0"/>
    <n v="0.09"/>
    <n v="0.09"/>
    <b v="0"/>
    <x v="2"/>
    <n v="2310.0987"/>
    <n v="2310.0987"/>
    <b v="0"/>
  </r>
  <r>
    <b v="0"/>
    <s v="SALE795"/>
    <b v="0"/>
    <x v="252"/>
    <b v="0"/>
    <s v="CUST1326"/>
    <b v="0"/>
    <x v="5"/>
    <b v="0"/>
    <s v="STORE8"/>
    <b v="0"/>
    <n v="1"/>
    <x v="0"/>
    <b v="0"/>
    <n v="506.73"/>
    <x v="1758"/>
    <b v="0"/>
    <n v="0.28999999999999998"/>
    <n v="0.28999999999999998"/>
    <b v="0"/>
    <x v="0"/>
    <n v="359.7783"/>
    <n v="359.7783"/>
    <b v="0"/>
  </r>
  <r>
    <b v="0"/>
    <s v="SALE796"/>
    <b v="0"/>
    <x v="230"/>
    <b v="0"/>
    <s v="CUST1052"/>
    <b v="0"/>
    <x v="78"/>
    <b v="0"/>
    <s v="STORE16"/>
    <b v="0"/>
    <n v="1"/>
    <x v="0"/>
    <b v="0"/>
    <n v="408.66"/>
    <x v="1759"/>
    <b v="0"/>
    <n v="0.13"/>
    <n v="0.13"/>
    <b v="0"/>
    <x v="2"/>
    <n v="355.5342"/>
    <n v="355.5342"/>
    <b v="0"/>
  </r>
  <r>
    <b v="0"/>
    <s v="SALE797"/>
    <b v="0"/>
    <x v="133"/>
    <b v="0"/>
    <s v="CUST1110"/>
    <b v="0"/>
    <x v="12"/>
    <b v="0"/>
    <s v="STORE17"/>
    <b v="0"/>
    <n v="3"/>
    <x v="1"/>
    <b v="0"/>
    <n v="170.48"/>
    <x v="1760"/>
    <b v="0"/>
    <n v="0.06"/>
    <n v="0.06"/>
    <b v="0"/>
    <x v="2"/>
    <n v="480.75359999999989"/>
    <n v="480.75359999999989"/>
    <b v="0"/>
  </r>
  <r>
    <b v="0"/>
    <s v="SALE798"/>
    <b v="0"/>
    <x v="281"/>
    <b v="0"/>
    <s v="CUST1097"/>
    <b v="0"/>
    <x v="83"/>
    <b v="0"/>
    <s v="STORE9"/>
    <b v="0"/>
    <n v="1"/>
    <x v="0"/>
    <b v="0"/>
    <n v="423.48"/>
    <x v="1761"/>
    <b v="0"/>
    <n v="0.18"/>
    <n v="0.18"/>
    <b v="0"/>
    <x v="1"/>
    <n v="347.25360000000012"/>
    <n v="347.25360000000012"/>
    <b v="0"/>
  </r>
  <r>
    <b v="0"/>
    <s v="SALE799"/>
    <b v="0"/>
    <x v="177"/>
    <b v="0"/>
    <s v="CUST1235"/>
    <b v="0"/>
    <x v="39"/>
    <b v="0"/>
    <s v="STORE11"/>
    <b v="0"/>
    <n v="4"/>
    <x v="3"/>
    <b v="0"/>
    <n v="23.57"/>
    <x v="1762"/>
    <b v="0"/>
    <n v="0.1"/>
    <n v="0.1"/>
    <b v="0"/>
    <x v="0"/>
    <n v="84.852000000000004"/>
    <n v="84.852000000000004"/>
    <b v="0"/>
  </r>
  <r>
    <b v="0"/>
    <s v="SALE8"/>
    <b v="0"/>
    <x v="49"/>
    <b v="0"/>
    <s v="CUST1187"/>
    <b v="0"/>
    <x v="86"/>
    <b v="0"/>
    <s v="STORE5"/>
    <b v="1"/>
    <s v="UNKNOWN"/>
    <x v="4"/>
    <b v="0"/>
    <n v="448.25"/>
    <x v="1763"/>
    <b v="0"/>
    <n v="7.0000000000000007E-2"/>
    <n v="7.0000000000000007E-2"/>
    <b v="0"/>
    <x v="1"/>
    <n v="1250.6175000000001"/>
    <n v="1250.6175000000001"/>
    <b v="0"/>
  </r>
  <r>
    <b v="0"/>
    <s v="SALE80"/>
    <b v="0"/>
    <x v="445"/>
    <b v="0"/>
    <s v="CUST1176"/>
    <b v="0"/>
    <x v="22"/>
    <b v="0"/>
    <s v="STORE8"/>
    <b v="0"/>
    <n v="1"/>
    <x v="0"/>
    <b v="0"/>
    <n v="442.27"/>
    <x v="1764"/>
    <b v="0"/>
    <n v="0.06"/>
    <n v="0.06"/>
    <b v="0"/>
    <x v="2"/>
    <n v="415.73379999999997"/>
    <n v="415.73379999999997"/>
    <b v="0"/>
  </r>
  <r>
    <b v="0"/>
    <s v="SALE800"/>
    <b v="0"/>
    <x v="22"/>
    <b v="0"/>
    <s v="CUST1381"/>
    <b v="0"/>
    <x v="71"/>
    <b v="0"/>
    <s v="STORE18"/>
    <b v="0"/>
    <n v="2"/>
    <x v="2"/>
    <b v="0"/>
    <n v="953.26"/>
    <x v="1765"/>
    <b v="0"/>
    <n v="0.1"/>
    <n v="0.1"/>
    <b v="0"/>
    <x v="2"/>
    <n v="1715.8679999999999"/>
    <n v="1715.8679999999999"/>
    <b v="0"/>
  </r>
  <r>
    <b v="0"/>
    <s v="SALE801"/>
    <b v="0"/>
    <x v="346"/>
    <b v="0"/>
    <s v="CUST1347"/>
    <b v="0"/>
    <x v="6"/>
    <b v="0"/>
    <s v="STORE7"/>
    <b v="0"/>
    <n v="3"/>
    <x v="1"/>
    <b v="0"/>
    <n v="405.13"/>
    <x v="1766"/>
    <b v="0"/>
    <n v="0.14000000000000001"/>
    <n v="0.14000000000000001"/>
    <b v="0"/>
    <x v="2"/>
    <n v="1045.2354"/>
    <n v="1045.2354"/>
    <b v="0"/>
  </r>
  <r>
    <b v="0"/>
    <s v="SALE802"/>
    <b v="0"/>
    <x v="649"/>
    <b v="0"/>
    <s v="CUST1339"/>
    <b v="0"/>
    <x v="60"/>
    <b v="0"/>
    <s v="STORE4"/>
    <b v="0"/>
    <n v="2"/>
    <x v="2"/>
    <b v="0"/>
    <n v="333.83"/>
    <x v="1767"/>
    <b v="0"/>
    <n v="0.26"/>
    <n v="0.26"/>
    <b v="0"/>
    <x v="1"/>
    <n v="494.0684"/>
    <n v="494.0684"/>
    <b v="0"/>
  </r>
  <r>
    <b v="0"/>
    <s v="SALE803"/>
    <b v="0"/>
    <x v="506"/>
    <b v="0"/>
    <s v="CUST1333"/>
    <b v="0"/>
    <x v="67"/>
    <b v="0"/>
    <s v="STORE3"/>
    <b v="0"/>
    <n v="2"/>
    <x v="2"/>
    <b v="0"/>
    <n v="727.18"/>
    <x v="1768"/>
    <b v="0"/>
    <n v="0.22"/>
    <n v="0.22"/>
    <b v="0"/>
    <x v="1"/>
    <n v="1134.4007999999999"/>
    <n v="1134.4007999999999"/>
    <b v="0"/>
  </r>
  <r>
    <b v="0"/>
    <s v="SALE804"/>
    <b v="0"/>
    <x v="477"/>
    <b v="0"/>
    <s v="CUST1306"/>
    <b v="0"/>
    <x v="91"/>
    <b v="0"/>
    <s v="STORE10"/>
    <b v="0"/>
    <n v="2"/>
    <x v="2"/>
    <b v="0"/>
    <n v="516.02"/>
    <x v="1769"/>
    <b v="0"/>
    <n v="0.19"/>
    <n v="0.19"/>
    <b v="0"/>
    <x v="2"/>
    <n v="835.95240000000001"/>
    <n v="835.95240000000001"/>
    <b v="0"/>
  </r>
  <r>
    <b v="0"/>
    <s v="SALE805"/>
    <b v="0"/>
    <x v="89"/>
    <b v="0"/>
    <s v="CUST1294"/>
    <b v="0"/>
    <x v="71"/>
    <b v="0"/>
    <s v="STORE11"/>
    <b v="0"/>
    <n v="2"/>
    <x v="2"/>
    <b v="0"/>
    <n v="705.61"/>
    <x v="1770"/>
    <b v="0"/>
    <n v="0.28000000000000003"/>
    <n v="0.28000000000000003"/>
    <b v="0"/>
    <x v="0"/>
    <n v="1016.0784"/>
    <n v="1016.0784"/>
    <b v="0"/>
  </r>
  <r>
    <b v="0"/>
    <s v="SALE806"/>
    <b v="0"/>
    <x v="658"/>
    <b v="0"/>
    <s v="CUST1275"/>
    <b v="0"/>
    <x v="56"/>
    <b v="0"/>
    <s v="STORE8"/>
    <b v="0"/>
    <n v="3"/>
    <x v="1"/>
    <b v="0"/>
    <n v="654.47"/>
    <x v="1771"/>
    <b v="0"/>
    <n v="0.18"/>
    <n v="0.18"/>
    <b v="0"/>
    <x v="2"/>
    <n v="1609.9962"/>
    <n v="1609.9962"/>
    <b v="0"/>
  </r>
  <r>
    <b v="0"/>
    <s v="SALE807"/>
    <b v="0"/>
    <x v="476"/>
    <b v="0"/>
    <s v="CUST1171"/>
    <b v="0"/>
    <x v="90"/>
    <b v="0"/>
    <s v="STORE15"/>
    <b v="0"/>
    <n v="2"/>
    <x v="2"/>
    <b v="0"/>
    <n v="315.27"/>
    <x v="1772"/>
    <b v="0"/>
    <n v="0.23"/>
    <n v="0.23"/>
    <b v="0"/>
    <x v="0"/>
    <n v="485.51580000000001"/>
    <n v="485.51580000000001"/>
    <b v="0"/>
  </r>
  <r>
    <b v="0"/>
    <s v="SALE808"/>
    <b v="0"/>
    <x v="599"/>
    <b v="0"/>
    <s v="CUST1222"/>
    <b v="0"/>
    <x v="40"/>
    <b v="0"/>
    <s v="STORE2"/>
    <b v="0"/>
    <n v="1"/>
    <x v="0"/>
    <b v="0"/>
    <n v="974.47"/>
    <x v="1773"/>
    <b v="0"/>
    <n v="0.05"/>
    <n v="0.05"/>
    <b v="0"/>
    <x v="0"/>
    <n v="925.74649999999997"/>
    <n v="925.74649999999997"/>
    <b v="0"/>
  </r>
  <r>
    <b v="0"/>
    <s v="SALE809"/>
    <b v="0"/>
    <x v="519"/>
    <b v="0"/>
    <s v="CUST1067"/>
    <b v="0"/>
    <x v="60"/>
    <b v="0"/>
    <s v="STORE4"/>
    <b v="0"/>
    <n v="2"/>
    <x v="2"/>
    <b v="0"/>
    <n v="803.3"/>
    <x v="1774"/>
    <b v="0"/>
    <n v="0.17"/>
    <n v="0.17"/>
    <b v="0"/>
    <x v="0"/>
    <n v="1333.4780000000001"/>
    <n v="1333.4780000000001"/>
    <b v="0"/>
  </r>
  <r>
    <b v="0"/>
    <s v="SALE81"/>
    <b v="0"/>
    <x v="275"/>
    <b v="0"/>
    <s v="CUST1253"/>
    <b v="0"/>
    <x v="57"/>
    <b v="0"/>
    <s v="STORE9"/>
    <b v="0"/>
    <n v="1"/>
    <x v="0"/>
    <b v="0"/>
    <n v="363.73"/>
    <x v="1775"/>
    <b v="0"/>
    <n v="0.25"/>
    <n v="0.25"/>
    <b v="0"/>
    <x v="1"/>
    <n v="272.79750000000001"/>
    <n v="272.79750000000001"/>
    <b v="0"/>
  </r>
  <r>
    <b v="0"/>
    <s v="SALE810"/>
    <b v="0"/>
    <x v="133"/>
    <b v="0"/>
    <s v="CUST1013"/>
    <b v="0"/>
    <x v="60"/>
    <b v="0"/>
    <s v="STORE10"/>
    <b v="0"/>
    <n v="4"/>
    <x v="3"/>
    <b v="0"/>
    <n v="863.87"/>
    <x v="1776"/>
    <b v="0"/>
    <n v="0.21"/>
    <n v="0.21"/>
    <b v="0"/>
    <x v="2"/>
    <n v="2729.8292000000001"/>
    <n v="2729.8292000000001"/>
    <b v="0"/>
  </r>
  <r>
    <b v="0"/>
    <s v="SALE811"/>
    <b v="0"/>
    <x v="574"/>
    <b v="0"/>
    <s v="CUST1469"/>
    <b v="0"/>
    <x v="24"/>
    <b v="0"/>
    <s v="STORE18"/>
    <b v="0"/>
    <n v="1"/>
    <x v="0"/>
    <b v="0"/>
    <n v="450.11"/>
    <x v="1777"/>
    <b v="0"/>
    <n v="0.17"/>
    <n v="0.17"/>
    <b v="0"/>
    <x v="0"/>
    <n v="373.59129999999999"/>
    <n v="373.59129999999999"/>
    <b v="0"/>
  </r>
  <r>
    <b v="0"/>
    <s v="SALE812"/>
    <b v="0"/>
    <x v="509"/>
    <b v="0"/>
    <s v="CUST1230"/>
    <b v="0"/>
    <x v="97"/>
    <b v="0"/>
    <s v="STORE13"/>
    <b v="0"/>
    <n v="1"/>
    <x v="0"/>
    <b v="0"/>
    <n v="289.82"/>
    <x v="1778"/>
    <b v="0"/>
    <n v="0.18"/>
    <n v="0.18"/>
    <b v="0"/>
    <x v="2"/>
    <n v="237.6524"/>
    <n v="237.6524"/>
    <b v="0"/>
  </r>
  <r>
    <b v="0"/>
    <s v="SALE813"/>
    <b v="0"/>
    <x v="378"/>
    <b v="0"/>
    <s v="CUST1334"/>
    <b v="0"/>
    <x v="8"/>
    <b v="0"/>
    <s v="STORE10"/>
    <b v="0"/>
    <n v="4"/>
    <x v="3"/>
    <b v="0"/>
    <n v="250.64"/>
    <x v="1779"/>
    <b v="0"/>
    <n v="0.1"/>
    <n v="0.1"/>
    <b v="0"/>
    <x v="1"/>
    <n v="902.30399999999997"/>
    <n v="902.30399999999997"/>
    <b v="0"/>
  </r>
  <r>
    <b v="0"/>
    <s v="SALE814"/>
    <b v="0"/>
    <x v="251"/>
    <b v="0"/>
    <s v="CUST1287"/>
    <b v="0"/>
    <x v="5"/>
    <b v="0"/>
    <s v="STORE19"/>
    <b v="0"/>
    <n v="4"/>
    <x v="3"/>
    <b v="0"/>
    <n v="373.49"/>
    <x v="1780"/>
    <b v="0"/>
    <n v="0.16"/>
    <n v="0.16"/>
    <b v="0"/>
    <x v="2"/>
    <n v="1254.9264000000001"/>
    <n v="1254.9264000000001"/>
    <b v="0"/>
  </r>
  <r>
    <b v="0"/>
    <s v="SALE815"/>
    <b v="0"/>
    <x v="603"/>
    <b v="0"/>
    <s v="CUST1066"/>
    <b v="0"/>
    <x v="84"/>
    <b v="0"/>
    <s v="STORE9"/>
    <b v="0"/>
    <n v="4"/>
    <x v="3"/>
    <b v="0"/>
    <n v="348.91"/>
    <x v="1781"/>
    <b v="0"/>
    <n v="0.18"/>
    <n v="0.18"/>
    <b v="0"/>
    <x v="1"/>
    <n v="1144.4248"/>
    <n v="1144.4248"/>
    <b v="0"/>
  </r>
  <r>
    <b v="0"/>
    <s v="SALE816"/>
    <b v="0"/>
    <x v="440"/>
    <b v="0"/>
    <s v="CUST1110"/>
    <b v="0"/>
    <x v="89"/>
    <b v="0"/>
    <s v="STORE17"/>
    <b v="0"/>
    <n v="4"/>
    <x v="3"/>
    <b v="0"/>
    <n v="212.96"/>
    <x v="1782"/>
    <b v="0"/>
    <n v="0.17"/>
    <n v="0.17"/>
    <b v="0"/>
    <x v="0"/>
    <n v="707.02719999999999"/>
    <n v="707.02719999999999"/>
    <b v="0"/>
  </r>
  <r>
    <b v="0"/>
    <s v="SALE817"/>
    <b v="0"/>
    <x v="569"/>
    <b v="0"/>
    <s v="CUST1190"/>
    <b v="0"/>
    <x v="77"/>
    <b v="0"/>
    <s v="STORE19"/>
    <b v="0"/>
    <n v="3"/>
    <x v="1"/>
    <b v="0"/>
    <n v="871.34"/>
    <x v="555"/>
    <b v="0"/>
    <n v="0.11"/>
    <n v="0.11"/>
    <b v="0"/>
    <x v="2"/>
    <n v="2326.4778000000001"/>
    <n v="2326.4778000000001"/>
    <b v="0"/>
  </r>
  <r>
    <b v="0"/>
    <s v="SALE818"/>
    <b v="0"/>
    <x v="560"/>
    <b v="0"/>
    <s v="CUST1100"/>
    <b v="0"/>
    <x v="89"/>
    <b v="0"/>
    <s v="STORE0"/>
    <b v="0"/>
    <n v="2"/>
    <x v="2"/>
    <b v="0"/>
    <n v="698.94"/>
    <x v="1783"/>
    <b v="0"/>
    <n v="0.06"/>
    <n v="0.06"/>
    <b v="0"/>
    <x v="0"/>
    <n v="1314.0072"/>
    <n v="1314.0072"/>
    <b v="0"/>
  </r>
  <r>
    <b v="0"/>
    <s v="SALE819"/>
    <b v="0"/>
    <x v="634"/>
    <b v="0"/>
    <s v="CUST1316"/>
    <b v="0"/>
    <x v="1"/>
    <b v="0"/>
    <s v="STORE0"/>
    <b v="0"/>
    <n v="1"/>
    <x v="0"/>
    <b v="0"/>
    <n v="719.94"/>
    <x v="1784"/>
    <b v="0"/>
    <n v="0.23"/>
    <n v="0.23"/>
    <b v="0"/>
    <x v="2"/>
    <n v="554.35380000000009"/>
    <n v="554.35380000000009"/>
    <b v="0"/>
  </r>
  <r>
    <b v="0"/>
    <s v="SALE82"/>
    <b v="0"/>
    <x v="146"/>
    <b v="0"/>
    <s v="CUST1378"/>
    <b v="0"/>
    <x v="67"/>
    <b v="0"/>
    <s v="STORE17"/>
    <b v="0"/>
    <n v="2"/>
    <x v="2"/>
    <b v="0"/>
    <n v="601.33000000000004"/>
    <x v="1785"/>
    <b v="0"/>
    <n v="0.16"/>
    <n v="0.16"/>
    <b v="0"/>
    <x v="1"/>
    <n v="1010.2344000000001"/>
    <n v="1010.2344000000001"/>
    <b v="0"/>
  </r>
  <r>
    <b v="0"/>
    <s v="SALE820"/>
    <b v="0"/>
    <x v="546"/>
    <b v="0"/>
    <s v="CUST1006"/>
    <b v="0"/>
    <x v="40"/>
    <b v="0"/>
    <s v="STORE4"/>
    <b v="0"/>
    <n v="2"/>
    <x v="2"/>
    <b v="0"/>
    <n v="278.16000000000003"/>
    <x v="1786"/>
    <b v="0"/>
    <n v="0.22"/>
    <n v="0.22"/>
    <b v="0"/>
    <x v="1"/>
    <n v="433.92960000000011"/>
    <n v="433.92960000000011"/>
    <b v="0"/>
  </r>
  <r>
    <b v="0"/>
    <s v="SALE821"/>
    <b v="0"/>
    <x v="134"/>
    <b v="0"/>
    <s v="CUST1053"/>
    <b v="0"/>
    <x v="80"/>
    <b v="0"/>
    <s v="STORE5"/>
    <b v="0"/>
    <n v="1"/>
    <x v="0"/>
    <b v="0"/>
    <n v="678.9"/>
    <x v="1787"/>
    <b v="0"/>
    <n v="0.17"/>
    <n v="0.17"/>
    <b v="0"/>
    <x v="0"/>
    <n v="563.48699999999997"/>
    <n v="563.48699999999997"/>
    <b v="0"/>
  </r>
  <r>
    <b v="0"/>
    <s v="SALE822"/>
    <b v="0"/>
    <x v="46"/>
    <b v="0"/>
    <s v="CUST1015"/>
    <b v="0"/>
    <x v="13"/>
    <b v="0"/>
    <s v="STORE15"/>
    <b v="0"/>
    <n v="4"/>
    <x v="3"/>
    <b v="0"/>
    <n v="94.13"/>
    <x v="263"/>
    <b v="0"/>
    <n v="0.15"/>
    <n v="0.15"/>
    <b v="0"/>
    <x v="0"/>
    <n v="320.04199999999997"/>
    <n v="320.04199999999997"/>
    <b v="0"/>
  </r>
  <r>
    <b v="0"/>
    <s v="SALE823"/>
    <b v="0"/>
    <x v="217"/>
    <b v="0"/>
    <s v="CUST1441"/>
    <b v="0"/>
    <x v="31"/>
    <b v="0"/>
    <s v="STORE1"/>
    <b v="0"/>
    <n v="4"/>
    <x v="3"/>
    <b v="0"/>
    <n v="415.02"/>
    <x v="1788"/>
    <b v="0"/>
    <n v="0.01"/>
    <n v="0.01"/>
    <b v="0"/>
    <x v="1"/>
    <n v="1643.4792"/>
    <n v="1643.4792"/>
    <b v="0"/>
  </r>
  <r>
    <b v="0"/>
    <s v="SALE824"/>
    <b v="0"/>
    <x v="659"/>
    <b v="0"/>
    <s v="CUST1051"/>
    <b v="0"/>
    <x v="68"/>
    <b v="0"/>
    <s v="STORE4"/>
    <b v="0"/>
    <n v="4"/>
    <x v="3"/>
    <b v="0"/>
    <n v="780.07"/>
    <x v="1789"/>
    <b v="0"/>
    <n v="0.03"/>
    <n v="0.03"/>
    <b v="0"/>
    <x v="0"/>
    <n v="3026.6716000000001"/>
    <n v="3026.6716000000001"/>
    <b v="0"/>
  </r>
  <r>
    <b v="0"/>
    <s v="SALE825"/>
    <b v="0"/>
    <x v="502"/>
    <b v="0"/>
    <s v="CUST1428"/>
    <b v="0"/>
    <x v="16"/>
    <b v="0"/>
    <s v="STORE15"/>
    <b v="0"/>
    <n v="4"/>
    <x v="3"/>
    <b v="0"/>
    <n v="184.57"/>
    <x v="1790"/>
    <b v="0"/>
    <n v="0.28000000000000003"/>
    <n v="0.28000000000000003"/>
    <b v="0"/>
    <x v="0"/>
    <n v="531.5616"/>
    <n v="531.5616"/>
    <b v="0"/>
  </r>
  <r>
    <b v="0"/>
    <s v="SALE826"/>
    <b v="0"/>
    <x v="316"/>
    <b v="0"/>
    <s v="CUST1287"/>
    <b v="0"/>
    <x v="74"/>
    <b v="0"/>
    <s v="STORE4"/>
    <b v="0"/>
    <n v="4"/>
    <x v="3"/>
    <b v="0"/>
    <n v="277.58"/>
    <x v="1791"/>
    <b v="0"/>
    <n v="0.22"/>
    <n v="0.22"/>
    <b v="0"/>
    <x v="1"/>
    <n v="866.04959999999994"/>
    <n v="866.04959999999994"/>
    <b v="0"/>
  </r>
  <r>
    <b v="0"/>
    <s v="SALE827"/>
    <b v="0"/>
    <x v="476"/>
    <b v="0"/>
    <s v="CUST1104"/>
    <b v="0"/>
    <x v="72"/>
    <b v="0"/>
    <s v="STORE3"/>
    <b v="0"/>
    <n v="1"/>
    <x v="0"/>
    <b v="0"/>
    <n v="36.799999999999997"/>
    <x v="1792"/>
    <b v="0"/>
    <n v="0.18"/>
    <n v="0.18"/>
    <b v="0"/>
    <x v="0"/>
    <n v="30.175999999999998"/>
    <n v="30.175999999999998"/>
    <b v="0"/>
  </r>
  <r>
    <b v="0"/>
    <s v="SALE828"/>
    <b v="0"/>
    <x v="208"/>
    <b v="0"/>
    <s v="CUST1356"/>
    <b v="0"/>
    <x v="90"/>
    <b v="0"/>
    <s v="STORE6"/>
    <b v="0"/>
    <n v="1"/>
    <x v="0"/>
    <b v="0"/>
    <n v="539.37"/>
    <x v="1793"/>
    <b v="0"/>
    <n v="0.14000000000000001"/>
    <n v="0.14000000000000001"/>
    <b v="0"/>
    <x v="0"/>
    <n v="463.85820000000001"/>
    <n v="463.85820000000001"/>
    <b v="0"/>
  </r>
  <r>
    <b v="0"/>
    <s v="SALE829"/>
    <b v="0"/>
    <x v="352"/>
    <b v="0"/>
    <s v="CUST1089"/>
    <b v="0"/>
    <x v="69"/>
    <b v="0"/>
    <s v="STORE18"/>
    <b v="0"/>
    <n v="1"/>
    <x v="0"/>
    <b v="0"/>
    <n v="27.83"/>
    <x v="1794"/>
    <b v="0"/>
    <n v="0.3"/>
    <n v="0.3"/>
    <b v="0"/>
    <x v="1"/>
    <n v="19.481000000000002"/>
    <n v="19.481000000000002"/>
    <b v="0"/>
  </r>
  <r>
    <b v="0"/>
    <s v="SALE83"/>
    <b v="0"/>
    <x v="507"/>
    <b v="0"/>
    <s v="CUST1403"/>
    <b v="0"/>
    <x v="29"/>
    <b v="0"/>
    <s v="STORE18"/>
    <b v="0"/>
    <n v="4"/>
    <x v="3"/>
    <b v="0"/>
    <n v="34.39"/>
    <x v="1795"/>
    <b v="0"/>
    <n v="0.03"/>
    <n v="0.03"/>
    <b v="0"/>
    <x v="1"/>
    <n v="133.4332"/>
    <n v="133.4332"/>
    <b v="0"/>
  </r>
  <r>
    <b v="0"/>
    <s v="SALE830"/>
    <b v="0"/>
    <x v="4"/>
    <b v="0"/>
    <s v="CUST1283"/>
    <b v="0"/>
    <x v="92"/>
    <b v="0"/>
    <s v="STORE4"/>
    <b v="0"/>
    <n v="3"/>
    <x v="1"/>
    <b v="0"/>
    <n v="698.72"/>
    <x v="1796"/>
    <b v="0"/>
    <n v="0.28000000000000003"/>
    <n v="0.28000000000000003"/>
    <b v="0"/>
    <x v="2"/>
    <n v="1509.2352000000001"/>
    <n v="1509.2352000000001"/>
    <b v="0"/>
  </r>
  <r>
    <b v="0"/>
    <s v="SALE831"/>
    <b v="0"/>
    <x v="660"/>
    <b v="0"/>
    <s v="CUST1012"/>
    <b v="0"/>
    <x v="45"/>
    <b v="0"/>
    <s v="STORE13"/>
    <b v="0"/>
    <n v="4"/>
    <x v="3"/>
    <b v="0"/>
    <n v="528.23"/>
    <x v="1797"/>
    <b v="0"/>
    <n v="0.15"/>
    <n v="0.15"/>
    <b v="0"/>
    <x v="2"/>
    <n v="1795.982"/>
    <n v="1795.982"/>
    <b v="0"/>
  </r>
  <r>
    <b v="0"/>
    <s v="SALE832"/>
    <b v="0"/>
    <x v="362"/>
    <b v="0"/>
    <s v="CUST1492"/>
    <b v="0"/>
    <x v="41"/>
    <b v="0"/>
    <s v="STORE16"/>
    <b v="0"/>
    <n v="2"/>
    <x v="2"/>
    <b v="0"/>
    <n v="780.9"/>
    <x v="1798"/>
    <b v="0"/>
    <n v="0.24"/>
    <n v="0.24"/>
    <b v="0"/>
    <x v="1"/>
    <n v="1186.9680000000001"/>
    <n v="1186.9680000000001"/>
    <b v="0"/>
  </r>
  <r>
    <b v="0"/>
    <s v="SALE833"/>
    <b v="0"/>
    <x v="643"/>
    <b v="0"/>
    <s v="CUST1180"/>
    <b v="0"/>
    <x v="54"/>
    <b v="0"/>
    <s v="STORE14"/>
    <b v="0"/>
    <n v="1"/>
    <x v="0"/>
    <b v="0"/>
    <n v="977.97"/>
    <x v="1799"/>
    <b v="0"/>
    <n v="0.06"/>
    <n v="0.06"/>
    <b v="0"/>
    <x v="2"/>
    <n v="919.29179999999997"/>
    <n v="919.29179999999997"/>
    <b v="0"/>
  </r>
  <r>
    <b v="0"/>
    <s v="SALE834"/>
    <b v="0"/>
    <x v="457"/>
    <b v="0"/>
    <s v="CUST1369"/>
    <b v="0"/>
    <x v="61"/>
    <b v="0"/>
    <s v="STORE12"/>
    <b v="0"/>
    <n v="4"/>
    <x v="3"/>
    <b v="0"/>
    <n v="354.65"/>
    <x v="1800"/>
    <b v="0"/>
    <n v="0.19"/>
    <n v="0.19"/>
    <b v="0"/>
    <x v="0"/>
    <n v="1149.066"/>
    <n v="1149.066"/>
    <b v="0"/>
  </r>
  <r>
    <b v="0"/>
    <s v="SALE835"/>
    <b v="0"/>
    <x v="264"/>
    <b v="0"/>
    <s v="CUST1283"/>
    <b v="0"/>
    <x v="97"/>
    <b v="0"/>
    <s v="STORE19"/>
    <b v="0"/>
    <n v="1"/>
    <x v="0"/>
    <b v="0"/>
    <n v="671.62"/>
    <x v="1801"/>
    <b v="0"/>
    <n v="0.09"/>
    <n v="0.09"/>
    <b v="0"/>
    <x v="2"/>
    <n v="611.17420000000004"/>
    <n v="611.17420000000004"/>
    <b v="0"/>
  </r>
  <r>
    <b v="0"/>
    <s v="SALE836"/>
    <b v="0"/>
    <x v="319"/>
    <b v="0"/>
    <s v="CUST1317"/>
    <b v="0"/>
    <x v="26"/>
    <b v="0"/>
    <s v="STORE3"/>
    <b v="0"/>
    <n v="1"/>
    <x v="0"/>
    <b v="0"/>
    <n v="867.32"/>
    <x v="1802"/>
    <b v="0"/>
    <n v="0.28999999999999998"/>
    <n v="0.28999999999999998"/>
    <b v="0"/>
    <x v="1"/>
    <n v="615.79719999999998"/>
    <n v="615.79719999999998"/>
    <b v="0"/>
  </r>
  <r>
    <b v="0"/>
    <s v="SALE837"/>
    <b v="0"/>
    <x v="176"/>
    <b v="0"/>
    <s v="CUST1081"/>
    <b v="0"/>
    <x v="47"/>
    <b v="0"/>
    <s v="STORE12"/>
    <b v="0"/>
    <n v="3"/>
    <x v="1"/>
    <b v="0"/>
    <n v="240.27"/>
    <x v="1803"/>
    <b v="0"/>
    <n v="0.15"/>
    <n v="0.15"/>
    <b v="0"/>
    <x v="1"/>
    <n v="612.68850000000009"/>
    <n v="612.68850000000009"/>
    <b v="0"/>
  </r>
  <r>
    <b v="0"/>
    <s v="SALE838"/>
    <b v="0"/>
    <x v="661"/>
    <b v="0"/>
    <s v="CUST1075"/>
    <b v="0"/>
    <x v="40"/>
    <b v="0"/>
    <s v="STORE16"/>
    <b v="0"/>
    <n v="2"/>
    <x v="2"/>
    <b v="0"/>
    <n v="619.12"/>
    <x v="1804"/>
    <b v="0"/>
    <n v="0.28000000000000003"/>
    <n v="0.28000000000000003"/>
    <b v="0"/>
    <x v="2"/>
    <n v="891.53279999999995"/>
    <n v="891.53279999999995"/>
    <b v="0"/>
  </r>
  <r>
    <b v="0"/>
    <s v="SALE839"/>
    <b v="0"/>
    <x v="354"/>
    <b v="0"/>
    <s v="CUST1213"/>
    <b v="0"/>
    <x v="48"/>
    <b v="0"/>
    <s v="STORE0"/>
    <b v="0"/>
    <n v="3"/>
    <x v="1"/>
    <b v="0"/>
    <n v="693.42"/>
    <x v="1805"/>
    <b v="0"/>
    <n v="0.08"/>
    <n v="0.08"/>
    <b v="0"/>
    <x v="1"/>
    <n v="1913.8391999999999"/>
    <n v="1913.8391999999999"/>
    <b v="0"/>
  </r>
  <r>
    <b v="0"/>
    <s v="SALE84"/>
    <b v="0"/>
    <x v="294"/>
    <b v="0"/>
    <s v="CUST1423"/>
    <b v="0"/>
    <x v="41"/>
    <b v="0"/>
    <s v="STORE17"/>
    <b v="0"/>
    <n v="1"/>
    <x v="0"/>
    <b v="0"/>
    <n v="773.57"/>
    <x v="1806"/>
    <b v="0"/>
    <n v="0.05"/>
    <n v="0.05"/>
    <b v="0"/>
    <x v="2"/>
    <n v="1087.6289866733441"/>
    <m/>
    <b v="1"/>
  </r>
  <r>
    <b v="0"/>
    <s v="SALE840"/>
    <b v="0"/>
    <x v="105"/>
    <b v="0"/>
    <s v="CUST1108"/>
    <b v="0"/>
    <x v="66"/>
    <b v="0"/>
    <s v="STORE10"/>
    <b v="0"/>
    <n v="4"/>
    <x v="3"/>
    <b v="0"/>
    <n v="751.63"/>
    <x v="1807"/>
    <b v="0"/>
    <n v="0.28000000000000003"/>
    <n v="0.28000000000000003"/>
    <b v="0"/>
    <x v="2"/>
    <n v="2164.6943999999999"/>
    <n v="2164.6943999999999"/>
    <b v="0"/>
  </r>
  <r>
    <b v="0"/>
    <s v="SALE841"/>
    <b v="0"/>
    <x v="593"/>
    <b v="0"/>
    <s v="CUST1110"/>
    <b v="0"/>
    <x v="72"/>
    <b v="0"/>
    <s v="STORE15"/>
    <b v="0"/>
    <n v="3"/>
    <x v="1"/>
    <b v="0"/>
    <n v="108.14"/>
    <x v="1808"/>
    <b v="0"/>
    <n v="0.19"/>
    <n v="0.19"/>
    <b v="0"/>
    <x v="2"/>
    <n v="262.78019999999998"/>
    <n v="262.78019999999998"/>
    <b v="0"/>
  </r>
  <r>
    <b v="0"/>
    <s v="SALE842"/>
    <b v="0"/>
    <x v="130"/>
    <b v="0"/>
    <s v="CUST1256"/>
    <b v="0"/>
    <x v="77"/>
    <b v="0"/>
    <s v="STORE4"/>
    <b v="0"/>
    <n v="1"/>
    <x v="0"/>
    <b v="0"/>
    <n v="964.11"/>
    <x v="1809"/>
    <b v="0"/>
    <n v="0.17"/>
    <n v="0.17"/>
    <b v="0"/>
    <x v="2"/>
    <n v="800.21129999999994"/>
    <n v="800.21129999999994"/>
    <b v="0"/>
  </r>
  <r>
    <b v="0"/>
    <s v="SALE843"/>
    <b v="0"/>
    <x v="540"/>
    <b v="0"/>
    <s v="CUST1131"/>
    <b v="0"/>
    <x v="32"/>
    <b v="0"/>
    <s v="STORE0"/>
    <b v="0"/>
    <n v="1"/>
    <x v="0"/>
    <b v="0"/>
    <n v="346.2"/>
    <x v="1810"/>
    <b v="0"/>
    <n v="0.28999999999999998"/>
    <n v="0.28999999999999998"/>
    <b v="0"/>
    <x v="0"/>
    <n v="245.80199999999999"/>
    <n v="245.80199999999999"/>
    <b v="0"/>
  </r>
  <r>
    <b v="0"/>
    <s v="SALE844"/>
    <b v="0"/>
    <x v="357"/>
    <b v="0"/>
    <s v="CUST1457"/>
    <b v="0"/>
    <x v="34"/>
    <b v="0"/>
    <s v="STORE15"/>
    <b v="0"/>
    <n v="3"/>
    <x v="1"/>
    <b v="0"/>
    <n v="791.75"/>
    <x v="1811"/>
    <b v="0"/>
    <n v="0.28999999999999998"/>
    <n v="0.28999999999999998"/>
    <b v="0"/>
    <x v="0"/>
    <n v="1686.4275"/>
    <n v="1686.4275"/>
    <b v="0"/>
  </r>
  <r>
    <b v="0"/>
    <s v="SALE845"/>
    <b v="0"/>
    <x v="480"/>
    <b v="0"/>
    <s v="CUST1319"/>
    <b v="0"/>
    <x v="65"/>
    <b v="0"/>
    <s v="STORE13"/>
    <b v="0"/>
    <n v="1"/>
    <x v="0"/>
    <b v="0"/>
    <n v="529.84"/>
    <x v="1812"/>
    <b v="0"/>
    <n v="0.13"/>
    <n v="0.13"/>
    <b v="0"/>
    <x v="1"/>
    <n v="460.96080000000001"/>
    <n v="460.96080000000001"/>
    <b v="0"/>
  </r>
  <r>
    <b v="0"/>
    <s v="SALE846"/>
    <b v="0"/>
    <x v="192"/>
    <b v="0"/>
    <s v="CUST1471"/>
    <b v="0"/>
    <x v="8"/>
    <b v="0"/>
    <s v="STORE3"/>
    <b v="0"/>
    <n v="3"/>
    <x v="1"/>
    <b v="0"/>
    <n v="582.57000000000005"/>
    <x v="1813"/>
    <b v="0"/>
    <n v="0.11"/>
    <n v="0.11"/>
    <b v="0"/>
    <x v="1"/>
    <n v="1555.4619"/>
    <n v="1555.4619"/>
    <b v="0"/>
  </r>
  <r>
    <b v="0"/>
    <s v="SALE847"/>
    <b v="0"/>
    <x v="662"/>
    <b v="0"/>
    <s v="CUST1211"/>
    <b v="0"/>
    <x v="28"/>
    <b v="0"/>
    <s v="STORE17"/>
    <b v="0"/>
    <n v="1"/>
    <x v="0"/>
    <b v="0"/>
    <n v="219.81"/>
    <x v="1814"/>
    <b v="0"/>
    <n v="0.22"/>
    <n v="0.22"/>
    <b v="0"/>
    <x v="2"/>
    <n v="171.45179999999999"/>
    <n v="171.45179999999999"/>
    <b v="0"/>
  </r>
  <r>
    <b v="0"/>
    <s v="SALE848"/>
    <b v="0"/>
    <x v="579"/>
    <b v="0"/>
    <s v="CUST1497"/>
    <b v="0"/>
    <x v="92"/>
    <b v="0"/>
    <s v="STORE18"/>
    <b v="0"/>
    <n v="4"/>
    <x v="3"/>
    <b v="0"/>
    <n v="883.31"/>
    <x v="1815"/>
    <b v="0"/>
    <n v="0.27"/>
    <n v="0.27"/>
    <b v="0"/>
    <x v="0"/>
    <n v="2579.2651999999998"/>
    <n v="2579.2651999999998"/>
    <b v="0"/>
  </r>
  <r>
    <b v="0"/>
    <s v="SALE849"/>
    <b v="0"/>
    <x v="628"/>
    <b v="0"/>
    <s v="CUST1234"/>
    <b v="0"/>
    <x v="29"/>
    <b v="0"/>
    <s v="STORE14"/>
    <b v="0"/>
    <n v="4"/>
    <x v="3"/>
    <b v="0"/>
    <n v="329.06"/>
    <x v="1816"/>
    <b v="0"/>
    <n v="0.04"/>
    <n v="0.04"/>
    <b v="0"/>
    <x v="2"/>
    <n v="1263.5904"/>
    <n v="1263.5904"/>
    <b v="0"/>
  </r>
  <r>
    <b v="0"/>
    <s v="SALE85"/>
    <b v="0"/>
    <x v="330"/>
    <b v="0"/>
    <s v="CUST1054"/>
    <b v="0"/>
    <x v="90"/>
    <b v="0"/>
    <s v="STORE7"/>
    <b v="0"/>
    <n v="4"/>
    <x v="3"/>
    <b v="0"/>
    <n v="127.1"/>
    <x v="1817"/>
    <b v="0"/>
    <n v="0.24"/>
    <n v="0.24"/>
    <b v="0"/>
    <x v="2"/>
    <n v="386.38400000000001"/>
    <n v="386.38400000000001"/>
    <b v="0"/>
  </r>
  <r>
    <b v="0"/>
    <s v="SALE850"/>
    <b v="0"/>
    <x v="663"/>
    <b v="0"/>
    <s v="CUST1105"/>
    <b v="0"/>
    <x v="97"/>
    <b v="0"/>
    <s v="STORE11"/>
    <b v="0"/>
    <n v="1"/>
    <x v="0"/>
    <b v="0"/>
    <n v="935.78"/>
    <x v="1818"/>
    <b v="0"/>
    <n v="0.03"/>
    <n v="0.03"/>
    <b v="0"/>
    <x v="1"/>
    <n v="907.70659999999998"/>
    <n v="907.70659999999998"/>
    <b v="0"/>
  </r>
  <r>
    <b v="0"/>
    <s v="SALE851"/>
    <b v="0"/>
    <x v="664"/>
    <b v="0"/>
    <s v="CUST1320"/>
    <b v="0"/>
    <x v="18"/>
    <b v="0"/>
    <s v="STORE10"/>
    <b v="0"/>
    <n v="4"/>
    <x v="3"/>
    <b v="0"/>
    <n v="597.79999999999995"/>
    <x v="1819"/>
    <b v="0"/>
    <n v="0.2"/>
    <n v="0.2"/>
    <b v="0"/>
    <x v="0"/>
    <n v="1912.96"/>
    <n v="1912.96"/>
    <b v="0"/>
  </r>
  <r>
    <b v="0"/>
    <s v="SALE852"/>
    <b v="0"/>
    <x v="620"/>
    <b v="0"/>
    <s v="CUST1259"/>
    <b v="0"/>
    <x v="75"/>
    <b v="0"/>
    <s v="STORE18"/>
    <b v="0"/>
    <n v="4"/>
    <x v="3"/>
    <b v="0"/>
    <n v="266.98"/>
    <x v="1820"/>
    <b v="0"/>
    <n v="0.16"/>
    <n v="0.16"/>
    <b v="0"/>
    <x v="0"/>
    <n v="897.05280000000005"/>
    <n v="897.05280000000005"/>
    <b v="0"/>
  </r>
  <r>
    <b v="0"/>
    <s v="SALE853"/>
    <b v="0"/>
    <x v="65"/>
    <b v="0"/>
    <s v="CUST1407"/>
    <b v="0"/>
    <x v="92"/>
    <b v="0"/>
    <s v="STORE15"/>
    <b v="0"/>
    <n v="3"/>
    <x v="1"/>
    <b v="0"/>
    <n v="360.18"/>
    <x v="1821"/>
    <b v="0"/>
    <n v="0.03"/>
    <n v="0.03"/>
    <b v="0"/>
    <x v="0"/>
    <n v="1048.1238000000001"/>
    <n v="1048.1238000000001"/>
    <b v="0"/>
  </r>
  <r>
    <b v="0"/>
    <s v="SALE854"/>
    <b v="0"/>
    <x v="402"/>
    <b v="0"/>
    <s v="CUST1363"/>
    <b v="0"/>
    <x v="87"/>
    <b v="0"/>
    <s v="STORE0"/>
    <b v="0"/>
    <n v="3"/>
    <x v="1"/>
    <b v="0"/>
    <n v="247.41"/>
    <x v="1822"/>
    <b v="0"/>
    <n v="0.05"/>
    <n v="0.05"/>
    <b v="0"/>
    <x v="2"/>
    <n v="705.11850000000004"/>
    <n v="705.11850000000004"/>
    <b v="0"/>
  </r>
  <r>
    <b v="0"/>
    <s v="SALE855"/>
    <b v="0"/>
    <x v="236"/>
    <b v="0"/>
    <s v="CUST1078"/>
    <b v="0"/>
    <x v="23"/>
    <b v="0"/>
    <s v="STORE15"/>
    <b v="0"/>
    <n v="3"/>
    <x v="1"/>
    <b v="0"/>
    <n v="674.66"/>
    <x v="1823"/>
    <b v="0"/>
    <n v="0.23"/>
    <n v="0.23"/>
    <b v="0"/>
    <x v="0"/>
    <n v="1558.4646"/>
    <n v="1558.4646"/>
    <b v="0"/>
  </r>
  <r>
    <b v="0"/>
    <s v="SALE856"/>
    <b v="0"/>
    <x v="665"/>
    <b v="0"/>
    <s v="CUST1415"/>
    <b v="0"/>
    <x v="71"/>
    <b v="0"/>
    <s v="STORE4"/>
    <b v="0"/>
    <n v="1"/>
    <x v="0"/>
    <b v="0"/>
    <n v="913.98"/>
    <x v="1824"/>
    <b v="0"/>
    <n v="0.27"/>
    <n v="0.27"/>
    <b v="0"/>
    <x v="1"/>
    <n v="667.20539999999994"/>
    <n v="667.20539999999994"/>
    <b v="0"/>
  </r>
  <r>
    <b v="0"/>
    <s v="SALE857"/>
    <b v="0"/>
    <x v="444"/>
    <b v="0"/>
    <s v="CUST1314"/>
    <b v="0"/>
    <x v="27"/>
    <b v="0"/>
    <s v="STORE10"/>
    <b v="0"/>
    <n v="4"/>
    <x v="3"/>
    <b v="0"/>
    <n v="370.5"/>
    <x v="1825"/>
    <b v="0"/>
    <n v="0.13"/>
    <n v="0.13"/>
    <b v="0"/>
    <x v="1"/>
    <n v="1289.3399999999999"/>
    <n v="1289.3399999999999"/>
    <b v="0"/>
  </r>
  <r>
    <b v="0"/>
    <s v="SALE858"/>
    <b v="0"/>
    <x v="225"/>
    <b v="0"/>
    <s v="CUST1358"/>
    <b v="0"/>
    <x v="35"/>
    <b v="0"/>
    <s v="STORE13"/>
    <b v="0"/>
    <n v="1"/>
    <x v="0"/>
    <b v="0"/>
    <n v="735.1"/>
    <x v="1826"/>
    <b v="0"/>
    <n v="0.1"/>
    <n v="0.1"/>
    <b v="0"/>
    <x v="1"/>
    <n v="661.59"/>
    <n v="661.59"/>
    <b v="0"/>
  </r>
  <r>
    <b v="0"/>
    <s v="SALE859"/>
    <b v="0"/>
    <x v="547"/>
    <b v="0"/>
    <s v="CUST1135"/>
    <b v="0"/>
    <x v="14"/>
    <b v="0"/>
    <s v="STORE2"/>
    <b v="0"/>
    <n v="3"/>
    <x v="1"/>
    <b v="0"/>
    <n v="448.55"/>
    <x v="1827"/>
    <b v="0"/>
    <n v="0.05"/>
    <n v="0.05"/>
    <b v="0"/>
    <x v="0"/>
    <n v="1278.3675000000001"/>
    <n v="1278.3675000000001"/>
    <b v="0"/>
  </r>
  <r>
    <b v="0"/>
    <s v="SALE86"/>
    <b v="0"/>
    <x v="72"/>
    <b v="0"/>
    <s v="CUST1303"/>
    <b v="0"/>
    <x v="69"/>
    <b v="0"/>
    <s v="STORE3"/>
    <b v="0"/>
    <n v="3"/>
    <x v="1"/>
    <b v="0"/>
    <n v="899.58"/>
    <x v="1828"/>
    <b v="0"/>
    <n v="0.28000000000000003"/>
    <n v="0.28000000000000003"/>
    <b v="0"/>
    <x v="1"/>
    <n v="1943.0927999999999"/>
    <n v="1943.0927999999999"/>
    <b v="0"/>
  </r>
  <r>
    <b v="0"/>
    <s v="SALE860"/>
    <b v="0"/>
    <x v="169"/>
    <b v="0"/>
    <s v="CUST1059"/>
    <b v="0"/>
    <x v="56"/>
    <b v="0"/>
    <s v="STORE13"/>
    <b v="0"/>
    <n v="3"/>
    <x v="1"/>
    <b v="0"/>
    <n v="904.96"/>
    <x v="1829"/>
    <b v="0"/>
    <n v="7.0000000000000007E-2"/>
    <n v="7.0000000000000007E-2"/>
    <b v="0"/>
    <x v="2"/>
    <n v="2524.8384000000001"/>
    <n v="2524.8384000000001"/>
    <b v="0"/>
  </r>
  <r>
    <b v="0"/>
    <s v="SALE861"/>
    <b v="0"/>
    <x v="74"/>
    <b v="0"/>
    <s v="CUST1380"/>
    <b v="0"/>
    <x v="97"/>
    <b v="0"/>
    <s v="STORE13"/>
    <b v="0"/>
    <n v="4"/>
    <x v="3"/>
    <b v="0"/>
    <n v="408.72"/>
    <x v="1830"/>
    <b v="0"/>
    <n v="0.16"/>
    <n v="0.16"/>
    <b v="0"/>
    <x v="2"/>
    <n v="1373.2991999999999"/>
    <n v="1373.2991999999999"/>
    <b v="0"/>
  </r>
  <r>
    <b v="0"/>
    <s v="SALE862"/>
    <b v="0"/>
    <x v="666"/>
    <b v="0"/>
    <s v="CUST1282"/>
    <b v="0"/>
    <x v="57"/>
    <b v="0"/>
    <s v="STORE3"/>
    <b v="0"/>
    <n v="4"/>
    <x v="3"/>
    <b v="0"/>
    <n v="770.65"/>
    <x v="1831"/>
    <b v="0"/>
    <n v="0.27"/>
    <n v="0.27"/>
    <b v="0"/>
    <x v="0"/>
    <n v="2250.2979999999998"/>
    <n v="2250.2979999999998"/>
    <b v="0"/>
  </r>
  <r>
    <b v="0"/>
    <s v="SALE863"/>
    <b v="0"/>
    <x v="667"/>
    <b v="0"/>
    <s v="CUST1203"/>
    <b v="0"/>
    <x v="38"/>
    <b v="0"/>
    <s v="STORE6"/>
    <b v="0"/>
    <n v="1"/>
    <x v="0"/>
    <b v="0"/>
    <n v="649.22"/>
    <x v="1832"/>
    <b v="0"/>
    <n v="0.03"/>
    <n v="0.03"/>
    <b v="0"/>
    <x v="2"/>
    <n v="629.74340000000007"/>
    <n v="629.74340000000007"/>
    <b v="0"/>
  </r>
  <r>
    <b v="0"/>
    <s v="SALE864"/>
    <b v="0"/>
    <x v="83"/>
    <b v="0"/>
    <s v="CUST1348"/>
    <b v="0"/>
    <x v="3"/>
    <b v="0"/>
    <s v="STORE10"/>
    <b v="0"/>
    <n v="2"/>
    <x v="2"/>
    <b v="0"/>
    <n v="379.78"/>
    <x v="1833"/>
    <b v="0"/>
    <n v="0.2"/>
    <n v="0.2"/>
    <b v="0"/>
    <x v="0"/>
    <n v="607.64800000000002"/>
    <n v="607.64800000000002"/>
    <b v="0"/>
  </r>
  <r>
    <b v="0"/>
    <s v="SALE865"/>
    <b v="0"/>
    <x v="549"/>
    <b v="0"/>
    <s v="CUST1248"/>
    <b v="0"/>
    <x v="34"/>
    <b v="0"/>
    <s v="STORE8"/>
    <b v="0"/>
    <n v="3"/>
    <x v="1"/>
    <b v="0"/>
    <n v="924.15"/>
    <x v="1834"/>
    <b v="0"/>
    <n v="0.1"/>
    <n v="0.1"/>
    <b v="0"/>
    <x v="1"/>
    <n v="2495.2049999999999"/>
    <n v="2495.2049999999999"/>
    <b v="0"/>
  </r>
  <r>
    <b v="0"/>
    <s v="SALE866"/>
    <b v="0"/>
    <x v="367"/>
    <b v="0"/>
    <s v="CUST1469"/>
    <b v="0"/>
    <x v="23"/>
    <b v="0"/>
    <s v="STORE17"/>
    <b v="0"/>
    <n v="3"/>
    <x v="1"/>
    <b v="0"/>
    <n v="144.66999999999999"/>
    <x v="1835"/>
    <b v="0"/>
    <n v="0.28999999999999998"/>
    <n v="0.28999999999999998"/>
    <b v="0"/>
    <x v="2"/>
    <n v="308.14710000000002"/>
    <n v="308.14710000000002"/>
    <b v="0"/>
  </r>
  <r>
    <b v="0"/>
    <s v="SALE867"/>
    <b v="0"/>
    <x v="620"/>
    <b v="0"/>
    <s v="CUST1121"/>
    <b v="0"/>
    <x v="3"/>
    <b v="0"/>
    <s v="STORE15"/>
    <b v="0"/>
    <n v="2"/>
    <x v="2"/>
    <b v="0"/>
    <n v="667.17"/>
    <x v="1836"/>
    <b v="0"/>
    <n v="0.1"/>
    <n v="0.1"/>
    <b v="0"/>
    <x v="1"/>
    <n v="1200.9059999999999"/>
    <n v="1200.9059999999999"/>
    <b v="0"/>
  </r>
  <r>
    <b v="0"/>
    <s v="SALE868"/>
    <b v="0"/>
    <x v="196"/>
    <b v="0"/>
    <s v="CUST1402"/>
    <b v="0"/>
    <x v="46"/>
    <b v="0"/>
    <s v="STORE3"/>
    <b v="0"/>
    <n v="1"/>
    <x v="0"/>
    <b v="0"/>
    <n v="984.6"/>
    <x v="1837"/>
    <b v="0"/>
    <n v="0.22"/>
    <n v="0.22"/>
    <b v="0"/>
    <x v="0"/>
    <n v="767.98800000000006"/>
    <n v="767.98800000000006"/>
    <b v="0"/>
  </r>
  <r>
    <b v="0"/>
    <s v="SALE869"/>
    <b v="0"/>
    <x v="637"/>
    <b v="0"/>
    <s v="CUST1279"/>
    <b v="0"/>
    <x v="75"/>
    <b v="0"/>
    <s v="STORE8"/>
    <b v="0"/>
    <n v="1"/>
    <x v="0"/>
    <b v="0"/>
    <n v="139.29"/>
    <x v="1838"/>
    <b v="0"/>
    <n v="0"/>
    <n v="0"/>
    <b v="0"/>
    <x v="0"/>
    <n v="139.29"/>
    <n v="139.29"/>
    <b v="0"/>
  </r>
  <r>
    <b v="0"/>
    <s v="SALE87"/>
    <b v="0"/>
    <x v="354"/>
    <b v="0"/>
    <s v="CUST1327"/>
    <b v="0"/>
    <x v="93"/>
    <b v="0"/>
    <s v="STORE10"/>
    <b v="0"/>
    <n v="3"/>
    <x v="1"/>
    <b v="0"/>
    <n v="964.39"/>
    <x v="1839"/>
    <b v="0"/>
    <n v="0.04"/>
    <n v="0.04"/>
    <b v="0"/>
    <x v="0"/>
    <n v="2777.4432000000002"/>
    <n v="2777.4432000000002"/>
    <b v="0"/>
  </r>
  <r>
    <b v="0"/>
    <s v="SALE870"/>
    <b v="0"/>
    <x v="90"/>
    <b v="0"/>
    <s v="CUST1033"/>
    <b v="0"/>
    <x v="63"/>
    <b v="0"/>
    <s v="STORE8"/>
    <b v="0"/>
    <n v="3"/>
    <x v="1"/>
    <b v="0"/>
    <n v="459.57"/>
    <x v="1840"/>
    <b v="0"/>
    <n v="0.1"/>
    <n v="0.1"/>
    <b v="0"/>
    <x v="2"/>
    <n v="1240.8389999999999"/>
    <n v="1240.8389999999999"/>
    <b v="0"/>
  </r>
  <r>
    <b v="0"/>
    <s v="SALE871"/>
    <b v="0"/>
    <x v="582"/>
    <b v="0"/>
    <s v="CUST1066"/>
    <b v="0"/>
    <x v="50"/>
    <b v="0"/>
    <s v="STORE15"/>
    <b v="0"/>
    <n v="1"/>
    <x v="0"/>
    <b v="0"/>
    <n v="517.82000000000005"/>
    <x v="1841"/>
    <b v="0"/>
    <n v="0.28999999999999998"/>
    <n v="0.28999999999999998"/>
    <b v="0"/>
    <x v="0"/>
    <n v="367.65219999999999"/>
    <n v="367.65219999999999"/>
    <b v="0"/>
  </r>
  <r>
    <b v="0"/>
    <s v="SALE872"/>
    <b v="0"/>
    <x v="81"/>
    <b v="0"/>
    <s v="CUST1379"/>
    <b v="0"/>
    <x v="45"/>
    <b v="0"/>
    <s v="STORE6"/>
    <b v="0"/>
    <n v="4"/>
    <x v="3"/>
    <b v="0"/>
    <n v="282.45"/>
    <x v="1842"/>
    <b v="0"/>
    <n v="0.28999999999999998"/>
    <n v="0.28999999999999998"/>
    <b v="0"/>
    <x v="2"/>
    <n v="802.1579999999999"/>
    <n v="802.1579999999999"/>
    <b v="0"/>
  </r>
  <r>
    <b v="0"/>
    <s v="SALE873"/>
    <b v="0"/>
    <x v="39"/>
    <b v="0"/>
    <s v="CUST1455"/>
    <b v="0"/>
    <x v="48"/>
    <b v="0"/>
    <s v="STORE7"/>
    <b v="0"/>
    <n v="2"/>
    <x v="2"/>
    <b v="0"/>
    <n v="386.46"/>
    <x v="1843"/>
    <b v="0"/>
    <n v="0.23"/>
    <n v="0.23"/>
    <b v="0"/>
    <x v="2"/>
    <n v="595.14840000000004"/>
    <n v="595.14840000000004"/>
    <b v="0"/>
  </r>
  <r>
    <b v="0"/>
    <s v="SALE874"/>
    <b v="0"/>
    <x v="116"/>
    <b v="0"/>
    <s v="CUST1195"/>
    <b v="0"/>
    <x v="32"/>
    <b v="0"/>
    <s v="STORE3"/>
    <b v="0"/>
    <n v="1"/>
    <x v="0"/>
    <b v="0"/>
    <n v="270.45"/>
    <x v="1844"/>
    <b v="0"/>
    <n v="0.15"/>
    <n v="0.15"/>
    <b v="0"/>
    <x v="2"/>
    <n v="229.88249999999999"/>
    <n v="229.88249999999999"/>
    <b v="0"/>
  </r>
  <r>
    <b v="0"/>
    <s v="SALE875"/>
    <b v="0"/>
    <x v="537"/>
    <b v="0"/>
    <s v="CUST1041"/>
    <b v="0"/>
    <x v="45"/>
    <b v="0"/>
    <s v="STORE10"/>
    <b v="0"/>
    <n v="4"/>
    <x v="3"/>
    <b v="0"/>
    <n v="762.94"/>
    <x v="1845"/>
    <b v="0"/>
    <n v="0.09"/>
    <n v="0.09"/>
    <b v="0"/>
    <x v="2"/>
    <n v="2777.1016"/>
    <n v="2777.1016"/>
    <b v="0"/>
  </r>
  <r>
    <b v="0"/>
    <s v="SALE876"/>
    <b v="0"/>
    <x v="662"/>
    <b v="0"/>
    <s v="CUST1494"/>
    <b v="0"/>
    <x v="82"/>
    <b v="0"/>
    <s v="STORE13"/>
    <b v="0"/>
    <n v="1"/>
    <x v="0"/>
    <b v="0"/>
    <n v="409.03"/>
    <x v="1846"/>
    <b v="0"/>
    <n v="0.25"/>
    <n v="0.25"/>
    <b v="0"/>
    <x v="2"/>
    <n v="306.77249999999998"/>
    <n v="306.77249999999998"/>
    <b v="0"/>
  </r>
  <r>
    <b v="0"/>
    <s v="SALE877"/>
    <b v="0"/>
    <x v="535"/>
    <b v="0"/>
    <s v="CUST1219"/>
    <b v="0"/>
    <x v="76"/>
    <b v="0"/>
    <s v="STORE18"/>
    <b v="0"/>
    <n v="2"/>
    <x v="2"/>
    <b v="0"/>
    <n v="891.13"/>
    <x v="1847"/>
    <b v="0"/>
    <n v="0.13"/>
    <n v="0.13"/>
    <b v="0"/>
    <x v="0"/>
    <n v="1550.5662"/>
    <n v="1550.5662"/>
    <b v="0"/>
  </r>
  <r>
    <b v="0"/>
    <s v="SALE878"/>
    <b v="0"/>
    <x v="84"/>
    <b v="0"/>
    <s v="CUST1032"/>
    <b v="0"/>
    <x v="39"/>
    <b v="0"/>
    <s v="STORE16"/>
    <b v="0"/>
    <n v="1"/>
    <x v="0"/>
    <b v="0"/>
    <n v="553.38"/>
    <x v="1848"/>
    <b v="0"/>
    <n v="0.21"/>
    <n v="0.21"/>
    <b v="0"/>
    <x v="1"/>
    <n v="437.17020000000002"/>
    <n v="437.17020000000002"/>
    <b v="0"/>
  </r>
  <r>
    <b v="0"/>
    <s v="SALE879"/>
    <b v="0"/>
    <x v="210"/>
    <b v="0"/>
    <s v="CUST1160"/>
    <b v="0"/>
    <x v="70"/>
    <b v="0"/>
    <s v="STORE13"/>
    <b v="0"/>
    <n v="2"/>
    <x v="2"/>
    <b v="0"/>
    <n v="652.29999999999995"/>
    <x v="1849"/>
    <b v="0"/>
    <n v="0.16"/>
    <n v="0.16"/>
    <b v="0"/>
    <x v="2"/>
    <n v="1095.864"/>
    <n v="1095.864"/>
    <b v="0"/>
  </r>
  <r>
    <b v="0"/>
    <s v="SALE88"/>
    <b v="0"/>
    <x v="668"/>
    <b v="0"/>
    <s v="CUST1183"/>
    <b v="0"/>
    <x v="43"/>
    <b v="0"/>
    <s v="STORE0"/>
    <b v="0"/>
    <n v="2"/>
    <x v="2"/>
    <b v="0"/>
    <n v="217.83"/>
    <x v="1850"/>
    <b v="0"/>
    <n v="0.14000000000000001"/>
    <n v="0.14000000000000001"/>
    <b v="0"/>
    <x v="1"/>
    <n v="374.66759999999999"/>
    <n v="374.66759999999999"/>
    <b v="0"/>
  </r>
  <r>
    <b v="0"/>
    <s v="SALE880"/>
    <b v="0"/>
    <x v="102"/>
    <b v="0"/>
    <s v="CUST1122"/>
    <b v="0"/>
    <x v="71"/>
    <b v="0"/>
    <s v="STORE9"/>
    <b v="0"/>
    <n v="4"/>
    <x v="3"/>
    <b v="0"/>
    <n v="194.36"/>
    <x v="1851"/>
    <b v="0"/>
    <n v="0.18"/>
    <n v="0.18"/>
    <b v="0"/>
    <x v="2"/>
    <n v="637.50080000000014"/>
    <n v="637.50080000000014"/>
    <b v="0"/>
  </r>
  <r>
    <b v="0"/>
    <s v="SALE881"/>
    <b v="0"/>
    <x v="669"/>
    <b v="0"/>
    <s v="CUST1153"/>
    <b v="0"/>
    <x v="39"/>
    <b v="0"/>
    <s v="STORE1"/>
    <b v="0"/>
    <n v="3"/>
    <x v="1"/>
    <b v="0"/>
    <n v="476.37"/>
    <x v="1852"/>
    <b v="0"/>
    <n v="0.21"/>
    <n v="0.21"/>
    <b v="0"/>
    <x v="2"/>
    <n v="1128.9969000000001"/>
    <n v="1128.9969000000001"/>
    <b v="0"/>
  </r>
  <r>
    <b v="0"/>
    <s v="SALE882"/>
    <b v="0"/>
    <x v="639"/>
    <b v="0"/>
    <s v="CUST1365"/>
    <b v="0"/>
    <x v="50"/>
    <b v="0"/>
    <s v="STORE5"/>
    <b v="0"/>
    <n v="3"/>
    <x v="1"/>
    <b v="0"/>
    <n v="174.57"/>
    <x v="1853"/>
    <b v="0"/>
    <n v="0"/>
    <n v="0"/>
    <b v="0"/>
    <x v="1"/>
    <n v="523.71"/>
    <n v="523.71"/>
    <b v="0"/>
  </r>
  <r>
    <b v="0"/>
    <s v="SALE883"/>
    <b v="0"/>
    <x v="221"/>
    <b v="0"/>
    <s v="CUST1119"/>
    <b v="0"/>
    <x v="70"/>
    <b v="0"/>
    <s v="STORE0"/>
    <b v="0"/>
    <n v="3"/>
    <x v="1"/>
    <b v="0"/>
    <n v="762"/>
    <x v="1854"/>
    <b v="0"/>
    <n v="0.02"/>
    <n v="0.02"/>
    <b v="0"/>
    <x v="1"/>
    <n v="2240.2800000000002"/>
    <n v="2240.2800000000002"/>
    <b v="0"/>
  </r>
  <r>
    <b v="0"/>
    <s v="SALE884"/>
    <b v="0"/>
    <x v="195"/>
    <b v="0"/>
    <s v="CUST1425"/>
    <b v="0"/>
    <x v="35"/>
    <b v="0"/>
    <s v="STORE19"/>
    <b v="0"/>
    <n v="1"/>
    <x v="0"/>
    <b v="0"/>
    <n v="44.08"/>
    <x v="1855"/>
    <b v="0"/>
    <n v="0.05"/>
    <n v="0.05"/>
    <b v="0"/>
    <x v="0"/>
    <n v="41.875999999999998"/>
    <n v="41.875999999999998"/>
    <b v="0"/>
  </r>
  <r>
    <b v="0"/>
    <s v="SALE885"/>
    <b v="0"/>
    <x v="452"/>
    <b v="0"/>
    <s v="CUST1495"/>
    <b v="0"/>
    <x v="4"/>
    <b v="0"/>
    <s v="STORE13"/>
    <b v="0"/>
    <n v="1"/>
    <x v="0"/>
    <b v="0"/>
    <n v="992.37"/>
    <x v="1856"/>
    <b v="0"/>
    <n v="0.24"/>
    <n v="0.24"/>
    <b v="0"/>
    <x v="2"/>
    <n v="754.20119999999997"/>
    <n v="754.20119999999997"/>
    <b v="0"/>
  </r>
  <r>
    <b v="0"/>
    <s v="SALE886"/>
    <b v="0"/>
    <x v="251"/>
    <b v="0"/>
    <s v="CUST1201"/>
    <b v="0"/>
    <x v="72"/>
    <b v="0"/>
    <s v="STORE10"/>
    <b v="0"/>
    <n v="3"/>
    <x v="1"/>
    <b v="0"/>
    <n v="465.4"/>
    <x v="1857"/>
    <b v="0"/>
    <n v="0.28999999999999998"/>
    <n v="0.28999999999999998"/>
    <b v="0"/>
    <x v="2"/>
    <n v="991.30199999999979"/>
    <n v="991.30199999999979"/>
    <b v="0"/>
  </r>
  <r>
    <b v="0"/>
    <s v="SALE887"/>
    <b v="0"/>
    <x v="420"/>
    <b v="0"/>
    <s v="CUST1337"/>
    <b v="0"/>
    <x v="63"/>
    <b v="0"/>
    <s v="STORE10"/>
    <b v="0"/>
    <n v="2"/>
    <x v="2"/>
    <b v="0"/>
    <n v="693.61"/>
    <x v="1858"/>
    <b v="0"/>
    <n v="0.15"/>
    <n v="0.15"/>
    <b v="0"/>
    <x v="1"/>
    <n v="1179.1369999999999"/>
    <n v="1179.1369999999999"/>
    <b v="0"/>
  </r>
  <r>
    <b v="0"/>
    <s v="SALE888"/>
    <b v="0"/>
    <x v="109"/>
    <b v="0"/>
    <s v="CUST1465"/>
    <b v="0"/>
    <x v="99"/>
    <b v="0"/>
    <s v="STORE8"/>
    <b v="0"/>
    <n v="2"/>
    <x v="2"/>
    <b v="0"/>
    <n v="995.11"/>
    <x v="1859"/>
    <b v="0"/>
    <n v="0.13"/>
    <n v="0.13"/>
    <b v="0"/>
    <x v="1"/>
    <n v="1731.4914000000001"/>
    <n v="1731.4914000000001"/>
    <b v="0"/>
  </r>
  <r>
    <b v="0"/>
    <s v="SALE889"/>
    <b v="0"/>
    <x v="261"/>
    <b v="0"/>
    <s v="CUST1381"/>
    <b v="0"/>
    <x v="9"/>
    <b v="0"/>
    <s v="STORE4"/>
    <b v="0"/>
    <n v="3"/>
    <x v="1"/>
    <b v="0"/>
    <n v="70.97"/>
    <x v="1860"/>
    <b v="0"/>
    <n v="0.06"/>
    <n v="0.06"/>
    <b v="0"/>
    <x v="2"/>
    <n v="200.1354"/>
    <n v="200.1354"/>
    <b v="0"/>
  </r>
  <r>
    <b v="0"/>
    <s v="SALE89"/>
    <b v="0"/>
    <x v="670"/>
    <b v="0"/>
    <s v="CUST1143"/>
    <b v="0"/>
    <x v="29"/>
    <b v="0"/>
    <s v="STORE1"/>
    <b v="0"/>
    <n v="4"/>
    <x v="3"/>
    <b v="0"/>
    <n v="187.71"/>
    <x v="1861"/>
    <b v="0"/>
    <n v="0.06"/>
    <n v="0.06"/>
    <b v="0"/>
    <x v="2"/>
    <n v="705.78959999999995"/>
    <n v="705.78959999999995"/>
    <b v="0"/>
  </r>
  <r>
    <b v="0"/>
    <s v="SALE890"/>
    <b v="0"/>
    <x v="427"/>
    <b v="0"/>
    <s v="CUST1113"/>
    <b v="0"/>
    <x v="61"/>
    <b v="0"/>
    <s v="STORE9"/>
    <b v="0"/>
    <n v="3"/>
    <x v="1"/>
    <b v="0"/>
    <n v="470.42"/>
    <x v="1862"/>
    <b v="0"/>
    <n v="0.16"/>
    <n v="0.16"/>
    <b v="0"/>
    <x v="0"/>
    <n v="1185.4584"/>
    <n v="1185.4584"/>
    <b v="0"/>
  </r>
  <r>
    <b v="0"/>
    <s v="SALE891"/>
    <b v="0"/>
    <x v="179"/>
    <b v="0"/>
    <s v="CUST1314"/>
    <b v="0"/>
    <x v="30"/>
    <b v="0"/>
    <s v="STORE16"/>
    <b v="0"/>
    <n v="2"/>
    <x v="2"/>
    <b v="0"/>
    <n v="215.59"/>
    <x v="1863"/>
    <b v="0"/>
    <n v="0.18"/>
    <n v="0.18"/>
    <b v="0"/>
    <x v="0"/>
    <n v="353.56760000000003"/>
    <n v="353.56760000000003"/>
    <b v="0"/>
  </r>
  <r>
    <b v="0"/>
    <s v="SALE892"/>
    <b v="0"/>
    <x v="380"/>
    <b v="0"/>
    <s v="CUST1239"/>
    <b v="0"/>
    <x v="39"/>
    <b v="0"/>
    <s v="STORE0"/>
    <b v="0"/>
    <n v="1"/>
    <x v="0"/>
    <b v="0"/>
    <n v="533.79999999999995"/>
    <x v="1864"/>
    <b v="0"/>
    <n v="0.27"/>
    <n v="0.27"/>
    <b v="0"/>
    <x v="2"/>
    <n v="389.67399999999998"/>
    <n v="389.67399999999998"/>
    <b v="0"/>
  </r>
  <r>
    <b v="0"/>
    <s v="SALE893"/>
    <b v="0"/>
    <x v="547"/>
    <b v="0"/>
    <s v="CUST1093"/>
    <b v="0"/>
    <x v="96"/>
    <b v="0"/>
    <s v="STORE3"/>
    <b v="0"/>
    <n v="2"/>
    <x v="2"/>
    <b v="0"/>
    <n v="732.67"/>
    <x v="1865"/>
    <b v="0"/>
    <n v="0.24"/>
    <n v="0.24"/>
    <b v="0"/>
    <x v="1"/>
    <n v="1113.6584"/>
    <n v="1113.6584"/>
    <b v="0"/>
  </r>
  <r>
    <b v="0"/>
    <s v="SALE894"/>
    <b v="0"/>
    <x v="671"/>
    <b v="0"/>
    <s v="CUST1489"/>
    <b v="0"/>
    <x v="18"/>
    <b v="0"/>
    <s v="STORE13"/>
    <b v="0"/>
    <n v="4"/>
    <x v="3"/>
    <b v="0"/>
    <n v="106.48"/>
    <x v="1866"/>
    <b v="0"/>
    <n v="0.1"/>
    <n v="0.1"/>
    <b v="0"/>
    <x v="2"/>
    <n v="383.32799999999997"/>
    <n v="383.32799999999997"/>
    <b v="0"/>
  </r>
  <r>
    <b v="0"/>
    <s v="SALE895"/>
    <b v="0"/>
    <x v="672"/>
    <b v="0"/>
    <s v="CUST1105"/>
    <b v="0"/>
    <x v="64"/>
    <b v="0"/>
    <s v="STORE3"/>
    <b v="0"/>
    <n v="1"/>
    <x v="0"/>
    <b v="0"/>
    <n v="38.950000000000003"/>
    <x v="1867"/>
    <b v="0"/>
    <n v="0.28000000000000003"/>
    <n v="0.28000000000000003"/>
    <b v="0"/>
    <x v="0"/>
    <n v="28.044"/>
    <n v="28.044"/>
    <b v="0"/>
  </r>
  <r>
    <b v="0"/>
    <s v="SALE896"/>
    <b v="0"/>
    <x v="451"/>
    <b v="0"/>
    <s v="CUST1431"/>
    <b v="0"/>
    <x v="76"/>
    <b v="0"/>
    <s v="STORE16"/>
    <b v="0"/>
    <n v="1"/>
    <x v="0"/>
    <b v="0"/>
    <n v="835.17"/>
    <x v="1868"/>
    <b v="0"/>
    <n v="0.02"/>
    <n v="0.02"/>
    <b v="0"/>
    <x v="2"/>
    <n v="818.46659999999997"/>
    <n v="818.46659999999997"/>
    <b v="0"/>
  </r>
  <r>
    <b v="0"/>
    <s v="SALE897"/>
    <b v="0"/>
    <x v="588"/>
    <b v="0"/>
    <s v="CUST1134"/>
    <b v="0"/>
    <x v="61"/>
    <b v="0"/>
    <s v="STORE3"/>
    <b v="0"/>
    <n v="1"/>
    <x v="0"/>
    <b v="0"/>
    <n v="113.07"/>
    <x v="1869"/>
    <b v="0"/>
    <n v="0.24"/>
    <n v="0.24"/>
    <b v="0"/>
    <x v="0"/>
    <n v="85.933199999999999"/>
    <n v="85.933199999999999"/>
    <b v="0"/>
  </r>
  <r>
    <b v="0"/>
    <s v="SALE898"/>
    <b v="0"/>
    <x v="513"/>
    <b v="0"/>
    <s v="CUST1466"/>
    <b v="0"/>
    <x v="89"/>
    <b v="0"/>
    <s v="STORE12"/>
    <b v="0"/>
    <n v="2"/>
    <x v="2"/>
    <b v="0"/>
    <n v="451.33"/>
    <x v="1870"/>
    <b v="0"/>
    <n v="0.23"/>
    <n v="0.23"/>
    <b v="0"/>
    <x v="2"/>
    <n v="695.04819999999995"/>
    <n v="695.04819999999995"/>
    <b v="0"/>
  </r>
  <r>
    <b v="0"/>
    <s v="SALE899"/>
    <b v="0"/>
    <x v="4"/>
    <b v="0"/>
    <s v="CUST1372"/>
    <b v="0"/>
    <x v="30"/>
    <b v="0"/>
    <s v="STORE6"/>
    <b v="0"/>
    <n v="3"/>
    <x v="1"/>
    <b v="0"/>
    <n v="619.80999999999995"/>
    <x v="1871"/>
    <b v="0"/>
    <n v="0.16"/>
    <n v="0.16"/>
    <b v="0"/>
    <x v="2"/>
    <n v="1561.9212"/>
    <n v="1561.9212"/>
    <b v="0"/>
  </r>
  <r>
    <b v="0"/>
    <s v="SALE9"/>
    <b v="0"/>
    <x v="107"/>
    <b v="0"/>
    <s v="CUST1464"/>
    <b v="0"/>
    <x v="3"/>
    <b v="0"/>
    <s v="STORE0"/>
    <b v="0"/>
    <n v="2"/>
    <x v="2"/>
    <b v="0"/>
    <n v="873.17"/>
    <x v="1872"/>
    <b v="0"/>
    <n v="0.23"/>
    <n v="0.23"/>
    <b v="0"/>
    <x v="1"/>
    <n v="1344.6818000000001"/>
    <n v="1344.6818000000001"/>
    <b v="0"/>
  </r>
  <r>
    <b v="0"/>
    <s v="SALE90"/>
    <b v="0"/>
    <x v="338"/>
    <b v="0"/>
    <s v="CUST1010"/>
    <b v="0"/>
    <x v="3"/>
    <b v="0"/>
    <s v="STORE18"/>
    <b v="0"/>
    <n v="2"/>
    <x v="2"/>
    <b v="0"/>
    <n v="350.12"/>
    <x v="1201"/>
    <b v="0"/>
    <n v="0.12"/>
    <n v="0.12"/>
    <b v="0"/>
    <x v="2"/>
    <n v="616.21119999999996"/>
    <n v="616.21119999999996"/>
    <b v="0"/>
  </r>
  <r>
    <b v="0"/>
    <s v="SALE900"/>
    <b v="0"/>
    <x v="576"/>
    <b v="0"/>
    <s v="CUST1108"/>
    <b v="0"/>
    <x v="19"/>
    <b v="0"/>
    <s v="STORE7"/>
    <b v="0"/>
    <n v="4"/>
    <x v="3"/>
    <b v="0"/>
    <n v="46.97"/>
    <x v="1873"/>
    <b v="0"/>
    <n v="0.26"/>
    <n v="0.26"/>
    <b v="0"/>
    <x v="1"/>
    <n v="139.03120000000001"/>
    <n v="139.03120000000001"/>
    <b v="0"/>
  </r>
  <r>
    <b v="0"/>
    <s v="SALE901"/>
    <b v="0"/>
    <x v="673"/>
    <b v="0"/>
    <s v="CUST1184"/>
    <b v="0"/>
    <x v="41"/>
    <b v="0"/>
    <s v="STORE2"/>
    <b v="0"/>
    <n v="2"/>
    <x v="2"/>
    <b v="0"/>
    <n v="71.48"/>
    <x v="1874"/>
    <b v="0"/>
    <n v="0.14000000000000001"/>
    <n v="0.14000000000000001"/>
    <b v="0"/>
    <x v="2"/>
    <n v="122.9456"/>
    <n v="122.9456"/>
    <b v="0"/>
  </r>
  <r>
    <b v="0"/>
    <s v="SALE902"/>
    <b v="0"/>
    <x v="500"/>
    <b v="0"/>
    <s v="CUST1000"/>
    <b v="0"/>
    <x v="87"/>
    <b v="0"/>
    <s v="STORE19"/>
    <b v="0"/>
    <n v="2"/>
    <x v="2"/>
    <b v="0"/>
    <n v="404.08"/>
    <x v="1875"/>
    <b v="0"/>
    <n v="7.0000000000000007E-2"/>
    <n v="7.0000000000000007E-2"/>
    <b v="0"/>
    <x v="0"/>
    <n v="751.58879999999988"/>
    <n v="751.58879999999988"/>
    <b v="0"/>
  </r>
  <r>
    <b v="0"/>
    <s v="SALE903"/>
    <b v="0"/>
    <x v="81"/>
    <b v="0"/>
    <s v="CUST1264"/>
    <b v="0"/>
    <x v="29"/>
    <b v="0"/>
    <s v="STORE16"/>
    <b v="0"/>
    <n v="1"/>
    <x v="0"/>
    <b v="0"/>
    <n v="519.91"/>
    <x v="1876"/>
    <b v="0"/>
    <n v="0.05"/>
    <n v="0.05"/>
    <b v="0"/>
    <x v="2"/>
    <n v="493.91449999999992"/>
    <n v="493.91449999999992"/>
    <b v="0"/>
  </r>
  <r>
    <b v="0"/>
    <s v="SALE904"/>
    <b v="0"/>
    <x v="409"/>
    <b v="0"/>
    <s v="CUST1145"/>
    <b v="0"/>
    <x v="66"/>
    <b v="0"/>
    <s v="STORE13"/>
    <b v="0"/>
    <n v="3"/>
    <x v="1"/>
    <b v="0"/>
    <n v="566.16"/>
    <x v="1877"/>
    <b v="0"/>
    <n v="0.05"/>
    <n v="0.05"/>
    <b v="0"/>
    <x v="1"/>
    <n v="1613.556"/>
    <n v="1613.556"/>
    <b v="0"/>
  </r>
  <r>
    <b v="0"/>
    <s v="SALE905"/>
    <b v="0"/>
    <x v="674"/>
    <b v="0"/>
    <s v="CUST1392"/>
    <b v="0"/>
    <x v="22"/>
    <b v="0"/>
    <s v="STORE10"/>
    <b v="0"/>
    <n v="2"/>
    <x v="2"/>
    <b v="0"/>
    <n v="295.12"/>
    <x v="1878"/>
    <b v="0"/>
    <n v="0.09"/>
    <n v="0.09"/>
    <b v="0"/>
    <x v="2"/>
    <n v="537.11840000000007"/>
    <n v="537.11840000000007"/>
    <b v="0"/>
  </r>
  <r>
    <b v="0"/>
    <s v="SALE906"/>
    <b v="0"/>
    <x v="670"/>
    <b v="0"/>
    <s v="CUST1109"/>
    <b v="0"/>
    <x v="21"/>
    <b v="0"/>
    <s v="STORE11"/>
    <b v="0"/>
    <n v="2"/>
    <x v="2"/>
    <b v="0"/>
    <n v="414.18"/>
    <x v="1879"/>
    <b v="0"/>
    <n v="0.25"/>
    <n v="0.25"/>
    <b v="0"/>
    <x v="1"/>
    <n v="621.27"/>
    <n v="621.27"/>
    <b v="0"/>
  </r>
  <r>
    <b v="0"/>
    <s v="SALE907"/>
    <b v="0"/>
    <x v="10"/>
    <b v="0"/>
    <s v="CUST1268"/>
    <b v="0"/>
    <x v="36"/>
    <b v="0"/>
    <s v="STORE8"/>
    <b v="0"/>
    <n v="2"/>
    <x v="2"/>
    <b v="0"/>
    <n v="433.75"/>
    <x v="1880"/>
    <b v="0"/>
    <n v="0"/>
    <n v="0"/>
    <b v="0"/>
    <x v="0"/>
    <n v="867.5"/>
    <n v="867.5"/>
    <b v="0"/>
  </r>
  <r>
    <b v="0"/>
    <s v="SALE908"/>
    <b v="0"/>
    <x v="55"/>
    <b v="0"/>
    <s v="CUST1281"/>
    <b v="0"/>
    <x v="70"/>
    <b v="0"/>
    <s v="STORE19"/>
    <b v="0"/>
    <n v="3"/>
    <x v="1"/>
    <b v="0"/>
    <n v="104.33"/>
    <x v="1881"/>
    <b v="0"/>
    <n v="0.13"/>
    <n v="0.13"/>
    <b v="0"/>
    <x v="2"/>
    <n v="272.30130000000003"/>
    <n v="272.30130000000003"/>
    <b v="0"/>
  </r>
  <r>
    <b v="0"/>
    <s v="SALE909"/>
    <b v="0"/>
    <x v="404"/>
    <b v="0"/>
    <s v="CUST1464"/>
    <b v="0"/>
    <x v="58"/>
    <b v="0"/>
    <s v="STORE12"/>
    <b v="0"/>
    <n v="1"/>
    <x v="0"/>
    <b v="0"/>
    <n v="221.7"/>
    <x v="1882"/>
    <b v="0"/>
    <n v="0.04"/>
    <n v="0.04"/>
    <b v="0"/>
    <x v="0"/>
    <n v="212.83199999999999"/>
    <n v="212.83199999999999"/>
    <b v="0"/>
  </r>
  <r>
    <b v="0"/>
    <s v="SALE91"/>
    <b v="0"/>
    <x v="515"/>
    <b v="0"/>
    <s v="CUST1406"/>
    <b v="0"/>
    <x v="63"/>
    <b v="0"/>
    <s v="STORE1"/>
    <b v="0"/>
    <n v="4"/>
    <x v="3"/>
    <b v="0"/>
    <n v="102.19"/>
    <x v="1883"/>
    <b v="0"/>
    <n v="0.17"/>
    <n v="0.17"/>
    <b v="0"/>
    <x v="1"/>
    <n v="339.27080000000001"/>
    <n v="339.27080000000001"/>
    <b v="0"/>
  </r>
  <r>
    <b v="0"/>
    <s v="SALE910"/>
    <b v="0"/>
    <x v="379"/>
    <b v="0"/>
    <s v="CUST1211"/>
    <b v="0"/>
    <x v="99"/>
    <b v="0"/>
    <s v="STORE5"/>
    <b v="0"/>
    <n v="2"/>
    <x v="2"/>
    <b v="0"/>
    <n v="491.26"/>
    <x v="1884"/>
    <b v="0"/>
    <n v="0.14000000000000001"/>
    <n v="0.14000000000000001"/>
    <b v="0"/>
    <x v="2"/>
    <n v="844.96719999999993"/>
    <n v="844.96719999999993"/>
    <b v="0"/>
  </r>
  <r>
    <b v="0"/>
    <s v="SALE911"/>
    <b v="0"/>
    <x v="675"/>
    <b v="0"/>
    <s v="CUST1181"/>
    <b v="0"/>
    <x v="16"/>
    <b v="0"/>
    <s v="STORE8"/>
    <b v="0"/>
    <n v="4"/>
    <x v="3"/>
    <b v="0"/>
    <n v="923.14"/>
    <x v="1885"/>
    <b v="0"/>
    <n v="0.15"/>
    <n v="0.15"/>
    <b v="0"/>
    <x v="0"/>
    <n v="3138.6759999999999"/>
    <n v="3138.6759999999999"/>
    <b v="0"/>
  </r>
  <r>
    <b v="0"/>
    <s v="SALE912"/>
    <b v="0"/>
    <x v="651"/>
    <b v="0"/>
    <s v="CUST1193"/>
    <b v="0"/>
    <x v="55"/>
    <b v="0"/>
    <s v="STORE7"/>
    <b v="0"/>
    <n v="2"/>
    <x v="2"/>
    <b v="0"/>
    <n v="747.65"/>
    <x v="1886"/>
    <b v="0"/>
    <n v="0.08"/>
    <n v="0.08"/>
    <b v="0"/>
    <x v="0"/>
    <n v="1375.6759999999999"/>
    <n v="1375.6759999999999"/>
    <b v="0"/>
  </r>
  <r>
    <b v="0"/>
    <s v="SALE913"/>
    <b v="0"/>
    <x v="43"/>
    <b v="0"/>
    <s v="CUST1109"/>
    <b v="0"/>
    <x v="71"/>
    <b v="0"/>
    <s v="STORE7"/>
    <b v="0"/>
    <n v="3"/>
    <x v="1"/>
    <b v="0"/>
    <n v="94.55"/>
    <x v="1887"/>
    <b v="0"/>
    <n v="0.13"/>
    <n v="0.13"/>
    <b v="0"/>
    <x v="2"/>
    <n v="246.77549999999999"/>
    <n v="246.77549999999999"/>
    <b v="0"/>
  </r>
  <r>
    <b v="0"/>
    <s v="SALE914"/>
    <b v="0"/>
    <x v="175"/>
    <b v="0"/>
    <s v="CUST1039"/>
    <b v="0"/>
    <x v="42"/>
    <b v="0"/>
    <s v="STORE19"/>
    <b v="0"/>
    <n v="3"/>
    <x v="1"/>
    <b v="0"/>
    <n v="620.12"/>
    <x v="1888"/>
    <b v="0"/>
    <n v="0.06"/>
    <n v="0.06"/>
    <b v="0"/>
    <x v="0"/>
    <n v="1748.7384"/>
    <n v="1748.7384"/>
    <b v="0"/>
  </r>
  <r>
    <b v="0"/>
    <s v="SALE915"/>
    <b v="0"/>
    <x v="107"/>
    <b v="0"/>
    <s v="CUST1486"/>
    <b v="0"/>
    <x v="5"/>
    <b v="0"/>
    <s v="STORE6"/>
    <b v="0"/>
    <n v="2"/>
    <x v="2"/>
    <b v="0"/>
    <n v="354.09"/>
    <x v="1889"/>
    <b v="0"/>
    <n v="0.12"/>
    <n v="0.12"/>
    <b v="0"/>
    <x v="2"/>
    <n v="623.19839999999999"/>
    <n v="623.19839999999999"/>
    <b v="0"/>
  </r>
  <r>
    <b v="0"/>
    <s v="SALE916"/>
    <b v="0"/>
    <x v="602"/>
    <b v="0"/>
    <s v="CUST1130"/>
    <b v="0"/>
    <x v="20"/>
    <b v="0"/>
    <s v="STORE5"/>
    <b v="0"/>
    <n v="3"/>
    <x v="1"/>
    <b v="0"/>
    <n v="214.94"/>
    <x v="1890"/>
    <b v="0"/>
    <n v="0.22"/>
    <n v="0.22"/>
    <b v="0"/>
    <x v="2"/>
    <n v="502.95960000000002"/>
    <n v="502.95960000000002"/>
    <b v="0"/>
  </r>
  <r>
    <b v="0"/>
    <s v="SALE917"/>
    <b v="0"/>
    <x v="83"/>
    <b v="0"/>
    <s v="CUST1199"/>
    <b v="0"/>
    <x v="98"/>
    <b v="0"/>
    <s v="STORE12"/>
    <b v="0"/>
    <n v="2"/>
    <x v="2"/>
    <b v="0"/>
    <n v="309.77999999999997"/>
    <x v="1891"/>
    <b v="0"/>
    <n v="0.16"/>
    <n v="0.16"/>
    <b v="0"/>
    <x v="0"/>
    <n v="520.43039999999996"/>
    <n v="520.43039999999996"/>
    <b v="0"/>
  </r>
  <r>
    <b v="0"/>
    <s v="SALE918"/>
    <b v="0"/>
    <x v="359"/>
    <b v="0"/>
    <s v="CUST1069"/>
    <b v="0"/>
    <x v="75"/>
    <b v="0"/>
    <s v="STORE3"/>
    <b v="0"/>
    <n v="2"/>
    <x v="2"/>
    <b v="0"/>
    <n v="183.85"/>
    <x v="1892"/>
    <b v="0"/>
    <n v="0.14000000000000001"/>
    <n v="0.14000000000000001"/>
    <b v="0"/>
    <x v="1"/>
    <n v="316.22199999999998"/>
    <n v="316.22199999999998"/>
    <b v="0"/>
  </r>
  <r>
    <b v="0"/>
    <s v="SALE919"/>
    <b v="0"/>
    <x v="624"/>
    <b v="0"/>
    <s v="CUST1409"/>
    <b v="0"/>
    <x v="92"/>
    <b v="0"/>
    <s v="STORE0"/>
    <b v="0"/>
    <n v="1"/>
    <x v="0"/>
    <b v="0"/>
    <n v="550.05999999999995"/>
    <x v="1893"/>
    <b v="0"/>
    <n v="0.01"/>
    <n v="0.01"/>
    <b v="0"/>
    <x v="0"/>
    <n v="544.55939999999998"/>
    <n v="544.55939999999998"/>
    <b v="0"/>
  </r>
  <r>
    <b v="0"/>
    <s v="SALE92"/>
    <b v="0"/>
    <x v="641"/>
    <b v="0"/>
    <s v="CUST1007"/>
    <b v="0"/>
    <x v="30"/>
    <b v="0"/>
    <s v="STORE4"/>
    <b v="0"/>
    <n v="1"/>
    <x v="0"/>
    <b v="0"/>
    <n v="696.53"/>
    <x v="1894"/>
    <b v="0"/>
    <n v="0.17"/>
    <n v="0.17"/>
    <b v="0"/>
    <x v="0"/>
    <n v="578.11989999999992"/>
    <n v="578.11989999999992"/>
    <b v="0"/>
  </r>
  <r>
    <b v="0"/>
    <s v="SALE920"/>
    <b v="0"/>
    <x v="243"/>
    <b v="0"/>
    <s v="CUST1029"/>
    <b v="0"/>
    <x v="14"/>
    <b v="0"/>
    <s v="STORE4"/>
    <b v="0"/>
    <n v="2"/>
    <x v="2"/>
    <b v="0"/>
    <n v="32.19"/>
    <x v="1895"/>
    <b v="0"/>
    <n v="0.13"/>
    <n v="0.13"/>
    <b v="0"/>
    <x v="2"/>
    <n v="56.010599999999997"/>
    <n v="56.010599999999997"/>
    <b v="0"/>
  </r>
  <r>
    <b v="0"/>
    <s v="SALE921"/>
    <b v="0"/>
    <x v="562"/>
    <b v="0"/>
    <s v="CUST1138"/>
    <b v="0"/>
    <x v="3"/>
    <b v="0"/>
    <s v="STORE19"/>
    <b v="0"/>
    <n v="2"/>
    <x v="2"/>
    <b v="0"/>
    <n v="892.06"/>
    <x v="1896"/>
    <b v="0"/>
    <n v="0.08"/>
    <n v="0.08"/>
    <b v="0"/>
    <x v="0"/>
    <n v="1641.3904"/>
    <n v="1641.3904"/>
    <b v="0"/>
  </r>
  <r>
    <b v="0"/>
    <s v="SALE922"/>
    <b v="0"/>
    <x v="245"/>
    <b v="0"/>
    <s v="CUST1472"/>
    <b v="0"/>
    <x v="36"/>
    <b v="0"/>
    <s v="STORE6"/>
    <b v="0"/>
    <n v="1"/>
    <x v="0"/>
    <b v="0"/>
    <n v="127.47"/>
    <x v="1897"/>
    <b v="0"/>
    <n v="0.16"/>
    <n v="0.16"/>
    <b v="0"/>
    <x v="2"/>
    <n v="107.0748"/>
    <n v="107.0748"/>
    <b v="0"/>
  </r>
  <r>
    <b v="0"/>
    <s v="SALE923"/>
    <b v="0"/>
    <x v="477"/>
    <b v="0"/>
    <s v="CUST1388"/>
    <b v="0"/>
    <x v="79"/>
    <b v="0"/>
    <s v="STORE14"/>
    <b v="0"/>
    <n v="3"/>
    <x v="1"/>
    <b v="0"/>
    <n v="212.87"/>
    <x v="1898"/>
    <b v="0"/>
    <n v="0.18"/>
    <n v="0.18"/>
    <b v="0"/>
    <x v="0"/>
    <n v="523.66020000000003"/>
    <n v="523.66020000000003"/>
    <b v="0"/>
  </r>
  <r>
    <b v="0"/>
    <s v="SALE924"/>
    <b v="0"/>
    <x v="676"/>
    <b v="0"/>
    <s v="CUST1181"/>
    <b v="0"/>
    <x v="15"/>
    <b v="0"/>
    <s v="STORE7"/>
    <b v="0"/>
    <n v="1"/>
    <x v="0"/>
    <b v="0"/>
    <n v="26.37"/>
    <x v="1899"/>
    <b v="0"/>
    <n v="0.3"/>
    <n v="0.3"/>
    <b v="0"/>
    <x v="2"/>
    <n v="18.459"/>
    <n v="18.459"/>
    <b v="0"/>
  </r>
  <r>
    <b v="0"/>
    <s v="SALE925"/>
    <b v="0"/>
    <x v="549"/>
    <b v="0"/>
    <s v="CUST1466"/>
    <b v="0"/>
    <x v="21"/>
    <b v="0"/>
    <s v="STORE18"/>
    <b v="0"/>
    <n v="4"/>
    <x v="3"/>
    <b v="0"/>
    <n v="953.98"/>
    <x v="1900"/>
    <b v="0"/>
    <n v="0.16"/>
    <n v="0.16"/>
    <b v="0"/>
    <x v="0"/>
    <n v="3205.3728000000001"/>
    <n v="3205.3728000000001"/>
    <b v="0"/>
  </r>
  <r>
    <b v="0"/>
    <s v="SALE926"/>
    <b v="0"/>
    <x v="504"/>
    <b v="0"/>
    <s v="CUST1215"/>
    <b v="0"/>
    <x v="99"/>
    <b v="0"/>
    <s v="STORE19"/>
    <b v="0"/>
    <n v="3"/>
    <x v="1"/>
    <b v="0"/>
    <n v="968.88"/>
    <x v="1901"/>
    <b v="0"/>
    <n v="0.15"/>
    <n v="0.15"/>
    <b v="0"/>
    <x v="0"/>
    <n v="2470.6439999999998"/>
    <n v="2470.6439999999998"/>
    <b v="0"/>
  </r>
  <r>
    <b v="0"/>
    <s v="SALE927"/>
    <b v="0"/>
    <x v="132"/>
    <b v="0"/>
    <s v="CUST1187"/>
    <b v="0"/>
    <x v="45"/>
    <b v="0"/>
    <s v="STORE18"/>
    <b v="0"/>
    <n v="1"/>
    <x v="0"/>
    <b v="0"/>
    <n v="533.04999999999995"/>
    <x v="1902"/>
    <b v="0"/>
    <n v="0.11"/>
    <n v="0.11"/>
    <b v="0"/>
    <x v="1"/>
    <n v="474.41449999999998"/>
    <n v="474.41449999999998"/>
    <b v="0"/>
  </r>
  <r>
    <b v="0"/>
    <s v="SALE928"/>
    <b v="0"/>
    <x v="463"/>
    <b v="0"/>
    <s v="CUST1381"/>
    <b v="0"/>
    <x v="15"/>
    <b v="0"/>
    <s v="STORE1"/>
    <b v="0"/>
    <n v="3"/>
    <x v="1"/>
    <b v="0"/>
    <n v="138.86000000000001"/>
    <x v="1903"/>
    <b v="0"/>
    <n v="0.11"/>
    <n v="0.11"/>
    <b v="0"/>
    <x v="1"/>
    <n v="370.75619999999998"/>
    <n v="370.75619999999998"/>
    <b v="0"/>
  </r>
  <r>
    <b v="0"/>
    <s v="SALE929"/>
    <b v="0"/>
    <x v="575"/>
    <b v="0"/>
    <s v="CUST1159"/>
    <b v="0"/>
    <x v="59"/>
    <b v="0"/>
    <s v="STORE0"/>
    <b v="0"/>
    <n v="1"/>
    <x v="0"/>
    <b v="0"/>
    <n v="588.92999999999995"/>
    <x v="1904"/>
    <b v="0"/>
    <n v="0.03"/>
    <n v="0.03"/>
    <b v="0"/>
    <x v="2"/>
    <n v="571.26209999999992"/>
    <n v="571.26209999999992"/>
    <b v="0"/>
  </r>
  <r>
    <b v="0"/>
    <s v="SALE93"/>
    <b v="0"/>
    <x v="652"/>
    <b v="0"/>
    <s v="CUST1065"/>
    <b v="0"/>
    <x v="32"/>
    <b v="0"/>
    <s v="STORE4"/>
    <b v="0"/>
    <n v="2"/>
    <x v="2"/>
    <b v="0"/>
    <n v="327.52"/>
    <x v="1905"/>
    <b v="0"/>
    <n v="0.15"/>
    <n v="0.15"/>
    <b v="0"/>
    <x v="1"/>
    <n v="556.78399999999999"/>
    <n v="556.78399999999999"/>
    <b v="0"/>
  </r>
  <r>
    <b v="0"/>
    <s v="SALE930"/>
    <b v="0"/>
    <x v="356"/>
    <b v="0"/>
    <s v="CUST1403"/>
    <b v="0"/>
    <x v="22"/>
    <b v="0"/>
    <s v="STORE5"/>
    <b v="0"/>
    <n v="2"/>
    <x v="2"/>
    <b v="0"/>
    <n v="576.83000000000004"/>
    <x v="1906"/>
    <b v="0"/>
    <n v="0.19"/>
    <n v="0.19"/>
    <b v="0"/>
    <x v="1"/>
    <n v="934.46460000000013"/>
    <n v="934.46460000000013"/>
    <b v="0"/>
  </r>
  <r>
    <b v="0"/>
    <s v="SALE931"/>
    <b v="0"/>
    <x v="334"/>
    <b v="0"/>
    <s v="CUST1323"/>
    <b v="0"/>
    <x v="74"/>
    <b v="0"/>
    <s v="STORE12"/>
    <b v="0"/>
    <n v="1"/>
    <x v="0"/>
    <b v="0"/>
    <n v="681.3"/>
    <x v="1907"/>
    <b v="0"/>
    <n v="0.05"/>
    <n v="0.05"/>
    <b v="0"/>
    <x v="0"/>
    <n v="647.2349999999999"/>
    <n v="647.2349999999999"/>
    <b v="0"/>
  </r>
  <r>
    <b v="0"/>
    <s v="SALE932"/>
    <b v="0"/>
    <x v="63"/>
    <b v="0"/>
    <s v="CUST1457"/>
    <b v="0"/>
    <x v="13"/>
    <b v="0"/>
    <s v="STORE15"/>
    <b v="0"/>
    <n v="3"/>
    <x v="1"/>
    <b v="0"/>
    <n v="504.97"/>
    <x v="1908"/>
    <b v="0"/>
    <n v="0.3"/>
    <n v="0.3"/>
    <b v="0"/>
    <x v="0"/>
    <n v="1060.4369999999999"/>
    <n v="1060.4369999999999"/>
    <b v="0"/>
  </r>
  <r>
    <b v="0"/>
    <s v="SALE933"/>
    <b v="0"/>
    <x v="321"/>
    <b v="0"/>
    <s v="CUST1060"/>
    <b v="0"/>
    <x v="43"/>
    <b v="0"/>
    <s v="STORE11"/>
    <b v="0"/>
    <n v="3"/>
    <x v="1"/>
    <b v="0"/>
    <n v="649.78"/>
    <x v="1909"/>
    <b v="0"/>
    <n v="0.1"/>
    <n v="0.1"/>
    <b v="0"/>
    <x v="1"/>
    <n v="1754.4059999999999"/>
    <n v="1754.4059999999999"/>
    <b v="0"/>
  </r>
  <r>
    <b v="0"/>
    <s v="SALE934"/>
    <b v="0"/>
    <x v="677"/>
    <b v="0"/>
    <s v="CUST1245"/>
    <b v="0"/>
    <x v="65"/>
    <b v="0"/>
    <s v="STORE9"/>
    <b v="0"/>
    <n v="2"/>
    <x v="2"/>
    <b v="0"/>
    <n v="986.73"/>
    <x v="1910"/>
    <b v="0"/>
    <n v="0.05"/>
    <n v="0.05"/>
    <b v="0"/>
    <x v="1"/>
    <n v="1874.787"/>
    <n v="1874.787"/>
    <b v="0"/>
  </r>
  <r>
    <b v="0"/>
    <s v="SALE935"/>
    <b v="0"/>
    <x v="236"/>
    <b v="0"/>
    <s v="CUST1119"/>
    <b v="0"/>
    <x v="75"/>
    <b v="0"/>
    <s v="STORE15"/>
    <b v="0"/>
    <n v="2"/>
    <x v="2"/>
    <b v="0"/>
    <n v="65.44"/>
    <x v="1911"/>
    <b v="0"/>
    <n v="0.05"/>
    <n v="0.05"/>
    <b v="0"/>
    <x v="1"/>
    <n v="124.336"/>
    <n v="124.336"/>
    <b v="0"/>
  </r>
  <r>
    <b v="0"/>
    <s v="SALE936"/>
    <b v="0"/>
    <x v="99"/>
    <b v="0"/>
    <s v="CUST1383"/>
    <b v="0"/>
    <x v="11"/>
    <b v="0"/>
    <s v="STORE13"/>
    <b v="0"/>
    <n v="3"/>
    <x v="1"/>
    <b v="0"/>
    <n v="953.74"/>
    <x v="1912"/>
    <b v="0"/>
    <n v="0.04"/>
    <n v="0.04"/>
    <b v="0"/>
    <x v="0"/>
    <n v="2746.7712000000001"/>
    <n v="2746.7712000000001"/>
    <b v="0"/>
  </r>
  <r>
    <b v="0"/>
    <s v="SALE937"/>
    <b v="0"/>
    <x v="237"/>
    <b v="0"/>
    <s v="CUST1067"/>
    <b v="0"/>
    <x v="45"/>
    <b v="0"/>
    <s v="STORE10"/>
    <b v="0"/>
    <n v="3"/>
    <x v="1"/>
    <b v="0"/>
    <n v="904.48"/>
    <x v="1913"/>
    <b v="0"/>
    <n v="0.21"/>
    <n v="0.21"/>
    <b v="0"/>
    <x v="1"/>
    <n v="2143.6176"/>
    <n v="2143.6176"/>
    <b v="0"/>
  </r>
  <r>
    <b v="0"/>
    <s v="SALE938"/>
    <b v="0"/>
    <x v="678"/>
    <b v="0"/>
    <s v="CUST1492"/>
    <b v="0"/>
    <x v="19"/>
    <b v="0"/>
    <s v="STORE15"/>
    <b v="0"/>
    <n v="3"/>
    <x v="1"/>
    <b v="0"/>
    <n v="920.82"/>
    <x v="1914"/>
    <b v="0"/>
    <n v="0.1"/>
    <n v="0.1"/>
    <b v="0"/>
    <x v="1"/>
    <n v="2486.2139999999999"/>
    <n v="2486.2139999999999"/>
    <b v="0"/>
  </r>
  <r>
    <b v="0"/>
    <s v="SALE939"/>
    <b v="0"/>
    <x v="324"/>
    <b v="0"/>
    <s v="CUST1305"/>
    <b v="0"/>
    <x v="40"/>
    <b v="0"/>
    <s v="STORE1"/>
    <b v="0"/>
    <n v="1"/>
    <x v="0"/>
    <b v="0"/>
    <n v="182.28"/>
    <x v="1915"/>
    <b v="0"/>
    <n v="0.15"/>
    <n v="0.15"/>
    <b v="0"/>
    <x v="2"/>
    <n v="154.93799999999999"/>
    <n v="154.93799999999999"/>
    <b v="0"/>
  </r>
  <r>
    <b v="0"/>
    <s v="SALE94"/>
    <b v="0"/>
    <x v="190"/>
    <b v="0"/>
    <s v="CUST1298"/>
    <b v="0"/>
    <x v="0"/>
    <b v="0"/>
    <s v="STORE19"/>
    <b v="0"/>
    <n v="2"/>
    <x v="2"/>
    <b v="0"/>
    <n v="569.36"/>
    <x v="1023"/>
    <b v="0"/>
    <n v="0.01"/>
    <n v="0.01"/>
    <b v="0"/>
    <x v="1"/>
    <n v="1087.6289866733441"/>
    <m/>
    <b v="1"/>
  </r>
  <r>
    <b v="0"/>
    <s v="SALE940"/>
    <b v="0"/>
    <x v="216"/>
    <b v="0"/>
    <s v="CUST1445"/>
    <b v="0"/>
    <x v="72"/>
    <b v="0"/>
    <s v="STORE16"/>
    <b v="0"/>
    <n v="3"/>
    <x v="1"/>
    <b v="0"/>
    <n v="938.68"/>
    <x v="1916"/>
    <b v="0"/>
    <n v="0.14000000000000001"/>
    <n v="0.14000000000000001"/>
    <b v="0"/>
    <x v="0"/>
    <n v="2421.7944000000002"/>
    <n v="2421.7944000000002"/>
    <b v="0"/>
  </r>
  <r>
    <b v="0"/>
    <s v="SALE941"/>
    <b v="0"/>
    <x v="76"/>
    <b v="0"/>
    <s v="CUST1081"/>
    <b v="0"/>
    <x v="67"/>
    <b v="0"/>
    <s v="STORE5"/>
    <b v="0"/>
    <n v="3"/>
    <x v="1"/>
    <b v="0"/>
    <n v="219.96"/>
    <x v="1917"/>
    <b v="0"/>
    <n v="0.18"/>
    <n v="0.18"/>
    <b v="0"/>
    <x v="1"/>
    <n v="541.10160000000008"/>
    <n v="541.10160000000008"/>
    <b v="0"/>
  </r>
  <r>
    <b v="0"/>
    <s v="SALE942"/>
    <b v="0"/>
    <x v="659"/>
    <b v="0"/>
    <s v="CUST1473"/>
    <b v="0"/>
    <x v="57"/>
    <b v="0"/>
    <s v="STORE18"/>
    <b v="0"/>
    <n v="3"/>
    <x v="1"/>
    <b v="0"/>
    <n v="385.74"/>
    <x v="1918"/>
    <b v="0"/>
    <n v="0.27"/>
    <n v="0.27"/>
    <b v="0"/>
    <x v="0"/>
    <n v="844.77059999999994"/>
    <n v="844.77059999999994"/>
    <b v="0"/>
  </r>
  <r>
    <b v="0"/>
    <s v="SALE943"/>
    <b v="0"/>
    <x v="593"/>
    <b v="0"/>
    <s v="CUST1453"/>
    <b v="0"/>
    <x v="15"/>
    <b v="0"/>
    <s v="STORE18"/>
    <b v="0"/>
    <n v="2"/>
    <x v="2"/>
    <b v="0"/>
    <n v="830.94"/>
    <x v="1919"/>
    <b v="0"/>
    <n v="0.28000000000000003"/>
    <n v="0.28000000000000003"/>
    <b v="0"/>
    <x v="1"/>
    <n v="1196.5536"/>
    <n v="1196.5536"/>
    <b v="0"/>
  </r>
  <r>
    <b v="0"/>
    <s v="SALE944"/>
    <b v="0"/>
    <x v="60"/>
    <b v="0"/>
    <s v="CUST1383"/>
    <b v="0"/>
    <x v="84"/>
    <b v="0"/>
    <s v="STORE9"/>
    <b v="0"/>
    <n v="3"/>
    <x v="1"/>
    <b v="0"/>
    <n v="462.75"/>
    <x v="1920"/>
    <b v="0"/>
    <n v="0.22"/>
    <n v="0.22"/>
    <b v="0"/>
    <x v="1"/>
    <n v="1082.835"/>
    <n v="1082.835"/>
    <b v="0"/>
  </r>
  <r>
    <b v="0"/>
    <s v="SALE945"/>
    <b v="0"/>
    <x v="94"/>
    <b v="0"/>
    <s v="CUST1067"/>
    <b v="0"/>
    <x v="94"/>
    <b v="0"/>
    <s v="STORE15"/>
    <b v="0"/>
    <n v="4"/>
    <x v="3"/>
    <b v="0"/>
    <n v="973.9"/>
    <x v="1921"/>
    <b v="0"/>
    <n v="0.02"/>
    <n v="0.02"/>
    <b v="0"/>
    <x v="2"/>
    <n v="3817.6880000000001"/>
    <n v="3817.6880000000001"/>
    <b v="0"/>
  </r>
  <r>
    <b v="0"/>
    <s v="SALE946"/>
    <b v="0"/>
    <x v="525"/>
    <b v="0"/>
    <s v="CUST1140"/>
    <b v="0"/>
    <x v="44"/>
    <b v="0"/>
    <s v="STORE1"/>
    <b v="0"/>
    <n v="2"/>
    <x v="2"/>
    <b v="0"/>
    <n v="157.18"/>
    <x v="1922"/>
    <b v="0"/>
    <n v="0.15"/>
    <n v="0.15"/>
    <b v="0"/>
    <x v="0"/>
    <n v="267.20600000000002"/>
    <n v="267.20600000000002"/>
    <b v="0"/>
  </r>
  <r>
    <b v="0"/>
    <s v="SALE947"/>
    <b v="0"/>
    <x v="27"/>
    <b v="0"/>
    <s v="CUST1013"/>
    <b v="0"/>
    <x v="6"/>
    <b v="0"/>
    <s v="STORE13"/>
    <b v="0"/>
    <n v="3"/>
    <x v="1"/>
    <b v="0"/>
    <n v="239.57"/>
    <x v="1923"/>
    <b v="0"/>
    <n v="0.16"/>
    <n v="0.16"/>
    <b v="0"/>
    <x v="0"/>
    <n v="603.71640000000002"/>
    <n v="603.71640000000002"/>
    <b v="0"/>
  </r>
  <r>
    <b v="0"/>
    <s v="SALE948"/>
    <b v="0"/>
    <x v="184"/>
    <b v="0"/>
    <s v="CUST1327"/>
    <b v="0"/>
    <x v="98"/>
    <b v="0"/>
    <s v="STORE16"/>
    <b v="0"/>
    <n v="4"/>
    <x v="3"/>
    <b v="0"/>
    <n v="583.21"/>
    <x v="1924"/>
    <b v="0"/>
    <n v="0.2"/>
    <n v="0.2"/>
    <b v="0"/>
    <x v="0"/>
    <n v="1866.2719999999999"/>
    <n v="1866.2719999999999"/>
    <b v="0"/>
  </r>
  <r>
    <b v="0"/>
    <s v="SALE949"/>
    <b v="0"/>
    <x v="679"/>
    <b v="0"/>
    <s v="CUST1413"/>
    <b v="0"/>
    <x v="15"/>
    <b v="0"/>
    <s v="STORE8"/>
    <b v="0"/>
    <n v="3"/>
    <x v="1"/>
    <b v="0"/>
    <n v="758.75"/>
    <x v="1925"/>
    <b v="0"/>
    <n v="0.27"/>
    <n v="0.27"/>
    <b v="0"/>
    <x v="1"/>
    <n v="1661.6624999999999"/>
    <n v="1661.6624999999999"/>
    <b v="0"/>
  </r>
  <r>
    <b v="0"/>
    <s v="SALE95"/>
    <b v="0"/>
    <x v="161"/>
    <b v="0"/>
    <s v="CUST1321"/>
    <b v="0"/>
    <x v="86"/>
    <b v="0"/>
    <s v="STORE6"/>
    <b v="0"/>
    <n v="2"/>
    <x v="2"/>
    <b v="0"/>
    <n v="68.290000000000006"/>
    <x v="1926"/>
    <b v="0"/>
    <n v="0.14000000000000001"/>
    <n v="0.14000000000000001"/>
    <b v="0"/>
    <x v="2"/>
    <n v="117.4588"/>
    <n v="117.4588"/>
    <b v="0"/>
  </r>
  <r>
    <b v="0"/>
    <s v="SALE950"/>
    <b v="0"/>
    <x v="171"/>
    <b v="0"/>
    <s v="CUST1309"/>
    <b v="0"/>
    <x v="49"/>
    <b v="0"/>
    <s v="STORE5"/>
    <b v="0"/>
    <n v="4"/>
    <x v="3"/>
    <b v="0"/>
    <n v="372.42"/>
    <x v="1927"/>
    <b v="0"/>
    <n v="0.19"/>
    <n v="0.19"/>
    <b v="0"/>
    <x v="0"/>
    <n v="1206.6407999999999"/>
    <n v="1206.6407999999999"/>
    <b v="0"/>
  </r>
  <r>
    <b v="0"/>
    <s v="SALE951"/>
    <b v="0"/>
    <x v="612"/>
    <b v="0"/>
    <s v="CUST1154"/>
    <b v="0"/>
    <x v="11"/>
    <b v="0"/>
    <s v="STORE19"/>
    <b v="0"/>
    <n v="4"/>
    <x v="3"/>
    <b v="0"/>
    <n v="286.27999999999997"/>
    <x v="1928"/>
    <b v="0"/>
    <n v="0.28000000000000003"/>
    <n v="0.28000000000000003"/>
    <b v="0"/>
    <x v="1"/>
    <n v="824.48639999999989"/>
    <n v="824.48639999999989"/>
    <b v="0"/>
  </r>
  <r>
    <b v="0"/>
    <s v="SALE952"/>
    <b v="0"/>
    <x v="590"/>
    <b v="0"/>
    <s v="CUST1279"/>
    <b v="0"/>
    <x v="6"/>
    <b v="0"/>
    <s v="STORE11"/>
    <b v="0"/>
    <n v="3"/>
    <x v="1"/>
    <b v="0"/>
    <n v="488.37"/>
    <x v="1929"/>
    <b v="0"/>
    <n v="0.27"/>
    <n v="0.27"/>
    <b v="0"/>
    <x v="2"/>
    <n v="1069.5302999999999"/>
    <n v="1069.5302999999999"/>
    <b v="0"/>
  </r>
  <r>
    <b v="0"/>
    <s v="SALE953"/>
    <b v="0"/>
    <x v="201"/>
    <b v="0"/>
    <s v="CUST1469"/>
    <b v="0"/>
    <x v="48"/>
    <b v="0"/>
    <s v="STORE8"/>
    <b v="0"/>
    <n v="3"/>
    <x v="1"/>
    <b v="0"/>
    <n v="662.82"/>
    <x v="1930"/>
    <b v="0"/>
    <n v="0.01"/>
    <n v="0.01"/>
    <b v="0"/>
    <x v="2"/>
    <n v="1968.5753999999999"/>
    <n v="1968.5753999999999"/>
    <b v="0"/>
  </r>
  <r>
    <b v="0"/>
    <s v="SALE954"/>
    <b v="0"/>
    <x v="666"/>
    <b v="0"/>
    <s v="CUST1497"/>
    <b v="0"/>
    <x v="95"/>
    <b v="0"/>
    <s v="STORE16"/>
    <b v="0"/>
    <n v="2"/>
    <x v="2"/>
    <b v="0"/>
    <n v="824.34"/>
    <x v="1931"/>
    <b v="0"/>
    <n v="0.1"/>
    <n v="0.1"/>
    <b v="0"/>
    <x v="2"/>
    <n v="1483.8119999999999"/>
    <n v="1483.8119999999999"/>
    <b v="0"/>
  </r>
  <r>
    <b v="0"/>
    <s v="SALE955"/>
    <b v="0"/>
    <x v="335"/>
    <b v="0"/>
    <s v="CUST1113"/>
    <b v="0"/>
    <x v="4"/>
    <b v="0"/>
    <s v="STORE8"/>
    <b v="0"/>
    <n v="1"/>
    <x v="0"/>
    <b v="0"/>
    <n v="437.12"/>
    <x v="1932"/>
    <b v="0"/>
    <n v="0.21"/>
    <n v="0.21"/>
    <b v="0"/>
    <x v="0"/>
    <n v="345.32479999999998"/>
    <n v="345.32479999999998"/>
    <b v="0"/>
  </r>
  <r>
    <b v="0"/>
    <s v="SALE956"/>
    <b v="0"/>
    <x v="509"/>
    <b v="0"/>
    <s v="CUST1357"/>
    <b v="0"/>
    <x v="90"/>
    <b v="0"/>
    <s v="STORE6"/>
    <b v="0"/>
    <n v="3"/>
    <x v="1"/>
    <b v="0"/>
    <n v="23.37"/>
    <x v="1933"/>
    <b v="0"/>
    <n v="0.15"/>
    <n v="0.15"/>
    <b v="0"/>
    <x v="1"/>
    <n v="59.593499999999999"/>
    <n v="59.593499999999999"/>
    <b v="0"/>
  </r>
  <r>
    <b v="0"/>
    <s v="SALE957"/>
    <b v="0"/>
    <x v="467"/>
    <b v="0"/>
    <s v="CUST1187"/>
    <b v="0"/>
    <x v="88"/>
    <b v="0"/>
    <s v="STORE8"/>
    <b v="0"/>
    <n v="1"/>
    <x v="0"/>
    <b v="0"/>
    <n v="579.69000000000005"/>
    <x v="1934"/>
    <b v="0"/>
    <n v="0.02"/>
    <n v="0.02"/>
    <b v="0"/>
    <x v="0"/>
    <n v="568.09620000000007"/>
    <n v="568.09620000000007"/>
    <b v="0"/>
  </r>
  <r>
    <b v="0"/>
    <s v="SALE958"/>
    <b v="0"/>
    <x v="548"/>
    <b v="0"/>
    <s v="CUST1430"/>
    <b v="0"/>
    <x v="33"/>
    <b v="0"/>
    <s v="STORE14"/>
    <b v="0"/>
    <n v="3"/>
    <x v="1"/>
    <b v="0"/>
    <n v="240.51"/>
    <x v="1935"/>
    <b v="0"/>
    <n v="7.0000000000000007E-2"/>
    <n v="7.0000000000000007E-2"/>
    <b v="0"/>
    <x v="0"/>
    <n v="671.02289999999994"/>
    <n v="671.02289999999994"/>
    <b v="0"/>
  </r>
  <r>
    <b v="0"/>
    <s v="SALE959"/>
    <b v="0"/>
    <x v="231"/>
    <b v="0"/>
    <s v="CUST1382"/>
    <b v="0"/>
    <x v="13"/>
    <b v="0"/>
    <s v="STORE14"/>
    <b v="0"/>
    <n v="2"/>
    <x v="2"/>
    <b v="0"/>
    <n v="855.4"/>
    <x v="1936"/>
    <b v="0"/>
    <n v="0.08"/>
    <n v="0.08"/>
    <b v="0"/>
    <x v="2"/>
    <n v="1573.9359999999999"/>
    <n v="1573.9359999999999"/>
    <b v="0"/>
  </r>
  <r>
    <b v="0"/>
    <s v="SALE96"/>
    <b v="0"/>
    <x v="282"/>
    <b v="0"/>
    <s v="CUST1244"/>
    <b v="0"/>
    <x v="52"/>
    <b v="0"/>
    <s v="STORE10"/>
    <b v="0"/>
    <n v="1"/>
    <x v="0"/>
    <b v="0"/>
    <n v="842.9"/>
    <x v="1937"/>
    <b v="0"/>
    <n v="0.06"/>
    <n v="0.06"/>
    <b v="0"/>
    <x v="2"/>
    <n v="792.32599999999991"/>
    <n v="792.32599999999991"/>
    <b v="0"/>
  </r>
  <r>
    <b v="0"/>
    <s v="SALE960"/>
    <b v="0"/>
    <x v="551"/>
    <b v="0"/>
    <s v="CUST1007"/>
    <b v="0"/>
    <x v="73"/>
    <b v="0"/>
    <s v="STORE7"/>
    <b v="0"/>
    <n v="1"/>
    <x v="0"/>
    <b v="0"/>
    <n v="537.26"/>
    <x v="1938"/>
    <b v="0"/>
    <n v="0.09"/>
    <n v="0.09"/>
    <b v="0"/>
    <x v="0"/>
    <n v="488.90660000000003"/>
    <n v="488.90660000000003"/>
    <b v="0"/>
  </r>
  <r>
    <b v="0"/>
    <s v="SALE961"/>
    <b v="0"/>
    <x v="463"/>
    <b v="0"/>
    <s v="CUST1384"/>
    <b v="0"/>
    <x v="78"/>
    <b v="0"/>
    <s v="STORE10"/>
    <b v="0"/>
    <n v="3"/>
    <x v="1"/>
    <b v="0"/>
    <n v="918.26"/>
    <x v="1939"/>
    <b v="0"/>
    <n v="0.17"/>
    <n v="0.17"/>
    <b v="0"/>
    <x v="2"/>
    <n v="2286.4674"/>
    <n v="2286.4674"/>
    <b v="0"/>
  </r>
  <r>
    <b v="0"/>
    <s v="SALE962"/>
    <b v="0"/>
    <x v="207"/>
    <b v="0"/>
    <s v="CUST1095"/>
    <b v="0"/>
    <x v="95"/>
    <b v="0"/>
    <s v="STORE9"/>
    <b v="0"/>
    <n v="4"/>
    <x v="3"/>
    <b v="0"/>
    <n v="579.70000000000005"/>
    <x v="1940"/>
    <b v="0"/>
    <n v="0.18"/>
    <n v="0.18"/>
    <b v="0"/>
    <x v="1"/>
    <n v="1901.4159999999999"/>
    <n v="1901.4159999999999"/>
    <b v="0"/>
  </r>
  <r>
    <b v="0"/>
    <s v="SALE963"/>
    <b v="0"/>
    <x v="511"/>
    <b v="0"/>
    <s v="CUST1145"/>
    <b v="0"/>
    <x v="34"/>
    <b v="0"/>
    <s v="STORE6"/>
    <b v="0"/>
    <n v="1"/>
    <x v="0"/>
    <b v="0"/>
    <n v="824.32"/>
    <x v="1941"/>
    <b v="0"/>
    <n v="0.18"/>
    <n v="0.18"/>
    <b v="0"/>
    <x v="0"/>
    <n v="675.94240000000013"/>
    <n v="675.94240000000013"/>
    <b v="0"/>
  </r>
  <r>
    <b v="0"/>
    <s v="SALE964"/>
    <b v="0"/>
    <x v="680"/>
    <b v="0"/>
    <s v="CUST1109"/>
    <b v="0"/>
    <x v="41"/>
    <b v="0"/>
    <s v="STORE15"/>
    <b v="0"/>
    <n v="4"/>
    <x v="3"/>
    <b v="0"/>
    <n v="614.99"/>
    <x v="1942"/>
    <b v="0"/>
    <n v="0.16"/>
    <n v="0.16"/>
    <b v="0"/>
    <x v="1"/>
    <n v="2066.3663999999999"/>
    <n v="2066.3663999999999"/>
    <b v="0"/>
  </r>
  <r>
    <b v="0"/>
    <s v="SALE965"/>
    <b v="0"/>
    <x v="532"/>
    <b v="0"/>
    <s v="CUST1128"/>
    <b v="0"/>
    <x v="19"/>
    <b v="0"/>
    <s v="STORE0"/>
    <b v="0"/>
    <n v="4"/>
    <x v="3"/>
    <b v="0"/>
    <n v="189.21"/>
    <x v="1943"/>
    <b v="0"/>
    <n v="0.06"/>
    <n v="0.06"/>
    <b v="0"/>
    <x v="2"/>
    <n v="711.42959999999994"/>
    <n v="711.42959999999994"/>
    <b v="0"/>
  </r>
  <r>
    <b v="0"/>
    <s v="SALE966"/>
    <b v="0"/>
    <x v="66"/>
    <b v="0"/>
    <s v="CUST1154"/>
    <b v="0"/>
    <x v="19"/>
    <b v="0"/>
    <s v="STORE14"/>
    <b v="0"/>
    <n v="2"/>
    <x v="2"/>
    <b v="0"/>
    <n v="233.33"/>
    <x v="1944"/>
    <b v="0"/>
    <n v="0.05"/>
    <n v="0.05"/>
    <b v="0"/>
    <x v="0"/>
    <n v="443.327"/>
    <n v="443.327"/>
    <b v="0"/>
  </r>
  <r>
    <b v="0"/>
    <s v="SALE967"/>
    <b v="0"/>
    <x v="56"/>
    <b v="0"/>
    <s v="CUST1248"/>
    <b v="0"/>
    <x v="65"/>
    <b v="0"/>
    <s v="STORE18"/>
    <b v="0"/>
    <n v="3"/>
    <x v="1"/>
    <b v="0"/>
    <n v="529.89"/>
    <x v="1945"/>
    <b v="0"/>
    <n v="0.21"/>
    <n v="0.21"/>
    <b v="0"/>
    <x v="0"/>
    <n v="1255.8393000000001"/>
    <n v="1255.8393000000001"/>
    <b v="0"/>
  </r>
  <r>
    <b v="0"/>
    <s v="SALE968"/>
    <b v="0"/>
    <x v="146"/>
    <b v="0"/>
    <s v="CUST1489"/>
    <b v="0"/>
    <x v="39"/>
    <b v="0"/>
    <s v="STORE1"/>
    <b v="0"/>
    <n v="2"/>
    <x v="2"/>
    <b v="0"/>
    <n v="954.1"/>
    <x v="1946"/>
    <b v="0"/>
    <n v="0.17"/>
    <n v="0.17"/>
    <b v="0"/>
    <x v="1"/>
    <n v="1583.806"/>
    <n v="1583.806"/>
    <b v="0"/>
  </r>
  <r>
    <b v="0"/>
    <s v="SALE969"/>
    <b v="0"/>
    <x v="199"/>
    <b v="0"/>
    <s v="CUST1323"/>
    <b v="0"/>
    <x v="74"/>
    <b v="0"/>
    <s v="STORE7"/>
    <b v="0"/>
    <n v="1"/>
    <x v="0"/>
    <b v="0"/>
    <n v="370.04"/>
    <x v="1947"/>
    <b v="0"/>
    <n v="0.04"/>
    <n v="0.04"/>
    <b v="0"/>
    <x v="2"/>
    <n v="355.23840000000001"/>
    <n v="355.23840000000001"/>
    <b v="0"/>
  </r>
  <r>
    <b v="0"/>
    <s v="SALE97"/>
    <b v="0"/>
    <x v="160"/>
    <b v="0"/>
    <s v="CUST1287"/>
    <b v="0"/>
    <x v="84"/>
    <b v="0"/>
    <s v="STORE3"/>
    <b v="0"/>
    <n v="3"/>
    <x v="1"/>
    <b v="0"/>
    <n v="751.94"/>
    <x v="1948"/>
    <b v="0"/>
    <n v="0.26"/>
    <n v="0.26"/>
    <b v="0"/>
    <x v="1"/>
    <n v="1669.3068000000001"/>
    <n v="1669.3068000000001"/>
    <b v="0"/>
  </r>
  <r>
    <b v="0"/>
    <s v="SALE970"/>
    <b v="0"/>
    <x v="609"/>
    <b v="0"/>
    <s v="CUST1061"/>
    <b v="0"/>
    <x v="76"/>
    <b v="0"/>
    <s v="STORE19"/>
    <b v="0"/>
    <n v="4"/>
    <x v="3"/>
    <b v="0"/>
    <n v="492.71"/>
    <x v="1949"/>
    <b v="0"/>
    <n v="0.08"/>
    <n v="0.08"/>
    <b v="0"/>
    <x v="0"/>
    <n v="1813.1728000000001"/>
    <n v="1813.1728000000001"/>
    <b v="0"/>
  </r>
  <r>
    <b v="0"/>
    <s v="SALE971"/>
    <b v="0"/>
    <x v="190"/>
    <b v="0"/>
    <s v="CUST1280"/>
    <b v="0"/>
    <x v="67"/>
    <b v="0"/>
    <s v="STORE13"/>
    <b v="0"/>
    <n v="4"/>
    <x v="3"/>
    <b v="0"/>
    <n v="853.26"/>
    <x v="1950"/>
    <b v="0"/>
    <n v="0.24"/>
    <n v="0.24"/>
    <b v="0"/>
    <x v="2"/>
    <n v="2593.9104000000002"/>
    <n v="2593.9104000000002"/>
    <b v="0"/>
  </r>
  <r>
    <b v="0"/>
    <s v="SALE972"/>
    <b v="0"/>
    <x v="13"/>
    <b v="0"/>
    <s v="CUST1406"/>
    <b v="0"/>
    <x v="84"/>
    <b v="0"/>
    <s v="STORE16"/>
    <b v="0"/>
    <n v="1"/>
    <x v="0"/>
    <b v="0"/>
    <n v="402.47"/>
    <x v="1951"/>
    <b v="0"/>
    <n v="0.19"/>
    <n v="0.19"/>
    <b v="0"/>
    <x v="1"/>
    <n v="326.00070000000011"/>
    <n v="326.00070000000011"/>
    <b v="0"/>
  </r>
  <r>
    <b v="0"/>
    <s v="SALE973"/>
    <b v="0"/>
    <x v="93"/>
    <b v="0"/>
    <s v="CUST1402"/>
    <b v="0"/>
    <x v="8"/>
    <b v="0"/>
    <s v="STORE18"/>
    <b v="0"/>
    <n v="2"/>
    <x v="2"/>
    <b v="0"/>
    <n v="528.29999999999995"/>
    <x v="1952"/>
    <b v="0"/>
    <n v="0.24"/>
    <n v="0.24"/>
    <b v="0"/>
    <x v="0"/>
    <n v="803.01599999999996"/>
    <n v="803.01599999999996"/>
    <b v="0"/>
  </r>
  <r>
    <b v="0"/>
    <s v="SALE974"/>
    <b v="0"/>
    <x v="325"/>
    <b v="0"/>
    <s v="CUST1444"/>
    <b v="0"/>
    <x v="47"/>
    <b v="0"/>
    <s v="STORE6"/>
    <b v="0"/>
    <n v="4"/>
    <x v="3"/>
    <b v="0"/>
    <n v="599.85"/>
    <x v="1953"/>
    <b v="0"/>
    <n v="0.25"/>
    <n v="0.25"/>
    <b v="0"/>
    <x v="0"/>
    <n v="1799.55"/>
    <n v="1799.55"/>
    <b v="0"/>
  </r>
  <r>
    <b v="0"/>
    <s v="SALE975"/>
    <b v="0"/>
    <x v="210"/>
    <b v="0"/>
    <s v="CUST1303"/>
    <b v="0"/>
    <x v="63"/>
    <b v="0"/>
    <s v="STORE9"/>
    <b v="0"/>
    <n v="2"/>
    <x v="2"/>
    <b v="0"/>
    <n v="61.42"/>
    <x v="1954"/>
    <b v="0"/>
    <n v="0.08"/>
    <n v="0.08"/>
    <b v="0"/>
    <x v="1"/>
    <n v="113.0128"/>
    <n v="113.0128"/>
    <b v="0"/>
  </r>
  <r>
    <b v="0"/>
    <s v="SALE976"/>
    <b v="0"/>
    <x v="204"/>
    <b v="0"/>
    <s v="CUST1249"/>
    <b v="0"/>
    <x v="32"/>
    <b v="0"/>
    <s v="STORE10"/>
    <b v="0"/>
    <n v="2"/>
    <x v="2"/>
    <b v="0"/>
    <n v="466.42"/>
    <x v="1955"/>
    <b v="0"/>
    <n v="0.12"/>
    <n v="0.12"/>
    <b v="0"/>
    <x v="1"/>
    <n v="820.89920000000006"/>
    <n v="820.89920000000006"/>
    <b v="0"/>
  </r>
  <r>
    <b v="0"/>
    <s v="SALE977"/>
    <b v="0"/>
    <x v="648"/>
    <b v="0"/>
    <s v="CUST1099"/>
    <b v="0"/>
    <x v="72"/>
    <b v="0"/>
    <s v="STORE5"/>
    <b v="0"/>
    <n v="4"/>
    <x v="3"/>
    <b v="0"/>
    <n v="540.69000000000005"/>
    <x v="1956"/>
    <b v="0"/>
    <n v="0.09"/>
    <n v="0.09"/>
    <b v="0"/>
    <x v="2"/>
    <n v="1968.1116"/>
    <n v="1968.1116"/>
    <b v="0"/>
  </r>
  <r>
    <b v="0"/>
    <s v="SALE978"/>
    <b v="0"/>
    <x v="681"/>
    <b v="0"/>
    <s v="CUST1298"/>
    <b v="0"/>
    <x v="32"/>
    <b v="0"/>
    <s v="STORE13"/>
    <b v="0"/>
    <n v="3"/>
    <x v="1"/>
    <b v="0"/>
    <n v="677.46"/>
    <x v="1957"/>
    <b v="0"/>
    <n v="0.05"/>
    <n v="0.05"/>
    <b v="0"/>
    <x v="0"/>
    <n v="1930.761"/>
    <n v="1930.761"/>
    <b v="0"/>
  </r>
  <r>
    <b v="0"/>
    <s v="SALE979"/>
    <b v="0"/>
    <x v="224"/>
    <b v="0"/>
    <s v="CUST1328"/>
    <b v="0"/>
    <x v="54"/>
    <b v="0"/>
    <s v="STORE1"/>
    <b v="0"/>
    <n v="3"/>
    <x v="1"/>
    <b v="0"/>
    <n v="614.63"/>
    <x v="1958"/>
    <b v="0"/>
    <n v="0.06"/>
    <n v="0.06"/>
    <b v="0"/>
    <x v="1"/>
    <n v="1733.2565999999999"/>
    <n v="1733.2565999999999"/>
    <b v="0"/>
  </r>
  <r>
    <b v="0"/>
    <s v="SALE98"/>
    <b v="0"/>
    <x v="610"/>
    <b v="0"/>
    <s v="CUST1131"/>
    <b v="0"/>
    <x v="87"/>
    <b v="0"/>
    <s v="STORE7"/>
    <b v="0"/>
    <n v="4"/>
    <x v="3"/>
    <b v="0"/>
    <n v="476.28"/>
    <x v="1959"/>
    <b v="0"/>
    <n v="0.17"/>
    <n v="0.17"/>
    <b v="0"/>
    <x v="0"/>
    <n v="1581.2496000000001"/>
    <n v="1581.2496000000001"/>
    <b v="0"/>
  </r>
  <r>
    <b v="0"/>
    <s v="SALE980"/>
    <b v="0"/>
    <x v="254"/>
    <b v="0"/>
    <s v="CUST1232"/>
    <b v="0"/>
    <x v="46"/>
    <b v="0"/>
    <s v="STORE8"/>
    <b v="0"/>
    <n v="4"/>
    <x v="3"/>
    <b v="0"/>
    <n v="649.52"/>
    <x v="1960"/>
    <b v="0"/>
    <n v="0.11"/>
    <n v="0.11"/>
    <b v="0"/>
    <x v="0"/>
    <n v="2312.2912000000001"/>
    <n v="2312.2912000000001"/>
    <b v="0"/>
  </r>
  <r>
    <b v="0"/>
    <s v="SALE981"/>
    <b v="0"/>
    <x v="77"/>
    <b v="0"/>
    <s v="CUST1445"/>
    <b v="0"/>
    <x v="70"/>
    <b v="0"/>
    <s v="STORE8"/>
    <b v="0"/>
    <n v="2"/>
    <x v="2"/>
    <b v="0"/>
    <n v="943.93"/>
    <x v="1961"/>
    <b v="0"/>
    <n v="0.22"/>
    <n v="0.22"/>
    <b v="0"/>
    <x v="1"/>
    <n v="1472.5308"/>
    <n v="1472.5308"/>
    <b v="0"/>
  </r>
  <r>
    <b v="0"/>
    <s v="SALE982"/>
    <b v="0"/>
    <x v="115"/>
    <b v="0"/>
    <s v="CUST1165"/>
    <b v="0"/>
    <x v="72"/>
    <b v="0"/>
    <s v="STORE8"/>
    <b v="0"/>
    <n v="4"/>
    <x v="3"/>
    <b v="0"/>
    <n v="538.73"/>
    <x v="1962"/>
    <b v="0"/>
    <n v="0.03"/>
    <n v="0.03"/>
    <b v="0"/>
    <x v="0"/>
    <n v="2090.2723999999998"/>
    <n v="2090.2723999999998"/>
    <b v="0"/>
  </r>
  <r>
    <b v="0"/>
    <s v="SALE983"/>
    <b v="0"/>
    <x v="320"/>
    <b v="0"/>
    <s v="CUST1088"/>
    <b v="0"/>
    <x v="46"/>
    <b v="0"/>
    <s v="STORE8"/>
    <b v="0"/>
    <n v="2"/>
    <x v="2"/>
    <b v="0"/>
    <n v="853.93"/>
    <x v="1963"/>
    <b v="0"/>
    <n v="0.01"/>
    <n v="0.01"/>
    <b v="0"/>
    <x v="1"/>
    <n v="1690.7814000000001"/>
    <n v="1690.7814000000001"/>
    <b v="0"/>
  </r>
  <r>
    <b v="0"/>
    <s v="SALE984"/>
    <b v="0"/>
    <x v="319"/>
    <b v="0"/>
    <s v="CUST1491"/>
    <b v="0"/>
    <x v="62"/>
    <b v="0"/>
    <s v="STORE4"/>
    <b v="0"/>
    <n v="4"/>
    <x v="3"/>
    <b v="0"/>
    <n v="465.42"/>
    <x v="1964"/>
    <b v="0"/>
    <n v="0.26"/>
    <n v="0.26"/>
    <b v="0"/>
    <x v="2"/>
    <n v="1377.6432"/>
    <n v="1377.6432"/>
    <b v="0"/>
  </r>
  <r>
    <b v="0"/>
    <s v="SALE985"/>
    <b v="0"/>
    <x v="368"/>
    <b v="0"/>
    <s v="CUST1055"/>
    <b v="0"/>
    <x v="93"/>
    <b v="0"/>
    <s v="STORE11"/>
    <b v="0"/>
    <n v="4"/>
    <x v="3"/>
    <b v="0"/>
    <n v="880.26"/>
    <x v="1965"/>
    <b v="0"/>
    <n v="0.11"/>
    <n v="0.11"/>
    <b v="0"/>
    <x v="2"/>
    <n v="3133.7256000000002"/>
    <n v="3133.7256000000002"/>
    <b v="0"/>
  </r>
  <r>
    <b v="0"/>
    <s v="SALE986"/>
    <b v="0"/>
    <x v="650"/>
    <b v="0"/>
    <s v="CUST1483"/>
    <b v="0"/>
    <x v="78"/>
    <b v="0"/>
    <s v="STORE11"/>
    <b v="0"/>
    <n v="3"/>
    <x v="1"/>
    <b v="0"/>
    <n v="461.02"/>
    <x v="1966"/>
    <b v="0"/>
    <n v="0.28999999999999998"/>
    <n v="0.28999999999999998"/>
    <b v="0"/>
    <x v="1"/>
    <n v="981.97259999999994"/>
    <n v="981.97259999999994"/>
    <b v="0"/>
  </r>
  <r>
    <b v="0"/>
    <s v="SALE987"/>
    <b v="0"/>
    <x v="101"/>
    <b v="0"/>
    <s v="CUST1026"/>
    <b v="0"/>
    <x v="13"/>
    <b v="0"/>
    <s v="STORE13"/>
    <b v="0"/>
    <n v="1"/>
    <x v="0"/>
    <b v="0"/>
    <n v="531.99"/>
    <x v="1967"/>
    <b v="0"/>
    <n v="0.17"/>
    <n v="0.17"/>
    <b v="0"/>
    <x v="1"/>
    <n v="441.55169999999998"/>
    <n v="441.55169999999998"/>
    <b v="0"/>
  </r>
  <r>
    <b v="0"/>
    <s v="SALE988"/>
    <b v="0"/>
    <x v="509"/>
    <b v="0"/>
    <s v="CUST1004"/>
    <b v="0"/>
    <x v="37"/>
    <b v="0"/>
    <s v="STORE17"/>
    <b v="0"/>
    <n v="2"/>
    <x v="2"/>
    <b v="0"/>
    <n v="274.08999999999997"/>
    <x v="1968"/>
    <b v="0"/>
    <n v="0.13"/>
    <n v="0.13"/>
    <b v="0"/>
    <x v="1"/>
    <n v="476.91660000000002"/>
    <n v="476.91660000000002"/>
    <b v="0"/>
  </r>
  <r>
    <b v="0"/>
    <s v="SALE989"/>
    <b v="0"/>
    <x v="159"/>
    <b v="0"/>
    <s v="CUST1443"/>
    <b v="0"/>
    <x v="90"/>
    <b v="0"/>
    <s v="STORE10"/>
    <b v="0"/>
    <n v="1"/>
    <x v="0"/>
    <b v="0"/>
    <n v="66.14"/>
    <x v="1969"/>
    <b v="0"/>
    <n v="0.14000000000000001"/>
    <n v="0.14000000000000001"/>
    <b v="0"/>
    <x v="2"/>
    <n v="56.880400000000002"/>
    <n v="56.880400000000002"/>
    <b v="0"/>
  </r>
  <r>
    <b v="0"/>
    <s v="SALE99"/>
    <b v="0"/>
    <x v="40"/>
    <b v="0"/>
    <s v="CUST1325"/>
    <b v="0"/>
    <x v="8"/>
    <b v="0"/>
    <s v="STORE3"/>
    <b v="0"/>
    <n v="3"/>
    <x v="1"/>
    <b v="0"/>
    <n v="541.99"/>
    <x v="1970"/>
    <b v="0"/>
    <n v="0.24"/>
    <n v="0.24"/>
    <b v="0"/>
    <x v="2"/>
    <n v="1235.7372"/>
    <n v="1235.7372"/>
    <b v="0"/>
  </r>
  <r>
    <b v="0"/>
    <s v="SALE990"/>
    <b v="0"/>
    <x v="270"/>
    <b v="0"/>
    <s v="CUST1077"/>
    <b v="0"/>
    <x v="69"/>
    <b v="0"/>
    <s v="STORE9"/>
    <b v="0"/>
    <n v="3"/>
    <x v="1"/>
    <b v="0"/>
    <n v="955.82"/>
    <x v="1971"/>
    <b v="0"/>
    <n v="0.16"/>
    <n v="0.16"/>
    <b v="0"/>
    <x v="2"/>
    <n v="2408.6664000000001"/>
    <n v="2408.6664000000001"/>
    <b v="0"/>
  </r>
  <r>
    <b v="0"/>
    <s v="SALE991"/>
    <b v="0"/>
    <x v="320"/>
    <b v="0"/>
    <s v="CUST1319"/>
    <b v="0"/>
    <x v="59"/>
    <b v="0"/>
    <s v="STORE12"/>
    <b v="0"/>
    <n v="1"/>
    <x v="0"/>
    <b v="0"/>
    <n v="904.92"/>
    <x v="1972"/>
    <b v="0"/>
    <n v="0.13"/>
    <n v="0.13"/>
    <b v="0"/>
    <x v="0"/>
    <n v="787.28039999999999"/>
    <n v="787.28039999999999"/>
    <b v="0"/>
  </r>
  <r>
    <b v="0"/>
    <s v="SALE992"/>
    <b v="0"/>
    <x v="102"/>
    <b v="0"/>
    <s v="CUST1000"/>
    <b v="0"/>
    <x v="50"/>
    <b v="0"/>
    <s v="STORE7"/>
    <b v="0"/>
    <n v="3"/>
    <x v="1"/>
    <b v="0"/>
    <n v="490.02"/>
    <x v="1973"/>
    <b v="0"/>
    <n v="0.26"/>
    <n v="0.26"/>
    <b v="0"/>
    <x v="0"/>
    <n v="1087.8444"/>
    <n v="1087.8444"/>
    <b v="0"/>
  </r>
  <r>
    <b v="0"/>
    <s v="SALE993"/>
    <b v="0"/>
    <x v="519"/>
    <b v="0"/>
    <s v="CUST1363"/>
    <b v="0"/>
    <x v="32"/>
    <b v="0"/>
    <s v="STORE6"/>
    <b v="0"/>
    <n v="2"/>
    <x v="2"/>
    <b v="0"/>
    <n v="957.54"/>
    <x v="1974"/>
    <b v="0"/>
    <n v="0.1"/>
    <n v="0.1"/>
    <b v="0"/>
    <x v="2"/>
    <n v="1723.5719999999999"/>
    <n v="1723.5719999999999"/>
    <b v="0"/>
  </r>
  <r>
    <b v="0"/>
    <s v="SALE994"/>
    <b v="0"/>
    <x v="415"/>
    <b v="0"/>
    <s v="CUST1329"/>
    <b v="0"/>
    <x v="86"/>
    <b v="0"/>
    <s v="STORE13"/>
    <b v="0"/>
    <n v="2"/>
    <x v="2"/>
    <b v="0"/>
    <n v="314.39999999999998"/>
    <x v="1975"/>
    <b v="0"/>
    <n v="7.0000000000000007E-2"/>
    <n v="7.0000000000000007E-2"/>
    <b v="0"/>
    <x v="1"/>
    <n v="584.78399999999988"/>
    <n v="584.78399999999988"/>
    <b v="0"/>
  </r>
  <r>
    <b v="0"/>
    <s v="SALE995"/>
    <b v="0"/>
    <x v="308"/>
    <b v="0"/>
    <s v="CUST1394"/>
    <b v="0"/>
    <x v="2"/>
    <b v="0"/>
    <s v="STORE6"/>
    <b v="0"/>
    <n v="3"/>
    <x v="1"/>
    <b v="0"/>
    <n v="480.11"/>
    <x v="1976"/>
    <b v="0"/>
    <n v="0.11"/>
    <n v="0.11"/>
    <b v="0"/>
    <x v="1"/>
    <n v="1281.8937000000001"/>
    <n v="1281.8937000000001"/>
    <b v="0"/>
  </r>
  <r>
    <b v="0"/>
    <s v="SALE996"/>
    <b v="0"/>
    <x v="131"/>
    <b v="0"/>
    <s v="CUST1388"/>
    <b v="0"/>
    <x v="66"/>
    <b v="0"/>
    <s v="STORE6"/>
    <b v="0"/>
    <n v="4"/>
    <x v="3"/>
    <b v="0"/>
    <n v="826.55"/>
    <x v="1977"/>
    <b v="0"/>
    <n v="0.28000000000000003"/>
    <n v="0.28000000000000003"/>
    <b v="0"/>
    <x v="0"/>
    <n v="2380.4639999999999"/>
    <n v="2380.4639999999999"/>
    <b v="0"/>
  </r>
  <r>
    <b v="0"/>
    <s v="SALE997"/>
    <b v="0"/>
    <x v="682"/>
    <b v="0"/>
    <s v="CUST1190"/>
    <b v="0"/>
    <x v="77"/>
    <b v="0"/>
    <s v="STORE3"/>
    <b v="0"/>
    <n v="3"/>
    <x v="1"/>
    <b v="0"/>
    <n v="530.16999999999996"/>
    <x v="1978"/>
    <b v="0"/>
    <n v="0.18"/>
    <n v="0.18"/>
    <b v="0"/>
    <x v="1"/>
    <n v="1304.2182"/>
    <n v="1304.2182"/>
    <b v="0"/>
  </r>
  <r>
    <b v="0"/>
    <s v="SALE998"/>
    <b v="0"/>
    <x v="370"/>
    <b v="0"/>
    <s v="CUST1407"/>
    <b v="0"/>
    <x v="21"/>
    <b v="0"/>
    <s v="STORE17"/>
    <b v="0"/>
    <n v="3"/>
    <x v="1"/>
    <b v="0"/>
    <n v="336.17"/>
    <x v="1979"/>
    <b v="0"/>
    <n v="0.04"/>
    <n v="0.04"/>
    <b v="0"/>
    <x v="2"/>
    <n v="968.16959999999995"/>
    <n v="968.16959999999995"/>
    <b v="0"/>
  </r>
  <r>
    <b v="0"/>
    <s v="SALE999"/>
    <b v="0"/>
    <x v="290"/>
    <b v="0"/>
    <s v="CUST1421"/>
    <b v="0"/>
    <x v="15"/>
    <b v="0"/>
    <s v="STORE8"/>
    <b v="0"/>
    <n v="4"/>
    <x v="3"/>
    <b v="0"/>
    <n v="22.51"/>
    <x v="1980"/>
    <b v="0"/>
    <n v="0.27"/>
    <n v="0.27"/>
    <b v="0"/>
    <x v="1"/>
    <n v="65.729200000000006"/>
    <n v="65.729200000000006"/>
    <b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s v="Rivera-Warner"/>
    <s v="East"/>
    <x v="0"/>
    <x v="0"/>
    <b v="0"/>
  </r>
  <r>
    <x v="1"/>
    <s v="Martinez, Adkins and Johnson"/>
    <s v="North"/>
    <x v="1"/>
    <x v="0"/>
    <b v="0"/>
  </r>
  <r>
    <x v="2"/>
    <s v="Black-Horn"/>
    <s v="South"/>
    <x v="2"/>
    <x v="1"/>
    <b v="0"/>
  </r>
  <r>
    <x v="3"/>
    <s v="Johnson-Wright"/>
    <s v="North"/>
    <x v="3"/>
    <x v="1"/>
    <b v="0"/>
  </r>
  <r>
    <x v="4"/>
    <s v="Alexander Group"/>
    <s v="South"/>
    <x v="4"/>
    <x v="2"/>
    <b v="0"/>
  </r>
  <r>
    <x v="5"/>
    <s v="Gray Ltd"/>
    <s v="North"/>
    <x v="5"/>
    <x v="1"/>
    <b v="0"/>
  </r>
  <r>
    <x v="6"/>
    <s v="Benson-Elliott"/>
    <s v="East"/>
    <x v="6"/>
    <x v="2"/>
    <b v="0"/>
  </r>
  <r>
    <x v="7"/>
    <s v="Martinez-Mullins"/>
    <s v="South"/>
    <x v="7"/>
    <x v="2"/>
    <b v="0"/>
  </r>
  <r>
    <x v="8"/>
    <s v="Bean, Jones and Park"/>
    <s v="West"/>
    <x v="8"/>
    <x v="2"/>
    <b v="0"/>
  </r>
  <r>
    <x v="9"/>
    <s v="Moore, Padilla and Butler"/>
    <s v="South"/>
    <x v="9"/>
    <x v="0"/>
    <b v="0"/>
  </r>
  <r>
    <x v="10"/>
    <s v="Hill, Wagner and Ballard"/>
    <s v="East"/>
    <x v="10"/>
    <x v="2"/>
    <b v="0"/>
  </r>
  <r>
    <x v="11"/>
    <s v="Aguirre-Keller"/>
    <s v="South"/>
    <x v="11"/>
    <x v="2"/>
    <b v="0"/>
  </r>
  <r>
    <x v="12"/>
    <s v="Thomas, Bridges and Harris"/>
    <s v="North"/>
    <x v="12"/>
    <x v="2"/>
    <b v="0"/>
  </r>
  <r>
    <x v="13"/>
    <s v="Gardner, Humphrey and Contreras"/>
    <s v="East"/>
    <x v="13"/>
    <x v="0"/>
    <b v="0"/>
  </r>
  <r>
    <x v="14"/>
    <s v="Mcdonald Inc"/>
    <s v="South"/>
    <x v="14"/>
    <x v="1"/>
    <b v="0"/>
  </r>
  <r>
    <x v="15"/>
    <s v="Shelton PLC"/>
    <s v="North"/>
    <x v="15"/>
    <x v="0"/>
    <b v="0"/>
  </r>
  <r>
    <x v="16"/>
    <s v="Frederick-Wright"/>
    <s v="West"/>
    <x v="16"/>
    <x v="0"/>
    <b v="0"/>
  </r>
  <r>
    <x v="17"/>
    <s v="Holloway Ltd"/>
    <s v="North"/>
    <x v="17"/>
    <x v="0"/>
    <b v="0"/>
  </r>
  <r>
    <x v="18"/>
    <s v="Guerrero-Schmitt"/>
    <s v="East"/>
    <x v="18"/>
    <x v="0"/>
    <b v="0"/>
  </r>
  <r>
    <x v="19"/>
    <s v="Mann-Austin"/>
    <s v="East"/>
    <x v="19"/>
    <x v="2"/>
    <b v="0"/>
  </r>
  <r>
    <x v="20"/>
    <m/>
    <m/>
    <x v="20"/>
    <x v="3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1ADD1-595F-4D7D-ABD4-94F4F21B99EE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506" firstHeaderRow="1" firstDataRow="1" firstDataCol="1" rowPageCount="3" colPageCount="1"/>
  <pivotFields count="12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axis="axisPage" showAll="0">
      <items count="499">
        <item x="283"/>
        <item x="447"/>
        <item x="21"/>
        <item x="276"/>
        <item x="226"/>
        <item x="398"/>
        <item x="328"/>
        <item x="400"/>
        <item x="230"/>
        <item x="63"/>
        <item x="487"/>
        <item x="492"/>
        <item x="30"/>
        <item x="10"/>
        <item x="71"/>
        <item x="99"/>
        <item x="113"/>
        <item x="175"/>
        <item x="479"/>
        <item x="201"/>
        <item x="75"/>
        <item x="388"/>
        <item x="329"/>
        <item x="310"/>
        <item x="345"/>
        <item x="204"/>
        <item x="199"/>
        <item x="228"/>
        <item x="120"/>
        <item x="214"/>
        <item x="284"/>
        <item x="171"/>
        <item x="52"/>
        <item x="457"/>
        <item x="280"/>
        <item x="362"/>
        <item x="18"/>
        <item x="198"/>
        <item x="114"/>
        <item x="455"/>
        <item x="477"/>
        <item x="263"/>
        <item x="465"/>
        <item x="216"/>
        <item x="369"/>
        <item x="399"/>
        <item x="311"/>
        <item x="189"/>
        <item x="163"/>
        <item x="274"/>
        <item x="247"/>
        <item x="143"/>
        <item x="15"/>
        <item x="24"/>
        <item x="426"/>
        <item x="285"/>
        <item x="102"/>
        <item x="287"/>
        <item x="483"/>
        <item x="429"/>
        <item x="149"/>
        <item x="359"/>
        <item x="147"/>
        <item x="203"/>
        <item x="265"/>
        <item x="341"/>
        <item x="8"/>
        <item x="232"/>
        <item x="323"/>
        <item x="406"/>
        <item x="381"/>
        <item x="354"/>
        <item x="401"/>
        <item x="294"/>
        <item x="448"/>
        <item x="62"/>
        <item x="368"/>
        <item x="206"/>
        <item x="461"/>
        <item x="9"/>
        <item x="77"/>
        <item x="41"/>
        <item x="261"/>
        <item x="495"/>
        <item x="174"/>
        <item x="108"/>
        <item x="38"/>
        <item x="194"/>
        <item x="60"/>
        <item x="236"/>
        <item x="88"/>
        <item x="97"/>
        <item x="82"/>
        <item x="70"/>
        <item x="105"/>
        <item x="121"/>
        <item x="145"/>
        <item x="267"/>
        <item x="299"/>
        <item x="159"/>
        <item x="181"/>
        <item x="393"/>
        <item x="165"/>
        <item x="468"/>
        <item x="270"/>
        <item x="291"/>
        <item x="275"/>
        <item x="445"/>
        <item x="259"/>
        <item x="193"/>
        <item x="394"/>
        <item x="11"/>
        <item x="172"/>
        <item x="349"/>
        <item x="168"/>
        <item x="491"/>
        <item x="325"/>
        <item x="33"/>
        <item x="101"/>
        <item x="116"/>
        <item x="410"/>
        <item x="98"/>
        <item x="0"/>
        <item x="197"/>
        <item x="408"/>
        <item x="42"/>
        <item x="56"/>
        <item x="473"/>
        <item x="153"/>
        <item x="364"/>
        <item x="48"/>
        <item x="29"/>
        <item x="104"/>
        <item x="14"/>
        <item x="128"/>
        <item x="95"/>
        <item x="289"/>
        <item x="251"/>
        <item x="257"/>
        <item x="6"/>
        <item x="64"/>
        <item x="336"/>
        <item x="191"/>
        <item x="424"/>
        <item x="481"/>
        <item x="122"/>
        <item x="480"/>
        <item x="306"/>
        <item x="117"/>
        <item x="150"/>
        <item x="428"/>
        <item x="478"/>
        <item x="318"/>
        <item x="317"/>
        <item x="367"/>
        <item x="229"/>
        <item x="378"/>
        <item x="344"/>
        <item x="452"/>
        <item x="1"/>
        <item x="74"/>
        <item x="218"/>
        <item x="44"/>
        <item x="409"/>
        <item x="111"/>
        <item x="385"/>
        <item x="127"/>
        <item x="185"/>
        <item x="5"/>
        <item x="348"/>
        <item x="382"/>
        <item x="449"/>
        <item x="224"/>
        <item x="86"/>
        <item x="51"/>
        <item x="297"/>
        <item x="373"/>
        <item x="470"/>
        <item x="231"/>
        <item x="137"/>
        <item x="28"/>
        <item x="353"/>
        <item x="395"/>
        <item x="425"/>
        <item x="110"/>
        <item x="288"/>
        <item x="412"/>
        <item x="414"/>
        <item x="124"/>
        <item x="196"/>
        <item x="376"/>
        <item x="211"/>
        <item x="396"/>
        <item x="66"/>
        <item x="494"/>
        <item x="471"/>
        <item x="45"/>
        <item x="374"/>
        <item x="377"/>
        <item x="295"/>
        <item x="130"/>
        <item x="134"/>
        <item x="93"/>
        <item x="300"/>
        <item x="342"/>
        <item x="316"/>
        <item x="169"/>
        <item x="61"/>
        <item x="430"/>
        <item x="25"/>
        <item x="456"/>
        <item x="281"/>
        <item x="355"/>
        <item x="301"/>
        <item x="293"/>
        <item x="84"/>
        <item x="402"/>
        <item x="420"/>
        <item x="190"/>
        <item x="339"/>
        <item x="312"/>
        <item x="7"/>
        <item x="34"/>
        <item x="485"/>
        <item x="324"/>
        <item x="133"/>
        <item x="213"/>
        <item x="125"/>
        <item x="458"/>
        <item x="180"/>
        <item x="443"/>
        <item x="403"/>
        <item x="340"/>
        <item x="350"/>
        <item x="164"/>
        <item x="78"/>
        <item x="256"/>
        <item x="131"/>
        <item x="212"/>
        <item x="20"/>
        <item x="307"/>
        <item x="435"/>
        <item x="239"/>
        <item x="27"/>
        <item x="49"/>
        <item x="482"/>
        <item x="223"/>
        <item x="431"/>
        <item x="157"/>
        <item x="167"/>
        <item x="411"/>
        <item x="135"/>
        <item x="47"/>
        <item x="379"/>
        <item x="476"/>
        <item x="32"/>
        <item x="366"/>
        <item x="240"/>
        <item x="222"/>
        <item x="115"/>
        <item x="158"/>
        <item x="460"/>
        <item x="148"/>
        <item x="407"/>
        <item x="463"/>
        <item x="493"/>
        <item x="351"/>
        <item x="2"/>
        <item x="314"/>
        <item x="421"/>
        <item x="266"/>
        <item x="58"/>
        <item x="81"/>
        <item x="220"/>
        <item x="221"/>
        <item x="415"/>
        <item x="129"/>
        <item x="446"/>
        <item x="462"/>
        <item x="16"/>
        <item x="315"/>
        <item x="272"/>
        <item x="192"/>
        <item x="434"/>
        <item x="260"/>
        <item x="286"/>
        <item x="65"/>
        <item x="387"/>
        <item x="327"/>
        <item x="85"/>
        <item x="109"/>
        <item x="19"/>
        <item x="357"/>
        <item x="475"/>
        <item x="249"/>
        <item x="253"/>
        <item x="188"/>
        <item x="31"/>
        <item x="258"/>
        <item x="439"/>
        <item x="298"/>
        <item x="225"/>
        <item x="422"/>
        <item x="322"/>
        <item x="370"/>
        <item x="361"/>
        <item x="472"/>
        <item x="178"/>
        <item x="243"/>
        <item x="335"/>
        <item x="146"/>
        <item x="160"/>
        <item x="166"/>
        <item x="332"/>
        <item x="187"/>
        <item x="404"/>
        <item x="386"/>
        <item x="205"/>
        <item x="250"/>
        <item x="304"/>
        <item x="139"/>
        <item x="54"/>
        <item x="268"/>
        <item x="200"/>
        <item x="417"/>
        <item x="363"/>
        <item x="390"/>
        <item x="371"/>
        <item x="441"/>
        <item x="489"/>
        <item x="91"/>
        <item x="186"/>
        <item x="12"/>
        <item x="418"/>
        <item x="126"/>
        <item x="67"/>
        <item x="155"/>
        <item x="469"/>
        <item x="375"/>
        <item x="356"/>
        <item x="123"/>
        <item x="397"/>
        <item x="69"/>
        <item x="23"/>
        <item x="380"/>
        <item x="209"/>
        <item x="346"/>
        <item x="50"/>
        <item x="237"/>
        <item x="182"/>
        <item x="179"/>
        <item x="136"/>
        <item x="36"/>
        <item x="372"/>
        <item x="308"/>
        <item x="292"/>
        <item x="83"/>
        <item x="442"/>
        <item x="423"/>
        <item x="451"/>
        <item x="438"/>
        <item x="138"/>
        <item x="338"/>
        <item x="72"/>
        <item x="68"/>
        <item x="245"/>
        <item x="343"/>
        <item x="13"/>
        <item x="248"/>
        <item x="365"/>
        <item x="80"/>
        <item x="17"/>
        <item x="238"/>
        <item x="183"/>
        <item x="252"/>
        <item x="94"/>
        <item x="334"/>
        <item x="170"/>
        <item x="140"/>
        <item x="156"/>
        <item x="144"/>
        <item x="464"/>
        <item x="26"/>
        <item x="161"/>
        <item x="474"/>
        <item x="3"/>
        <item x="39"/>
        <item x="427"/>
        <item x="331"/>
        <item x="79"/>
        <item x="22"/>
        <item x="151"/>
        <item x="296"/>
        <item x="89"/>
        <item x="141"/>
        <item x="227"/>
        <item x="320"/>
        <item x="96"/>
        <item x="37"/>
        <item x="330"/>
        <item x="309"/>
        <item x="215"/>
        <item x="210"/>
        <item x="467"/>
        <item x="73"/>
        <item x="264"/>
        <item x="118"/>
        <item x="305"/>
        <item x="347"/>
        <item x="358"/>
        <item x="466"/>
        <item x="277"/>
        <item x="100"/>
        <item x="326"/>
        <item x="432"/>
        <item x="486"/>
        <item x="207"/>
        <item x="278"/>
        <item x="496"/>
        <item x="55"/>
        <item x="106"/>
        <item x="413"/>
        <item x="262"/>
        <item x="35"/>
        <item x="490"/>
        <item x="162"/>
        <item x="142"/>
        <item x="433"/>
        <item x="416"/>
        <item x="454"/>
        <item x="279"/>
        <item x="450"/>
        <item x="57"/>
        <item x="440"/>
        <item x="4"/>
        <item x="103"/>
        <item x="384"/>
        <item x="484"/>
        <item x="352"/>
        <item x="313"/>
        <item x="154"/>
        <item x="303"/>
        <item x="282"/>
        <item x="360"/>
        <item x="173"/>
        <item x="219"/>
        <item x="242"/>
        <item x="107"/>
        <item x="217"/>
        <item x="436"/>
        <item x="132"/>
        <item x="389"/>
        <item x="90"/>
        <item x="444"/>
        <item x="233"/>
        <item x="383"/>
        <item x="337"/>
        <item x="177"/>
        <item x="405"/>
        <item x="152"/>
        <item x="437"/>
        <item x="40"/>
        <item x="176"/>
        <item x="87"/>
        <item x="208"/>
        <item x="321"/>
        <item x="391"/>
        <item x="235"/>
        <item x="234"/>
        <item x="392"/>
        <item x="53"/>
        <item x="92"/>
        <item x="195"/>
        <item x="290"/>
        <item x="76"/>
        <item x="43"/>
        <item x="497"/>
        <item x="269"/>
        <item x="302"/>
        <item x="112"/>
        <item x="119"/>
        <item x="419"/>
        <item x="255"/>
        <item x="459"/>
        <item x="273"/>
        <item x="254"/>
        <item x="333"/>
        <item x="202"/>
        <item x="59"/>
        <item x="241"/>
        <item x="184"/>
        <item x="453"/>
        <item x="244"/>
        <item x="246"/>
        <item x="46"/>
        <item x="319"/>
        <item x="488"/>
        <item x="271"/>
        <item t="default"/>
      </items>
    </pivotField>
    <pivotField axis="axisPage" showAll="0">
      <items count="48">
        <item x="20"/>
        <item x="30"/>
        <item x="26"/>
        <item x="29"/>
        <item x="1"/>
        <item x="33"/>
        <item x="9"/>
        <item x="25"/>
        <item x="5"/>
        <item x="3"/>
        <item x="11"/>
        <item x="6"/>
        <item x="41"/>
        <item x="21"/>
        <item x="12"/>
        <item x="18"/>
        <item x="31"/>
        <item x="27"/>
        <item x="17"/>
        <item x="34"/>
        <item x="42"/>
        <item x="38"/>
        <item x="19"/>
        <item x="23"/>
        <item x="45"/>
        <item x="15"/>
        <item x="39"/>
        <item x="0"/>
        <item x="16"/>
        <item x="46"/>
        <item x="24"/>
        <item x="13"/>
        <item x="28"/>
        <item x="36"/>
        <item x="2"/>
        <item x="10"/>
        <item x="22"/>
        <item x="4"/>
        <item x="35"/>
        <item x="43"/>
        <item x="37"/>
        <item x="7"/>
        <item x="14"/>
        <item x="32"/>
        <item x="40"/>
        <item x="44"/>
        <item x="8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>
      <items count="51">
        <item x="6"/>
        <item x="27"/>
        <item x="24"/>
        <item x="40"/>
        <item x="8"/>
        <item x="38"/>
        <item x="28"/>
        <item x="18"/>
        <item x="35"/>
        <item x="16"/>
        <item x="20"/>
        <item x="21"/>
        <item x="30"/>
        <item x="36"/>
        <item x="37"/>
        <item x="13"/>
        <item x="47"/>
        <item x="44"/>
        <item x="46"/>
        <item x="25"/>
        <item x="48"/>
        <item x="26"/>
        <item x="31"/>
        <item x="41"/>
        <item x="22"/>
        <item x="14"/>
        <item x="15"/>
        <item x="29"/>
        <item x="10"/>
        <item x="17"/>
        <item x="33"/>
        <item x="12"/>
        <item x="4"/>
        <item x="5"/>
        <item x="7"/>
        <item x="19"/>
        <item x="3"/>
        <item x="11"/>
        <item x="32"/>
        <item x="42"/>
        <item x="2"/>
        <item x="34"/>
        <item x="45"/>
        <item x="23"/>
        <item x="1"/>
        <item x="39"/>
        <item x="0"/>
        <item x="9"/>
        <item x="43"/>
        <item x="49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</pivotFields>
  <rowFields count="1">
    <field x="0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pageFields count="3">
    <pageField fld="2" hier="-1"/>
    <pageField fld="3" hier="-1"/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BAFDB-98C9-4D5A-B4B6-29F2A6E57469}" name="PivotTable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5" firstHeaderRow="0" firstDataRow="1" firstDataCol="1"/>
  <pivotFields count="12">
    <pivotField dataField="1" showAll="0"/>
    <pivotField showAll="0"/>
    <pivotField showAll="0"/>
    <pivotField dataField="1" showAll="0">
      <items count="48">
        <item x="20"/>
        <item x="30"/>
        <item x="26"/>
        <item x="29"/>
        <item x="1"/>
        <item x="33"/>
        <item x="9"/>
        <item x="25"/>
        <item x="5"/>
        <item x="3"/>
        <item x="11"/>
        <item x="6"/>
        <item x="41"/>
        <item x="21"/>
        <item x="12"/>
        <item x="18"/>
        <item x="31"/>
        <item x="27"/>
        <item x="17"/>
        <item x="34"/>
        <item x="42"/>
        <item x="38"/>
        <item x="19"/>
        <item x="23"/>
        <item x="45"/>
        <item x="15"/>
        <item x="39"/>
        <item x="0"/>
        <item x="16"/>
        <item x="46"/>
        <item x="24"/>
        <item x="13"/>
        <item x="28"/>
        <item x="36"/>
        <item x="2"/>
        <item x="10"/>
        <item x="22"/>
        <item x="4"/>
        <item x="35"/>
        <item x="43"/>
        <item x="37"/>
        <item x="7"/>
        <item x="14"/>
        <item x="32"/>
        <item x="40"/>
        <item x="44"/>
        <item x="8"/>
        <item t="default"/>
      </items>
    </pivotField>
    <pivotField showAll="0"/>
    <pivotField dataField="1" showAll="0"/>
    <pivotField showAll="0"/>
    <pivotField showAll="0">
      <items count="51">
        <item x="6"/>
        <item x="27"/>
        <item x="24"/>
        <item x="40"/>
        <item x="8"/>
        <item x="38"/>
        <item x="28"/>
        <item x="18"/>
        <item x="35"/>
        <item x="16"/>
        <item x="20"/>
        <item x="21"/>
        <item x="30"/>
        <item x="36"/>
        <item x="37"/>
        <item x="13"/>
        <item x="47"/>
        <item x="44"/>
        <item x="46"/>
        <item x="25"/>
        <item x="48"/>
        <item x="26"/>
        <item x="31"/>
        <item x="41"/>
        <item x="22"/>
        <item x="14"/>
        <item x="15"/>
        <item x="29"/>
        <item x="10"/>
        <item x="17"/>
        <item x="33"/>
        <item x="12"/>
        <item x="4"/>
        <item x="5"/>
        <item x="7"/>
        <item x="19"/>
        <item x="3"/>
        <item x="11"/>
        <item x="32"/>
        <item x="42"/>
        <item x="2"/>
        <item x="34"/>
        <item x="45"/>
        <item x="23"/>
        <item x="1"/>
        <item x="39"/>
        <item x="0"/>
        <item x="9"/>
        <item x="43"/>
        <item x="49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8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Gender" fld="5" subtotal="count" baseField="0" baseItem="0"/>
    <dataField name="Count of Customer_ID" fld="0" subtotal="count" baseField="0" baseItem="0"/>
    <dataField name="Sum of Age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D24C4-F420-47AA-ABBA-282E9A342CE3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107" firstHeaderRow="1" firstDataRow="2" firstDataCol="1" rowPageCount="3" colPageCount="1"/>
  <pivotFields count="17">
    <pivotField axis="axisPage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>
      <items count="101">
        <item x="9"/>
        <item x="89"/>
        <item x="62"/>
        <item x="39"/>
        <item x="80"/>
        <item x="25"/>
        <item x="0"/>
        <item x="29"/>
        <item x="72"/>
        <item x="46"/>
        <item x="2"/>
        <item x="43"/>
        <item x="16"/>
        <item x="4"/>
        <item x="51"/>
        <item x="97"/>
        <item x="21"/>
        <item x="77"/>
        <item x="8"/>
        <item x="76"/>
        <item x="23"/>
        <item x="88"/>
        <item x="81"/>
        <item x="53"/>
        <item x="18"/>
        <item x="28"/>
        <item x="90"/>
        <item x="69"/>
        <item x="6"/>
        <item x="5"/>
        <item x="47"/>
        <item x="56"/>
        <item x="40"/>
        <item x="82"/>
        <item x="85"/>
        <item x="68"/>
        <item x="12"/>
        <item x="59"/>
        <item x="86"/>
        <item x="67"/>
        <item x="57"/>
        <item x="42"/>
        <item x="61"/>
        <item x="31"/>
        <item x="17"/>
        <item x="3"/>
        <item x="55"/>
        <item x="45"/>
        <item x="44"/>
        <item x="1"/>
        <item x="66"/>
        <item x="49"/>
        <item x="41"/>
        <item x="92"/>
        <item x="27"/>
        <item x="15"/>
        <item x="35"/>
        <item x="60"/>
        <item x="14"/>
        <item x="98"/>
        <item x="33"/>
        <item x="52"/>
        <item x="70"/>
        <item x="48"/>
        <item x="71"/>
        <item x="37"/>
        <item x="64"/>
        <item x="10"/>
        <item x="95"/>
        <item x="50"/>
        <item x="22"/>
        <item x="32"/>
        <item x="87"/>
        <item x="99"/>
        <item x="24"/>
        <item x="58"/>
        <item x="38"/>
        <item x="7"/>
        <item x="93"/>
        <item x="26"/>
        <item x="94"/>
        <item x="79"/>
        <item x="75"/>
        <item x="78"/>
        <item x="20"/>
        <item x="74"/>
        <item x="73"/>
        <item x="84"/>
        <item x="13"/>
        <item x="54"/>
        <item x="11"/>
        <item x="96"/>
        <item x="63"/>
        <item x="91"/>
        <item x="19"/>
        <item x="30"/>
        <item x="34"/>
        <item x="83"/>
        <item x="65"/>
        <item x="36"/>
        <item t="default"/>
      </items>
    </pivotField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24">
        <item x="5"/>
        <item x="8"/>
        <item x="13"/>
        <item x="9"/>
        <item x="2"/>
        <item x="7"/>
        <item x="10"/>
        <item x="19"/>
        <item x="17"/>
        <item x="21"/>
        <item x="22"/>
        <item x="0"/>
        <item x="6"/>
        <item x="4"/>
        <item x="16"/>
        <item x="20"/>
        <item x="18"/>
        <item x="12"/>
        <item x="1"/>
        <item x="15"/>
        <item x="11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91">
        <item x="23"/>
        <item x="74"/>
        <item x="42"/>
        <item x="12"/>
        <item x="88"/>
        <item x="85"/>
        <item x="14"/>
        <item x="45"/>
        <item x="27"/>
        <item x="64"/>
        <item x="40"/>
        <item x="70"/>
        <item x="37"/>
        <item x="57"/>
        <item x="46"/>
        <item x="61"/>
        <item x="21"/>
        <item x="49"/>
        <item x="73"/>
        <item x="86"/>
        <item x="89"/>
        <item x="29"/>
        <item x="68"/>
        <item x="63"/>
        <item x="59"/>
        <item x="3"/>
        <item x="47"/>
        <item x="48"/>
        <item x="84"/>
        <item x="76"/>
        <item x="77"/>
        <item x="19"/>
        <item x="30"/>
        <item x="78"/>
        <item x="55"/>
        <item x="62"/>
        <item x="79"/>
        <item x="25"/>
        <item x="44"/>
        <item x="0"/>
        <item x="43"/>
        <item x="35"/>
        <item x="41"/>
        <item x="18"/>
        <item x="22"/>
        <item x="24"/>
        <item x="38"/>
        <item x="66"/>
        <item x="9"/>
        <item x="26"/>
        <item x="4"/>
        <item x="36"/>
        <item x="69"/>
        <item x="81"/>
        <item x="28"/>
        <item x="17"/>
        <item x="11"/>
        <item x="52"/>
        <item x="13"/>
        <item x="75"/>
        <item x="67"/>
        <item x="16"/>
        <item x="82"/>
        <item x="10"/>
        <item x="33"/>
        <item x="20"/>
        <item x="65"/>
        <item x="34"/>
        <item x="31"/>
        <item x="51"/>
        <item x="71"/>
        <item x="2"/>
        <item x="58"/>
        <item x="39"/>
        <item x="15"/>
        <item x="8"/>
        <item x="53"/>
        <item x="1"/>
        <item x="7"/>
        <item x="80"/>
        <item x="56"/>
        <item x="6"/>
        <item x="54"/>
        <item x="72"/>
        <item x="87"/>
        <item x="60"/>
        <item x="50"/>
        <item x="32"/>
        <item x="83"/>
        <item x="5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5"/>
  </colFields>
  <colItems count="3">
    <i>
      <x/>
    </i>
    <i>
      <x v="1"/>
    </i>
    <i t="grand">
      <x/>
    </i>
  </colItems>
  <pageFields count="3">
    <pageField fld="0" hier="-1"/>
    <pageField fld="5" hier="-1"/>
    <pageField fld="7" hier="-1"/>
  </pageFields>
  <dataFields count="1">
    <dataField name="Sum of Cos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52770-DED2-4677-AB93-B54646B9D477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4" firstHeaderRow="1" firstDataRow="1" firstDataCol="1"/>
  <pivotFields count="17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>
      <items count="101">
        <item x="9"/>
        <item x="89"/>
        <item x="62"/>
        <item x="39"/>
        <item x="80"/>
        <item x="25"/>
        <item x="0"/>
        <item x="29"/>
        <item x="72"/>
        <item x="46"/>
        <item x="2"/>
        <item x="43"/>
        <item x="16"/>
        <item x="4"/>
        <item x="51"/>
        <item x="97"/>
        <item x="21"/>
        <item x="77"/>
        <item x="8"/>
        <item x="76"/>
        <item x="23"/>
        <item x="88"/>
        <item x="81"/>
        <item x="53"/>
        <item x="18"/>
        <item x="28"/>
        <item x="90"/>
        <item x="69"/>
        <item x="6"/>
        <item x="5"/>
        <item x="47"/>
        <item x="56"/>
        <item x="40"/>
        <item x="82"/>
        <item x="85"/>
        <item x="68"/>
        <item x="12"/>
        <item x="59"/>
        <item x="86"/>
        <item x="67"/>
        <item x="57"/>
        <item x="42"/>
        <item x="61"/>
        <item x="31"/>
        <item x="17"/>
        <item x="3"/>
        <item x="55"/>
        <item x="45"/>
        <item x="44"/>
        <item x="1"/>
        <item x="66"/>
        <item x="49"/>
        <item x="41"/>
        <item x="92"/>
        <item x="27"/>
        <item x="15"/>
        <item x="35"/>
        <item x="60"/>
        <item x="14"/>
        <item x="98"/>
        <item x="33"/>
        <item x="52"/>
        <item x="70"/>
        <item x="48"/>
        <item x="71"/>
        <item x="37"/>
        <item x="64"/>
        <item x="10"/>
        <item x="95"/>
        <item x="50"/>
        <item x="22"/>
        <item x="32"/>
        <item x="87"/>
        <item x="99"/>
        <item x="24"/>
        <item x="58"/>
        <item x="38"/>
        <item x="7"/>
        <item x="93"/>
        <item x="26"/>
        <item x="94"/>
        <item x="79"/>
        <item x="75"/>
        <item x="78"/>
        <item x="20"/>
        <item x="74"/>
        <item x="73"/>
        <item x="84"/>
        <item x="13"/>
        <item x="54"/>
        <item x="11"/>
        <item x="96"/>
        <item x="63"/>
        <item x="91"/>
        <item x="19"/>
        <item x="30"/>
        <item x="34"/>
        <item x="83"/>
        <item x="65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Cost" fld="12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45419-0CFF-44BC-BB69-79440B2870CF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M9" firstHeaderRow="1" firstDataRow="3" firstDataCol="1" rowPageCount="1" colPageCount="1"/>
  <pivotFields count="27">
    <pivotField showAll="0"/>
    <pivotField showAll="0"/>
    <pivotField showAll="0"/>
    <pivotField axis="axisRow" numFmtId="14" showAll="0">
      <items count="684">
        <item x="177"/>
        <item x="58"/>
        <item x="80"/>
        <item x="214"/>
        <item x="11"/>
        <item x="598"/>
        <item x="125"/>
        <item x="611"/>
        <item x="267"/>
        <item x="67"/>
        <item x="284"/>
        <item x="437"/>
        <item x="567"/>
        <item x="551"/>
        <item x="115"/>
        <item x="558"/>
        <item x="392"/>
        <item x="247"/>
        <item x="274"/>
        <item x="296"/>
        <item x="283"/>
        <item x="236"/>
        <item x="643"/>
        <item x="455"/>
        <item x="624"/>
        <item x="95"/>
        <item x="377"/>
        <item x="82"/>
        <item x="662"/>
        <item x="337"/>
        <item x="317"/>
        <item x="671"/>
        <item x="649"/>
        <item x="305"/>
        <item x="39"/>
        <item x="51"/>
        <item x="203"/>
        <item x="243"/>
        <item x="655"/>
        <item x="342"/>
        <item x="434"/>
        <item x="52"/>
        <item x="313"/>
        <item x="12"/>
        <item x="637"/>
        <item x="295"/>
        <item x="364"/>
        <item x="561"/>
        <item x="480"/>
        <item x="607"/>
        <item x="232"/>
        <item x="294"/>
        <item x="456"/>
        <item x="616"/>
        <item x="128"/>
        <item x="254"/>
        <item x="640"/>
        <item x="199"/>
        <item x="495"/>
        <item x="443"/>
        <item x="346"/>
        <item x="32"/>
        <item x="617"/>
        <item x="625"/>
        <item x="210"/>
        <item x="330"/>
        <item x="638"/>
        <item x="96"/>
        <item x="1"/>
        <item x="268"/>
        <item x="635"/>
        <item x="55"/>
        <item x="512"/>
        <item x="348"/>
        <item x="627"/>
        <item x="393"/>
        <item x="459"/>
        <item x="451"/>
        <item x="636"/>
        <item x="350"/>
        <item x="609"/>
        <item x="230"/>
        <item x="431"/>
        <item x="149"/>
        <item x="582"/>
        <item x="597"/>
        <item x="290"/>
        <item x="371"/>
        <item x="630"/>
        <item x="134"/>
        <item x="175"/>
        <item x="386"/>
        <item x="457"/>
        <item x="93"/>
        <item x="515"/>
        <item x="200"/>
        <item x="483"/>
        <item x="614"/>
        <item x="122"/>
        <item x="677"/>
        <item x="542"/>
        <item x="496"/>
        <item x="441"/>
        <item x="185"/>
        <item x="26"/>
        <item x="78"/>
        <item x="427"/>
        <item x="291"/>
        <item x="518"/>
        <item x="257"/>
        <item x="408"/>
        <item x="47"/>
        <item x="312"/>
        <item x="646"/>
        <item x="474"/>
        <item x="75"/>
        <item x="2"/>
        <item x="176"/>
        <item x="34"/>
        <item x="334"/>
        <item x="589"/>
        <item x="519"/>
        <item x="448"/>
        <item x="184"/>
        <item x="407"/>
        <item x="218"/>
        <item x="172"/>
        <item x="256"/>
        <item x="570"/>
        <item x="335"/>
        <item x="641"/>
        <item x="347"/>
        <item x="156"/>
        <item x="183"/>
        <item x="30"/>
        <item x="433"/>
        <item x="383"/>
        <item x="642"/>
        <item x="499"/>
        <item x="639"/>
        <item x="89"/>
        <item x="304"/>
        <item x="468"/>
        <item x="522"/>
        <item x="557"/>
        <item x="166"/>
        <item x="336"/>
        <item x="504"/>
        <item x="85"/>
        <item x="202"/>
        <item x="424"/>
        <item x="308"/>
        <item x="329"/>
        <item x="387"/>
        <item x="264"/>
        <item x="201"/>
        <item x="344"/>
        <item x="111"/>
        <item x="593"/>
        <item x="196"/>
        <item x="289"/>
        <item x="215"/>
        <item x="57"/>
        <item x="581"/>
        <item x="119"/>
        <item x="266"/>
        <item x="588"/>
        <item x="440"/>
        <item x="250"/>
        <item x="42"/>
        <item x="195"/>
        <item x="321"/>
        <item x="182"/>
        <item x="603"/>
        <item x="679"/>
        <item x="45"/>
        <item x="279"/>
        <item x="238"/>
        <item x="536"/>
        <item x="9"/>
        <item x="569"/>
        <item x="594"/>
        <item x="531"/>
        <item x="328"/>
        <item x="535"/>
        <item x="666"/>
        <item x="138"/>
        <item x="658"/>
        <item x="27"/>
        <item x="148"/>
        <item x="273"/>
        <item x="87"/>
        <item x="644"/>
        <item x="33"/>
        <item x="538"/>
        <item x="37"/>
        <item x="487"/>
        <item x="246"/>
        <item x="507"/>
        <item x="83"/>
        <item x="650"/>
        <item x="449"/>
        <item x="64"/>
        <item x="320"/>
        <item x="150"/>
        <item x="410"/>
        <item x="388"/>
        <item x="579"/>
        <item x="168"/>
        <item x="458"/>
        <item x="63"/>
        <item x="143"/>
        <item x="280"/>
        <item x="470"/>
        <item x="130"/>
        <item x="133"/>
        <item x="118"/>
        <item x="390"/>
        <item x="559"/>
        <item x="269"/>
        <item x="426"/>
        <item x="14"/>
        <item x="157"/>
        <item x="501"/>
        <item x="4"/>
        <item x="633"/>
        <item x="340"/>
        <item x="18"/>
        <item x="562"/>
        <item x="21"/>
        <item x="180"/>
        <item x="428"/>
        <item x="452"/>
        <item x="233"/>
        <item x="114"/>
        <item x="605"/>
        <item x="439"/>
        <item x="676"/>
        <item x="207"/>
        <item x="355"/>
        <item x="510"/>
        <item x="466"/>
        <item x="404"/>
        <item x="272"/>
        <item x="40"/>
        <item x="0"/>
        <item x="77"/>
        <item x="147"/>
        <item x="580"/>
        <item x="664"/>
        <item x="584"/>
        <item x="509"/>
        <item x="493"/>
        <item x="240"/>
        <item x="222"/>
        <item x="471"/>
        <item x="244"/>
        <item x="479"/>
        <item x="537"/>
        <item x="369"/>
        <item x="271"/>
        <item x="432"/>
        <item x="565"/>
        <item x="292"/>
        <item x="322"/>
        <item x="556"/>
        <item x="530"/>
        <item x="391"/>
        <item x="60"/>
        <item x="405"/>
        <item x="187"/>
        <item x="170"/>
        <item x="494"/>
        <item x="152"/>
        <item x="136"/>
        <item x="126"/>
        <item x="447"/>
        <item x="139"/>
        <item x="574"/>
        <item x="541"/>
        <item x="472"/>
        <item x="385"/>
        <item x="505"/>
        <item x="146"/>
        <item x="596"/>
        <item x="46"/>
        <item x="475"/>
        <item x="370"/>
        <item x="282"/>
        <item x="255"/>
        <item x="540"/>
        <item x="221"/>
        <item x="357"/>
        <item x="198"/>
        <item x="309"/>
        <item x="190"/>
        <item x="92"/>
        <item x="316"/>
        <item x="372"/>
        <item x="323"/>
        <item x="17"/>
        <item x="469"/>
        <item x="262"/>
        <item x="529"/>
        <item x="300"/>
        <item x="600"/>
        <item x="7"/>
        <item x="237"/>
        <item x="293"/>
        <item x="72"/>
        <item x="442"/>
        <item x="450"/>
        <item x="362"/>
        <item x="173"/>
        <item x="61"/>
        <item x="25"/>
        <item x="418"/>
        <item x="70"/>
        <item x="394"/>
        <item x="161"/>
        <item x="356"/>
        <item x="206"/>
        <item x="164"/>
        <item x="211"/>
        <item x="462"/>
        <item x="484"/>
        <item x="552"/>
        <item x="35"/>
        <item x="298"/>
        <item x="6"/>
        <item x="94"/>
        <item x="181"/>
        <item x="154"/>
        <item x="615"/>
        <item x="367"/>
        <item x="220"/>
        <item x="358"/>
        <item x="621"/>
        <item x="102"/>
        <item x="79"/>
        <item x="338"/>
        <item x="101"/>
        <item x="131"/>
        <item x="610"/>
        <item x="489"/>
        <item x="423"/>
        <item x="585"/>
        <item x="534"/>
        <item x="399"/>
        <item x="160"/>
        <item x="668"/>
        <item x="327"/>
        <item x="396"/>
        <item x="619"/>
        <item x="503"/>
        <item x="84"/>
        <item x="401"/>
        <item x="678"/>
        <item x="106"/>
        <item x="592"/>
        <item x="234"/>
        <item x="525"/>
        <item x="16"/>
        <item x="189"/>
        <item x="353"/>
        <item x="384"/>
        <item x="421"/>
        <item x="546"/>
        <item x="74"/>
        <item x="249"/>
        <item x="490"/>
        <item x="587"/>
        <item x="429"/>
        <item x="411"/>
        <item x="547"/>
        <item x="553"/>
        <item x="275"/>
        <item x="382"/>
        <item x="398"/>
        <item x="225"/>
        <item x="104"/>
        <item x="602"/>
        <item x="193"/>
        <item x="599"/>
        <item x="481"/>
        <item x="651"/>
        <item x="376"/>
        <item x="628"/>
        <item x="245"/>
        <item x="66"/>
        <item x="675"/>
        <item x="108"/>
        <item x="623"/>
        <item x="361"/>
        <item x="524"/>
        <item x="397"/>
        <item x="463"/>
        <item x="345"/>
        <item x="548"/>
        <item x="564"/>
        <item x="112"/>
        <item x="645"/>
        <item x="28"/>
        <item x="260"/>
        <item x="299"/>
        <item x="142"/>
        <item x="555"/>
        <item x="343"/>
        <item x="186"/>
        <item x="277"/>
        <item x="121"/>
        <item x="81"/>
        <item x="491"/>
        <item x="331"/>
        <item x="326"/>
        <item x="652"/>
        <item x="406"/>
        <item x="306"/>
        <item x="669"/>
        <item x="116"/>
        <item x="287"/>
        <item x="590"/>
        <item x="360"/>
        <item x="550"/>
        <item x="554"/>
        <item x="325"/>
        <item x="430"/>
        <item x="229"/>
        <item x="492"/>
        <item x="239"/>
        <item x="409"/>
        <item x="297"/>
        <item x="219"/>
        <item x="473"/>
        <item x="381"/>
        <item x="3"/>
        <item x="663"/>
        <item x="349"/>
        <item x="19"/>
        <item x="680"/>
        <item x="656"/>
        <item x="194"/>
        <item x="482"/>
        <item x="97"/>
        <item x="127"/>
        <item x="413"/>
        <item x="171"/>
        <item x="76"/>
        <item x="169"/>
        <item x="228"/>
        <item x="204"/>
        <item x="159"/>
        <item x="105"/>
        <item x="672"/>
        <item x="634"/>
        <item x="660"/>
        <item x="612"/>
        <item x="620"/>
        <item x="117"/>
        <item x="90"/>
        <item x="71"/>
        <item x="129"/>
        <item x="575"/>
        <item x="453"/>
        <item x="265"/>
        <item x="511"/>
        <item x="606"/>
        <item x="604"/>
        <item x="576"/>
        <item x="543"/>
        <item x="478"/>
        <item x="521"/>
        <item x="281"/>
        <item x="351"/>
        <item x="38"/>
        <item x="31"/>
        <item x="446"/>
        <item x="144"/>
        <item x="263"/>
        <item x="420"/>
        <item x="20"/>
        <item x="622"/>
        <item x="41"/>
        <item x="661"/>
        <item x="191"/>
        <item x="532"/>
        <item x="533"/>
        <item x="24"/>
        <item x="476"/>
        <item x="454"/>
        <item x="73"/>
        <item x="681"/>
        <item x="98"/>
        <item x="253"/>
        <item x="13"/>
        <item x="506"/>
        <item x="178"/>
        <item x="339"/>
        <item x="419"/>
        <item x="141"/>
        <item x="653"/>
        <item x="601"/>
        <item x="261"/>
        <item x="563"/>
        <item x="314"/>
        <item x="523"/>
        <item x="137"/>
        <item x="568"/>
        <item x="354"/>
        <item x="333"/>
        <item x="318"/>
        <item x="368"/>
        <item x="464"/>
        <item x="352"/>
        <item x="467"/>
        <item x="631"/>
        <item x="373"/>
        <item x="140"/>
        <item x="400"/>
        <item x="632"/>
        <item x="667"/>
        <item x="573"/>
        <item x="444"/>
        <item x="549"/>
        <item x="224"/>
        <item x="252"/>
        <item x="43"/>
        <item x="276"/>
        <item x="414"/>
        <item x="5"/>
        <item x="226"/>
        <item x="477"/>
        <item x="44"/>
        <item x="539"/>
        <item x="49"/>
        <item x="56"/>
        <item x="673"/>
        <item x="88"/>
        <item x="227"/>
        <item x="258"/>
        <item x="288"/>
        <item x="425"/>
        <item x="465"/>
        <item x="124"/>
        <item x="486"/>
        <item x="545"/>
        <item x="528"/>
        <item x="438"/>
        <item x="379"/>
        <item x="69"/>
        <item x="120"/>
        <item x="674"/>
        <item x="654"/>
        <item x="109"/>
        <item x="324"/>
        <item x="363"/>
        <item x="682"/>
        <item x="54"/>
        <item x="359"/>
        <item x="208"/>
        <item x="259"/>
        <item x="163"/>
        <item x="500"/>
        <item x="586"/>
        <item x="366"/>
        <item x="595"/>
        <item x="103"/>
        <item x="135"/>
        <item x="53"/>
        <item x="417"/>
        <item x="151"/>
        <item x="395"/>
        <item x="23"/>
        <item x="99"/>
        <item x="544"/>
        <item x="577"/>
        <item x="302"/>
        <item x="341"/>
        <item x="365"/>
        <item x="497"/>
        <item x="167"/>
        <item x="8"/>
        <item x="578"/>
        <item x="22"/>
        <item x="285"/>
        <item x="416"/>
        <item x="516"/>
        <item x="659"/>
        <item x="113"/>
        <item x="460"/>
        <item x="560"/>
        <item x="29"/>
        <item x="572"/>
        <item x="235"/>
        <item x="670"/>
        <item x="209"/>
        <item x="62"/>
        <item x="110"/>
        <item x="520"/>
        <item x="153"/>
        <item x="303"/>
        <item x="583"/>
        <item x="648"/>
        <item x="315"/>
        <item x="647"/>
        <item x="402"/>
        <item x="48"/>
        <item x="205"/>
        <item x="485"/>
        <item x="389"/>
        <item x="461"/>
        <item x="100"/>
        <item x="332"/>
        <item x="107"/>
        <item x="657"/>
        <item x="91"/>
        <item x="310"/>
        <item x="65"/>
        <item x="665"/>
        <item x="270"/>
        <item x="251"/>
        <item x="502"/>
        <item x="59"/>
        <item x="591"/>
        <item x="216"/>
        <item x="165"/>
        <item x="86"/>
        <item x="286"/>
        <item x="241"/>
        <item x="445"/>
        <item x="213"/>
        <item x="435"/>
        <item x="123"/>
        <item x="242"/>
        <item x="378"/>
        <item x="68"/>
        <item x="608"/>
        <item x="231"/>
        <item x="311"/>
        <item x="380"/>
        <item x="188"/>
        <item x="488"/>
        <item x="629"/>
        <item x="174"/>
        <item x="278"/>
        <item x="517"/>
        <item x="526"/>
        <item x="212"/>
        <item x="50"/>
        <item x="36"/>
        <item x="15"/>
        <item x="527"/>
        <item x="132"/>
        <item x="626"/>
        <item x="223"/>
        <item x="436"/>
        <item x="319"/>
        <item x="498"/>
        <item x="248"/>
        <item x="571"/>
        <item x="10"/>
        <item x="197"/>
        <item x="301"/>
        <item x="403"/>
        <item x="162"/>
        <item x="158"/>
        <item x="155"/>
        <item x="415"/>
        <item x="307"/>
        <item x="412"/>
        <item x="375"/>
        <item x="513"/>
        <item x="179"/>
        <item x="217"/>
        <item x="422"/>
        <item x="514"/>
        <item x="192"/>
        <item x="618"/>
        <item x="613"/>
        <item x="145"/>
        <item x="508"/>
        <item x="566"/>
        <item x="374"/>
        <item t="default"/>
      </items>
    </pivotField>
    <pivotField showAll="0"/>
    <pivotField showAll="0"/>
    <pivotField showAll="0"/>
    <pivotField dataField="1" showAll="0">
      <items count="101">
        <item x="7"/>
        <item x="93"/>
        <item x="47"/>
        <item x="68"/>
        <item x="85"/>
        <item x="75"/>
        <item x="94"/>
        <item x="42"/>
        <item x="63"/>
        <item x="29"/>
        <item x="83"/>
        <item x="32"/>
        <item x="60"/>
        <item x="69"/>
        <item x="54"/>
        <item x="59"/>
        <item x="9"/>
        <item x="2"/>
        <item x="13"/>
        <item x="81"/>
        <item x="77"/>
        <item x="40"/>
        <item x="62"/>
        <item x="84"/>
        <item x="38"/>
        <item x="72"/>
        <item x="96"/>
        <item x="3"/>
        <item x="21"/>
        <item x="44"/>
        <item x="88"/>
        <item x="16"/>
        <item x="43"/>
        <item x="65"/>
        <item x="58"/>
        <item x="50"/>
        <item x="82"/>
        <item x="71"/>
        <item x="34"/>
        <item x="31"/>
        <item x="23"/>
        <item x="41"/>
        <item x="37"/>
        <item x="66"/>
        <item x="80"/>
        <item x="91"/>
        <item x="52"/>
        <item x="78"/>
        <item x="22"/>
        <item x="20"/>
        <item x="8"/>
        <item x="25"/>
        <item x="87"/>
        <item x="64"/>
        <item x="36"/>
        <item x="4"/>
        <item x="95"/>
        <item x="18"/>
        <item x="49"/>
        <item x="19"/>
        <item x="11"/>
        <item x="55"/>
        <item x="74"/>
        <item x="46"/>
        <item x="99"/>
        <item x="97"/>
        <item x="5"/>
        <item x="17"/>
        <item x="92"/>
        <item x="57"/>
        <item x="35"/>
        <item x="6"/>
        <item x="1"/>
        <item x="10"/>
        <item x="45"/>
        <item x="79"/>
        <item x="33"/>
        <item x="14"/>
        <item x="12"/>
        <item x="24"/>
        <item x="15"/>
        <item x="26"/>
        <item x="61"/>
        <item x="56"/>
        <item x="70"/>
        <item x="30"/>
        <item x="48"/>
        <item x="90"/>
        <item x="53"/>
        <item x="98"/>
        <item x="73"/>
        <item x="67"/>
        <item x="39"/>
        <item x="27"/>
        <item x="89"/>
        <item x="28"/>
        <item x="76"/>
        <item x="0"/>
        <item x="51"/>
        <item x="86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dataField="1" showAll="0">
      <items count="1982">
        <item x="1619"/>
        <item x="175"/>
        <item x="137"/>
        <item x="752"/>
        <item x="1446"/>
        <item x="1330"/>
        <item x="1980"/>
        <item x="1933"/>
        <item x="1762"/>
        <item x="411"/>
        <item x="825"/>
        <item x="975"/>
        <item x="1250"/>
        <item x="924"/>
        <item x="1070"/>
        <item x="1899"/>
        <item x="1794"/>
        <item x="1686"/>
        <item x="1018"/>
        <item x="1409"/>
        <item x="831"/>
        <item x="1682"/>
        <item x="1895"/>
        <item x="897"/>
        <item x="1795"/>
        <item x="38"/>
        <item x="1529"/>
        <item x="433"/>
        <item x="1712"/>
        <item x="73"/>
        <item x="1792"/>
        <item x="1632"/>
        <item x="344"/>
        <item x="985"/>
        <item x="256"/>
        <item x="1867"/>
        <item x="328"/>
        <item x="240"/>
        <item x="978"/>
        <item x="1637"/>
        <item x="520"/>
        <item x="1462"/>
        <item x="914"/>
        <item x="677"/>
        <item x="1855"/>
        <item x="269"/>
        <item x="712"/>
        <item x="498"/>
        <item x="613"/>
        <item x="1873"/>
        <item x="989"/>
        <item x="948"/>
        <item x="144"/>
        <item x="1000"/>
        <item x="1678"/>
        <item x="1528"/>
        <item x="900"/>
        <item x="612"/>
        <item x="465"/>
        <item x="373"/>
        <item x="927"/>
        <item x="13"/>
        <item x="859"/>
        <item x="420"/>
        <item x="1309"/>
        <item x="1468"/>
        <item x="182"/>
        <item x="482"/>
        <item x="697"/>
        <item x="846"/>
        <item x="644"/>
        <item x="1553"/>
        <item x="665"/>
        <item x="1954"/>
        <item x="1215"/>
        <item x="590"/>
        <item x="656"/>
        <item x="737"/>
        <item x="686"/>
        <item x="1635"/>
        <item x="682"/>
        <item x="1033"/>
        <item x="929"/>
        <item x="241"/>
        <item x="1197"/>
        <item x="1366"/>
        <item x="1522"/>
        <item x="1911"/>
        <item x="566"/>
        <item x="1969"/>
        <item x="83"/>
        <item x="772"/>
        <item x="162"/>
        <item x="1079"/>
        <item x="1926"/>
        <item x="796"/>
        <item x="1106"/>
        <item x="327"/>
        <item x="115"/>
        <item x="1860"/>
        <item x="1681"/>
        <item x="1874"/>
        <item x="1540"/>
        <item x="1170"/>
        <item x="380"/>
        <item x="1011"/>
        <item x="770"/>
        <item x="33"/>
        <item x="1195"/>
        <item x="185"/>
        <item x="1352"/>
        <item x="756"/>
        <item x="1129"/>
        <item x="764"/>
        <item x="1449"/>
        <item x="1152"/>
        <item x="759"/>
        <item x="1253"/>
        <item x="855"/>
        <item x="1743"/>
        <item x="1674"/>
        <item x="1599"/>
        <item x="1701"/>
        <item x="633"/>
        <item x="399"/>
        <item x="1439"/>
        <item x="1400"/>
        <item x="1271"/>
        <item x="290"/>
        <item x="17"/>
        <item x="208"/>
        <item x="152"/>
        <item x="1344"/>
        <item x="1045"/>
        <item x="819"/>
        <item x="1233"/>
        <item x="1595"/>
        <item x="1486"/>
        <item x="187"/>
        <item x="1074"/>
        <item x="1151"/>
        <item x="1657"/>
        <item x="719"/>
        <item x="19"/>
        <item x="1579"/>
        <item x="1066"/>
        <item x="263"/>
        <item x="630"/>
        <item x="1027"/>
        <item x="1887"/>
        <item x="754"/>
        <item x="1744"/>
        <item x="542"/>
        <item x="281"/>
        <item x="983"/>
        <item x="1290"/>
        <item x="109"/>
        <item x="609"/>
        <item x="210"/>
        <item x="65"/>
        <item x="731"/>
        <item x="1051"/>
        <item x="167"/>
        <item x="659"/>
        <item x="1883"/>
        <item x="594"/>
        <item x="610"/>
        <item x="1881"/>
        <item x="1"/>
        <item x="1186"/>
        <item x="1687"/>
        <item x="101"/>
        <item x="1866"/>
        <item x="1440"/>
        <item x="1745"/>
        <item x="1614"/>
        <item x="652"/>
        <item x="255"/>
        <item x="1808"/>
        <item x="1346"/>
        <item x="790"/>
        <item x="1213"/>
        <item x="578"/>
        <item x="1273"/>
        <item x="698"/>
        <item x="771"/>
        <item x="1631"/>
        <item x="440"/>
        <item x="1321"/>
        <item x="1102"/>
        <item x="1869"/>
        <item x="452"/>
        <item x="872"/>
        <item x="22"/>
        <item x="323"/>
        <item x="1548"/>
        <item x="293"/>
        <item x="741"/>
        <item x="1122"/>
        <item x="1094"/>
        <item x="514"/>
        <item x="285"/>
        <item x="367"/>
        <item x="795"/>
        <item x="1069"/>
        <item x="1580"/>
        <item x="130"/>
        <item x="1264"/>
        <item x="314"/>
        <item x="1293"/>
        <item x="1295"/>
        <item x="655"/>
        <item x="515"/>
        <item x="1749"/>
        <item x="1238"/>
        <item x="891"/>
        <item x="1586"/>
        <item x="1259"/>
        <item x="1450"/>
        <item x="271"/>
        <item x="1708"/>
        <item x="958"/>
        <item x="1817"/>
        <item x="1116"/>
        <item x="1897"/>
        <item x="92"/>
        <item x="365"/>
        <item x="488"/>
        <item x="803"/>
        <item x="1159"/>
        <item x="1625"/>
        <item x="62"/>
        <item x="1199"/>
        <item x="1423"/>
        <item x="623"/>
        <item x="1405"/>
        <item x="661"/>
        <item x="1226"/>
        <item x="573"/>
        <item x="394"/>
        <item x="1493"/>
        <item x="1230"/>
        <item x="1903"/>
        <item x="20"/>
        <item x="1838"/>
        <item x="1210"/>
        <item x="937"/>
        <item x="650"/>
        <item x="398"/>
        <item x="1126"/>
        <item x="1310"/>
        <item x="899"/>
        <item x="1646"/>
        <item x="56"/>
        <item x="160"/>
        <item x="1835"/>
        <item x="1623"/>
        <item x="244"/>
        <item x="1411"/>
        <item x="1456"/>
        <item x="808"/>
        <item x="828"/>
        <item x="810"/>
        <item x="342"/>
        <item x="1095"/>
        <item x="1438"/>
        <item x="276"/>
        <item x="1229"/>
        <item x="607"/>
        <item x="1361"/>
        <item x="418"/>
        <item x="1583"/>
        <item x="213"/>
        <item x="59"/>
        <item x="778"/>
        <item x="242"/>
        <item x="392"/>
        <item x="994"/>
        <item x="783"/>
        <item x="1319"/>
        <item x="235"/>
        <item x="21"/>
        <item x="1174"/>
        <item x="1527"/>
        <item x="1922"/>
        <item x="620"/>
        <item x="496"/>
        <item x="1517"/>
        <item x="1281"/>
        <item x="29"/>
        <item x="401"/>
        <item x="428"/>
        <item x="879"/>
        <item x="273"/>
        <item x="334"/>
        <item x="550"/>
        <item x="934"/>
        <item x="1378"/>
        <item x="711"/>
        <item x="500"/>
        <item x="77"/>
        <item x="694"/>
        <item x="202"/>
        <item x="1549"/>
        <item x="211"/>
        <item x="925"/>
        <item x="1091"/>
        <item x="1652"/>
        <item x="189"/>
        <item x="1441"/>
        <item x="898"/>
        <item x="460"/>
        <item x="921"/>
        <item x="1455"/>
        <item x="467"/>
        <item x="1428"/>
        <item x="1760"/>
        <item x="569"/>
        <item x="1596"/>
        <item x="437"/>
        <item x="1853"/>
        <item x="1277"/>
        <item x="286"/>
        <item x="972"/>
        <item x="371"/>
        <item x="1485"/>
        <item x="575"/>
        <item x="1575"/>
        <item x="1665"/>
        <item x="351"/>
        <item x="154"/>
        <item x="534"/>
        <item x="1915"/>
        <item x="516"/>
        <item x="1559"/>
        <item x="389"/>
        <item x="1099"/>
        <item x="1892"/>
        <item x="1790"/>
        <item x="952"/>
        <item x="1700"/>
        <item x="412"/>
        <item x="1728"/>
        <item x="1861"/>
        <item x="1260"/>
        <item x="52"/>
        <item x="1943"/>
        <item x="953"/>
        <item x="261"/>
        <item x="1447"/>
        <item x="1454"/>
        <item x="875"/>
        <item x="1851"/>
        <item x="705"/>
        <item x="464"/>
        <item x="370"/>
        <item x="1073"/>
        <item x="724"/>
        <item x="854"/>
        <item x="247"/>
        <item x="229"/>
        <item x="206"/>
        <item x="1547"/>
        <item x="725"/>
        <item x="543"/>
        <item x="968"/>
        <item x="48"/>
        <item x="1720"/>
        <item x="1396"/>
        <item x="15"/>
        <item x="1205"/>
        <item x="913"/>
        <item x="100"/>
        <item x="1505"/>
        <item x="423"/>
        <item x="1418"/>
        <item x="1354"/>
        <item x="361"/>
        <item x="419"/>
        <item x="1133"/>
        <item x="816"/>
        <item x="740"/>
        <item x="1373"/>
        <item x="54"/>
        <item x="1298"/>
        <item x="646"/>
        <item x="487"/>
        <item x="1357"/>
        <item x="1043"/>
        <item x="1662"/>
        <item x="1098"/>
        <item x="1898"/>
        <item x="1782"/>
        <item x="1289"/>
        <item x="869"/>
        <item x="890"/>
        <item x="1890"/>
        <item x="1863"/>
        <item x="642"/>
        <item x="354"/>
        <item x="375"/>
        <item x="1726"/>
        <item x="1850"/>
        <item x="252"/>
        <item x="0"/>
        <item x="119"/>
        <item x="1629"/>
        <item x="1814"/>
        <item x="1917"/>
        <item x="1338"/>
        <item x="1587"/>
        <item x="1882"/>
        <item x="1172"/>
        <item x="1239"/>
        <item x="294"/>
        <item x="1065"/>
        <item x="693"/>
        <item x="857"/>
        <item x="430"/>
        <item x="315"/>
        <item x="1374"/>
        <item x="90"/>
        <item x="283"/>
        <item x="1081"/>
        <item x="526"/>
        <item x="721"/>
        <item x="529"/>
        <item x="1740"/>
        <item x="1696"/>
        <item x="1442"/>
        <item x="1211"/>
        <item x="1944"/>
        <item x="31"/>
        <item x="774"/>
        <item x="343"/>
        <item x="176"/>
        <item x="198"/>
        <item x="490"/>
        <item x="999"/>
        <item x="424"/>
        <item x="27"/>
        <item x="826"/>
        <item x="1923"/>
        <item x="114"/>
        <item x="1167"/>
        <item x="1803"/>
        <item x="1935"/>
        <item x="1304"/>
        <item x="143"/>
        <item x="1621"/>
        <item x="217"/>
        <item x="1049"/>
        <item x="117"/>
        <item x="122"/>
        <item x="1478"/>
        <item x="413"/>
        <item x="1822"/>
        <item x="886"/>
        <item x="475"/>
        <item x="1337"/>
        <item x="111"/>
        <item x="1063"/>
        <item x="432"/>
        <item x="1779"/>
        <item x="1603"/>
        <item x="1533"/>
        <item x="560"/>
        <item x="298"/>
        <item x="845"/>
        <item x="672"/>
        <item x="461"/>
        <item x="164"/>
        <item x="1658"/>
        <item x="782"/>
        <item x="85"/>
        <item x="408"/>
        <item x="307"/>
        <item x="157"/>
        <item x="44"/>
        <item x="1718"/>
        <item x="172"/>
        <item x="561"/>
        <item x="1538"/>
        <item x="970"/>
        <item x="1616"/>
        <item x="9"/>
        <item x="1398"/>
        <item x="1016"/>
        <item x="1551"/>
        <item x="1661"/>
        <item x="1643"/>
        <item x="1434"/>
        <item x="1566"/>
        <item x="1820"/>
        <item x="369"/>
        <item x="150"/>
        <item x="1067"/>
        <item x="1458"/>
        <item x="1252"/>
        <item x="947"/>
        <item x="179"/>
        <item x="1294"/>
        <item x="149"/>
        <item x="1738"/>
        <item x="1844"/>
        <item x="409"/>
        <item x="1059"/>
        <item x="237"/>
        <item x="356"/>
        <item x="1031"/>
        <item x="960"/>
        <item x="1248"/>
        <item x="53"/>
        <item x="1968"/>
        <item x="1323"/>
        <item x="1791"/>
        <item x="1786"/>
        <item x="132"/>
        <item x="2"/>
        <item x="527"/>
        <item x="320"/>
        <item x="1519"/>
        <item x="1270"/>
        <item x="1719"/>
        <item x="905"/>
        <item x="757"/>
        <item x="147"/>
        <item x="453"/>
        <item x="909"/>
        <item x="1516"/>
        <item x="1842"/>
        <item x="1510"/>
        <item x="629"/>
        <item x="1424"/>
        <item x="1375"/>
        <item x="1193"/>
        <item x="1928"/>
        <item x="113"/>
        <item x="1363"/>
        <item x="1383"/>
        <item x="849"/>
        <item x="1278"/>
        <item x="1688"/>
        <item x="1778"/>
        <item x="141"/>
        <item x="1397"/>
        <item x="715"/>
        <item x="221"/>
        <item x="1878"/>
        <item x="297"/>
        <item x="1376"/>
        <item x="347"/>
        <item x="1234"/>
        <item x="867"/>
        <item x="848"/>
        <item x="1649"/>
        <item x="1445"/>
        <item x="484"/>
        <item x="581"/>
        <item x="1731"/>
        <item x="739"/>
        <item x="604"/>
        <item x="670"/>
        <item x="301"/>
        <item x="1301"/>
        <item x="951"/>
        <item x="1634"/>
        <item x="1451"/>
        <item x="1326"/>
        <item x="1891"/>
        <item x="967"/>
        <item x="305"/>
        <item x="407"/>
        <item x="602"/>
        <item x="1563"/>
        <item x="1240"/>
        <item x="45"/>
        <item x="1975"/>
        <item x="1772"/>
        <item x="1390"/>
        <item x="549"/>
        <item x="335"/>
        <item x="615"/>
        <item x="442"/>
        <item x="1125"/>
        <item x="1736"/>
        <item x="1149"/>
        <item x="1191"/>
        <item x="1578"/>
        <item x="842"/>
        <item x="116"/>
        <item x="691"/>
        <item x="789"/>
        <item x="121"/>
        <item x="695"/>
        <item x="459"/>
        <item x="267"/>
        <item x="1905"/>
        <item x="238"/>
        <item x="37"/>
        <item x="1816"/>
        <item x="1196"/>
        <item x="30"/>
        <item x="1503"/>
        <item x="852"/>
        <item x="821"/>
        <item x="1633"/>
        <item x="1127"/>
        <item x="619"/>
        <item x="1767"/>
        <item x="258"/>
        <item x="46"/>
        <item x="304"/>
        <item x="1979"/>
        <item x="669"/>
        <item x="1029"/>
        <item x="1498"/>
        <item x="1593"/>
        <item x="1026"/>
        <item x="1038"/>
        <item x="1704"/>
        <item x="706"/>
        <item x="349"/>
        <item x="1752"/>
        <item x="503"/>
        <item x="847"/>
        <item x="1656"/>
        <item x="1340"/>
        <item x="753"/>
        <item x="1584"/>
        <item x="766"/>
        <item x="738"/>
        <item x="1261"/>
        <item x="1030"/>
        <item x="600"/>
        <item x="1092"/>
        <item x="1514"/>
        <item x="1810"/>
        <item x="798"/>
        <item x="1654"/>
        <item x="274"/>
        <item x="1601"/>
        <item x="474"/>
        <item x="1781"/>
        <item x="338"/>
        <item x="1341"/>
        <item x="1201"/>
        <item x="473"/>
        <item x="364"/>
        <item x="1488"/>
        <item x="1040"/>
        <item x="837"/>
        <item x="1214"/>
        <item x="1087"/>
        <item x="1889"/>
        <item x="1509"/>
        <item x="1689"/>
        <item x="1800"/>
        <item x="1311"/>
        <item x="1173"/>
        <item x="1048"/>
        <item x="1443"/>
        <item x="556"/>
        <item x="378"/>
        <item x="16"/>
        <item x="1474"/>
        <item x="1096"/>
        <item x="14"/>
        <item x="786"/>
        <item x="1821"/>
        <item x="396"/>
        <item x="481"/>
        <item x="1246"/>
        <item x="1020"/>
        <item x="881"/>
        <item x="1320"/>
        <item x="455"/>
        <item x="1115"/>
        <item x="1589"/>
        <item x="1775"/>
        <item x="1732"/>
        <item x="1499"/>
        <item x="1590"/>
        <item x="689"/>
        <item x="1947"/>
        <item x="1459"/>
        <item x="1825"/>
        <item x="1339"/>
        <item x="1721"/>
        <item x="1487"/>
        <item x="1695"/>
        <item x="1927"/>
        <item x="571"/>
        <item x="1585"/>
        <item x="410"/>
        <item x="1780"/>
        <item x="110"/>
        <item x="1558"/>
        <item x="102"/>
        <item x="326"/>
        <item x="51"/>
        <item x="1158"/>
        <item x="1088"/>
        <item x="250"/>
        <item x="718"/>
        <item x="1833"/>
        <item x="178"/>
        <item x="1143"/>
        <item x="874"/>
        <item x="1427"/>
        <item x="366"/>
        <item x="1134"/>
        <item x="1918"/>
        <item x="980"/>
        <item x="1565"/>
        <item x="1843"/>
        <item x="1727"/>
        <item x="616"/>
        <item x="662"/>
        <item x="990"/>
        <item x="1597"/>
        <item x="832"/>
        <item x="190"/>
        <item x="588"/>
        <item x="1576"/>
        <item x="596"/>
        <item x="1155"/>
        <item x="1568"/>
        <item x="12"/>
        <item x="1571"/>
        <item x="1227"/>
        <item x="971"/>
        <item x="1097"/>
        <item x="1254"/>
        <item x="894"/>
        <item x="1639"/>
        <item x="3"/>
        <item x="1021"/>
        <item x="1737"/>
        <item x="264"/>
        <item x="1951"/>
        <item x="714"/>
        <item x="446"/>
        <item x="876"/>
        <item x="1875"/>
        <item x="98"/>
        <item x="1766"/>
        <item x="636"/>
        <item x="1433"/>
        <item x="1189"/>
        <item x="775"/>
        <item x="1465"/>
        <item x="1111"/>
        <item x="1759"/>
        <item x="1830"/>
        <item x="322"/>
        <item x="518"/>
        <item x="97"/>
        <item x="1422"/>
        <item x="1846"/>
        <item x="1015"/>
        <item x="416"/>
        <item x="40"/>
        <item x="1464"/>
        <item x="471"/>
        <item x="1047"/>
        <item x="1050"/>
        <item x="1570"/>
        <item x="1608"/>
        <item x="1707"/>
        <item x="1077"/>
        <item x="1651"/>
        <item x="441"/>
        <item x="1741"/>
        <item x="1879"/>
        <item x="743"/>
        <item x="1435"/>
        <item x="1788"/>
        <item x="1408"/>
        <item x="275"/>
        <item x="58"/>
        <item x="1394"/>
        <item x="1647"/>
        <item x="744"/>
        <item x="690"/>
        <item x="1761"/>
        <item x="491"/>
        <item x="197"/>
        <item x="192"/>
        <item x="1386"/>
        <item x="1481"/>
        <item x="548"/>
        <item x="212"/>
        <item x="1218"/>
        <item x="1702"/>
        <item x="1581"/>
        <item x="236"/>
        <item x="840"/>
        <item x="1880"/>
        <item x="1131"/>
        <item x="94"/>
        <item x="1932"/>
        <item x="815"/>
        <item x="270"/>
        <item x="1308"/>
        <item x="151"/>
        <item x="1703"/>
        <item x="340"/>
        <item x="957"/>
        <item x="535"/>
        <item x="1421"/>
        <item x="580"/>
        <item x="249"/>
        <item x="1764"/>
        <item x="1484"/>
        <item x="1640"/>
        <item x="1046"/>
        <item x="823"/>
        <item x="1754"/>
        <item x="701"/>
        <item x="998"/>
        <item x="1659"/>
        <item x="1146"/>
        <item x="1035"/>
        <item x="1710"/>
        <item x="1763"/>
        <item x="1827"/>
        <item x="310"/>
        <item x="1142"/>
        <item x="1062"/>
        <item x="1777"/>
        <item x="479"/>
        <item x="896"/>
        <item x="492"/>
        <item x="248"/>
        <item x="1870"/>
        <item x="1641"/>
        <item x="1206"/>
        <item x="666"/>
        <item x="1007"/>
        <item x="1157"/>
        <item x="1676"/>
        <item x="664"/>
        <item x="155"/>
        <item x="1086"/>
        <item x="426"/>
        <item x="1255"/>
        <item x="680"/>
        <item x="140"/>
        <item x="251"/>
        <item x="564"/>
        <item x="631"/>
        <item x="188"/>
        <item x="801"/>
        <item x="1237"/>
        <item x="1840"/>
        <item x="776"/>
        <item x="403"/>
        <item x="161"/>
        <item x="1966"/>
        <item x="41"/>
        <item x="523"/>
        <item x="1185"/>
        <item x="480"/>
        <item x="1920"/>
        <item x="696"/>
        <item x="707"/>
        <item x="1192"/>
        <item x="142"/>
        <item x="749"/>
        <item x="1857"/>
        <item x="1964"/>
        <item x="625"/>
        <item x="851"/>
        <item x="1348"/>
        <item x="1955"/>
        <item x="1467"/>
        <item x="1182"/>
        <item x="1724"/>
        <item x="1569"/>
        <item x="915"/>
        <item x="1148"/>
        <item x="838"/>
        <item x="585"/>
        <item x="1862"/>
        <item x="639"/>
        <item x="729"/>
        <item x="536"/>
        <item x="63"/>
        <item x="25"/>
        <item x="1669"/>
        <item x="1628"/>
        <item x="174"/>
        <item x="685"/>
        <item x="61"/>
        <item x="1002"/>
        <item x="1959"/>
        <item x="1852"/>
        <item x="944"/>
        <item x="359"/>
        <item x="216"/>
        <item x="862"/>
        <item x="552"/>
        <item x="942"/>
        <item x="447"/>
        <item x="1557"/>
        <item x="678"/>
        <item x="191"/>
        <item x="649"/>
        <item x="1114"/>
        <item x="1591"/>
        <item x="1976"/>
        <item x="1429"/>
        <item x="563"/>
        <item x="1531"/>
        <item x="1316"/>
        <item x="806"/>
        <item x="1365"/>
        <item x="1550"/>
        <item x="495"/>
        <item x="502"/>
        <item x="257"/>
        <item x="1636"/>
        <item x="645"/>
        <item x="49"/>
        <item x="910"/>
        <item x="1431"/>
        <item x="700"/>
        <item x="1929"/>
        <item x="1276"/>
        <item x="346"/>
        <item x="1973"/>
        <item x="1884"/>
        <item x="793"/>
        <item x="547"/>
        <item x="1698"/>
        <item x="1606"/>
        <item x="1949"/>
        <item x="439"/>
        <item x="1207"/>
        <item x="1076"/>
        <item x="1300"/>
        <item x="1693"/>
        <item x="865"/>
        <item x="1161"/>
        <item x="193"/>
        <item x="1501"/>
        <item x="791"/>
        <item x="777"/>
        <item x="1627"/>
        <item x="458"/>
        <item x="955"/>
        <item x="1908"/>
        <item x="317"/>
        <item x="1392"/>
        <item x="1452"/>
        <item x="699"/>
        <item x="1685"/>
        <item x="1758"/>
        <item x="820"/>
        <item x="1343"/>
        <item x="1523"/>
        <item x="792"/>
        <item x="906"/>
        <item x="395"/>
        <item x="1526"/>
        <item x="676"/>
        <item x="463"/>
        <item x="345"/>
        <item x="519"/>
        <item x="1755"/>
        <item x="544"/>
        <item x="1406"/>
        <item x="205"/>
        <item x="1769"/>
        <item x="1243"/>
        <item x="1416"/>
        <item x="1841"/>
        <item x="279"/>
        <item x="1180"/>
        <item x="289"/>
        <item x="218"/>
        <item x="1876"/>
        <item x="348"/>
        <item x="1200"/>
        <item x="864"/>
        <item x="877"/>
        <item x="8"/>
        <item x="1691"/>
        <item x="1353"/>
        <item x="1490"/>
        <item x="941"/>
        <item x="805"/>
        <item x="962"/>
        <item x="558"/>
        <item x="80"/>
        <item x="1371"/>
        <item x="1379"/>
        <item x="1055"/>
        <item x="72"/>
        <item x="1797"/>
        <item x="1952"/>
        <item x="363"/>
        <item x="1812"/>
        <item x="1945"/>
        <item x="1978"/>
        <item x="227"/>
        <item x="319"/>
        <item x="1967"/>
        <item x="1902"/>
        <item x="1864"/>
        <item x="1482"/>
        <item x="567"/>
        <item x="802"/>
        <item x="1622"/>
        <item x="501"/>
        <item x="1282"/>
        <item x="1938"/>
        <item x="1962"/>
        <item x="1793"/>
        <item x="329"/>
        <item x="1500"/>
        <item x="601"/>
        <item x="1469"/>
        <item x="214"/>
        <item x="1956"/>
        <item x="1075"/>
        <item x="1382"/>
        <item x="11"/>
        <item x="1970"/>
        <item x="1496"/>
        <item x="834"/>
        <item x="330"/>
        <item x="991"/>
        <item x="710"/>
        <item x="1204"/>
        <item x="1407"/>
        <item x="425"/>
        <item x="1003"/>
        <item x="1169"/>
        <item x="922"/>
        <item x="331"/>
        <item x="621"/>
        <item x="1135"/>
        <item x="1235"/>
        <item x="1245"/>
        <item x="966"/>
        <item x="1166"/>
        <item x="131"/>
        <item x="938"/>
        <item x="1893"/>
        <item x="277"/>
        <item x="1370"/>
        <item x="69"/>
        <item x="50"/>
        <item x="1034"/>
        <item x="1543"/>
        <item x="1177"/>
        <item x="1848"/>
        <item x="1679"/>
        <item x="1683"/>
        <item x="730"/>
        <item x="1690"/>
        <item x="470"/>
        <item x="524"/>
        <item x="576"/>
        <item x="982"/>
        <item x="888"/>
        <item x="1284"/>
        <item x="444"/>
        <item x="1491"/>
        <item x="505"/>
        <item x="1645"/>
        <item x="887"/>
        <item x="1489"/>
        <item x="1090"/>
        <item x="1272"/>
        <item x="1588"/>
        <item x="1242"/>
        <item x="1269"/>
        <item x="653"/>
        <item x="230"/>
        <item x="559"/>
        <item x="1877"/>
        <item x="1600"/>
        <item x="1716"/>
        <item x="1039"/>
        <item x="148"/>
        <item x="1023"/>
        <item x="950"/>
        <item x="1019"/>
        <item x="692"/>
        <item x="406"/>
        <item x="1360"/>
        <item x="1249"/>
        <item x="1536"/>
        <item x="173"/>
        <item x="88"/>
        <item x="1123"/>
        <item x="107"/>
        <item x="391"/>
        <item x="1906"/>
        <item x="1164"/>
        <item x="579"/>
        <item x="946"/>
        <item x="624"/>
        <item x="215"/>
        <item x="1934"/>
        <item x="1940"/>
        <item x="376"/>
        <item x="986"/>
        <item x="234"/>
        <item x="554"/>
        <item x="1037"/>
        <item x="521"/>
        <item x="928"/>
        <item x="735"/>
        <item x="1813"/>
        <item x="1924"/>
        <item x="1436"/>
        <item x="222"/>
        <item x="512"/>
        <item x="1137"/>
        <item x="1334"/>
        <item x="1084"/>
        <item x="893"/>
        <item x="540"/>
        <item x="827"/>
        <item x="531"/>
        <item x="1232"/>
        <item x="1904"/>
        <item x="1119"/>
        <item x="1367"/>
        <item x="703"/>
        <item x="422"/>
        <item x="940"/>
        <item x="589"/>
        <item x="995"/>
        <item x="287"/>
        <item x="811"/>
        <item x="23"/>
        <item x="5"/>
        <item x="1150"/>
        <item x="1001"/>
        <item x="165"/>
        <item x="920"/>
        <item x="850"/>
        <item x="1112"/>
        <item x="233"/>
        <item x="1819"/>
        <item x="640"/>
        <item x="1638"/>
        <item x="1953"/>
        <item x="450"/>
        <item x="1512"/>
        <item x="1317"/>
        <item x="1785"/>
        <item x="497"/>
        <item x="1241"/>
        <item x="1709"/>
        <item x="1756"/>
        <item x="1307"/>
        <item x="1675"/>
        <item x="912"/>
        <item x="974"/>
        <item x="86"/>
        <item x="863"/>
        <item x="1190"/>
        <item x="78"/>
        <item x="417"/>
        <item x="1615"/>
        <item x="1729"/>
        <item x="868"/>
        <item x="1187"/>
        <item x="1247"/>
        <item x="1404"/>
        <item x="582"/>
        <item x="486"/>
        <item x="1175"/>
        <item x="923"/>
        <item x="385"/>
        <item x="870"/>
        <item x="1670"/>
        <item x="1256"/>
        <item x="643"/>
        <item x="973"/>
        <item x="1958"/>
        <item x="856"/>
        <item x="1942"/>
        <item x="592"/>
        <item x="586"/>
        <item x="853"/>
        <item x="584"/>
        <item x="1448"/>
        <item x="901"/>
        <item x="1699"/>
        <item x="1804"/>
        <item x="1022"/>
        <item x="1224"/>
        <item x="1871"/>
        <item x="1888"/>
        <item x="976"/>
        <item x="199"/>
        <item x="1118"/>
        <item x="758"/>
        <item x="1537"/>
        <item x="568"/>
        <item x="318"/>
        <item x="667"/>
        <item x="87"/>
        <item x="1715"/>
        <item x="984"/>
        <item x="1212"/>
        <item x="841"/>
        <item x="360"/>
        <item x="462"/>
        <item x="1380"/>
        <item x="451"/>
        <item x="1291"/>
        <item x="362"/>
        <item x="156"/>
        <item x="129"/>
        <item x="400"/>
        <item x="1041"/>
        <item x="153"/>
        <item x="658"/>
        <item x="768"/>
        <item x="126"/>
        <item x="105"/>
        <item x="574"/>
        <item x="1415"/>
        <item x="1672"/>
        <item x="223"/>
        <item x="671"/>
        <item x="1085"/>
        <item x="1305"/>
        <item x="387"/>
        <item x="767"/>
        <item x="1609"/>
        <item x="866"/>
        <item x="684"/>
        <item x="1179"/>
        <item x="1208"/>
        <item x="829"/>
        <item x="485"/>
        <item x="1128"/>
        <item x="660"/>
        <item x="246"/>
        <item x="443"/>
        <item x="448"/>
        <item x="128"/>
        <item x="638"/>
        <item x="224"/>
        <item x="10"/>
        <item x="606"/>
        <item x="1286"/>
        <item x="892"/>
        <item x="1574"/>
        <item x="1655"/>
        <item x="1832"/>
        <item x="1960"/>
        <item x="1520"/>
        <item x="979"/>
        <item x="1909"/>
        <item x="883"/>
        <item x="1401"/>
        <item x="1078"/>
        <item x="1671"/>
        <item x="1331"/>
        <item x="533"/>
        <item x="1132"/>
        <item x="1849"/>
        <item x="350"/>
        <item x="522"/>
        <item x="434"/>
        <item x="71"/>
        <item x="316"/>
        <item x="1771"/>
        <item x="587"/>
        <item x="895"/>
        <item x="1562"/>
        <item x="641"/>
        <item x="1437"/>
        <item x="992"/>
        <item x="1268"/>
        <item x="368"/>
        <item x="917"/>
        <item x="608"/>
        <item x="288"/>
        <item x="1930"/>
        <item x="39"/>
        <item x="118"/>
        <item x="469"/>
        <item x="1315"/>
        <item x="260"/>
        <item x="1706"/>
        <item x="341"/>
        <item x="1410"/>
        <item x="728"/>
        <item x="1836"/>
        <item x="1668"/>
        <item x="1653"/>
        <item x="1288"/>
        <item x="1801"/>
        <item x="1717"/>
        <item x="763"/>
        <item x="1605"/>
        <item x="1823"/>
        <item x="626"/>
        <item x="628"/>
        <item x="836"/>
        <item x="727"/>
        <item x="760"/>
        <item x="454"/>
        <item x="1285"/>
        <item x="1957"/>
        <item x="1296"/>
        <item x="1787"/>
        <item x="1572"/>
        <item x="1460"/>
        <item x="494"/>
        <item x="1171"/>
        <item x="1513"/>
        <item x="1121"/>
        <item x="1666"/>
        <item x="1907"/>
        <item x="647"/>
        <item x="1680"/>
        <item x="67"/>
        <item x="1626"/>
        <item x="253"/>
        <item x="956"/>
        <item x="381"/>
        <item x="1104"/>
        <item x="1082"/>
        <item x="1722"/>
        <item x="1017"/>
        <item x="871"/>
        <item x="683"/>
        <item x="1733"/>
        <item x="545"/>
        <item x="43"/>
        <item x="807"/>
        <item x="1064"/>
        <item x="325"/>
        <item x="1497"/>
        <item x="1280"/>
        <item x="1265"/>
        <item x="1644"/>
        <item x="1302"/>
        <item x="1805"/>
        <item x="1858"/>
        <item x="81"/>
        <item x="812"/>
        <item x="517"/>
        <item x="532"/>
        <item x="704"/>
        <item x="1894"/>
        <item x="159"/>
        <item x="477"/>
        <item x="1198"/>
        <item x="551"/>
        <item x="194"/>
        <item x="1796"/>
        <item x="1783"/>
        <item x="1711"/>
        <item x="427"/>
        <item x="1395"/>
        <item x="1544"/>
        <item x="1618"/>
        <item x="598"/>
        <item x="139"/>
        <item x="525"/>
        <item x="1650"/>
        <item x="717"/>
        <item x="1209"/>
        <item x="1567"/>
        <item x="1156"/>
        <item x="632"/>
        <item x="209"/>
        <item x="1770"/>
        <item x="1564"/>
        <item x="74"/>
        <item x="779"/>
        <item x="804"/>
        <item x="1610"/>
        <item x="833"/>
        <item x="722"/>
        <item x="357"/>
        <item x="1413"/>
        <item x="1480"/>
        <item x="750"/>
        <item x="429"/>
        <item x="919"/>
        <item x="104"/>
        <item x="733"/>
        <item x="1492"/>
        <item x="835"/>
        <item x="435"/>
        <item x="939"/>
        <item x="1014"/>
        <item x="1052"/>
        <item x="203"/>
        <item x="904"/>
        <item x="1251"/>
        <item x="932"/>
        <item x="99"/>
        <item x="1612"/>
        <item x="627"/>
        <item x="1141"/>
        <item x="1784"/>
        <item x="880"/>
        <item x="64"/>
        <item x="720"/>
        <item x="1054"/>
        <item x="383"/>
        <item x="873"/>
        <item x="1228"/>
        <item x="1083"/>
        <item x="1667"/>
        <item x="1113"/>
        <item x="133"/>
        <item x="181"/>
        <item x="134"/>
        <item x="313"/>
        <item x="254"/>
        <item x="1768"/>
        <item x="1472"/>
        <item x="1036"/>
        <item x="1506"/>
        <item x="1466"/>
        <item x="265"/>
        <item x="993"/>
        <item x="158"/>
        <item x="1723"/>
        <item x="987"/>
        <item x="388"/>
        <item x="1865"/>
        <item x="1524"/>
        <item x="1327"/>
        <item x="1826"/>
        <item x="1306"/>
        <item x="557"/>
        <item x="1393"/>
        <item x="861"/>
        <item x="1299"/>
        <item x="943"/>
        <item x="431"/>
        <item x="1511"/>
        <item x="1153"/>
        <item x="1231"/>
        <item x="911"/>
        <item x="765"/>
        <item x="303"/>
        <item x="226"/>
        <item x="1417"/>
        <item x="177"/>
        <item x="1335"/>
        <item x="1328"/>
        <item x="1560"/>
        <item x="794"/>
        <item x="1183"/>
        <item x="1617"/>
        <item x="1369"/>
        <item x="1886"/>
        <item x="339"/>
        <item x="1109"/>
        <item x="312"/>
        <item x="657"/>
        <item x="220"/>
        <item x="1807"/>
        <item x="1948"/>
        <item x="1297"/>
        <item x="1093"/>
        <item x="1750"/>
        <item x="597"/>
        <item x="1332"/>
        <item x="918"/>
        <item x="1377"/>
        <item x="82"/>
        <item x="96"/>
        <item x="262"/>
        <item x="309"/>
        <item x="822"/>
        <item x="28"/>
        <item x="1419"/>
        <item x="1573"/>
        <item x="1663"/>
        <item x="1694"/>
        <item x="1368"/>
        <item x="445"/>
        <item x="1925"/>
        <item x="504"/>
        <item x="537"/>
        <item x="42"/>
        <item x="384"/>
        <item x="507"/>
        <item x="797"/>
        <item x="1384"/>
        <item x="1748"/>
        <item x="1854"/>
        <item x="35"/>
        <item x="748"/>
        <item x="1845"/>
        <item x="382"/>
        <item x="651"/>
        <item x="1061"/>
        <item x="483"/>
        <item x="1203"/>
        <item x="787"/>
        <item x="583"/>
        <item x="1735"/>
        <item x="510"/>
        <item x="89"/>
        <item x="103"/>
        <item x="1140"/>
        <item x="546"/>
        <item x="1831"/>
        <item x="180"/>
        <item x="1342"/>
        <item x="1283"/>
        <item x="1420"/>
        <item x="788"/>
        <item x="1345"/>
        <item x="1806"/>
        <item x="32"/>
        <item x="1314"/>
        <item x="830"/>
        <item x="1124"/>
        <item x="1518"/>
        <item x="1181"/>
        <item x="311"/>
        <item x="674"/>
        <item x="882"/>
        <item x="1389"/>
        <item x="1789"/>
        <item x="1508"/>
        <item x="945"/>
        <item x="675"/>
        <item x="1461"/>
        <item x="1798"/>
        <item x="1223"/>
        <item x="1350"/>
        <item x="324"/>
        <item x="702"/>
        <item x="112"/>
        <item x="1546"/>
        <item x="635"/>
        <item x="1479"/>
        <item x="1751"/>
        <item x="1025"/>
        <item x="405"/>
        <item x="933"/>
        <item x="593"/>
        <item x="1414"/>
        <item x="1476"/>
        <item x="742"/>
        <item x="1811"/>
        <item x="184"/>
        <item x="299"/>
        <item x="93"/>
        <item x="1266"/>
        <item x="1144"/>
        <item x="457"/>
        <item x="709"/>
        <item x="570"/>
        <item x="292"/>
        <item x="1648"/>
        <item x="1774"/>
        <item x="163"/>
        <item x="969"/>
        <item x="1220"/>
        <item x="1009"/>
        <item x="145"/>
        <item x="195"/>
        <item x="954"/>
        <item x="1684"/>
        <item x="379"/>
        <item x="1753"/>
        <item x="1202"/>
        <item x="123"/>
        <item x="1160"/>
        <item x="1391"/>
        <item x="1008"/>
        <item x="780"/>
        <item x="654"/>
        <item x="1388"/>
        <item x="1504"/>
        <item x="55"/>
        <item x="1613"/>
        <item x="91"/>
        <item x="1184"/>
        <item x="1355"/>
        <item x="70"/>
        <item x="1471"/>
        <item x="308"/>
        <item x="171"/>
        <item x="1473"/>
        <item x="138"/>
        <item x="885"/>
        <item x="513"/>
        <item x="634"/>
        <item x="478"/>
        <item x="266"/>
        <item x="1545"/>
        <item x="1120"/>
        <item x="908"/>
        <item x="1356"/>
        <item x="1941"/>
        <item x="1931"/>
        <item x="511"/>
        <item x="708"/>
        <item x="24"/>
        <item x="988"/>
        <item x="817"/>
        <item x="124"/>
        <item x="1977"/>
        <item x="907"/>
        <item x="713"/>
        <item x="1274"/>
        <item x="1554"/>
        <item x="1730"/>
        <item x="800"/>
        <item x="1457"/>
        <item x="1530"/>
        <item x="1385"/>
        <item x="930"/>
        <item x="747"/>
        <item x="1919"/>
        <item x="605"/>
        <item x="726"/>
        <item x="1495"/>
        <item x="1502"/>
        <item x="959"/>
        <item x="1868"/>
        <item x="1068"/>
        <item x="916"/>
        <item x="476"/>
        <item x="1507"/>
        <item x="57"/>
        <item x="1225"/>
        <item x="68"/>
        <item x="1713"/>
        <item x="964"/>
        <item x="963"/>
        <item x="1347"/>
        <item x="1477"/>
        <item x="843"/>
        <item x="386"/>
        <item x="902"/>
        <item x="1032"/>
        <item x="284"/>
        <item x="1080"/>
        <item x="1937"/>
        <item x="1444"/>
        <item x="166"/>
        <item x="106"/>
        <item x="1630"/>
        <item x="219"/>
        <item x="125"/>
        <item x="1664"/>
        <item x="489"/>
        <item x="1757"/>
        <item x="799"/>
        <item x="280"/>
        <item x="1024"/>
        <item x="1010"/>
        <item x="1313"/>
        <item x="438"/>
        <item x="1705"/>
        <item x="146"/>
        <item x="1336"/>
        <item x="734"/>
        <item x="1139"/>
        <item x="1333"/>
        <item x="1176"/>
        <item x="1006"/>
        <item x="402"/>
        <item x="818"/>
        <item x="1364"/>
        <item x="95"/>
        <item x="1399"/>
        <item x="200"/>
        <item x="1163"/>
        <item x="1734"/>
        <item x="1453"/>
        <item x="1950"/>
        <item x="1594"/>
        <item x="333"/>
        <item x="1963"/>
        <item x="1463"/>
        <item x="1936"/>
        <item x="603"/>
        <item x="1602"/>
        <item x="844"/>
        <item x="931"/>
        <item x="949"/>
        <item x="34"/>
        <item x="762"/>
        <item x="577"/>
        <item x="977"/>
        <item x="272"/>
        <item x="539"/>
        <item x="926"/>
        <item x="1494"/>
        <item x="809"/>
        <item x="1381"/>
        <item x="372"/>
        <item x="1362"/>
        <item x="1776"/>
        <item x="814"/>
        <item x="1221"/>
        <item x="1598"/>
        <item x="595"/>
        <item x="170"/>
        <item x="1802"/>
        <item x="1714"/>
        <item x="736"/>
        <item x="668"/>
        <item x="1542"/>
        <item x="614"/>
        <item x="555"/>
        <item x="204"/>
        <item x="1188"/>
        <item x="225"/>
        <item x="1216"/>
        <item x="1872"/>
        <item x="1746"/>
        <item x="1262"/>
        <item x="1329"/>
        <item x="936"/>
        <item x="1556"/>
        <item x="282"/>
        <item x="1372"/>
        <item x="1103"/>
        <item x="201"/>
        <item x="648"/>
        <item x="1275"/>
        <item x="1168"/>
        <item x="1044"/>
        <item x="878"/>
        <item x="1483"/>
        <item x="47"/>
        <item x="472"/>
        <item x="1965"/>
        <item x="1403"/>
        <item x="1012"/>
        <item x="397"/>
        <item x="449"/>
        <item x="1534"/>
        <item x="1815"/>
        <item x="300"/>
        <item x="785"/>
        <item x="1611"/>
        <item x="239"/>
        <item x="1258"/>
        <item x="404"/>
        <item x="1110"/>
        <item x="813"/>
        <item x="618"/>
        <item x="1604"/>
        <item x="243"/>
        <item x="1053"/>
        <item x="1219"/>
        <item x="1847"/>
        <item x="981"/>
        <item x="839"/>
        <item x="84"/>
        <item x="1896"/>
        <item x="499"/>
        <item x="332"/>
        <item x="377"/>
        <item x="337"/>
        <item x="1162"/>
        <item x="1541"/>
        <item x="679"/>
        <item x="493"/>
        <item x="1358"/>
        <item x="245"/>
        <item x="390"/>
        <item x="688"/>
        <item x="723"/>
        <item x="1279"/>
        <item x="1828"/>
        <item x="1470"/>
        <item x="1742"/>
        <item x="66"/>
        <item x="1660"/>
        <item x="1089"/>
        <item x="1178"/>
        <item x="79"/>
        <item x="1913"/>
        <item x="530"/>
        <item x="1972"/>
        <item x="1829"/>
        <item x="1101"/>
        <item x="296"/>
        <item x="374"/>
        <item x="681"/>
        <item x="321"/>
        <item x="1267"/>
        <item x="108"/>
        <item x="456"/>
        <item x="76"/>
        <item x="6"/>
        <item x="1739"/>
        <item x="4"/>
        <item x="1387"/>
        <item x="1673"/>
        <item x="183"/>
        <item x="1824"/>
        <item x="1058"/>
        <item x="1107"/>
        <item x="1747"/>
        <item x="1351"/>
        <item x="1532"/>
        <item x="673"/>
        <item x="528"/>
        <item x="1222"/>
        <item x="1432"/>
        <item x="541"/>
        <item x="1620"/>
        <item x="538"/>
        <item x="1939"/>
        <item x="295"/>
        <item x="1071"/>
        <item x="1561"/>
        <item x="1914"/>
        <item x="1217"/>
        <item x="622"/>
        <item x="120"/>
        <item x="860"/>
        <item x="168"/>
        <item x="1425"/>
        <item x="1154"/>
        <item x="1885"/>
        <item x="415"/>
        <item x="1834"/>
        <item x="1072"/>
        <item x="36"/>
        <item x="1582"/>
        <item x="1359"/>
        <item x="1555"/>
        <item x="1136"/>
        <item x="1725"/>
        <item x="414"/>
        <item x="18"/>
        <item x="268"/>
        <item x="169"/>
        <item x="1117"/>
        <item x="591"/>
        <item x="1287"/>
        <item x="1244"/>
        <item x="196"/>
        <item x="1402"/>
        <item x="562"/>
        <item x="1818"/>
        <item x="599"/>
        <item x="127"/>
        <item x="278"/>
        <item x="761"/>
        <item x="1916"/>
        <item x="824"/>
        <item x="1412"/>
        <item x="1028"/>
        <item x="336"/>
        <item x="965"/>
        <item x="746"/>
        <item x="352"/>
        <item x="1961"/>
        <item x="1292"/>
        <item x="1105"/>
        <item x="1056"/>
        <item x="1147"/>
        <item x="508"/>
        <item x="716"/>
        <item x="136"/>
        <item x="302"/>
        <item x="259"/>
        <item x="358"/>
        <item x="355"/>
        <item x="1592"/>
        <item x="1539"/>
        <item x="884"/>
        <item x="1765"/>
        <item x="1912"/>
        <item x="1900"/>
        <item x="1946"/>
        <item x="889"/>
        <item x="232"/>
        <item x="1430"/>
        <item x="1971"/>
        <item x="1974"/>
        <item x="1042"/>
        <item x="1013"/>
        <item x="553"/>
        <item x="1312"/>
        <item x="903"/>
        <item x="745"/>
        <item x="60"/>
        <item x="186"/>
        <item x="135"/>
        <item x="1322"/>
        <item x="784"/>
        <item x="26"/>
        <item x="466"/>
        <item x="1809"/>
        <item x="1839"/>
        <item x="1692"/>
        <item x="935"/>
        <item x="858"/>
        <item x="1525"/>
        <item x="1901"/>
        <item x="1577"/>
        <item x="1349"/>
        <item x="1552"/>
        <item x="1257"/>
        <item x="1475"/>
        <item x="961"/>
        <item x="228"/>
        <item x="393"/>
        <item x="1921"/>
        <item x="1677"/>
        <item x="1773"/>
        <item x="1515"/>
        <item x="509"/>
        <item x="468"/>
        <item x="207"/>
        <item x="637"/>
        <item x="687"/>
        <item x="506"/>
        <item x="1325"/>
        <item x="1236"/>
        <item x="1799"/>
        <item x="1642"/>
        <item x="1130"/>
        <item x="1004"/>
        <item x="773"/>
        <item x="1057"/>
        <item x="732"/>
        <item x="1165"/>
        <item x="231"/>
        <item x="769"/>
        <item x="1100"/>
        <item x="996"/>
        <item x="1837"/>
        <item x="751"/>
        <item x="353"/>
        <item x="1697"/>
        <item x="781"/>
        <item x="1108"/>
        <item x="611"/>
        <item x="1910"/>
        <item x="1607"/>
        <item x="1005"/>
        <item x="1624"/>
        <item x="1145"/>
        <item x="1324"/>
        <item x="1856"/>
        <item x="1426"/>
        <item x="306"/>
        <item x="572"/>
        <item x="75"/>
        <item x="1521"/>
        <item x="565"/>
        <item x="1859"/>
        <item x="1194"/>
        <item x="421"/>
        <item x="1303"/>
        <item x="1318"/>
        <item x="1535"/>
        <item x="291"/>
        <item x="7"/>
        <item x="436"/>
        <item x="1263"/>
        <item x="755"/>
        <item x="617"/>
        <item x="1060"/>
        <item x="663"/>
        <item x="1138"/>
        <item x="997"/>
        <item t="default"/>
      </items>
    </pivotField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6"/>
    <field x="25"/>
    <field x="24"/>
    <field x="3"/>
  </rowFields>
  <rowItems count="4">
    <i>
      <x v="1"/>
    </i>
    <i>
      <x v="2"/>
    </i>
    <i>
      <x v="3"/>
    </i>
    <i t="grand">
      <x/>
    </i>
  </rowItems>
  <colFields count="2">
    <field x="1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20" hier="-1"/>
  </pageFields>
  <dataFields count="2">
    <dataField name="Count of Product_ID" fld="7" subtotal="count" baseField="0" baseItem="0"/>
    <dataField name="Sum of Unit_Price" fld="15" baseField="0" baseItem="0"/>
  </dataFields>
  <chartFormats count="20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4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8" format="39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207C7-A945-4B01-8FAA-6702B4538BD5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N3:S26" firstHeaderRow="1" firstDataRow="2" firstDataCol="1"/>
  <pivotFields count="6">
    <pivotField axis="axisRow" showAll="0">
      <items count="22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3"/>
        <item x="4"/>
        <item x="5"/>
        <item x="6"/>
        <item x="7"/>
        <item x="8"/>
        <item x="9"/>
        <item x="20"/>
        <item t="default"/>
      </items>
    </pivotField>
    <pivotField dataField="1" showAll="0"/>
    <pivotField showAll="0"/>
    <pivotField showAll="0">
      <items count="22">
        <item x="17"/>
        <item x="14"/>
        <item x="1"/>
        <item x="10"/>
        <item x="15"/>
        <item x="9"/>
        <item x="18"/>
        <item x="3"/>
        <item x="13"/>
        <item x="11"/>
        <item x="16"/>
        <item x="5"/>
        <item x="2"/>
        <item x="6"/>
        <item x="4"/>
        <item x="12"/>
        <item x="8"/>
        <item x="19"/>
        <item x="0"/>
        <item x="7"/>
        <item x="20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ore_Name" fld="1" subtotal="count" baseField="0" baseItem="0"/>
  </dataFields>
  <chartFormats count="26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7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7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0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0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0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0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0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0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0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1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1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1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1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1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1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1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1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1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1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1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1"/>
          </reference>
        </references>
      </pivotArea>
    </chartFormat>
    <chartFormat chart="7" format="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</references>
      </pivotArea>
    </chartFormat>
    <chartFormat chart="7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</references>
      </pivotArea>
    </chartFormat>
    <chartFormat chart="7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2"/>
          </reference>
        </references>
      </pivotArea>
    </chartFormat>
    <chartFormat chart="7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2"/>
          </reference>
        </references>
      </pivotArea>
    </chartFormat>
    <chartFormat chart="7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2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2"/>
          </reference>
        </references>
      </pivotArea>
    </chartFormat>
    <chartFormat chart="7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2"/>
          </reference>
        </references>
      </pivotArea>
    </chartFormat>
    <chartFormat chart="7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2"/>
          </reference>
        </references>
      </pivotArea>
    </chartFormat>
    <chartFormat chart="7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2"/>
          </reference>
        </references>
      </pivotArea>
    </chartFormat>
    <chartFormat chart="7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2"/>
          </reference>
        </references>
      </pivotArea>
    </chartFormat>
    <chartFormat chart="7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2"/>
          </reference>
        </references>
      </pivotArea>
    </chartFormat>
    <chartFormat chart="7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2"/>
          </reference>
        </references>
      </pivotArea>
    </chartFormat>
    <chartFormat chart="7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2"/>
          </reference>
        </references>
      </pivotArea>
    </chartFormat>
    <chartFormat chart="7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2"/>
          </reference>
        </references>
      </pivotArea>
    </chartFormat>
    <chartFormat chart="7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2"/>
          </reference>
        </references>
      </pivotArea>
    </chartFormat>
    <chartFormat chart="7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2"/>
          </reference>
        </references>
      </pivotArea>
    </chartFormat>
    <chartFormat chart="7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7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7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7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7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</references>
      </pivotArea>
    </chartFormat>
    <chartFormat chart="7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</references>
      </pivotArea>
    </chartFormat>
    <chartFormat chart="7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</references>
      </pivotArea>
    </chartFormat>
    <chartFormat chart="7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3"/>
          </reference>
        </references>
      </pivotArea>
    </chartFormat>
    <chartFormat chart="7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3"/>
          </reference>
        </references>
      </pivotArea>
    </chartFormat>
    <chartFormat chart="7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3"/>
          </reference>
        </references>
      </pivotArea>
    </chartFormat>
    <chartFormat chart="7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3"/>
          </reference>
        </references>
      </pivotArea>
    </chartFormat>
    <chartFormat chart="7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3"/>
          </reference>
        </references>
      </pivotArea>
    </chartFormat>
    <chartFormat chart="7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3"/>
          </reference>
        </references>
      </pivotArea>
    </chartFormat>
    <chartFormat chart="7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3"/>
          </reference>
        </references>
      </pivotArea>
    </chartFormat>
    <chartFormat chart="7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3"/>
          </reference>
        </references>
      </pivotArea>
    </chartFormat>
    <chartFormat chart="7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3"/>
          </reference>
        </references>
      </pivotArea>
    </chartFormat>
    <chartFormat chart="7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3"/>
          </reference>
        </references>
      </pivotArea>
    </chartFormat>
    <chartFormat chart="7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3"/>
          </reference>
        </references>
      </pivotArea>
    </chartFormat>
    <chartFormat chart="7" format="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3"/>
          </reference>
        </references>
      </pivotArea>
    </chartFormat>
    <chartFormat chart="7" format="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3"/>
          </reference>
        </references>
      </pivotArea>
    </chartFormat>
    <chartFormat chart="7" format="9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3"/>
          </reference>
        </references>
      </pivotArea>
    </chartFormat>
    <chartFormat chart="8" format="9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8" format="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8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8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8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</references>
      </pivotArea>
    </chartFormat>
    <chartFormat chart="8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</references>
      </pivotArea>
    </chartFormat>
    <chartFormat chart="8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</references>
      </pivotArea>
    </chartFormat>
    <chartFormat chart="8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0"/>
          </reference>
        </references>
      </pivotArea>
    </chartFormat>
    <chartFormat chart="8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0"/>
          </reference>
        </references>
      </pivotArea>
    </chartFormat>
    <chartFormat chart="8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0"/>
          </reference>
        </references>
      </pivotArea>
    </chartFormat>
    <chartFormat chart="8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0"/>
          </reference>
        </references>
      </pivotArea>
    </chartFormat>
    <chartFormat chart="8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0"/>
          </reference>
        </references>
      </pivotArea>
    </chartFormat>
    <chartFormat chart="8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0"/>
          </reference>
        </references>
      </pivotArea>
    </chartFormat>
    <chartFormat chart="8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0"/>
          </reference>
        </references>
      </pivotArea>
    </chartFormat>
    <chartFormat chart="8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0"/>
          </reference>
        </references>
      </pivotArea>
    </chartFormat>
    <chartFormat chart="8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0"/>
          </reference>
        </references>
      </pivotArea>
    </chartFormat>
    <chartFormat chart="8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0"/>
          </reference>
        </references>
      </pivotArea>
    </chartFormat>
    <chartFormat chart="8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0"/>
          </reference>
        </references>
      </pivotArea>
    </chartFormat>
    <chartFormat chart="8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0"/>
          </reference>
        </references>
      </pivotArea>
    </chartFormat>
    <chartFormat chart="8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0"/>
          </reference>
        </references>
      </pivotArea>
    </chartFormat>
    <chartFormat chart="8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0"/>
          </reference>
        </references>
      </pivotArea>
    </chartFormat>
    <chartFormat chart="8" format="1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8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8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8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8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8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8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8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8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8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1"/>
          </reference>
        </references>
      </pivotArea>
    </chartFormat>
    <chartFormat chart="8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1"/>
          </reference>
        </references>
      </pivotArea>
    </chartFormat>
    <chartFormat chart="8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1"/>
          </reference>
        </references>
      </pivotArea>
    </chartFormat>
    <chartFormat chart="8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1"/>
          </reference>
        </references>
      </pivotArea>
    </chartFormat>
    <chartFormat chart="8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1"/>
          </reference>
        </references>
      </pivotArea>
    </chartFormat>
    <chartFormat chart="8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1"/>
          </reference>
        </references>
      </pivotArea>
    </chartFormat>
    <chartFormat chart="8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1"/>
          </reference>
        </references>
      </pivotArea>
    </chartFormat>
    <chartFormat chart="8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1"/>
          </reference>
        </references>
      </pivotArea>
    </chartFormat>
    <chartFormat chart="8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1"/>
          </reference>
        </references>
      </pivotArea>
    </chartFormat>
    <chartFormat chart="8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1"/>
          </reference>
        </references>
      </pivotArea>
    </chartFormat>
    <chartFormat chart="8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1"/>
          </reference>
        </references>
      </pivotArea>
    </chartFormat>
    <chartFormat chart="8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1"/>
          </reference>
        </references>
      </pivotArea>
    </chartFormat>
    <chartFormat chart="8" format="1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8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8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8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8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</references>
      </pivotArea>
    </chartFormat>
    <chartFormat chart="8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</references>
      </pivotArea>
    </chartFormat>
    <chartFormat chart="8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</references>
      </pivotArea>
    </chartFormat>
    <chartFormat chart="8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2"/>
          </reference>
        </references>
      </pivotArea>
    </chartFormat>
    <chartFormat chart="8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2"/>
          </reference>
        </references>
      </pivotArea>
    </chartFormat>
    <chartFormat chart="8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2"/>
          </reference>
        </references>
      </pivotArea>
    </chartFormat>
    <chartFormat chart="8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2"/>
          </reference>
        </references>
      </pivotArea>
    </chartFormat>
    <chartFormat chart="8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2"/>
          </reference>
        </references>
      </pivotArea>
    </chartFormat>
    <chartFormat chart="8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2"/>
          </reference>
        </references>
      </pivotArea>
    </chartFormat>
    <chartFormat chart="8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2"/>
          </reference>
        </references>
      </pivotArea>
    </chartFormat>
    <chartFormat chart="8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2"/>
          </reference>
        </references>
      </pivotArea>
    </chartFormat>
    <chartFormat chart="8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2"/>
          </reference>
        </references>
      </pivotArea>
    </chartFormat>
    <chartFormat chart="8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2"/>
          </reference>
        </references>
      </pivotArea>
    </chartFormat>
    <chartFormat chart="8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2"/>
          </reference>
        </references>
      </pivotArea>
    </chartFormat>
    <chartFormat chart="8" format="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2"/>
          </reference>
        </references>
      </pivotArea>
    </chartFormat>
    <chartFormat chart="8" format="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2"/>
          </reference>
        </references>
      </pivotArea>
    </chartFormat>
    <chartFormat chart="8" format="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2"/>
          </reference>
        </references>
      </pivotArea>
    </chartFormat>
    <chartFormat chart="8" format="1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8" format="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8" format="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8" format="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8" format="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</references>
      </pivotArea>
    </chartFormat>
    <chartFormat chart="8" format="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</references>
      </pivotArea>
    </chartFormat>
    <chartFormat chart="8" format="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</references>
      </pivotArea>
    </chartFormat>
    <chartFormat chart="8" format="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3"/>
          </reference>
        </references>
      </pivotArea>
    </chartFormat>
    <chartFormat chart="8" format="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3"/>
          </reference>
        </references>
      </pivotArea>
    </chartFormat>
    <chartFormat chart="8" format="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3"/>
          </reference>
        </references>
      </pivotArea>
    </chartFormat>
    <chartFormat chart="8" format="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3"/>
          </reference>
        </references>
      </pivotArea>
    </chartFormat>
    <chartFormat chart="8" format="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3"/>
          </reference>
        </references>
      </pivotArea>
    </chartFormat>
    <chartFormat chart="8" format="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3"/>
          </reference>
        </references>
      </pivotArea>
    </chartFormat>
    <chartFormat chart="8" format="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3"/>
          </reference>
        </references>
      </pivotArea>
    </chartFormat>
    <chartFormat chart="8" format="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3"/>
          </reference>
        </references>
      </pivotArea>
    </chartFormat>
    <chartFormat chart="8" format="1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3"/>
          </reference>
        </references>
      </pivotArea>
    </chartFormat>
    <chartFormat chart="8" format="1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3"/>
          </reference>
        </references>
      </pivotArea>
    </chartFormat>
    <chartFormat chart="8" format="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3"/>
          </reference>
        </references>
      </pivotArea>
    </chartFormat>
    <chartFormat chart="8" format="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3"/>
          </reference>
        </references>
      </pivotArea>
    </chartFormat>
    <chartFormat chart="8" format="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3"/>
          </reference>
        </references>
      </pivotArea>
    </chartFormat>
    <chartFormat chart="8" format="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3"/>
          </reference>
        </references>
      </pivotArea>
    </chartFormat>
    <chartFormat chart="10" format="1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10" format="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10" format="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10" format="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10" format="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</references>
      </pivotArea>
    </chartFormat>
    <chartFormat chart="10" format="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</references>
      </pivotArea>
    </chartFormat>
    <chartFormat chart="10" format="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</references>
      </pivotArea>
    </chartFormat>
    <chartFormat chart="10" format="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0"/>
          </reference>
        </references>
      </pivotArea>
    </chartFormat>
    <chartFormat chart="10" format="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0"/>
          </reference>
        </references>
      </pivotArea>
    </chartFormat>
    <chartFormat chart="10" format="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0"/>
          </reference>
        </references>
      </pivotArea>
    </chartFormat>
    <chartFormat chart="10" format="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0"/>
          </reference>
        </references>
      </pivotArea>
    </chartFormat>
    <chartFormat chart="10" format="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0"/>
          </reference>
        </references>
      </pivotArea>
    </chartFormat>
    <chartFormat chart="10" format="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0"/>
          </reference>
        </references>
      </pivotArea>
    </chartFormat>
    <chartFormat chart="10" format="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0"/>
          </reference>
        </references>
      </pivotArea>
    </chartFormat>
    <chartFormat chart="10" format="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0"/>
          </reference>
        </references>
      </pivotArea>
    </chartFormat>
    <chartFormat chart="10" format="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0"/>
          </reference>
        </references>
      </pivotArea>
    </chartFormat>
    <chartFormat chart="10" format="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0"/>
          </reference>
        </references>
      </pivotArea>
    </chartFormat>
    <chartFormat chart="10" format="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0"/>
          </reference>
        </references>
      </pivotArea>
    </chartFormat>
    <chartFormat chart="10" format="19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0"/>
          </reference>
        </references>
      </pivotArea>
    </chartFormat>
    <chartFormat chart="10" format="20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0"/>
          </reference>
        </references>
      </pivotArea>
    </chartFormat>
    <chartFormat chart="10" format="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0"/>
          </reference>
        </references>
      </pivotArea>
    </chartFormat>
    <chartFormat chart="10" format="20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10" format="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10" format="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10" format="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10" format="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10" format="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10" format="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10" format="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10" format="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10" format="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1"/>
          </reference>
        </references>
      </pivotArea>
    </chartFormat>
    <chartFormat chart="10" format="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1"/>
          </reference>
        </references>
      </pivotArea>
    </chartFormat>
    <chartFormat chart="10" format="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1"/>
          </reference>
        </references>
      </pivotArea>
    </chartFormat>
    <chartFormat chart="10" format="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1"/>
          </reference>
        </references>
      </pivotArea>
    </chartFormat>
    <chartFormat chart="10" format="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1"/>
          </reference>
        </references>
      </pivotArea>
    </chartFormat>
    <chartFormat chart="10" format="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1"/>
          </reference>
        </references>
      </pivotArea>
    </chartFormat>
    <chartFormat chart="10" format="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1"/>
          </reference>
        </references>
      </pivotArea>
    </chartFormat>
    <chartFormat chart="10" format="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1"/>
          </reference>
        </references>
      </pivotArea>
    </chartFormat>
    <chartFormat chart="10" format="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1"/>
          </reference>
        </references>
      </pivotArea>
    </chartFormat>
    <chartFormat chart="10" format="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1"/>
          </reference>
        </references>
      </pivotArea>
    </chartFormat>
    <chartFormat chart="10" format="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1"/>
          </reference>
        </references>
      </pivotArea>
    </chartFormat>
    <chartFormat chart="10" format="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1"/>
          </reference>
        </references>
      </pivotArea>
    </chartFormat>
    <chartFormat chart="10" format="2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2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10" format="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10" format="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10" format="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10" format="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</references>
      </pivotArea>
    </chartFormat>
    <chartFormat chart="10" format="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</references>
      </pivotArea>
    </chartFormat>
    <chartFormat chart="10" format="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</references>
      </pivotArea>
    </chartFormat>
    <chartFormat chart="10" format="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2"/>
          </reference>
        </references>
      </pivotArea>
    </chartFormat>
    <chartFormat chart="10" format="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2"/>
          </reference>
        </references>
      </pivotArea>
    </chartFormat>
    <chartFormat chart="10" format="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2"/>
          </reference>
        </references>
      </pivotArea>
    </chartFormat>
    <chartFormat chart="10" format="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2"/>
          </reference>
        </references>
      </pivotArea>
    </chartFormat>
    <chartFormat chart="10" format="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2"/>
          </reference>
        </references>
      </pivotArea>
    </chartFormat>
    <chartFormat chart="10" format="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2"/>
          </reference>
        </references>
      </pivotArea>
    </chartFormat>
    <chartFormat chart="10" format="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2"/>
          </reference>
        </references>
      </pivotArea>
    </chartFormat>
    <chartFormat chart="10" format="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2"/>
          </reference>
        </references>
      </pivotArea>
    </chartFormat>
    <chartFormat chart="10" format="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2"/>
          </reference>
        </references>
      </pivotArea>
    </chartFormat>
    <chartFormat chart="10" format="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2"/>
          </reference>
        </references>
      </pivotArea>
    </chartFormat>
    <chartFormat chart="10" format="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2"/>
          </reference>
        </references>
      </pivotArea>
    </chartFormat>
    <chartFormat chart="10" format="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2"/>
          </reference>
        </references>
      </pivotArea>
    </chartFormat>
    <chartFormat chart="10" format="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2"/>
          </reference>
        </references>
      </pivotArea>
    </chartFormat>
    <chartFormat chart="10" format="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2"/>
          </reference>
        </references>
      </pivotArea>
    </chartFormat>
    <chartFormat chart="10" format="2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10" format="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10" format="2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10" format="25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10" format="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</references>
      </pivotArea>
    </chartFormat>
    <chartFormat chart="10" format="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</references>
      </pivotArea>
    </chartFormat>
    <chartFormat chart="10" format="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</references>
      </pivotArea>
    </chartFormat>
    <chartFormat chart="10" format="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3"/>
          </reference>
        </references>
      </pivotArea>
    </chartFormat>
    <chartFormat chart="10" format="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3"/>
          </reference>
        </references>
      </pivotArea>
    </chartFormat>
    <chartFormat chart="10" format="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3"/>
          </reference>
        </references>
      </pivotArea>
    </chartFormat>
    <chartFormat chart="10" format="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3"/>
          </reference>
        </references>
      </pivotArea>
    </chartFormat>
    <chartFormat chart="10" format="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3"/>
          </reference>
        </references>
      </pivotArea>
    </chartFormat>
    <chartFormat chart="10" format="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3"/>
          </reference>
        </references>
      </pivotArea>
    </chartFormat>
    <chartFormat chart="10" format="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3"/>
          </reference>
        </references>
      </pivotArea>
    </chartFormat>
    <chartFormat chart="10" format="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3"/>
          </reference>
        </references>
      </pivotArea>
    </chartFormat>
    <chartFormat chart="10" format="2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3"/>
          </reference>
        </references>
      </pivotArea>
    </chartFormat>
    <chartFormat chart="10" format="2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3"/>
          </reference>
        </references>
      </pivotArea>
    </chartFormat>
    <chartFormat chart="10" format="2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3"/>
          </reference>
        </references>
      </pivotArea>
    </chartFormat>
    <chartFormat chart="10" format="2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3"/>
          </reference>
        </references>
      </pivotArea>
    </chartFormat>
    <chartFormat chart="10" format="2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3"/>
          </reference>
        </references>
      </pivotArea>
    </chartFormat>
    <chartFormat chart="10" format="267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41DEF85-6065-4E94-B141-A265E4F922B1}" autoFormatId="16" applyNumberFormats="0" applyBorderFormats="0" applyFontFormats="0" applyPatternFormats="0" applyAlignmentFormats="0" applyWidthHeightFormats="0">
  <queryTableRefresh nextId="20" unboundColumnsRight="1">
    <queryTableFields count="12">
      <queryTableField id="1" name="Customer_ID" tableColumnId="1"/>
      <queryTableField id="10" dataBound="0" tableColumnId="11"/>
      <queryTableField id="15" dataBound="0" tableColumnId="15"/>
      <queryTableField id="3" name="Age" tableColumnId="3"/>
      <queryTableField id="19" dataBound="0" tableColumnId="19"/>
      <queryTableField id="4" name="Gender" tableColumnId="4"/>
      <queryTableField id="16" dataBound="0" tableColumnId="16"/>
      <queryTableField id="17" dataBound="0" tableColumnId="17"/>
      <queryTableField id="7" name="Country" tableColumnId="7"/>
      <queryTableField id="11" dataBound="0" tableColumnId="12"/>
      <queryTableField id="8" name="Loyalty_Level" tableColumnId="8"/>
      <queryTableField id="9" dataBound="0" tableColumnId="9"/>
    </queryTableFields>
    <queryTableDeletedFields count="3">
      <deletedField name="Name"/>
      <deletedField name="State"/>
      <deletedField name="Cit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4E0841B-884E-4CED-A142-ABB10B03BAF9}" autoFormatId="16" applyNumberFormats="0" applyBorderFormats="0" applyFontFormats="0" applyPatternFormats="0" applyAlignmentFormats="0" applyWidthHeightFormats="0">
  <queryTableRefresh nextId="21" unboundColumnsRight="2">
    <queryTableFields count="17">
      <queryTableField id="1" name="Product_ID" tableColumnId="1"/>
      <queryTableField id="8" dataBound="0" tableColumnId="8"/>
      <queryTableField id="9" dataBound="0" tableColumnId="11"/>
      <queryTableField id="19" dataBound="0" tableColumnId="10"/>
      <queryTableField id="10" dataBound="0" tableColumnId="12"/>
      <queryTableField id="3" name="Category" tableColumnId="3"/>
      <queryTableField id="11" dataBound="0" tableColumnId="13"/>
      <queryTableField id="4" name="Sub_Category" tableColumnId="4"/>
      <queryTableField id="12" dataBound="0" tableColumnId="14"/>
      <queryTableField id="5" name="Brand" tableColumnId="5"/>
      <queryTableField id="13" dataBound="0" tableColumnId="15"/>
      <queryTableField id="16" dataBound="0" tableColumnId="18"/>
      <queryTableField id="6" name="Cost" tableColumnId="6"/>
      <queryTableField id="17" dataBound="0" tableColumnId="19"/>
      <queryTableField id="7" name="Stock" tableColumnId="7"/>
      <queryTableField id="15" dataBound="0" tableColumnId="17"/>
      <queryTableField id="20" dataBound="0" tableColumnId="2"/>
    </queryTableFields>
    <queryTableDeletedFields count="1">
      <deletedField name="Product_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234DA21-DF09-4DCD-94E2-25F4668480EA}" autoFormatId="16" applyNumberFormats="0" applyBorderFormats="0" applyFontFormats="0" applyPatternFormats="0" applyAlignmentFormats="0" applyWidthHeightFormats="0">
  <queryTableRefresh nextId="25" unboundColumnsLeft="1" unboundColumnsRight="1">
    <queryTableFields count="24">
      <queryTableField id="11" dataBound="0" tableColumnId="11"/>
      <queryTableField id="1" name="Sales_ID" tableColumnId="1"/>
      <queryTableField id="12" dataBound="0" tableColumnId="12"/>
      <queryTableField id="2" name="Order_Date" tableColumnId="2"/>
      <queryTableField id="13" dataBound="0" tableColumnId="13"/>
      <queryTableField id="3" name="Customer_ID" tableColumnId="3"/>
      <queryTableField id="14" dataBound="0" tableColumnId="14"/>
      <queryTableField id="4" name="Product_ID" tableColumnId="4"/>
      <queryTableField id="15" dataBound="0" tableColumnId="15"/>
      <queryTableField id="5" name="Store_ID" tableColumnId="5"/>
      <queryTableField id="16" dataBound="0" tableColumnId="16"/>
      <queryTableField id="21" dataBound="0" tableColumnId="21"/>
      <queryTableField id="6" name="Quantity" tableColumnId="6"/>
      <queryTableField id="17" dataBound="0" tableColumnId="17"/>
      <queryTableField id="22" dataBound="0" tableColumnId="22"/>
      <queryTableField id="7" name="Unit_Price" tableColumnId="7"/>
      <queryTableField id="18" dataBound="0" tableColumnId="18"/>
      <queryTableField id="23" dataBound="0" tableColumnId="23"/>
      <queryTableField id="8" name="Discount" tableColumnId="8"/>
      <queryTableField id="19" dataBound="0" tableColumnId="19"/>
      <queryTableField id="9" name="Payment_Type" tableColumnId="9"/>
      <queryTableField id="24" dataBound="0" tableColumnId="24"/>
      <queryTableField id="10" name="Total_Amount" tableColumnId="10"/>
      <queryTableField id="20" dataBound="0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18534CF-FC20-4A11-8676-A2BFE5B10D2D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FC99C-65C5-4E6B-BCCB-014B1595D0D6}" name="Customer_Dim__2" displayName="Customer_Dim__2" ref="A1:L501" tableType="queryTable" totalsRowShown="0">
  <autoFilter ref="A1:L501" xr:uid="{BFEFC99C-65C5-4E6B-BCCB-014B1595D0D6}"/>
  <sortState xmlns:xlrd2="http://schemas.microsoft.com/office/spreadsheetml/2017/richdata2" ref="A2:L501">
    <sortCondition ref="A1:A501"/>
  </sortState>
  <tableColumns count="12">
    <tableColumn id="1" xr3:uid="{75E36F7B-C8B6-48A7-AC7E-243730B9AE3E}" uniqueName="1" name="Customer_ID" queryTableFieldId="1" dataDxfId="51"/>
    <tableColumn id="11" xr3:uid="{E1C7096B-4A20-43F8-8EF7-744827630A4B}" uniqueName="11" name="if blank" queryTableFieldId="10" dataDxfId="50">
      <calculatedColumnFormula>IF(ISBLANK(C2),"unknown",C2)</calculatedColumnFormula>
    </tableColumn>
    <tableColumn id="15" xr3:uid="{80817CAD-E4DC-4CE5-B3D5-50C25829B62F}" uniqueName="15" name="Name" queryTableFieldId="15" dataDxfId="49"/>
    <tableColumn id="3" xr3:uid="{93BF882E-5E07-4C20-87ED-AFF0CFB8AB1A}" uniqueName="3" name="Age" queryTableFieldId="3"/>
    <tableColumn id="19" xr3:uid="{2616C818-D3C0-4CF5-8AE8-D71ABAC66587}" uniqueName="19" name="if condtion" queryTableFieldId="19" dataDxfId="48"/>
    <tableColumn id="4" xr3:uid="{DF7D4FFC-91C5-446A-A1BE-389DD09D3556}" uniqueName="4" name="Gender" queryTableFieldId="4" dataDxfId="47"/>
    <tableColumn id="16" xr3:uid="{27D1D53E-E32A-459A-B17A-480D198A361F}" uniqueName="16" name="City" queryTableFieldId="16" dataDxfId="46"/>
    <tableColumn id="17" xr3:uid="{4ED886DD-8390-44BF-AB23-EBF504C3A177}" uniqueName="17" name="state" queryTableFieldId="17" dataDxfId="45"/>
    <tableColumn id="7" xr3:uid="{8F230221-905F-4299-80A1-63F67C7F7D81}" uniqueName="7" name="Country" queryTableFieldId="7" dataDxfId="44"/>
    <tableColumn id="12" xr3:uid="{E9041AEA-F21A-43E0-B91E-97F4429BF700}" uniqueName="12" name="if" queryTableFieldId="11" dataDxfId="43">
      <calculatedColumnFormula>IF(ISBLANK(K2),"UNKNOWN",K2)</calculatedColumnFormula>
    </tableColumn>
    <tableColumn id="8" xr3:uid="{47D55FEE-F1EC-4151-B258-BD1B50F4AB29}" uniqueName="8" name="Loyalty_Level" queryTableFieldId="8" dataDxfId="42"/>
    <tableColumn id="9" xr3:uid="{F937C11E-D531-4BA2-BB1B-4FFA0088F25F}" uniqueName="9" name="isblank" queryTableFieldId="9" dataDxfId="41">
      <calculatedColumnFormula>ISBLANK(K2)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ECB143-88CD-4839-89D6-259F000C664F}" name="Product_Dim__2" displayName="Product_Dim__2" ref="A1:Q101" tableType="queryTable" totalsRowShown="0">
  <autoFilter ref="A1:Q101" xr:uid="{1CECB143-88CD-4839-89D6-259F000C664F}"/>
  <sortState xmlns:xlrd2="http://schemas.microsoft.com/office/spreadsheetml/2017/richdata2" ref="A2:P101">
    <sortCondition ref="A1:A101"/>
  </sortState>
  <tableColumns count="17">
    <tableColumn id="1" xr3:uid="{AD3F0F0E-4FE2-46F2-A155-195DA099D1AA}" uniqueName="1" name="Product_ID" queryTableFieldId="1" dataDxfId="40"/>
    <tableColumn id="8" xr3:uid="{BD0EE5B6-492F-421F-BFEF-E5398FC82319}" uniqueName="8" name="isblank" queryTableFieldId="8" dataDxfId="39">
      <calculatedColumnFormula>ISBLANK(A2)</calculatedColumnFormula>
    </tableColumn>
    <tableColumn id="11" xr3:uid="{4F741AE0-4200-4CFD-900E-356F26718EFA}" uniqueName="11" name="isblank2" queryTableFieldId="9" dataDxfId="38">
      <calculatedColumnFormula>ISBLANK(#REF!)</calculatedColumnFormula>
    </tableColumn>
    <tableColumn id="10" xr3:uid="{D98BCF79-5186-4368-A26B-32B91CB118F4}" uniqueName="10" name="product _name" queryTableFieldId="19" dataDxfId="37"/>
    <tableColumn id="12" xr3:uid="{F99038CA-B4F5-4A9C-B9C8-5167C51448FB}" uniqueName="12" name="isblank3" queryTableFieldId="10" dataDxfId="36">
      <calculatedColumnFormula>ISBLANK(F2)</calculatedColumnFormula>
    </tableColumn>
    <tableColumn id="3" xr3:uid="{ECE69CB9-0E6D-4FD6-9644-9DC034E394B7}" uniqueName="3" name="Category" queryTableFieldId="3" dataDxfId="35"/>
    <tableColumn id="13" xr3:uid="{86879142-3EE8-49B2-9684-4D0964EFC1DD}" uniqueName="13" name="isblank4" queryTableFieldId="11" dataDxfId="34">
      <calculatedColumnFormula>ISBLANK(H2)</calculatedColumnFormula>
    </tableColumn>
    <tableColumn id="4" xr3:uid="{4BA0003E-AB05-4F35-ACF0-4BB600A323A9}" uniqueName="4" name="Sub_Category" queryTableFieldId="4" dataDxfId="33"/>
    <tableColumn id="14" xr3:uid="{2E1B9F58-BD59-4E27-93AD-3DEB19686885}" uniqueName="14" name="isblank5" queryTableFieldId="12" dataDxfId="32">
      <calculatedColumnFormula>ISBLANK(J2)</calculatedColumnFormula>
    </tableColumn>
    <tableColumn id="5" xr3:uid="{FA1A51C4-3C7A-49FC-813F-4ED00CB8E590}" uniqueName="5" name="Brand" queryTableFieldId="5" dataDxfId="31"/>
    <tableColumn id="15" xr3:uid="{EE2A227F-02DF-4379-89C0-688E47A3A499}" uniqueName="15" name="isblank6" queryTableFieldId="13" dataDxfId="30">
      <calculatedColumnFormula>ISBLANK(M2)</calculatedColumnFormula>
    </tableColumn>
    <tableColumn id="18" xr3:uid="{75F9E222-7FF1-42D1-8ADA-9DC83F228C31}" uniqueName="18" name="IF" queryTableFieldId="16" dataDxfId="29">
      <calculatedColumnFormula>IF(ISBLANK(M2),AVERAGE($M$2:$M$101),M2)</calculatedColumnFormula>
    </tableColumn>
    <tableColumn id="6" xr3:uid="{9920E096-7E83-4028-B6F6-F83E2AD999BA}" uniqueName="6" name="Cost" queryTableFieldId="6"/>
    <tableColumn id="19" xr3:uid="{13447F83-8650-430C-93AC-4F8ED9634CA8}" uniqueName="19" name="IF2" queryTableFieldId="17" dataDxfId="28">
      <calculatedColumnFormula>IF(ISBLANK(O2),AVERAGE($O$2:$O$101),O2)</calculatedColumnFormula>
    </tableColumn>
    <tableColumn id="7" xr3:uid="{90B32F2D-5BCA-4E08-B4DA-98C2B478FFA3}" uniqueName="7" name="Stock" queryTableFieldId="7"/>
    <tableColumn id="17" xr3:uid="{0E3B30BE-81DC-4D30-85D7-3DD008C0BDB0}" uniqueName="17" name="isblank7" queryTableFieldId="15" dataDxfId="27">
      <calculatedColumnFormula>ISBLANK(O2)</calculatedColumnFormula>
    </tableColumn>
    <tableColumn id="2" xr3:uid="{BC2C4FA7-E311-4D5C-919C-37E444241EA8}" uniqueName="2" name="isblank8" queryTableFieldId="20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111469-F934-4077-8855-A67CB310F771}" name="Sales_Fact__2" displayName="Sales_Fact__2" ref="A1:X2001" tableType="queryTable" totalsRowShown="0">
  <autoFilter ref="A1:X2001" xr:uid="{32111469-F934-4077-8855-A67CB310F771}"/>
  <sortState xmlns:xlrd2="http://schemas.microsoft.com/office/spreadsheetml/2017/richdata2" ref="A2:X2001">
    <sortCondition ref="B1:B2001"/>
  </sortState>
  <tableColumns count="24">
    <tableColumn id="11" xr3:uid="{A049F08A-411B-438A-A85E-6977F347D96C}" uniqueName="11" name="isblank" queryTableFieldId="11" dataDxfId="26">
      <calculatedColumnFormula>ISBLANK(B2)</calculatedColumnFormula>
    </tableColumn>
    <tableColumn id="1" xr3:uid="{828F706B-FCB5-4ED6-968C-6F4325C8CCAF}" uniqueName="1" name="Sales_ID" queryTableFieldId="1" dataDxfId="25"/>
    <tableColumn id="12" xr3:uid="{3601A391-C518-4CE4-829E-C121143F1C68}" uniqueName="12" name="isblank2" queryTableFieldId="12" dataDxfId="24">
      <calculatedColumnFormula>ISBLANK(D2)</calculatedColumnFormula>
    </tableColumn>
    <tableColumn id="2" xr3:uid="{B14CABEF-06E2-484F-952C-23ABF7A92A61}" uniqueName="2" name="Order_Date" queryTableFieldId="2" dataDxfId="23"/>
    <tableColumn id="13" xr3:uid="{DBF520F6-6307-4B49-97D4-C230DD4C74CA}" uniqueName="13" name="isblank3" queryTableFieldId="13" dataDxfId="22">
      <calculatedColumnFormula>ISBLANK(F2)</calculatedColumnFormula>
    </tableColumn>
    <tableColumn id="3" xr3:uid="{D47D45EC-BA51-4F2A-92C8-7F428359414E}" uniqueName="3" name="Customer_ID" queryTableFieldId="3" dataDxfId="21"/>
    <tableColumn id="14" xr3:uid="{4E1920DD-1191-4CD9-8560-7ABFB197B21F}" uniqueName="14" name="isblank4" queryTableFieldId="14" dataDxfId="20">
      <calculatedColumnFormula>ISBLANK(H2)</calculatedColumnFormula>
    </tableColumn>
    <tableColumn id="4" xr3:uid="{A3978875-F9A9-4C3A-8915-3D0DA0575B08}" uniqueName="4" name="Product_ID" queryTableFieldId="4" dataDxfId="19"/>
    <tableColumn id="15" xr3:uid="{6A604531-8F0E-4EA1-B610-2104BB09E9BB}" uniqueName="15" name="isblank5" queryTableFieldId="15" dataDxfId="18">
      <calculatedColumnFormula>ISBLANK(J2)</calculatedColumnFormula>
    </tableColumn>
    <tableColumn id="5" xr3:uid="{D7CAC980-BD55-4AA6-9273-BF954E5FB72B}" uniqueName="5" name="Store_ID" queryTableFieldId="5" dataDxfId="17"/>
    <tableColumn id="16" xr3:uid="{B7956AB9-C532-4DB6-8D04-B6F943999C2C}" uniqueName="16" name="isblank6" queryTableFieldId="16" dataDxfId="16">
      <calculatedColumnFormula>ISBLANK(M2)</calculatedColumnFormula>
    </tableColumn>
    <tableColumn id="21" xr3:uid="{14436BF1-B186-4B07-8238-FF85F6BB57D0}" uniqueName="21" name="IF" queryTableFieldId="21" dataDxfId="15">
      <calculatedColumnFormula>IF(ISBLANK(M2),"UNKNOWN",M2)</calculatedColumnFormula>
    </tableColumn>
    <tableColumn id="6" xr3:uid="{FFB8EAA3-DCEF-4DE3-A818-BA78136BF283}" uniqueName="6" name="Quantity" queryTableFieldId="6"/>
    <tableColumn id="17" xr3:uid="{B33DE4B5-A5F3-4D1D-92AA-8685B031FBF6}" uniqueName="17" name="isblank7" queryTableFieldId="17" dataDxfId="14">
      <calculatedColumnFormula>ISBLANK(P2)</calculatedColumnFormula>
    </tableColumn>
    <tableColumn id="22" xr3:uid="{B89BA5B8-A684-4041-B4B8-2D66032A936D}" uniqueName="22" name="IF2" queryTableFieldId="22" dataDxfId="13">
      <calculatedColumnFormula>IF(ISBLANK(P2),AVERAGE($P$2:$P$2001),P2)</calculatedColumnFormula>
    </tableColumn>
    <tableColumn id="7" xr3:uid="{6AFF3F0D-14DC-4C93-B561-4230CD541361}" uniqueName="7" name="Unit_Price" queryTableFieldId="7"/>
    <tableColumn id="18" xr3:uid="{B5B5557B-CEAC-4EA2-B408-A890C92E71F8}" uniqueName="18" name="isblank8" queryTableFieldId="18" dataDxfId="12">
      <calculatedColumnFormula>ISBLANK(S2)</calculatedColumnFormula>
    </tableColumn>
    <tableColumn id="23" xr3:uid="{95FEB615-C2B2-4DBE-8B08-3E6A8DDED2F2}" uniqueName="23" name="IF3" queryTableFieldId="23" dataDxfId="11">
      <calculatedColumnFormula>IF(ISBLANK(S2),AVERAGE($S$2:$S$2001),S2)</calculatedColumnFormula>
    </tableColumn>
    <tableColumn id="8" xr3:uid="{4DB6B5F2-B440-48FA-A6A4-161792C0C0DC}" uniqueName="8" name="Discount" queryTableFieldId="8"/>
    <tableColumn id="19" xr3:uid="{7E2E4F6D-6137-4E09-9C78-BD96000D5AE9}" uniqueName="19" name="isblank9" queryTableFieldId="19" dataDxfId="10">
      <calculatedColumnFormula>ISBLANK(U2)</calculatedColumnFormula>
    </tableColumn>
    <tableColumn id="9" xr3:uid="{F40D1B37-8AFF-4B62-8504-8D0E66CD93FC}" uniqueName="9" name="Payment_Type" queryTableFieldId="9" dataDxfId="9"/>
    <tableColumn id="24" xr3:uid="{8D1707F5-0858-45E9-B682-1F313D51027B}" uniqueName="24" name="IF4" queryTableFieldId="24" dataDxfId="8">
      <calculatedColumnFormula>IF(ISBLANK(W2),AVERAGE($W$2:$W$2001),W2)</calculatedColumnFormula>
    </tableColumn>
    <tableColumn id="10" xr3:uid="{AFFEF48C-F366-4C77-97FE-A451EF5DBD79}" uniqueName="10" name="Total_Amount" queryTableFieldId="10"/>
    <tableColumn id="20" xr3:uid="{4C28D6FF-1077-4330-92D2-BDC1CCECD590}" uniqueName="20" name="isblank10" queryTableFieldId="20" dataDxfId="7">
      <calculatedColumnFormula>ISBLANK(W2)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0CED87-36A7-4EBC-8F09-EC7F4E12966D}" name="Store_Dim__2" displayName="Store_Dim__2" ref="A1:F22" tableType="queryTable" totalsRowShown="0">
  <autoFilter ref="A1:F22" xr:uid="{4C0CED87-36A7-4EBC-8F09-EC7F4E12966D}"/>
  <tableColumns count="6">
    <tableColumn id="1" xr3:uid="{818E22E4-0F46-411E-8038-7248833D46E2}" uniqueName="1" name="Store_ID" queryTableFieldId="1" dataDxfId="6"/>
    <tableColumn id="2" xr3:uid="{447627E4-A950-4887-BDAB-02C39B6D131A}" uniqueName="2" name="Store_Name" queryTableFieldId="2" dataDxfId="5"/>
    <tableColumn id="3" xr3:uid="{B0FB5A83-E451-444C-BA74-868DCB0B0495}" uniqueName="3" name="Region" queryTableFieldId="3" dataDxfId="4"/>
    <tableColumn id="4" xr3:uid="{A9CA6ECA-0E0E-434E-B282-6FEA272D1FB7}" uniqueName="4" name="City" queryTableFieldId="4" dataDxfId="3"/>
    <tableColumn id="5" xr3:uid="{73E5D68D-F86F-48A3-BAC9-EB312C827A75}" uniqueName="5" name="Store_Type" queryTableFieldId="5" dataDxfId="2"/>
    <tableColumn id="6" xr3:uid="{32E27004-1B4E-4DE3-88E4-CA0465888E3C}" uniqueName="6" name="isblank" queryTableFieldId="6" dataDxfId="1">
      <calculatedColumnFormula>ISBLANK(E2)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C4AE-7E44-45E7-A8A4-EC5025460A4F}">
  <dimension ref="A1:B506"/>
  <sheetViews>
    <sheetView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6.33203125" bestFit="1" customWidth="1"/>
    <col min="3" max="3" width="6.44140625" bestFit="1" customWidth="1"/>
    <col min="4" max="4" width="7.33203125" bestFit="1" customWidth="1"/>
    <col min="5" max="5" width="8.5546875" bestFit="1" customWidth="1"/>
    <col min="6" max="6" width="9" bestFit="1" customWidth="1"/>
    <col min="7" max="7" width="8.6640625" bestFit="1" customWidth="1"/>
    <col min="8" max="8" width="11.109375" bestFit="1" customWidth="1"/>
    <col min="9" max="9" width="8.77734375" bestFit="1" customWidth="1"/>
    <col min="10" max="10" width="6.6640625" bestFit="1" customWidth="1"/>
    <col min="11" max="11" width="7.44140625" bestFit="1" customWidth="1"/>
    <col min="12" max="12" width="6.5546875" bestFit="1" customWidth="1"/>
    <col min="13" max="13" width="5.88671875" bestFit="1" customWidth="1"/>
    <col min="14" max="14" width="6.33203125" bestFit="1" customWidth="1"/>
    <col min="15" max="15" width="7.33203125" bestFit="1" customWidth="1"/>
    <col min="16" max="16" width="5.109375" bestFit="1" customWidth="1"/>
    <col min="17" max="17" width="6.77734375" bestFit="1" customWidth="1"/>
    <col min="20" max="20" width="6.33203125" bestFit="1" customWidth="1"/>
    <col min="21" max="21" width="9.109375" bestFit="1" customWidth="1"/>
    <col min="22" max="22" width="13.44140625" bestFit="1" customWidth="1"/>
    <col min="23" max="23" width="8.77734375" bestFit="1" customWidth="1"/>
    <col min="24" max="24" width="10" bestFit="1" customWidth="1"/>
    <col min="25" max="25" width="9.88671875" bestFit="1" customWidth="1"/>
    <col min="26" max="26" width="8.109375" bestFit="1" customWidth="1"/>
    <col min="27" max="27" width="8.77734375" bestFit="1" customWidth="1"/>
    <col min="29" max="29" width="7.44140625" bestFit="1" customWidth="1"/>
    <col min="30" max="30" width="14.33203125" bestFit="1" customWidth="1"/>
    <col min="31" max="31" width="10.33203125" bestFit="1" customWidth="1"/>
    <col min="32" max="32" width="11.33203125" bestFit="1" customWidth="1"/>
    <col min="33" max="33" width="9" bestFit="1" customWidth="1"/>
    <col min="34" max="34" width="13.33203125" bestFit="1" customWidth="1"/>
    <col min="35" max="35" width="12.33203125" bestFit="1" customWidth="1"/>
    <col min="36" max="36" width="5" bestFit="1" customWidth="1"/>
    <col min="37" max="37" width="9.6640625" bestFit="1" customWidth="1"/>
    <col min="38" max="38" width="7.21875" bestFit="1" customWidth="1"/>
    <col min="39" max="39" width="12.109375" bestFit="1" customWidth="1"/>
    <col min="40" max="40" width="11.88671875" bestFit="1" customWidth="1"/>
    <col min="41" max="41" width="13.44140625" bestFit="1" customWidth="1"/>
    <col min="42" max="42" width="12.44140625" bestFit="1" customWidth="1"/>
    <col min="43" max="43" width="9.77734375" bestFit="1" customWidth="1"/>
    <col min="44" max="44" width="5.6640625" bestFit="1" customWidth="1"/>
    <col min="45" max="45" width="5.109375" bestFit="1" customWidth="1"/>
    <col min="46" max="46" width="8.44140625" bestFit="1" customWidth="1"/>
    <col min="47" max="47" width="7.33203125" bestFit="1" customWidth="1"/>
    <col min="48" max="48" width="11.109375" bestFit="1" customWidth="1"/>
    <col min="49" max="49" width="12" bestFit="1" customWidth="1"/>
    <col min="50" max="50" width="9.44140625" bestFit="1" customWidth="1"/>
    <col min="51" max="51" width="9.109375" bestFit="1" customWidth="1"/>
    <col min="52" max="53" width="10.77734375" bestFit="1" customWidth="1"/>
  </cols>
  <sheetData>
    <row r="1" spans="1:2" x14ac:dyDescent="0.3">
      <c r="A1" s="12" t="s">
        <v>1</v>
      </c>
      <c r="B1" t="s">
        <v>4032</v>
      </c>
    </row>
    <row r="2" spans="1:2" x14ac:dyDescent="0.3">
      <c r="A2" s="12" t="s">
        <v>2</v>
      </c>
      <c r="B2" t="s">
        <v>4032</v>
      </c>
    </row>
    <row r="3" spans="1:2" x14ac:dyDescent="0.3">
      <c r="A3" s="12" t="s">
        <v>3</v>
      </c>
      <c r="B3" t="s">
        <v>4032</v>
      </c>
    </row>
    <row r="5" spans="1:2" x14ac:dyDescent="0.3">
      <c r="A5" s="12" t="s">
        <v>4028</v>
      </c>
    </row>
    <row r="6" spans="1:2" x14ac:dyDescent="0.3">
      <c r="A6" s="13" t="s">
        <v>1416</v>
      </c>
    </row>
    <row r="7" spans="1:2" x14ac:dyDescent="0.3">
      <c r="A7" s="13" t="s">
        <v>1479</v>
      </c>
    </row>
    <row r="8" spans="1:2" x14ac:dyDescent="0.3">
      <c r="A8" s="13" t="s">
        <v>1494</v>
      </c>
    </row>
    <row r="9" spans="1:2" x14ac:dyDescent="0.3">
      <c r="A9" s="13" t="s">
        <v>1517</v>
      </c>
    </row>
    <row r="10" spans="1:2" x14ac:dyDescent="0.3">
      <c r="A10" s="13" t="s">
        <v>7</v>
      </c>
    </row>
    <row r="11" spans="1:2" x14ac:dyDescent="0.3">
      <c r="A11" s="13" t="s">
        <v>12</v>
      </c>
    </row>
    <row r="12" spans="1:2" x14ac:dyDescent="0.3">
      <c r="A12" s="13" t="s">
        <v>18</v>
      </c>
    </row>
    <row r="13" spans="1:2" x14ac:dyDescent="0.3">
      <c r="A13" s="13" t="s">
        <v>21</v>
      </c>
    </row>
    <row r="14" spans="1:2" x14ac:dyDescent="0.3">
      <c r="A14" s="13" t="s">
        <v>25</v>
      </c>
    </row>
    <row r="15" spans="1:2" x14ac:dyDescent="0.3">
      <c r="A15" s="13" t="s">
        <v>30</v>
      </c>
    </row>
    <row r="16" spans="1:2" x14ac:dyDescent="0.3">
      <c r="A16" s="13" t="s">
        <v>34</v>
      </c>
    </row>
    <row r="17" spans="1:1" x14ac:dyDescent="0.3">
      <c r="A17" s="13" t="s">
        <v>38</v>
      </c>
    </row>
    <row r="18" spans="1:1" x14ac:dyDescent="0.3">
      <c r="A18" s="13" t="s">
        <v>42</v>
      </c>
    </row>
    <row r="19" spans="1:1" x14ac:dyDescent="0.3">
      <c r="A19" s="13" t="s">
        <v>47</v>
      </c>
    </row>
    <row r="20" spans="1:1" x14ac:dyDescent="0.3">
      <c r="A20" s="13" t="s">
        <v>51</v>
      </c>
    </row>
    <row r="21" spans="1:1" x14ac:dyDescent="0.3">
      <c r="A21" s="13" t="s">
        <v>54</v>
      </c>
    </row>
    <row r="22" spans="1:1" x14ac:dyDescent="0.3">
      <c r="A22" s="13" t="s">
        <v>58</v>
      </c>
    </row>
    <row r="23" spans="1:1" x14ac:dyDescent="0.3">
      <c r="A23" s="13" t="s">
        <v>62</v>
      </c>
    </row>
    <row r="24" spans="1:1" x14ac:dyDescent="0.3">
      <c r="A24" s="13" t="s">
        <v>66</v>
      </c>
    </row>
    <row r="25" spans="1:1" x14ac:dyDescent="0.3">
      <c r="A25" s="13" t="s">
        <v>70</v>
      </c>
    </row>
    <row r="26" spans="1:1" x14ac:dyDescent="0.3">
      <c r="A26" s="13" t="s">
        <v>74</v>
      </c>
    </row>
    <row r="27" spans="1:1" x14ac:dyDescent="0.3">
      <c r="A27" s="13" t="s">
        <v>77</v>
      </c>
    </row>
    <row r="28" spans="1:1" x14ac:dyDescent="0.3">
      <c r="A28" s="13" t="s">
        <v>81</v>
      </c>
    </row>
    <row r="29" spans="1:1" x14ac:dyDescent="0.3">
      <c r="A29" s="13" t="s">
        <v>84</v>
      </c>
    </row>
    <row r="30" spans="1:1" x14ac:dyDescent="0.3">
      <c r="A30" s="13" t="s">
        <v>88</v>
      </c>
    </row>
    <row r="31" spans="1:1" x14ac:dyDescent="0.3">
      <c r="A31" s="13" t="s">
        <v>92</v>
      </c>
    </row>
    <row r="32" spans="1:1" x14ac:dyDescent="0.3">
      <c r="A32" s="13" t="s">
        <v>96</v>
      </c>
    </row>
    <row r="33" spans="1:1" x14ac:dyDescent="0.3">
      <c r="A33" s="13" t="s">
        <v>99</v>
      </c>
    </row>
    <row r="34" spans="1:1" x14ac:dyDescent="0.3">
      <c r="A34" s="13" t="s">
        <v>102</v>
      </c>
    </row>
    <row r="35" spans="1:1" x14ac:dyDescent="0.3">
      <c r="A35" s="13" t="s">
        <v>106</v>
      </c>
    </row>
    <row r="36" spans="1:1" x14ac:dyDescent="0.3">
      <c r="A36" s="13" t="s">
        <v>109</v>
      </c>
    </row>
    <row r="37" spans="1:1" x14ac:dyDescent="0.3">
      <c r="A37" s="13" t="s">
        <v>113</v>
      </c>
    </row>
    <row r="38" spans="1:1" x14ac:dyDescent="0.3">
      <c r="A38" s="13" t="s">
        <v>117</v>
      </c>
    </row>
    <row r="39" spans="1:1" x14ac:dyDescent="0.3">
      <c r="A39" s="13" t="s">
        <v>120</v>
      </c>
    </row>
    <row r="40" spans="1:1" x14ac:dyDescent="0.3">
      <c r="A40" s="13" t="s">
        <v>123</v>
      </c>
    </row>
    <row r="41" spans="1:1" x14ac:dyDescent="0.3">
      <c r="A41" s="13" t="s">
        <v>126</v>
      </c>
    </row>
    <row r="42" spans="1:1" x14ac:dyDescent="0.3">
      <c r="A42" s="13" t="s">
        <v>129</v>
      </c>
    </row>
    <row r="43" spans="1:1" x14ac:dyDescent="0.3">
      <c r="A43" s="13" t="s">
        <v>133</v>
      </c>
    </row>
    <row r="44" spans="1:1" x14ac:dyDescent="0.3">
      <c r="A44" s="13" t="s">
        <v>135</v>
      </c>
    </row>
    <row r="45" spans="1:1" x14ac:dyDescent="0.3">
      <c r="A45" s="13" t="s">
        <v>139</v>
      </c>
    </row>
    <row r="46" spans="1:1" x14ac:dyDescent="0.3">
      <c r="A46" s="13" t="s">
        <v>142</v>
      </c>
    </row>
    <row r="47" spans="1:1" x14ac:dyDescent="0.3">
      <c r="A47" s="13" t="s">
        <v>145</v>
      </c>
    </row>
    <row r="48" spans="1:1" x14ac:dyDescent="0.3">
      <c r="A48" s="13" t="s">
        <v>148</v>
      </c>
    </row>
    <row r="49" spans="1:1" x14ac:dyDescent="0.3">
      <c r="A49" s="13" t="s">
        <v>151</v>
      </c>
    </row>
    <row r="50" spans="1:1" x14ac:dyDescent="0.3">
      <c r="A50" s="13" t="s">
        <v>155</v>
      </c>
    </row>
    <row r="51" spans="1:1" x14ac:dyDescent="0.3">
      <c r="A51" s="13" t="s">
        <v>158</v>
      </c>
    </row>
    <row r="52" spans="1:1" x14ac:dyDescent="0.3">
      <c r="A52" s="13" t="s">
        <v>162</v>
      </c>
    </row>
    <row r="53" spans="1:1" x14ac:dyDescent="0.3">
      <c r="A53" s="13" t="s">
        <v>166</v>
      </c>
    </row>
    <row r="54" spans="1:1" x14ac:dyDescent="0.3">
      <c r="A54" s="13" t="s">
        <v>170</v>
      </c>
    </row>
    <row r="55" spans="1:1" x14ac:dyDescent="0.3">
      <c r="A55" s="13" t="s">
        <v>173</v>
      </c>
    </row>
    <row r="56" spans="1:1" x14ac:dyDescent="0.3">
      <c r="A56" s="13" t="s">
        <v>175</v>
      </c>
    </row>
    <row r="57" spans="1:1" x14ac:dyDescent="0.3">
      <c r="A57" s="13" t="s">
        <v>177</v>
      </c>
    </row>
    <row r="58" spans="1:1" x14ac:dyDescent="0.3">
      <c r="A58" s="13" t="s">
        <v>181</v>
      </c>
    </row>
    <row r="59" spans="1:1" x14ac:dyDescent="0.3">
      <c r="A59" s="13" t="s">
        <v>184</v>
      </c>
    </row>
    <row r="60" spans="1:1" x14ac:dyDescent="0.3">
      <c r="A60" s="13" t="s">
        <v>187</v>
      </c>
    </row>
    <row r="61" spans="1:1" x14ac:dyDescent="0.3">
      <c r="A61" s="13" t="s">
        <v>191</v>
      </c>
    </row>
    <row r="62" spans="1:1" x14ac:dyDescent="0.3">
      <c r="A62" s="13" t="s">
        <v>194</v>
      </c>
    </row>
    <row r="63" spans="1:1" x14ac:dyDescent="0.3">
      <c r="A63" s="13" t="s">
        <v>198</v>
      </c>
    </row>
    <row r="64" spans="1:1" x14ac:dyDescent="0.3">
      <c r="A64" s="13" t="s">
        <v>201</v>
      </c>
    </row>
    <row r="65" spans="1:1" x14ac:dyDescent="0.3">
      <c r="A65" s="13" t="s">
        <v>204</v>
      </c>
    </row>
    <row r="66" spans="1:1" x14ac:dyDescent="0.3">
      <c r="A66" s="13" t="s">
        <v>207</v>
      </c>
    </row>
    <row r="67" spans="1:1" x14ac:dyDescent="0.3">
      <c r="A67" s="13" t="s">
        <v>210</v>
      </c>
    </row>
    <row r="68" spans="1:1" x14ac:dyDescent="0.3">
      <c r="A68" s="13" t="s">
        <v>214</v>
      </c>
    </row>
    <row r="69" spans="1:1" x14ac:dyDescent="0.3">
      <c r="A69" s="13" t="s">
        <v>217</v>
      </c>
    </row>
    <row r="70" spans="1:1" x14ac:dyDescent="0.3">
      <c r="A70" s="13" t="s">
        <v>220</v>
      </c>
    </row>
    <row r="71" spans="1:1" x14ac:dyDescent="0.3">
      <c r="A71" s="13" t="s">
        <v>223</v>
      </c>
    </row>
    <row r="72" spans="1:1" x14ac:dyDescent="0.3">
      <c r="A72" s="13" t="s">
        <v>226</v>
      </c>
    </row>
    <row r="73" spans="1:1" x14ac:dyDescent="0.3">
      <c r="A73" s="13" t="s">
        <v>230</v>
      </c>
    </row>
    <row r="74" spans="1:1" x14ac:dyDescent="0.3">
      <c r="A74" s="13" t="s">
        <v>234</v>
      </c>
    </row>
    <row r="75" spans="1:1" x14ac:dyDescent="0.3">
      <c r="A75" s="13" t="s">
        <v>237</v>
      </c>
    </row>
    <row r="76" spans="1:1" x14ac:dyDescent="0.3">
      <c r="A76" s="13" t="s">
        <v>240</v>
      </c>
    </row>
    <row r="77" spans="1:1" x14ac:dyDescent="0.3">
      <c r="A77" s="13" t="s">
        <v>243</v>
      </c>
    </row>
    <row r="78" spans="1:1" x14ac:dyDescent="0.3">
      <c r="A78" s="13" t="s">
        <v>247</v>
      </c>
    </row>
    <row r="79" spans="1:1" x14ac:dyDescent="0.3">
      <c r="A79" s="13" t="s">
        <v>251</v>
      </c>
    </row>
    <row r="80" spans="1:1" x14ac:dyDescent="0.3">
      <c r="A80" s="13" t="s">
        <v>254</v>
      </c>
    </row>
    <row r="81" spans="1:1" x14ac:dyDescent="0.3">
      <c r="A81" s="13" t="s">
        <v>257</v>
      </c>
    </row>
    <row r="82" spans="1:1" x14ac:dyDescent="0.3">
      <c r="A82" s="13" t="s">
        <v>260</v>
      </c>
    </row>
    <row r="83" spans="1:1" x14ac:dyDescent="0.3">
      <c r="A83" s="13" t="s">
        <v>264</v>
      </c>
    </row>
    <row r="84" spans="1:1" x14ac:dyDescent="0.3">
      <c r="A84" s="13" t="s">
        <v>267</v>
      </c>
    </row>
    <row r="85" spans="1:1" x14ac:dyDescent="0.3">
      <c r="A85" s="13" t="s">
        <v>271</v>
      </c>
    </row>
    <row r="86" spans="1:1" x14ac:dyDescent="0.3">
      <c r="A86" s="13" t="s">
        <v>274</v>
      </c>
    </row>
    <row r="87" spans="1:1" x14ac:dyDescent="0.3">
      <c r="A87" s="13" t="s">
        <v>277</v>
      </c>
    </row>
    <row r="88" spans="1:1" x14ac:dyDescent="0.3">
      <c r="A88" s="13" t="s">
        <v>280</v>
      </c>
    </row>
    <row r="89" spans="1:1" x14ac:dyDescent="0.3">
      <c r="A89" s="13" t="s">
        <v>284</v>
      </c>
    </row>
    <row r="90" spans="1:1" x14ac:dyDescent="0.3">
      <c r="A90" s="13" t="s">
        <v>288</v>
      </c>
    </row>
    <row r="91" spans="1:1" x14ac:dyDescent="0.3">
      <c r="A91" s="13" t="s">
        <v>291</v>
      </c>
    </row>
    <row r="92" spans="1:1" x14ac:dyDescent="0.3">
      <c r="A92" s="13" t="s">
        <v>294</v>
      </c>
    </row>
    <row r="93" spans="1:1" x14ac:dyDescent="0.3">
      <c r="A93" s="13" t="s">
        <v>297</v>
      </c>
    </row>
    <row r="94" spans="1:1" x14ac:dyDescent="0.3">
      <c r="A94" s="13" t="s">
        <v>300</v>
      </c>
    </row>
    <row r="95" spans="1:1" x14ac:dyDescent="0.3">
      <c r="A95" s="13" t="s">
        <v>303</v>
      </c>
    </row>
    <row r="96" spans="1:1" x14ac:dyDescent="0.3">
      <c r="A96" s="13" t="s">
        <v>306</v>
      </c>
    </row>
    <row r="97" spans="1:1" x14ac:dyDescent="0.3">
      <c r="A97" s="13" t="s">
        <v>309</v>
      </c>
    </row>
    <row r="98" spans="1:1" x14ac:dyDescent="0.3">
      <c r="A98" s="13" t="s">
        <v>312</v>
      </c>
    </row>
    <row r="99" spans="1:1" x14ac:dyDescent="0.3">
      <c r="A99" s="13" t="s">
        <v>315</v>
      </c>
    </row>
    <row r="100" spans="1:1" x14ac:dyDescent="0.3">
      <c r="A100" s="13" t="s">
        <v>319</v>
      </c>
    </row>
    <row r="101" spans="1:1" x14ac:dyDescent="0.3">
      <c r="A101" s="13" t="s">
        <v>323</v>
      </c>
    </row>
    <row r="102" spans="1:1" x14ac:dyDescent="0.3">
      <c r="A102" s="13" t="s">
        <v>326</v>
      </c>
    </row>
    <row r="103" spans="1:1" x14ac:dyDescent="0.3">
      <c r="A103" s="13" t="s">
        <v>329</v>
      </c>
    </row>
    <row r="104" spans="1:1" x14ac:dyDescent="0.3">
      <c r="A104" s="13" t="s">
        <v>332</v>
      </c>
    </row>
    <row r="105" spans="1:1" x14ac:dyDescent="0.3">
      <c r="A105" s="13" t="s">
        <v>335</v>
      </c>
    </row>
    <row r="106" spans="1:1" x14ac:dyDescent="0.3">
      <c r="A106" s="13" t="s">
        <v>338</v>
      </c>
    </row>
    <row r="107" spans="1:1" x14ac:dyDescent="0.3">
      <c r="A107" s="13" t="s">
        <v>341</v>
      </c>
    </row>
    <row r="108" spans="1:1" x14ac:dyDescent="0.3">
      <c r="A108" s="13" t="s">
        <v>344</v>
      </c>
    </row>
    <row r="109" spans="1:1" x14ac:dyDescent="0.3">
      <c r="A109" s="13" t="s">
        <v>347</v>
      </c>
    </row>
    <row r="110" spans="1:1" x14ac:dyDescent="0.3">
      <c r="A110" s="13" t="s">
        <v>350</v>
      </c>
    </row>
    <row r="111" spans="1:1" x14ac:dyDescent="0.3">
      <c r="A111" s="13" t="s">
        <v>354</v>
      </c>
    </row>
    <row r="112" spans="1:1" x14ac:dyDescent="0.3">
      <c r="A112" s="13" t="s">
        <v>357</v>
      </c>
    </row>
    <row r="113" spans="1:1" x14ac:dyDescent="0.3">
      <c r="A113" s="13" t="s">
        <v>360</v>
      </c>
    </row>
    <row r="114" spans="1:1" x14ac:dyDescent="0.3">
      <c r="A114" s="13" t="s">
        <v>363</v>
      </c>
    </row>
    <row r="115" spans="1:1" x14ac:dyDescent="0.3">
      <c r="A115" s="13" t="s">
        <v>366</v>
      </c>
    </row>
    <row r="116" spans="1:1" x14ac:dyDescent="0.3">
      <c r="A116" s="13" t="s">
        <v>369</v>
      </c>
    </row>
    <row r="117" spans="1:1" x14ac:dyDescent="0.3">
      <c r="A117" s="13" t="s">
        <v>372</v>
      </c>
    </row>
    <row r="118" spans="1:1" x14ac:dyDescent="0.3">
      <c r="A118" s="13" t="s">
        <v>375</v>
      </c>
    </row>
    <row r="119" spans="1:1" x14ac:dyDescent="0.3">
      <c r="A119" s="13" t="s">
        <v>378</v>
      </c>
    </row>
    <row r="120" spans="1:1" x14ac:dyDescent="0.3">
      <c r="A120" s="13" t="s">
        <v>381</v>
      </c>
    </row>
    <row r="121" spans="1:1" x14ac:dyDescent="0.3">
      <c r="A121" s="13" t="s">
        <v>384</v>
      </c>
    </row>
    <row r="122" spans="1:1" x14ac:dyDescent="0.3">
      <c r="A122" s="13" t="s">
        <v>387</v>
      </c>
    </row>
    <row r="123" spans="1:1" x14ac:dyDescent="0.3">
      <c r="A123" s="13" t="s">
        <v>390</v>
      </c>
    </row>
    <row r="124" spans="1:1" x14ac:dyDescent="0.3">
      <c r="A124" s="13" t="s">
        <v>393</v>
      </c>
    </row>
    <row r="125" spans="1:1" x14ac:dyDescent="0.3">
      <c r="A125" s="13" t="s">
        <v>396</v>
      </c>
    </row>
    <row r="126" spans="1:1" x14ac:dyDescent="0.3">
      <c r="A126" s="13" t="s">
        <v>399</v>
      </c>
    </row>
    <row r="127" spans="1:1" x14ac:dyDescent="0.3">
      <c r="A127" s="13" t="s">
        <v>402</v>
      </c>
    </row>
    <row r="128" spans="1:1" x14ac:dyDescent="0.3">
      <c r="A128" s="13" t="s">
        <v>405</v>
      </c>
    </row>
    <row r="129" spans="1:1" x14ac:dyDescent="0.3">
      <c r="A129" s="13" t="s">
        <v>408</v>
      </c>
    </row>
    <row r="130" spans="1:1" x14ac:dyDescent="0.3">
      <c r="A130" s="13" t="s">
        <v>411</v>
      </c>
    </row>
    <row r="131" spans="1:1" x14ac:dyDescent="0.3">
      <c r="A131" s="13" t="s">
        <v>413</v>
      </c>
    </row>
    <row r="132" spans="1:1" x14ac:dyDescent="0.3">
      <c r="A132" s="13" t="s">
        <v>416</v>
      </c>
    </row>
    <row r="133" spans="1:1" x14ac:dyDescent="0.3">
      <c r="A133" s="13" t="s">
        <v>419</v>
      </c>
    </row>
    <row r="134" spans="1:1" x14ac:dyDescent="0.3">
      <c r="A134" s="13" t="s">
        <v>422</v>
      </c>
    </row>
    <row r="135" spans="1:1" x14ac:dyDescent="0.3">
      <c r="A135" s="13" t="s">
        <v>425</v>
      </c>
    </row>
    <row r="136" spans="1:1" x14ac:dyDescent="0.3">
      <c r="A136" s="13" t="s">
        <v>429</v>
      </c>
    </row>
    <row r="137" spans="1:1" x14ac:dyDescent="0.3">
      <c r="A137" s="13" t="s">
        <v>432</v>
      </c>
    </row>
    <row r="138" spans="1:1" x14ac:dyDescent="0.3">
      <c r="A138" s="13" t="s">
        <v>435</v>
      </c>
    </row>
    <row r="139" spans="1:1" x14ac:dyDescent="0.3">
      <c r="A139" s="13" t="s">
        <v>438</v>
      </c>
    </row>
    <row r="140" spans="1:1" x14ac:dyDescent="0.3">
      <c r="A140" s="13" t="s">
        <v>441</v>
      </c>
    </row>
    <row r="141" spans="1:1" x14ac:dyDescent="0.3">
      <c r="A141" s="13" t="s">
        <v>443</v>
      </c>
    </row>
    <row r="142" spans="1:1" x14ac:dyDescent="0.3">
      <c r="A142" s="13" t="s">
        <v>446</v>
      </c>
    </row>
    <row r="143" spans="1:1" x14ac:dyDescent="0.3">
      <c r="A143" s="13" t="s">
        <v>449</v>
      </c>
    </row>
    <row r="144" spans="1:1" x14ac:dyDescent="0.3">
      <c r="A144" s="13" t="s">
        <v>452</v>
      </c>
    </row>
    <row r="145" spans="1:1" x14ac:dyDescent="0.3">
      <c r="A145" s="13" t="s">
        <v>455</v>
      </c>
    </row>
    <row r="146" spans="1:1" x14ac:dyDescent="0.3">
      <c r="A146" s="13" t="s">
        <v>458</v>
      </c>
    </row>
    <row r="147" spans="1:1" x14ac:dyDescent="0.3">
      <c r="A147" s="13" t="s">
        <v>461</v>
      </c>
    </row>
    <row r="148" spans="1:1" x14ac:dyDescent="0.3">
      <c r="A148" s="13" t="s">
        <v>464</v>
      </c>
    </row>
    <row r="149" spans="1:1" x14ac:dyDescent="0.3">
      <c r="A149" s="13" t="s">
        <v>466</v>
      </c>
    </row>
    <row r="150" spans="1:1" x14ac:dyDescent="0.3">
      <c r="A150" s="13" t="s">
        <v>469</v>
      </c>
    </row>
    <row r="151" spans="1:1" x14ac:dyDescent="0.3">
      <c r="A151" s="13" t="s">
        <v>472</v>
      </c>
    </row>
    <row r="152" spans="1:1" x14ac:dyDescent="0.3">
      <c r="A152" s="13" t="s">
        <v>475</v>
      </c>
    </row>
    <row r="153" spans="1:1" x14ac:dyDescent="0.3">
      <c r="A153" s="13" t="s">
        <v>478</v>
      </c>
    </row>
    <row r="154" spans="1:1" x14ac:dyDescent="0.3">
      <c r="A154" s="13" t="s">
        <v>481</v>
      </c>
    </row>
    <row r="155" spans="1:1" x14ac:dyDescent="0.3">
      <c r="A155" s="13" t="s">
        <v>484</v>
      </c>
    </row>
    <row r="156" spans="1:1" x14ac:dyDescent="0.3">
      <c r="A156" s="13" t="s">
        <v>487</v>
      </c>
    </row>
    <row r="157" spans="1:1" x14ac:dyDescent="0.3">
      <c r="A157" s="13" t="s">
        <v>490</v>
      </c>
    </row>
    <row r="158" spans="1:1" x14ac:dyDescent="0.3">
      <c r="A158" s="13" t="s">
        <v>493</v>
      </c>
    </row>
    <row r="159" spans="1:1" x14ac:dyDescent="0.3">
      <c r="A159" s="13" t="s">
        <v>496</v>
      </c>
    </row>
    <row r="160" spans="1:1" x14ac:dyDescent="0.3">
      <c r="A160" s="13" t="s">
        <v>499</v>
      </c>
    </row>
    <row r="161" spans="1:1" x14ac:dyDescent="0.3">
      <c r="A161" s="13" t="s">
        <v>502</v>
      </c>
    </row>
    <row r="162" spans="1:1" x14ac:dyDescent="0.3">
      <c r="A162" s="13" t="s">
        <v>505</v>
      </c>
    </row>
    <row r="163" spans="1:1" x14ac:dyDescent="0.3">
      <c r="A163" s="13" t="s">
        <v>508</v>
      </c>
    </row>
    <row r="164" spans="1:1" x14ac:dyDescent="0.3">
      <c r="A164" s="13" t="s">
        <v>511</v>
      </c>
    </row>
    <row r="165" spans="1:1" x14ac:dyDescent="0.3">
      <c r="A165" s="13" t="s">
        <v>514</v>
      </c>
    </row>
    <row r="166" spans="1:1" x14ac:dyDescent="0.3">
      <c r="A166" s="13" t="s">
        <v>517</v>
      </c>
    </row>
    <row r="167" spans="1:1" x14ac:dyDescent="0.3">
      <c r="A167" s="13" t="s">
        <v>520</v>
      </c>
    </row>
    <row r="168" spans="1:1" x14ac:dyDescent="0.3">
      <c r="A168" s="13" t="s">
        <v>523</v>
      </c>
    </row>
    <row r="169" spans="1:1" x14ac:dyDescent="0.3">
      <c r="A169" s="13" t="s">
        <v>526</v>
      </c>
    </row>
    <row r="170" spans="1:1" x14ac:dyDescent="0.3">
      <c r="A170" s="13" t="s">
        <v>529</v>
      </c>
    </row>
    <row r="171" spans="1:1" x14ac:dyDescent="0.3">
      <c r="A171" s="13" t="s">
        <v>532</v>
      </c>
    </row>
    <row r="172" spans="1:1" x14ac:dyDescent="0.3">
      <c r="A172" s="13" t="s">
        <v>535</v>
      </c>
    </row>
    <row r="173" spans="1:1" x14ac:dyDescent="0.3">
      <c r="A173" s="13" t="s">
        <v>538</v>
      </c>
    </row>
    <row r="174" spans="1:1" x14ac:dyDescent="0.3">
      <c r="A174" s="13" t="s">
        <v>541</v>
      </c>
    </row>
    <row r="175" spans="1:1" x14ac:dyDescent="0.3">
      <c r="A175" s="13" t="s">
        <v>544</v>
      </c>
    </row>
    <row r="176" spans="1:1" x14ac:dyDescent="0.3">
      <c r="A176" s="13" t="s">
        <v>547</v>
      </c>
    </row>
    <row r="177" spans="1:1" x14ac:dyDescent="0.3">
      <c r="A177" s="13" t="s">
        <v>550</v>
      </c>
    </row>
    <row r="178" spans="1:1" x14ac:dyDescent="0.3">
      <c r="A178" s="13" t="s">
        <v>553</v>
      </c>
    </row>
    <row r="179" spans="1:1" x14ac:dyDescent="0.3">
      <c r="A179" s="13" t="s">
        <v>556</v>
      </c>
    </row>
    <row r="180" spans="1:1" x14ac:dyDescent="0.3">
      <c r="A180" s="13" t="s">
        <v>559</v>
      </c>
    </row>
    <row r="181" spans="1:1" x14ac:dyDescent="0.3">
      <c r="A181" s="13" t="s">
        <v>561</v>
      </c>
    </row>
    <row r="182" spans="1:1" x14ac:dyDescent="0.3">
      <c r="A182" s="13" t="s">
        <v>564</v>
      </c>
    </row>
    <row r="183" spans="1:1" x14ac:dyDescent="0.3">
      <c r="A183" s="13" t="s">
        <v>567</v>
      </c>
    </row>
    <row r="184" spans="1:1" x14ac:dyDescent="0.3">
      <c r="A184" s="13" t="s">
        <v>570</v>
      </c>
    </row>
    <row r="185" spans="1:1" x14ac:dyDescent="0.3">
      <c r="A185" s="13" t="s">
        <v>573</v>
      </c>
    </row>
    <row r="186" spans="1:1" x14ac:dyDescent="0.3">
      <c r="A186" s="13" t="s">
        <v>576</v>
      </c>
    </row>
    <row r="187" spans="1:1" x14ac:dyDescent="0.3">
      <c r="A187" s="13" t="s">
        <v>579</v>
      </c>
    </row>
    <row r="188" spans="1:1" x14ac:dyDescent="0.3">
      <c r="A188" s="13" t="s">
        <v>583</v>
      </c>
    </row>
    <row r="189" spans="1:1" x14ac:dyDescent="0.3">
      <c r="A189" s="13" t="s">
        <v>586</v>
      </c>
    </row>
    <row r="190" spans="1:1" x14ac:dyDescent="0.3">
      <c r="A190" s="13" t="s">
        <v>589</v>
      </c>
    </row>
    <row r="191" spans="1:1" x14ac:dyDescent="0.3">
      <c r="A191" s="13" t="s">
        <v>592</v>
      </c>
    </row>
    <row r="192" spans="1:1" x14ac:dyDescent="0.3">
      <c r="A192" s="13" t="s">
        <v>595</v>
      </c>
    </row>
    <row r="193" spans="1:1" x14ac:dyDescent="0.3">
      <c r="A193" s="13" t="s">
        <v>598</v>
      </c>
    </row>
    <row r="194" spans="1:1" x14ac:dyDescent="0.3">
      <c r="A194" s="13" t="s">
        <v>601</v>
      </c>
    </row>
    <row r="195" spans="1:1" x14ac:dyDescent="0.3">
      <c r="A195" s="13" t="s">
        <v>604</v>
      </c>
    </row>
    <row r="196" spans="1:1" x14ac:dyDescent="0.3">
      <c r="A196" s="13" t="s">
        <v>607</v>
      </c>
    </row>
    <row r="197" spans="1:1" x14ac:dyDescent="0.3">
      <c r="A197" s="13" t="s">
        <v>610</v>
      </c>
    </row>
    <row r="198" spans="1:1" x14ac:dyDescent="0.3">
      <c r="A198" s="13" t="s">
        <v>613</v>
      </c>
    </row>
    <row r="199" spans="1:1" x14ac:dyDescent="0.3">
      <c r="A199" s="13" t="s">
        <v>616</v>
      </c>
    </row>
    <row r="200" spans="1:1" x14ac:dyDescent="0.3">
      <c r="A200" s="13" t="s">
        <v>619</v>
      </c>
    </row>
    <row r="201" spans="1:1" x14ac:dyDescent="0.3">
      <c r="A201" s="13" t="s">
        <v>622</v>
      </c>
    </row>
    <row r="202" spans="1:1" x14ac:dyDescent="0.3">
      <c r="A202" s="13" t="s">
        <v>625</v>
      </c>
    </row>
    <row r="203" spans="1:1" x14ac:dyDescent="0.3">
      <c r="A203" s="13" t="s">
        <v>628</v>
      </c>
    </row>
    <row r="204" spans="1:1" x14ac:dyDescent="0.3">
      <c r="A204" s="13" t="s">
        <v>631</v>
      </c>
    </row>
    <row r="205" spans="1:1" x14ac:dyDescent="0.3">
      <c r="A205" s="13" t="s">
        <v>634</v>
      </c>
    </row>
    <row r="206" spans="1:1" x14ac:dyDescent="0.3">
      <c r="A206" s="13" t="s">
        <v>637</v>
      </c>
    </row>
    <row r="207" spans="1:1" x14ac:dyDescent="0.3">
      <c r="A207" s="13" t="s">
        <v>640</v>
      </c>
    </row>
    <row r="208" spans="1:1" x14ac:dyDescent="0.3">
      <c r="A208" s="13" t="s">
        <v>642</v>
      </c>
    </row>
    <row r="209" spans="1:1" x14ac:dyDescent="0.3">
      <c r="A209" s="13" t="s">
        <v>645</v>
      </c>
    </row>
    <row r="210" spans="1:1" x14ac:dyDescent="0.3">
      <c r="A210" s="13" t="s">
        <v>648</v>
      </c>
    </row>
    <row r="211" spans="1:1" x14ac:dyDescent="0.3">
      <c r="A211" s="13" t="s">
        <v>651</v>
      </c>
    </row>
    <row r="212" spans="1:1" x14ac:dyDescent="0.3">
      <c r="A212" s="13" t="s">
        <v>654</v>
      </c>
    </row>
    <row r="213" spans="1:1" x14ac:dyDescent="0.3">
      <c r="A213" s="13" t="s">
        <v>657</v>
      </c>
    </row>
    <row r="214" spans="1:1" x14ac:dyDescent="0.3">
      <c r="A214" s="13" t="s">
        <v>660</v>
      </c>
    </row>
    <row r="215" spans="1:1" x14ac:dyDescent="0.3">
      <c r="A215" s="13" t="s">
        <v>663</v>
      </c>
    </row>
    <row r="216" spans="1:1" x14ac:dyDescent="0.3">
      <c r="A216" s="13" t="s">
        <v>666</v>
      </c>
    </row>
    <row r="217" spans="1:1" x14ac:dyDescent="0.3">
      <c r="A217" s="13" t="s">
        <v>669</v>
      </c>
    </row>
    <row r="218" spans="1:1" x14ac:dyDescent="0.3">
      <c r="A218" s="13" t="s">
        <v>672</v>
      </c>
    </row>
    <row r="219" spans="1:1" x14ac:dyDescent="0.3">
      <c r="A219" s="13" t="s">
        <v>675</v>
      </c>
    </row>
    <row r="220" spans="1:1" x14ac:dyDescent="0.3">
      <c r="A220" s="13" t="s">
        <v>678</v>
      </c>
    </row>
    <row r="221" spans="1:1" x14ac:dyDescent="0.3">
      <c r="A221" s="13" t="s">
        <v>681</v>
      </c>
    </row>
    <row r="222" spans="1:1" x14ac:dyDescent="0.3">
      <c r="A222" s="13" t="s">
        <v>684</v>
      </c>
    </row>
    <row r="223" spans="1:1" x14ac:dyDescent="0.3">
      <c r="A223" s="13" t="s">
        <v>687</v>
      </c>
    </row>
    <row r="224" spans="1:1" x14ac:dyDescent="0.3">
      <c r="A224" s="13" t="s">
        <v>690</v>
      </c>
    </row>
    <row r="225" spans="1:1" x14ac:dyDescent="0.3">
      <c r="A225" s="13" t="s">
        <v>693</v>
      </c>
    </row>
    <row r="226" spans="1:1" x14ac:dyDescent="0.3">
      <c r="A226" s="13" t="s">
        <v>696</v>
      </c>
    </row>
    <row r="227" spans="1:1" x14ac:dyDescent="0.3">
      <c r="A227" s="13" t="s">
        <v>699</v>
      </c>
    </row>
    <row r="228" spans="1:1" x14ac:dyDescent="0.3">
      <c r="A228" s="13" t="s">
        <v>702</v>
      </c>
    </row>
    <row r="229" spans="1:1" x14ac:dyDescent="0.3">
      <c r="A229" s="13" t="s">
        <v>705</v>
      </c>
    </row>
    <row r="230" spans="1:1" x14ac:dyDescent="0.3">
      <c r="A230" s="13" t="s">
        <v>708</v>
      </c>
    </row>
    <row r="231" spans="1:1" x14ac:dyDescent="0.3">
      <c r="A231" s="13" t="s">
        <v>711</v>
      </c>
    </row>
    <row r="232" spans="1:1" x14ac:dyDescent="0.3">
      <c r="A232" s="13" t="s">
        <v>714</v>
      </c>
    </row>
    <row r="233" spans="1:1" x14ac:dyDescent="0.3">
      <c r="A233" s="13" t="s">
        <v>717</v>
      </c>
    </row>
    <row r="234" spans="1:1" x14ac:dyDescent="0.3">
      <c r="A234" s="13" t="s">
        <v>719</v>
      </c>
    </row>
    <row r="235" spans="1:1" x14ac:dyDescent="0.3">
      <c r="A235" s="13" t="s">
        <v>722</v>
      </c>
    </row>
    <row r="236" spans="1:1" x14ac:dyDescent="0.3">
      <c r="A236" s="13" t="s">
        <v>725</v>
      </c>
    </row>
    <row r="237" spans="1:1" x14ac:dyDescent="0.3">
      <c r="A237" s="13" t="s">
        <v>727</v>
      </c>
    </row>
    <row r="238" spans="1:1" x14ac:dyDescent="0.3">
      <c r="A238" s="13" t="s">
        <v>730</v>
      </c>
    </row>
    <row r="239" spans="1:1" x14ac:dyDescent="0.3">
      <c r="A239" s="13" t="s">
        <v>732</v>
      </c>
    </row>
    <row r="240" spans="1:1" x14ac:dyDescent="0.3">
      <c r="A240" s="13" t="s">
        <v>735</v>
      </c>
    </row>
    <row r="241" spans="1:1" x14ac:dyDescent="0.3">
      <c r="A241" s="13" t="s">
        <v>738</v>
      </c>
    </row>
    <row r="242" spans="1:1" x14ac:dyDescent="0.3">
      <c r="A242" s="13" t="s">
        <v>741</v>
      </c>
    </row>
    <row r="243" spans="1:1" x14ac:dyDescent="0.3">
      <c r="A243" s="13" t="s">
        <v>744</v>
      </c>
    </row>
    <row r="244" spans="1:1" x14ac:dyDescent="0.3">
      <c r="A244" s="13" t="s">
        <v>747</v>
      </c>
    </row>
    <row r="245" spans="1:1" x14ac:dyDescent="0.3">
      <c r="A245" s="13" t="s">
        <v>750</v>
      </c>
    </row>
    <row r="246" spans="1:1" x14ac:dyDescent="0.3">
      <c r="A246" s="13" t="s">
        <v>753</v>
      </c>
    </row>
    <row r="247" spans="1:1" x14ac:dyDescent="0.3">
      <c r="A247" s="13" t="s">
        <v>756</v>
      </c>
    </row>
    <row r="248" spans="1:1" x14ac:dyDescent="0.3">
      <c r="A248" s="13" t="s">
        <v>759</v>
      </c>
    </row>
    <row r="249" spans="1:1" x14ac:dyDescent="0.3">
      <c r="A249" s="13" t="s">
        <v>762</v>
      </c>
    </row>
    <row r="250" spans="1:1" x14ac:dyDescent="0.3">
      <c r="A250" s="13" t="s">
        <v>765</v>
      </c>
    </row>
    <row r="251" spans="1:1" x14ac:dyDescent="0.3">
      <c r="A251" s="13" t="s">
        <v>768</v>
      </c>
    </row>
    <row r="252" spans="1:1" x14ac:dyDescent="0.3">
      <c r="A252" s="13" t="s">
        <v>771</v>
      </c>
    </row>
    <row r="253" spans="1:1" x14ac:dyDescent="0.3">
      <c r="A253" s="13" t="s">
        <v>774</v>
      </c>
    </row>
    <row r="254" spans="1:1" x14ac:dyDescent="0.3">
      <c r="A254" s="13" t="s">
        <v>777</v>
      </c>
    </row>
    <row r="255" spans="1:1" x14ac:dyDescent="0.3">
      <c r="A255" s="13" t="s">
        <v>780</v>
      </c>
    </row>
    <row r="256" spans="1:1" x14ac:dyDescent="0.3">
      <c r="A256" s="13" t="s">
        <v>783</v>
      </c>
    </row>
    <row r="257" spans="1:1" x14ac:dyDescent="0.3">
      <c r="A257" s="13" t="s">
        <v>786</v>
      </c>
    </row>
    <row r="258" spans="1:1" x14ac:dyDescent="0.3">
      <c r="A258" s="13" t="s">
        <v>789</v>
      </c>
    </row>
    <row r="259" spans="1:1" x14ac:dyDescent="0.3">
      <c r="A259" s="13" t="s">
        <v>792</v>
      </c>
    </row>
    <row r="260" spans="1:1" x14ac:dyDescent="0.3">
      <c r="A260" s="13" t="s">
        <v>795</v>
      </c>
    </row>
    <row r="261" spans="1:1" x14ac:dyDescent="0.3">
      <c r="A261" s="13" t="s">
        <v>798</v>
      </c>
    </row>
    <row r="262" spans="1:1" x14ac:dyDescent="0.3">
      <c r="A262" s="13" t="s">
        <v>801</v>
      </c>
    </row>
    <row r="263" spans="1:1" x14ac:dyDescent="0.3">
      <c r="A263" s="13" t="s">
        <v>804</v>
      </c>
    </row>
    <row r="264" spans="1:1" x14ac:dyDescent="0.3">
      <c r="A264" s="13" t="s">
        <v>806</v>
      </c>
    </row>
    <row r="265" spans="1:1" x14ac:dyDescent="0.3">
      <c r="A265" s="13" t="s">
        <v>809</v>
      </c>
    </row>
    <row r="266" spans="1:1" x14ac:dyDescent="0.3">
      <c r="A266" s="13" t="s">
        <v>812</v>
      </c>
    </row>
    <row r="267" spans="1:1" x14ac:dyDescent="0.3">
      <c r="A267" s="13" t="s">
        <v>815</v>
      </c>
    </row>
    <row r="268" spans="1:1" x14ac:dyDescent="0.3">
      <c r="A268" s="13" t="s">
        <v>818</v>
      </c>
    </row>
    <row r="269" spans="1:1" x14ac:dyDescent="0.3">
      <c r="A269" s="13" t="s">
        <v>821</v>
      </c>
    </row>
    <row r="270" spans="1:1" x14ac:dyDescent="0.3">
      <c r="A270" s="13" t="s">
        <v>824</v>
      </c>
    </row>
    <row r="271" spans="1:1" x14ac:dyDescent="0.3">
      <c r="A271" s="13" t="s">
        <v>827</v>
      </c>
    </row>
    <row r="272" spans="1:1" x14ac:dyDescent="0.3">
      <c r="A272" s="13" t="s">
        <v>830</v>
      </c>
    </row>
    <row r="273" spans="1:1" x14ac:dyDescent="0.3">
      <c r="A273" s="13" t="s">
        <v>833</v>
      </c>
    </row>
    <row r="274" spans="1:1" x14ac:dyDescent="0.3">
      <c r="A274" s="13" t="s">
        <v>836</v>
      </c>
    </row>
    <row r="275" spans="1:1" x14ac:dyDescent="0.3">
      <c r="A275" s="13" t="s">
        <v>840</v>
      </c>
    </row>
    <row r="276" spans="1:1" x14ac:dyDescent="0.3">
      <c r="A276" s="13" t="s">
        <v>843</v>
      </c>
    </row>
    <row r="277" spans="1:1" x14ac:dyDescent="0.3">
      <c r="A277" s="13" t="s">
        <v>846</v>
      </c>
    </row>
    <row r="278" spans="1:1" x14ac:dyDescent="0.3">
      <c r="A278" s="13" t="s">
        <v>848</v>
      </c>
    </row>
    <row r="279" spans="1:1" x14ac:dyDescent="0.3">
      <c r="A279" s="13" t="s">
        <v>851</v>
      </c>
    </row>
    <row r="280" spans="1:1" x14ac:dyDescent="0.3">
      <c r="A280" s="13" t="s">
        <v>854</v>
      </c>
    </row>
    <row r="281" spans="1:1" x14ac:dyDescent="0.3">
      <c r="A281" s="13" t="s">
        <v>857</v>
      </c>
    </row>
    <row r="282" spans="1:1" x14ac:dyDescent="0.3">
      <c r="A282" s="13" t="s">
        <v>859</v>
      </c>
    </row>
    <row r="283" spans="1:1" x14ac:dyDescent="0.3">
      <c r="A283" s="13" t="s">
        <v>862</v>
      </c>
    </row>
    <row r="284" spans="1:1" x14ac:dyDescent="0.3">
      <c r="A284" s="13" t="s">
        <v>865</v>
      </c>
    </row>
    <row r="285" spans="1:1" x14ac:dyDescent="0.3">
      <c r="A285" s="13" t="s">
        <v>868</v>
      </c>
    </row>
    <row r="286" spans="1:1" x14ac:dyDescent="0.3">
      <c r="A286" s="13" t="s">
        <v>871</v>
      </c>
    </row>
    <row r="287" spans="1:1" x14ac:dyDescent="0.3">
      <c r="A287" s="13" t="s">
        <v>874</v>
      </c>
    </row>
    <row r="288" spans="1:1" x14ac:dyDescent="0.3">
      <c r="A288" s="13" t="s">
        <v>877</v>
      </c>
    </row>
    <row r="289" spans="1:1" x14ac:dyDescent="0.3">
      <c r="A289" s="13" t="s">
        <v>880</v>
      </c>
    </row>
    <row r="290" spans="1:1" x14ac:dyDescent="0.3">
      <c r="A290" s="13" t="s">
        <v>883</v>
      </c>
    </row>
    <row r="291" spans="1:1" x14ac:dyDescent="0.3">
      <c r="A291" s="13" t="s">
        <v>886</v>
      </c>
    </row>
    <row r="292" spans="1:1" x14ac:dyDescent="0.3">
      <c r="A292" s="13" t="s">
        <v>889</v>
      </c>
    </row>
    <row r="293" spans="1:1" x14ac:dyDescent="0.3">
      <c r="A293" s="13" t="s">
        <v>892</v>
      </c>
    </row>
    <row r="294" spans="1:1" x14ac:dyDescent="0.3">
      <c r="A294" s="13" t="s">
        <v>895</v>
      </c>
    </row>
    <row r="295" spans="1:1" x14ac:dyDescent="0.3">
      <c r="A295" s="13" t="s">
        <v>898</v>
      </c>
    </row>
    <row r="296" spans="1:1" x14ac:dyDescent="0.3">
      <c r="A296" s="13" t="s">
        <v>901</v>
      </c>
    </row>
    <row r="297" spans="1:1" x14ac:dyDescent="0.3">
      <c r="A297" s="13" t="s">
        <v>904</v>
      </c>
    </row>
    <row r="298" spans="1:1" x14ac:dyDescent="0.3">
      <c r="A298" s="13" t="s">
        <v>907</v>
      </c>
    </row>
    <row r="299" spans="1:1" x14ac:dyDescent="0.3">
      <c r="A299" s="13" t="s">
        <v>910</v>
      </c>
    </row>
    <row r="300" spans="1:1" x14ac:dyDescent="0.3">
      <c r="A300" s="13" t="s">
        <v>913</v>
      </c>
    </row>
    <row r="301" spans="1:1" x14ac:dyDescent="0.3">
      <c r="A301" s="13" t="s">
        <v>915</v>
      </c>
    </row>
    <row r="302" spans="1:1" x14ac:dyDescent="0.3">
      <c r="A302" s="13" t="s">
        <v>918</v>
      </c>
    </row>
    <row r="303" spans="1:1" x14ac:dyDescent="0.3">
      <c r="A303" s="13" t="s">
        <v>921</v>
      </c>
    </row>
    <row r="304" spans="1:1" x14ac:dyDescent="0.3">
      <c r="A304" s="13" t="s">
        <v>924</v>
      </c>
    </row>
    <row r="305" spans="1:1" x14ac:dyDescent="0.3">
      <c r="A305" s="13" t="s">
        <v>926</v>
      </c>
    </row>
    <row r="306" spans="1:1" x14ac:dyDescent="0.3">
      <c r="A306" s="13" t="s">
        <v>929</v>
      </c>
    </row>
    <row r="307" spans="1:1" x14ac:dyDescent="0.3">
      <c r="A307" s="13" t="s">
        <v>931</v>
      </c>
    </row>
    <row r="308" spans="1:1" x14ac:dyDescent="0.3">
      <c r="A308" s="13" t="s">
        <v>934</v>
      </c>
    </row>
    <row r="309" spans="1:1" x14ac:dyDescent="0.3">
      <c r="A309" s="13" t="s">
        <v>937</v>
      </c>
    </row>
    <row r="310" spans="1:1" x14ac:dyDescent="0.3">
      <c r="A310" s="13" t="s">
        <v>940</v>
      </c>
    </row>
    <row r="311" spans="1:1" x14ac:dyDescent="0.3">
      <c r="A311" s="13" t="s">
        <v>943</v>
      </c>
    </row>
    <row r="312" spans="1:1" x14ac:dyDescent="0.3">
      <c r="A312" s="13" t="s">
        <v>946</v>
      </c>
    </row>
    <row r="313" spans="1:1" x14ac:dyDescent="0.3">
      <c r="A313" s="13" t="s">
        <v>949</v>
      </c>
    </row>
    <row r="314" spans="1:1" x14ac:dyDescent="0.3">
      <c r="A314" s="13" t="s">
        <v>952</v>
      </c>
    </row>
    <row r="315" spans="1:1" x14ac:dyDescent="0.3">
      <c r="A315" s="13" t="s">
        <v>954</v>
      </c>
    </row>
    <row r="316" spans="1:1" x14ac:dyDescent="0.3">
      <c r="A316" s="13" t="s">
        <v>957</v>
      </c>
    </row>
    <row r="317" spans="1:1" x14ac:dyDescent="0.3">
      <c r="A317" s="13" t="s">
        <v>960</v>
      </c>
    </row>
    <row r="318" spans="1:1" x14ac:dyDescent="0.3">
      <c r="A318" s="13" t="s">
        <v>963</v>
      </c>
    </row>
    <row r="319" spans="1:1" x14ac:dyDescent="0.3">
      <c r="A319" s="13" t="s">
        <v>966</v>
      </c>
    </row>
    <row r="320" spans="1:1" x14ac:dyDescent="0.3">
      <c r="A320" s="13" t="s">
        <v>969</v>
      </c>
    </row>
    <row r="321" spans="1:1" x14ac:dyDescent="0.3">
      <c r="A321" s="13" t="s">
        <v>972</v>
      </c>
    </row>
    <row r="322" spans="1:1" x14ac:dyDescent="0.3">
      <c r="A322" s="13" t="s">
        <v>975</v>
      </c>
    </row>
    <row r="323" spans="1:1" x14ac:dyDescent="0.3">
      <c r="A323" s="13" t="s">
        <v>978</v>
      </c>
    </row>
    <row r="324" spans="1:1" x14ac:dyDescent="0.3">
      <c r="A324" s="13" t="s">
        <v>981</v>
      </c>
    </row>
    <row r="325" spans="1:1" x14ac:dyDescent="0.3">
      <c r="A325" s="13" t="s">
        <v>984</v>
      </c>
    </row>
    <row r="326" spans="1:1" x14ac:dyDescent="0.3">
      <c r="A326" s="13" t="s">
        <v>987</v>
      </c>
    </row>
    <row r="327" spans="1:1" x14ac:dyDescent="0.3">
      <c r="A327" s="13" t="s">
        <v>990</v>
      </c>
    </row>
    <row r="328" spans="1:1" x14ac:dyDescent="0.3">
      <c r="A328" s="13" t="s">
        <v>993</v>
      </c>
    </row>
    <row r="329" spans="1:1" x14ac:dyDescent="0.3">
      <c r="A329" s="13" t="s">
        <v>996</v>
      </c>
    </row>
    <row r="330" spans="1:1" x14ac:dyDescent="0.3">
      <c r="A330" s="13" t="s">
        <v>999</v>
      </c>
    </row>
    <row r="331" spans="1:1" x14ac:dyDescent="0.3">
      <c r="A331" s="13" t="s">
        <v>1002</v>
      </c>
    </row>
    <row r="332" spans="1:1" x14ac:dyDescent="0.3">
      <c r="A332" s="13" t="s">
        <v>1005</v>
      </c>
    </row>
    <row r="333" spans="1:1" x14ac:dyDescent="0.3">
      <c r="A333" s="13" t="s">
        <v>1008</v>
      </c>
    </row>
    <row r="334" spans="1:1" x14ac:dyDescent="0.3">
      <c r="A334" s="13" t="s">
        <v>1011</v>
      </c>
    </row>
    <row r="335" spans="1:1" x14ac:dyDescent="0.3">
      <c r="A335" s="13" t="s">
        <v>1013</v>
      </c>
    </row>
    <row r="336" spans="1:1" x14ac:dyDescent="0.3">
      <c r="A336" s="13" t="s">
        <v>1016</v>
      </c>
    </row>
    <row r="337" spans="1:1" x14ac:dyDescent="0.3">
      <c r="A337" s="13" t="s">
        <v>1019</v>
      </c>
    </row>
    <row r="338" spans="1:1" x14ac:dyDescent="0.3">
      <c r="A338" s="13" t="s">
        <v>1022</v>
      </c>
    </row>
    <row r="339" spans="1:1" x14ac:dyDescent="0.3">
      <c r="A339" s="13" t="s">
        <v>1025</v>
      </c>
    </row>
    <row r="340" spans="1:1" x14ac:dyDescent="0.3">
      <c r="A340" s="13" t="s">
        <v>1028</v>
      </c>
    </row>
    <row r="341" spans="1:1" x14ac:dyDescent="0.3">
      <c r="A341" s="13" t="s">
        <v>1031</v>
      </c>
    </row>
    <row r="342" spans="1:1" x14ac:dyDescent="0.3">
      <c r="A342" s="13" t="s">
        <v>1034</v>
      </c>
    </row>
    <row r="343" spans="1:1" x14ac:dyDescent="0.3">
      <c r="A343" s="13" t="s">
        <v>1037</v>
      </c>
    </row>
    <row r="344" spans="1:1" x14ac:dyDescent="0.3">
      <c r="A344" s="13" t="s">
        <v>1040</v>
      </c>
    </row>
    <row r="345" spans="1:1" x14ac:dyDescent="0.3">
      <c r="A345" s="13" t="s">
        <v>1043</v>
      </c>
    </row>
    <row r="346" spans="1:1" x14ac:dyDescent="0.3">
      <c r="A346" s="13" t="s">
        <v>1046</v>
      </c>
    </row>
    <row r="347" spans="1:1" x14ac:dyDescent="0.3">
      <c r="A347" s="13" t="s">
        <v>1049</v>
      </c>
    </row>
    <row r="348" spans="1:1" x14ac:dyDescent="0.3">
      <c r="A348" s="13" t="s">
        <v>1052</v>
      </c>
    </row>
    <row r="349" spans="1:1" x14ac:dyDescent="0.3">
      <c r="A349" s="13" t="s">
        <v>1055</v>
      </c>
    </row>
    <row r="350" spans="1:1" x14ac:dyDescent="0.3">
      <c r="A350" s="13" t="s">
        <v>1058</v>
      </c>
    </row>
    <row r="351" spans="1:1" x14ac:dyDescent="0.3">
      <c r="A351" s="13" t="s">
        <v>1061</v>
      </c>
    </row>
    <row r="352" spans="1:1" x14ac:dyDescent="0.3">
      <c r="A352" s="13" t="s">
        <v>1064</v>
      </c>
    </row>
    <row r="353" spans="1:1" x14ac:dyDescent="0.3">
      <c r="A353" s="13" t="s">
        <v>1067</v>
      </c>
    </row>
    <row r="354" spans="1:1" x14ac:dyDescent="0.3">
      <c r="A354" s="13" t="s">
        <v>1070</v>
      </c>
    </row>
    <row r="355" spans="1:1" x14ac:dyDescent="0.3">
      <c r="A355" s="13" t="s">
        <v>1073</v>
      </c>
    </row>
    <row r="356" spans="1:1" x14ac:dyDescent="0.3">
      <c r="A356" s="13" t="s">
        <v>1076</v>
      </c>
    </row>
    <row r="357" spans="1:1" x14ac:dyDescent="0.3">
      <c r="A357" s="13" t="s">
        <v>1079</v>
      </c>
    </row>
    <row r="358" spans="1:1" x14ac:dyDescent="0.3">
      <c r="A358" s="13" t="s">
        <v>1081</v>
      </c>
    </row>
    <row r="359" spans="1:1" x14ac:dyDescent="0.3">
      <c r="A359" s="13" t="s">
        <v>1084</v>
      </c>
    </row>
    <row r="360" spans="1:1" x14ac:dyDescent="0.3">
      <c r="A360" s="13" t="s">
        <v>1087</v>
      </c>
    </row>
    <row r="361" spans="1:1" x14ac:dyDescent="0.3">
      <c r="A361" s="13" t="s">
        <v>1090</v>
      </c>
    </row>
    <row r="362" spans="1:1" x14ac:dyDescent="0.3">
      <c r="A362" s="13" t="s">
        <v>1093</v>
      </c>
    </row>
    <row r="363" spans="1:1" x14ac:dyDescent="0.3">
      <c r="A363" s="13" t="s">
        <v>1096</v>
      </c>
    </row>
    <row r="364" spans="1:1" x14ac:dyDescent="0.3">
      <c r="A364" s="13" t="s">
        <v>1098</v>
      </c>
    </row>
    <row r="365" spans="1:1" x14ac:dyDescent="0.3">
      <c r="A365" s="13" t="s">
        <v>1101</v>
      </c>
    </row>
    <row r="366" spans="1:1" x14ac:dyDescent="0.3">
      <c r="A366" s="13" t="s">
        <v>1104</v>
      </c>
    </row>
    <row r="367" spans="1:1" x14ac:dyDescent="0.3">
      <c r="A367" s="13" t="s">
        <v>1107</v>
      </c>
    </row>
    <row r="368" spans="1:1" x14ac:dyDescent="0.3">
      <c r="A368" s="13" t="s">
        <v>1110</v>
      </c>
    </row>
    <row r="369" spans="1:1" x14ac:dyDescent="0.3">
      <c r="A369" s="13" t="s">
        <v>1113</v>
      </c>
    </row>
    <row r="370" spans="1:1" x14ac:dyDescent="0.3">
      <c r="A370" s="13" t="s">
        <v>1116</v>
      </c>
    </row>
    <row r="371" spans="1:1" x14ac:dyDescent="0.3">
      <c r="A371" s="13" t="s">
        <v>1119</v>
      </c>
    </row>
    <row r="372" spans="1:1" x14ac:dyDescent="0.3">
      <c r="A372" s="13" t="s">
        <v>1122</v>
      </c>
    </row>
    <row r="373" spans="1:1" x14ac:dyDescent="0.3">
      <c r="A373" s="13" t="s">
        <v>1124</v>
      </c>
    </row>
    <row r="374" spans="1:1" x14ac:dyDescent="0.3">
      <c r="A374" s="13" t="s">
        <v>1127</v>
      </c>
    </row>
    <row r="375" spans="1:1" x14ac:dyDescent="0.3">
      <c r="A375" s="13" t="s">
        <v>1130</v>
      </c>
    </row>
    <row r="376" spans="1:1" x14ac:dyDescent="0.3">
      <c r="A376" s="13" t="s">
        <v>1133</v>
      </c>
    </row>
    <row r="377" spans="1:1" x14ac:dyDescent="0.3">
      <c r="A377" s="13" t="s">
        <v>1136</v>
      </c>
    </row>
    <row r="378" spans="1:1" x14ac:dyDescent="0.3">
      <c r="A378" s="13" t="s">
        <v>1139</v>
      </c>
    </row>
    <row r="379" spans="1:1" x14ac:dyDescent="0.3">
      <c r="A379" s="13" t="s">
        <v>1142</v>
      </c>
    </row>
    <row r="380" spans="1:1" x14ac:dyDescent="0.3">
      <c r="A380" s="13" t="s">
        <v>1145</v>
      </c>
    </row>
    <row r="381" spans="1:1" x14ac:dyDescent="0.3">
      <c r="A381" s="13" t="s">
        <v>1148</v>
      </c>
    </row>
    <row r="382" spans="1:1" x14ac:dyDescent="0.3">
      <c r="A382" s="13" t="s">
        <v>1151</v>
      </c>
    </row>
    <row r="383" spans="1:1" x14ac:dyDescent="0.3">
      <c r="A383" s="13" t="s">
        <v>1154</v>
      </c>
    </row>
    <row r="384" spans="1:1" x14ac:dyDescent="0.3">
      <c r="A384" s="13" t="s">
        <v>1157</v>
      </c>
    </row>
    <row r="385" spans="1:1" x14ac:dyDescent="0.3">
      <c r="A385" s="13" t="s">
        <v>1160</v>
      </c>
    </row>
    <row r="386" spans="1:1" x14ac:dyDescent="0.3">
      <c r="A386" s="13" t="s">
        <v>1163</v>
      </c>
    </row>
    <row r="387" spans="1:1" x14ac:dyDescent="0.3">
      <c r="A387" s="13" t="s">
        <v>1166</v>
      </c>
    </row>
    <row r="388" spans="1:1" x14ac:dyDescent="0.3">
      <c r="A388" s="13" t="s">
        <v>1169</v>
      </c>
    </row>
    <row r="389" spans="1:1" x14ac:dyDescent="0.3">
      <c r="A389" s="13" t="s">
        <v>1172</v>
      </c>
    </row>
    <row r="390" spans="1:1" x14ac:dyDescent="0.3">
      <c r="A390" s="13" t="s">
        <v>1175</v>
      </c>
    </row>
    <row r="391" spans="1:1" x14ac:dyDescent="0.3">
      <c r="A391" s="13" t="s">
        <v>1178</v>
      </c>
    </row>
    <row r="392" spans="1:1" x14ac:dyDescent="0.3">
      <c r="A392" s="13" t="s">
        <v>1181</v>
      </c>
    </row>
    <row r="393" spans="1:1" x14ac:dyDescent="0.3">
      <c r="A393" s="13" t="s">
        <v>1184</v>
      </c>
    </row>
    <row r="394" spans="1:1" x14ac:dyDescent="0.3">
      <c r="A394" s="13" t="s">
        <v>1187</v>
      </c>
    </row>
    <row r="395" spans="1:1" x14ac:dyDescent="0.3">
      <c r="A395" s="13" t="s">
        <v>1190</v>
      </c>
    </row>
    <row r="396" spans="1:1" x14ac:dyDescent="0.3">
      <c r="A396" s="13" t="s">
        <v>1193</v>
      </c>
    </row>
    <row r="397" spans="1:1" x14ac:dyDescent="0.3">
      <c r="A397" s="13" t="s">
        <v>1196</v>
      </c>
    </row>
    <row r="398" spans="1:1" x14ac:dyDescent="0.3">
      <c r="A398" s="13" t="s">
        <v>1199</v>
      </c>
    </row>
    <row r="399" spans="1:1" x14ac:dyDescent="0.3">
      <c r="A399" s="13" t="s">
        <v>1202</v>
      </c>
    </row>
    <row r="400" spans="1:1" x14ac:dyDescent="0.3">
      <c r="A400" s="13" t="s">
        <v>1205</v>
      </c>
    </row>
    <row r="401" spans="1:1" x14ac:dyDescent="0.3">
      <c r="A401" s="13" t="s">
        <v>1208</v>
      </c>
    </row>
    <row r="402" spans="1:1" x14ac:dyDescent="0.3">
      <c r="A402" s="13" t="s">
        <v>1211</v>
      </c>
    </row>
    <row r="403" spans="1:1" x14ac:dyDescent="0.3">
      <c r="A403" s="13" t="s">
        <v>1214</v>
      </c>
    </row>
    <row r="404" spans="1:1" x14ac:dyDescent="0.3">
      <c r="A404" s="13" t="s">
        <v>1217</v>
      </c>
    </row>
    <row r="405" spans="1:1" x14ac:dyDescent="0.3">
      <c r="A405" s="13" t="s">
        <v>1220</v>
      </c>
    </row>
    <row r="406" spans="1:1" x14ac:dyDescent="0.3">
      <c r="A406" s="13" t="s">
        <v>1223</v>
      </c>
    </row>
    <row r="407" spans="1:1" x14ac:dyDescent="0.3">
      <c r="A407" s="13" t="s">
        <v>1226</v>
      </c>
    </row>
    <row r="408" spans="1:1" x14ac:dyDescent="0.3">
      <c r="A408" s="13" t="s">
        <v>1227</v>
      </c>
    </row>
    <row r="409" spans="1:1" x14ac:dyDescent="0.3">
      <c r="A409" s="13" t="s">
        <v>1230</v>
      </c>
    </row>
    <row r="410" spans="1:1" x14ac:dyDescent="0.3">
      <c r="A410" s="13" t="s">
        <v>1233</v>
      </c>
    </row>
    <row r="411" spans="1:1" x14ac:dyDescent="0.3">
      <c r="A411" s="13" t="s">
        <v>1236</v>
      </c>
    </row>
    <row r="412" spans="1:1" x14ac:dyDescent="0.3">
      <c r="A412" s="13" t="s">
        <v>1239</v>
      </c>
    </row>
    <row r="413" spans="1:1" x14ac:dyDescent="0.3">
      <c r="A413" s="13" t="s">
        <v>1241</v>
      </c>
    </row>
    <row r="414" spans="1:1" x14ac:dyDescent="0.3">
      <c r="A414" s="13" t="s">
        <v>1244</v>
      </c>
    </row>
    <row r="415" spans="1:1" x14ac:dyDescent="0.3">
      <c r="A415" s="13" t="s">
        <v>1247</v>
      </c>
    </row>
    <row r="416" spans="1:1" x14ac:dyDescent="0.3">
      <c r="A416" s="13" t="s">
        <v>1250</v>
      </c>
    </row>
    <row r="417" spans="1:1" x14ac:dyDescent="0.3">
      <c r="A417" s="13" t="s">
        <v>1253</v>
      </c>
    </row>
    <row r="418" spans="1:1" x14ac:dyDescent="0.3">
      <c r="A418" s="13" t="s">
        <v>1256</v>
      </c>
    </row>
    <row r="419" spans="1:1" x14ac:dyDescent="0.3">
      <c r="A419" s="13" t="s">
        <v>1259</v>
      </c>
    </row>
    <row r="420" spans="1:1" x14ac:dyDescent="0.3">
      <c r="A420" s="13" t="s">
        <v>1262</v>
      </c>
    </row>
    <row r="421" spans="1:1" x14ac:dyDescent="0.3">
      <c r="A421" s="13" t="s">
        <v>1265</v>
      </c>
    </row>
    <row r="422" spans="1:1" x14ac:dyDescent="0.3">
      <c r="A422" s="13" t="s">
        <v>1268</v>
      </c>
    </row>
    <row r="423" spans="1:1" x14ac:dyDescent="0.3">
      <c r="A423" s="13" t="s">
        <v>1270</v>
      </c>
    </row>
    <row r="424" spans="1:1" x14ac:dyDescent="0.3">
      <c r="A424" s="13" t="s">
        <v>1273</v>
      </c>
    </row>
    <row r="425" spans="1:1" x14ac:dyDescent="0.3">
      <c r="A425" s="13" t="s">
        <v>1276</v>
      </c>
    </row>
    <row r="426" spans="1:1" x14ac:dyDescent="0.3">
      <c r="A426" s="13" t="s">
        <v>1279</v>
      </c>
    </row>
    <row r="427" spans="1:1" x14ac:dyDescent="0.3">
      <c r="A427" s="13" t="s">
        <v>1282</v>
      </c>
    </row>
    <row r="428" spans="1:1" x14ac:dyDescent="0.3">
      <c r="A428" s="13" t="s">
        <v>1285</v>
      </c>
    </row>
    <row r="429" spans="1:1" x14ac:dyDescent="0.3">
      <c r="A429" s="13" t="s">
        <v>1288</v>
      </c>
    </row>
    <row r="430" spans="1:1" x14ac:dyDescent="0.3">
      <c r="A430" s="13" t="s">
        <v>1291</v>
      </c>
    </row>
    <row r="431" spans="1:1" x14ac:dyDescent="0.3">
      <c r="A431" s="13" t="s">
        <v>1293</v>
      </c>
    </row>
    <row r="432" spans="1:1" x14ac:dyDescent="0.3">
      <c r="A432" s="13" t="s">
        <v>1296</v>
      </c>
    </row>
    <row r="433" spans="1:1" x14ac:dyDescent="0.3">
      <c r="A433" s="13" t="s">
        <v>1298</v>
      </c>
    </row>
    <row r="434" spans="1:1" x14ac:dyDescent="0.3">
      <c r="A434" s="13" t="s">
        <v>1301</v>
      </c>
    </row>
    <row r="435" spans="1:1" x14ac:dyDescent="0.3">
      <c r="A435" s="13" t="s">
        <v>1304</v>
      </c>
    </row>
    <row r="436" spans="1:1" x14ac:dyDescent="0.3">
      <c r="A436" s="13" t="s">
        <v>1307</v>
      </c>
    </row>
    <row r="437" spans="1:1" x14ac:dyDescent="0.3">
      <c r="A437" s="13" t="s">
        <v>1310</v>
      </c>
    </row>
    <row r="438" spans="1:1" x14ac:dyDescent="0.3">
      <c r="A438" s="13" t="s">
        <v>1313</v>
      </c>
    </row>
    <row r="439" spans="1:1" x14ac:dyDescent="0.3">
      <c r="A439" s="13" t="s">
        <v>1316</v>
      </c>
    </row>
    <row r="440" spans="1:1" x14ac:dyDescent="0.3">
      <c r="A440" s="13" t="s">
        <v>1319</v>
      </c>
    </row>
    <row r="441" spans="1:1" x14ac:dyDescent="0.3">
      <c r="A441" s="13" t="s">
        <v>1322</v>
      </c>
    </row>
    <row r="442" spans="1:1" x14ac:dyDescent="0.3">
      <c r="A442" s="13" t="s">
        <v>1325</v>
      </c>
    </row>
    <row r="443" spans="1:1" x14ac:dyDescent="0.3">
      <c r="A443" s="13" t="s">
        <v>1328</v>
      </c>
    </row>
    <row r="444" spans="1:1" x14ac:dyDescent="0.3">
      <c r="A444" s="13" t="s">
        <v>1331</v>
      </c>
    </row>
    <row r="445" spans="1:1" x14ac:dyDescent="0.3">
      <c r="A445" s="13" t="s">
        <v>1334</v>
      </c>
    </row>
    <row r="446" spans="1:1" x14ac:dyDescent="0.3">
      <c r="A446" s="13" t="s">
        <v>1337</v>
      </c>
    </row>
    <row r="447" spans="1:1" x14ac:dyDescent="0.3">
      <c r="A447" s="13" t="s">
        <v>1340</v>
      </c>
    </row>
    <row r="448" spans="1:1" x14ac:dyDescent="0.3">
      <c r="A448" s="13" t="s">
        <v>1342</v>
      </c>
    </row>
    <row r="449" spans="1:1" x14ac:dyDescent="0.3">
      <c r="A449" s="13" t="s">
        <v>1345</v>
      </c>
    </row>
    <row r="450" spans="1:1" x14ac:dyDescent="0.3">
      <c r="A450" s="13" t="s">
        <v>1347</v>
      </c>
    </row>
    <row r="451" spans="1:1" x14ac:dyDescent="0.3">
      <c r="A451" s="13" t="s">
        <v>1350</v>
      </c>
    </row>
    <row r="452" spans="1:1" x14ac:dyDescent="0.3">
      <c r="A452" s="13" t="s">
        <v>1353</v>
      </c>
    </row>
    <row r="453" spans="1:1" x14ac:dyDescent="0.3">
      <c r="A453" s="13" t="s">
        <v>1356</v>
      </c>
    </row>
    <row r="454" spans="1:1" x14ac:dyDescent="0.3">
      <c r="A454" s="13" t="s">
        <v>1359</v>
      </c>
    </row>
    <row r="455" spans="1:1" x14ac:dyDescent="0.3">
      <c r="A455" s="13" t="s">
        <v>1362</v>
      </c>
    </row>
    <row r="456" spans="1:1" x14ac:dyDescent="0.3">
      <c r="A456" s="13" t="s">
        <v>1365</v>
      </c>
    </row>
    <row r="457" spans="1:1" x14ac:dyDescent="0.3">
      <c r="A457" s="13" t="s">
        <v>1368</v>
      </c>
    </row>
    <row r="458" spans="1:1" x14ac:dyDescent="0.3">
      <c r="A458" s="13" t="s">
        <v>1371</v>
      </c>
    </row>
    <row r="459" spans="1:1" x14ac:dyDescent="0.3">
      <c r="A459" s="13" t="s">
        <v>1374</v>
      </c>
    </row>
    <row r="460" spans="1:1" x14ac:dyDescent="0.3">
      <c r="A460" s="13" t="s">
        <v>1377</v>
      </c>
    </row>
    <row r="461" spans="1:1" x14ac:dyDescent="0.3">
      <c r="A461" s="13" t="s">
        <v>1380</v>
      </c>
    </row>
    <row r="462" spans="1:1" x14ac:dyDescent="0.3">
      <c r="A462" s="13" t="s">
        <v>1382</v>
      </c>
    </row>
    <row r="463" spans="1:1" x14ac:dyDescent="0.3">
      <c r="A463" s="13" t="s">
        <v>1385</v>
      </c>
    </row>
    <row r="464" spans="1:1" x14ac:dyDescent="0.3">
      <c r="A464" s="13" t="s">
        <v>1388</v>
      </c>
    </row>
    <row r="465" spans="1:1" x14ac:dyDescent="0.3">
      <c r="A465" s="13" t="s">
        <v>1390</v>
      </c>
    </row>
    <row r="466" spans="1:1" x14ac:dyDescent="0.3">
      <c r="A466" s="13" t="s">
        <v>1393</v>
      </c>
    </row>
    <row r="467" spans="1:1" x14ac:dyDescent="0.3">
      <c r="A467" s="13" t="s">
        <v>1396</v>
      </c>
    </row>
    <row r="468" spans="1:1" x14ac:dyDescent="0.3">
      <c r="A468" s="13" t="s">
        <v>1399</v>
      </c>
    </row>
    <row r="469" spans="1:1" x14ac:dyDescent="0.3">
      <c r="A469" s="13" t="s">
        <v>1402</v>
      </c>
    </row>
    <row r="470" spans="1:1" x14ac:dyDescent="0.3">
      <c r="A470" s="13" t="s">
        <v>1404</v>
      </c>
    </row>
    <row r="471" spans="1:1" x14ac:dyDescent="0.3">
      <c r="A471" s="13" t="s">
        <v>1407</v>
      </c>
    </row>
    <row r="472" spans="1:1" x14ac:dyDescent="0.3">
      <c r="A472" s="13" t="s">
        <v>1410</v>
      </c>
    </row>
    <row r="473" spans="1:1" x14ac:dyDescent="0.3">
      <c r="A473" s="13" t="s">
        <v>1413</v>
      </c>
    </row>
    <row r="474" spans="1:1" x14ac:dyDescent="0.3">
      <c r="A474" s="13" t="s">
        <v>1419</v>
      </c>
    </row>
    <row r="475" spans="1:1" x14ac:dyDescent="0.3">
      <c r="A475" s="13" t="s">
        <v>1422</v>
      </c>
    </row>
    <row r="476" spans="1:1" x14ac:dyDescent="0.3">
      <c r="A476" s="13" t="s">
        <v>1425</v>
      </c>
    </row>
    <row r="477" spans="1:1" x14ac:dyDescent="0.3">
      <c r="A477" s="13" t="s">
        <v>1428</v>
      </c>
    </row>
    <row r="478" spans="1:1" x14ac:dyDescent="0.3">
      <c r="A478" s="13" t="s">
        <v>1431</v>
      </c>
    </row>
    <row r="479" spans="1:1" x14ac:dyDescent="0.3">
      <c r="A479" s="13" t="s">
        <v>1434</v>
      </c>
    </row>
    <row r="480" spans="1:1" x14ac:dyDescent="0.3">
      <c r="A480" s="13" t="s">
        <v>1437</v>
      </c>
    </row>
    <row r="481" spans="1:1" x14ac:dyDescent="0.3">
      <c r="A481" s="13" t="s">
        <v>1440</v>
      </c>
    </row>
    <row r="482" spans="1:1" x14ac:dyDescent="0.3">
      <c r="A482" s="13" t="s">
        <v>1443</v>
      </c>
    </row>
    <row r="483" spans="1:1" x14ac:dyDescent="0.3">
      <c r="A483" s="13" t="s">
        <v>1446</v>
      </c>
    </row>
    <row r="484" spans="1:1" x14ac:dyDescent="0.3">
      <c r="A484" s="13" t="s">
        <v>1449</v>
      </c>
    </row>
    <row r="485" spans="1:1" x14ac:dyDescent="0.3">
      <c r="A485" s="13" t="s">
        <v>1451</v>
      </c>
    </row>
    <row r="486" spans="1:1" x14ac:dyDescent="0.3">
      <c r="A486" s="13" t="s">
        <v>1454</v>
      </c>
    </row>
    <row r="487" spans="1:1" x14ac:dyDescent="0.3">
      <c r="A487" s="13" t="s">
        <v>1457</v>
      </c>
    </row>
    <row r="488" spans="1:1" x14ac:dyDescent="0.3">
      <c r="A488" s="13" t="s">
        <v>1459</v>
      </c>
    </row>
    <row r="489" spans="1:1" x14ac:dyDescent="0.3">
      <c r="A489" s="13" t="s">
        <v>1462</v>
      </c>
    </row>
    <row r="490" spans="1:1" x14ac:dyDescent="0.3">
      <c r="A490" s="13" t="s">
        <v>1465</v>
      </c>
    </row>
    <row r="491" spans="1:1" x14ac:dyDescent="0.3">
      <c r="A491" s="13" t="s">
        <v>1468</v>
      </c>
    </row>
    <row r="492" spans="1:1" x14ac:dyDescent="0.3">
      <c r="A492" s="13" t="s">
        <v>1471</v>
      </c>
    </row>
    <row r="493" spans="1:1" x14ac:dyDescent="0.3">
      <c r="A493" s="13" t="s">
        <v>1473</v>
      </c>
    </row>
    <row r="494" spans="1:1" x14ac:dyDescent="0.3">
      <c r="A494" s="13" t="s">
        <v>1476</v>
      </c>
    </row>
    <row r="495" spans="1:1" x14ac:dyDescent="0.3">
      <c r="A495" s="13" t="s">
        <v>1482</v>
      </c>
    </row>
    <row r="496" spans="1:1" x14ac:dyDescent="0.3">
      <c r="A496" s="13" t="s">
        <v>1485</v>
      </c>
    </row>
    <row r="497" spans="1:1" x14ac:dyDescent="0.3">
      <c r="A497" s="13" t="s">
        <v>1488</v>
      </c>
    </row>
    <row r="498" spans="1:1" x14ac:dyDescent="0.3">
      <c r="A498" s="13" t="s">
        <v>1491</v>
      </c>
    </row>
    <row r="499" spans="1:1" x14ac:dyDescent="0.3">
      <c r="A499" s="13" t="s">
        <v>1497</v>
      </c>
    </row>
    <row r="500" spans="1:1" x14ac:dyDescent="0.3">
      <c r="A500" s="13" t="s">
        <v>1500</v>
      </c>
    </row>
    <row r="501" spans="1:1" x14ac:dyDescent="0.3">
      <c r="A501" s="13" t="s">
        <v>1502</v>
      </c>
    </row>
    <row r="502" spans="1:1" x14ac:dyDescent="0.3">
      <c r="A502" s="13" t="s">
        <v>1505</v>
      </c>
    </row>
    <row r="503" spans="1:1" x14ac:dyDescent="0.3">
      <c r="A503" s="13" t="s">
        <v>1508</v>
      </c>
    </row>
    <row r="504" spans="1:1" x14ac:dyDescent="0.3">
      <c r="A504" s="13" t="s">
        <v>1511</v>
      </c>
    </row>
    <row r="505" spans="1:1" x14ac:dyDescent="0.3">
      <c r="A505" s="13" t="s">
        <v>1514</v>
      </c>
    </row>
    <row r="506" spans="1:1" x14ac:dyDescent="0.3">
      <c r="A506" s="13" t="s">
        <v>4030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846A-E826-4258-93C2-820E71D4AEAF}">
  <dimension ref="A3:D5"/>
  <sheetViews>
    <sheetView workbookViewId="0">
      <selection activeCell="J16" sqref="J16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9.88671875" bestFit="1" customWidth="1"/>
    <col min="4" max="4" width="10.6640625" bestFit="1" customWidth="1"/>
  </cols>
  <sheetData>
    <row r="3" spans="1:4" x14ac:dyDescent="0.3">
      <c r="A3" s="12" t="s">
        <v>4028</v>
      </c>
      <c r="B3" t="s">
        <v>4044</v>
      </c>
      <c r="C3" t="s">
        <v>4045</v>
      </c>
      <c r="D3" t="s">
        <v>4046</v>
      </c>
    </row>
    <row r="4" spans="1:4" x14ac:dyDescent="0.3">
      <c r="A4" s="13" t="s">
        <v>11</v>
      </c>
      <c r="B4" s="10">
        <v>500</v>
      </c>
      <c r="C4" s="10">
        <v>500</v>
      </c>
      <c r="D4" s="10">
        <v>20781</v>
      </c>
    </row>
    <row r="5" spans="1:4" x14ac:dyDescent="0.3">
      <c r="A5" s="13" t="s">
        <v>4030</v>
      </c>
      <c r="B5" s="10">
        <v>500</v>
      </c>
      <c r="C5" s="10">
        <v>500</v>
      </c>
      <c r="D5" s="10">
        <v>20781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BC64-E05F-4939-B938-F73ADAC52E5A}">
  <dimension ref="A1:X1"/>
  <sheetViews>
    <sheetView showGridLines="0" tabSelected="1" workbookViewId="0">
      <selection activeCell="B8" sqref="B8"/>
    </sheetView>
  </sheetViews>
  <sheetFormatPr defaultRowHeight="14.4" x14ac:dyDescent="0.3"/>
  <cols>
    <col min="7" max="7" width="27.109375" customWidth="1"/>
  </cols>
  <sheetData>
    <row r="1" spans="1:24" ht="19.8" x14ac:dyDescent="0.4">
      <c r="A1" s="14"/>
      <c r="B1" s="14"/>
      <c r="C1" s="14"/>
      <c r="D1" s="14"/>
      <c r="E1" s="14"/>
      <c r="F1" s="14"/>
      <c r="G1" s="14"/>
      <c r="H1" s="14"/>
      <c r="I1" s="15" t="s">
        <v>4047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90B0-670F-44BC-902D-57F6B5498031}">
  <dimension ref="A1:P501"/>
  <sheetViews>
    <sheetView topLeftCell="A2" workbookViewId="0">
      <selection activeCell="A17" sqref="A2:L501"/>
    </sheetView>
  </sheetViews>
  <sheetFormatPr defaultRowHeight="14.4" x14ac:dyDescent="0.3"/>
  <cols>
    <col min="1" max="1" width="14.109375" bestFit="1" customWidth="1"/>
    <col min="2" max="2" width="20.109375" bestFit="1" customWidth="1"/>
    <col min="3" max="3" width="17" customWidth="1"/>
    <col min="4" max="4" width="16.6640625" customWidth="1"/>
    <col min="5" max="5" width="20.6640625" bestFit="1" customWidth="1"/>
    <col min="6" max="6" width="18.21875" customWidth="1"/>
    <col min="7" max="7" width="21.5546875" bestFit="1" customWidth="1"/>
    <col min="8" max="8" width="18" customWidth="1"/>
    <col min="9" max="9" width="21.21875" customWidth="1"/>
    <col min="10" max="11" width="15.33203125" customWidth="1"/>
    <col min="12" max="12" width="10.77734375" customWidth="1"/>
    <col min="13" max="13" width="12.6640625" customWidth="1"/>
    <col min="14" max="14" width="11.109375" customWidth="1"/>
    <col min="16" max="16" width="20.6640625" customWidth="1"/>
  </cols>
  <sheetData>
    <row r="1" spans="1:16" x14ac:dyDescent="0.3">
      <c r="A1" t="s">
        <v>0</v>
      </c>
      <c r="B1" s="5" t="s">
        <v>3996</v>
      </c>
      <c r="C1" s="6" t="s">
        <v>1</v>
      </c>
      <c r="D1" t="s">
        <v>2</v>
      </c>
      <c r="E1" t="s">
        <v>3999</v>
      </c>
      <c r="F1" t="s">
        <v>3</v>
      </c>
      <c r="G1" t="s">
        <v>4</v>
      </c>
      <c r="H1" t="s">
        <v>3912</v>
      </c>
      <c r="I1" t="s">
        <v>5</v>
      </c>
      <c r="J1" s="5" t="s">
        <v>3926</v>
      </c>
      <c r="K1" t="s">
        <v>6</v>
      </c>
      <c r="L1" s="4" t="s">
        <v>3915</v>
      </c>
      <c r="N1" s="4" t="s">
        <v>3906</v>
      </c>
    </row>
    <row r="2" spans="1:16" x14ac:dyDescent="0.3">
      <c r="A2" t="s">
        <v>1416</v>
      </c>
      <c r="B2" t="str">
        <f t="shared" ref="B2:B65" si="0">IF(ISBLANK(C2),"unknown",C2)</f>
        <v>David Pierce</v>
      </c>
      <c r="C2" t="s">
        <v>1417</v>
      </c>
      <c r="D2">
        <v>45</v>
      </c>
      <c r="E2" t="s">
        <v>3997</v>
      </c>
      <c r="F2" t="s">
        <v>14</v>
      </c>
      <c r="G2" t="s">
        <v>1418</v>
      </c>
      <c r="H2" t="s">
        <v>73</v>
      </c>
      <c r="I2" t="s">
        <v>11</v>
      </c>
      <c r="J2" t="str">
        <f t="shared" ref="J2:J65" si="1">IF(ISBLANK(K2),"UNKNOWN",K2)</f>
        <v>Platinum</v>
      </c>
      <c r="K2" t="s">
        <v>17</v>
      </c>
      <c r="L2" t="b">
        <f t="shared" ref="L2:L65" si="2">ISBLANK(K2)</f>
        <v>0</v>
      </c>
      <c r="M2" t="s">
        <v>3907</v>
      </c>
      <c r="N2">
        <f>COUNTBLANK(A2:A501)</f>
        <v>0</v>
      </c>
      <c r="O2" s="5"/>
      <c r="P2" s="5" t="s">
        <v>4010</v>
      </c>
    </row>
    <row r="3" spans="1:16" x14ac:dyDescent="0.3">
      <c r="A3" t="s">
        <v>1479</v>
      </c>
      <c r="B3" t="str">
        <f t="shared" si="0"/>
        <v>Eric Lee</v>
      </c>
      <c r="C3" t="s">
        <v>1480</v>
      </c>
      <c r="D3">
        <v>22</v>
      </c>
      <c r="E3" t="s">
        <v>3997</v>
      </c>
      <c r="F3" t="s">
        <v>14</v>
      </c>
      <c r="G3" t="s">
        <v>1481</v>
      </c>
      <c r="H3" t="s">
        <v>169</v>
      </c>
      <c r="I3" t="s">
        <v>11</v>
      </c>
      <c r="J3" t="str">
        <f t="shared" si="1"/>
        <v>Bronze</v>
      </c>
      <c r="K3" t="s">
        <v>24</v>
      </c>
      <c r="L3" t="b">
        <f t="shared" si="2"/>
        <v>0</v>
      </c>
      <c r="M3" t="s">
        <v>3908</v>
      </c>
      <c r="N3">
        <f>COUNTBLANK(C2:C201)</f>
        <v>0</v>
      </c>
      <c r="O3" s="5" t="s">
        <v>4011</v>
      </c>
      <c r="P3" s="5">
        <f>AVERAGE(D2:D501)</f>
        <v>41.561999999999998</v>
      </c>
    </row>
    <row r="4" spans="1:16" x14ac:dyDescent="0.3">
      <c r="A4" t="s">
        <v>1494</v>
      </c>
      <c r="B4" t="str">
        <f t="shared" si="0"/>
        <v>Kaitlin Brown</v>
      </c>
      <c r="C4" t="s">
        <v>1495</v>
      </c>
      <c r="D4">
        <v>52</v>
      </c>
      <c r="E4" t="s">
        <v>3998</v>
      </c>
      <c r="F4" t="s">
        <v>14</v>
      </c>
      <c r="G4" t="s">
        <v>1496</v>
      </c>
      <c r="H4" t="s">
        <v>37</v>
      </c>
      <c r="I4" t="s">
        <v>11</v>
      </c>
      <c r="J4" t="str">
        <f t="shared" si="1"/>
        <v>Gold</v>
      </c>
      <c r="K4" t="s">
        <v>46</v>
      </c>
      <c r="L4" t="b">
        <f t="shared" si="2"/>
        <v>0</v>
      </c>
      <c r="M4" t="s">
        <v>3909</v>
      </c>
      <c r="N4">
        <f>COUNTBLANK(D2:D501)</f>
        <v>0</v>
      </c>
      <c r="O4" s="5" t="s">
        <v>4012</v>
      </c>
      <c r="P4" s="5">
        <f>_xlfn.STDEV.P(D2:D501)</f>
        <v>13.657311448451338</v>
      </c>
    </row>
    <row r="5" spans="1:16" x14ac:dyDescent="0.3">
      <c r="A5" t="s">
        <v>1517</v>
      </c>
      <c r="B5" t="str">
        <f t="shared" si="0"/>
        <v>Philip Pennington</v>
      </c>
      <c r="C5" t="s">
        <v>1518</v>
      </c>
      <c r="D5">
        <v>27</v>
      </c>
      <c r="E5" t="s">
        <v>3997</v>
      </c>
      <c r="F5" t="s">
        <v>14</v>
      </c>
      <c r="G5" t="s">
        <v>1519</v>
      </c>
      <c r="H5" t="s">
        <v>33</v>
      </c>
      <c r="I5" t="s">
        <v>11</v>
      </c>
      <c r="J5" t="str">
        <f t="shared" si="1"/>
        <v>Platinum</v>
      </c>
      <c r="K5" t="s">
        <v>17</v>
      </c>
      <c r="L5" t="b">
        <f t="shared" si="2"/>
        <v>0</v>
      </c>
      <c r="M5" t="s">
        <v>3910</v>
      </c>
      <c r="N5">
        <f>COUNTBLANK(F2:F501)</f>
        <v>0</v>
      </c>
      <c r="O5" s="5" t="s">
        <v>4013</v>
      </c>
      <c r="P5" s="5">
        <f>MODE(D2:D501)</f>
        <v>46</v>
      </c>
    </row>
    <row r="6" spans="1:16" x14ac:dyDescent="0.3">
      <c r="A6" t="s">
        <v>7</v>
      </c>
      <c r="B6" t="str">
        <f t="shared" si="0"/>
        <v>Sheena Bonilla</v>
      </c>
      <c r="C6" t="s">
        <v>3937</v>
      </c>
      <c r="D6">
        <v>55</v>
      </c>
      <c r="E6" t="s">
        <v>3998</v>
      </c>
      <c r="F6" t="s">
        <v>8</v>
      </c>
      <c r="G6" t="s">
        <v>9</v>
      </c>
      <c r="H6" t="s">
        <v>10</v>
      </c>
      <c r="I6" t="s">
        <v>11</v>
      </c>
      <c r="J6" t="str">
        <f t="shared" si="1"/>
        <v>UNKNOWN</v>
      </c>
      <c r="L6" t="b">
        <f t="shared" si="2"/>
        <v>1</v>
      </c>
      <c r="M6" t="s">
        <v>3911</v>
      </c>
      <c r="N6">
        <v>0</v>
      </c>
      <c r="O6" s="5" t="s">
        <v>4014</v>
      </c>
      <c r="P6" s="5">
        <f>MEDIAN(D2:D501)</f>
        <v>42</v>
      </c>
    </row>
    <row r="7" spans="1:16" x14ac:dyDescent="0.3">
      <c r="A7" t="s">
        <v>12</v>
      </c>
      <c r="B7" t="str">
        <f t="shared" si="0"/>
        <v>Eugene Nelson</v>
      </c>
      <c r="C7" t="s">
        <v>13</v>
      </c>
      <c r="D7">
        <v>26</v>
      </c>
      <c r="E7" t="s">
        <v>3997</v>
      </c>
      <c r="F7" t="s">
        <v>14</v>
      </c>
      <c r="G7" t="s">
        <v>15</v>
      </c>
      <c r="H7" t="s">
        <v>16</v>
      </c>
      <c r="I7" t="s">
        <v>11</v>
      </c>
      <c r="J7" t="str">
        <f t="shared" si="1"/>
        <v>Platinum</v>
      </c>
      <c r="K7" t="s">
        <v>17</v>
      </c>
      <c r="L7" t="b">
        <f t="shared" si="2"/>
        <v>0</v>
      </c>
      <c r="M7" t="s">
        <v>3912</v>
      </c>
      <c r="N7">
        <f>COUNTBLANK(H2:H501)</f>
        <v>0</v>
      </c>
    </row>
    <row r="8" spans="1:16" x14ac:dyDescent="0.3">
      <c r="A8" t="s">
        <v>18</v>
      </c>
      <c r="B8" t="str">
        <f t="shared" si="0"/>
        <v>Dr. Benjamin Price</v>
      </c>
      <c r="C8" t="s">
        <v>3938</v>
      </c>
      <c r="D8">
        <v>29</v>
      </c>
      <c r="E8" t="s">
        <v>3997</v>
      </c>
      <c r="F8" t="s">
        <v>14</v>
      </c>
      <c r="G8" t="s">
        <v>19</v>
      </c>
      <c r="H8" t="s">
        <v>20</v>
      </c>
      <c r="I8" t="s">
        <v>11</v>
      </c>
      <c r="J8" t="str">
        <f t="shared" si="1"/>
        <v>Platinum</v>
      </c>
      <c r="K8" t="s">
        <v>17</v>
      </c>
      <c r="L8" t="b">
        <f t="shared" si="2"/>
        <v>0</v>
      </c>
      <c r="M8" t="s">
        <v>3913</v>
      </c>
      <c r="N8">
        <f>COUNTBLANK(I2:I501)</f>
        <v>0</v>
      </c>
    </row>
    <row r="9" spans="1:16" x14ac:dyDescent="0.3">
      <c r="A9" t="s">
        <v>21</v>
      </c>
      <c r="B9" t="str">
        <f t="shared" si="0"/>
        <v>Jeremy Harris</v>
      </c>
      <c r="C9" t="s">
        <v>3939</v>
      </c>
      <c r="D9">
        <v>59</v>
      </c>
      <c r="E9" t="s">
        <v>3998</v>
      </c>
      <c r="F9" t="s">
        <v>14</v>
      </c>
      <c r="G9" t="s">
        <v>22</v>
      </c>
      <c r="H9" t="s">
        <v>23</v>
      </c>
      <c r="I9" t="s">
        <v>11</v>
      </c>
      <c r="J9" t="str">
        <f t="shared" si="1"/>
        <v>Bronze</v>
      </c>
      <c r="K9" t="s">
        <v>24</v>
      </c>
      <c r="L9" t="b">
        <f t="shared" si="2"/>
        <v>0</v>
      </c>
      <c r="M9" t="s">
        <v>3914</v>
      </c>
      <c r="N9">
        <f>COUNTBLANK(K2:K501)</f>
        <v>4</v>
      </c>
    </row>
    <row r="10" spans="1:16" x14ac:dyDescent="0.3">
      <c r="A10" t="s">
        <v>25</v>
      </c>
      <c r="B10" t="str">
        <f t="shared" si="0"/>
        <v>Caroline Collins</v>
      </c>
      <c r="C10" t="s">
        <v>26</v>
      </c>
      <c r="D10">
        <v>64</v>
      </c>
      <c r="E10" t="s">
        <v>3998</v>
      </c>
      <c r="F10" t="s">
        <v>14</v>
      </c>
      <c r="G10" t="s">
        <v>27</v>
      </c>
      <c r="H10" t="s">
        <v>28</v>
      </c>
      <c r="I10" t="s">
        <v>11</v>
      </c>
      <c r="J10" t="str">
        <f t="shared" si="1"/>
        <v>Silver</v>
      </c>
      <c r="K10" t="s">
        <v>29</v>
      </c>
      <c r="L10" t="b">
        <f t="shared" si="2"/>
        <v>0</v>
      </c>
    </row>
    <row r="11" spans="1:16" x14ac:dyDescent="0.3">
      <c r="A11" t="s">
        <v>30</v>
      </c>
      <c r="B11" t="str">
        <f t="shared" si="0"/>
        <v>Christine Vaughn</v>
      </c>
      <c r="C11" t="s">
        <v>31</v>
      </c>
      <c r="D11">
        <v>24</v>
      </c>
      <c r="E11" t="s">
        <v>3997</v>
      </c>
      <c r="F11" t="s">
        <v>8</v>
      </c>
      <c r="G11" t="s">
        <v>32</v>
      </c>
      <c r="H11" t="s">
        <v>33</v>
      </c>
      <c r="I11" t="s">
        <v>11</v>
      </c>
      <c r="J11" t="str">
        <f t="shared" si="1"/>
        <v>Bronze</v>
      </c>
      <c r="K11" t="s">
        <v>24</v>
      </c>
      <c r="L11" t="b">
        <f t="shared" si="2"/>
        <v>0</v>
      </c>
      <c r="M11" s="7" t="s">
        <v>4005</v>
      </c>
      <c r="N11">
        <f>COUNTIF(F2:F501,"female")</f>
        <v>262</v>
      </c>
    </row>
    <row r="12" spans="1:16" x14ac:dyDescent="0.3">
      <c r="A12" t="s">
        <v>34</v>
      </c>
      <c r="B12" t="str">
        <f t="shared" si="0"/>
        <v>Amber Jackson</v>
      </c>
      <c r="C12" t="s">
        <v>35</v>
      </c>
      <c r="D12">
        <v>29</v>
      </c>
      <c r="E12" t="s">
        <v>3997</v>
      </c>
      <c r="F12" t="s">
        <v>14</v>
      </c>
      <c r="G12" t="s">
        <v>36</v>
      </c>
      <c r="H12" t="s">
        <v>37</v>
      </c>
      <c r="I12" t="s">
        <v>11</v>
      </c>
      <c r="J12" t="str">
        <f t="shared" si="1"/>
        <v>Platinum</v>
      </c>
      <c r="K12" t="s">
        <v>17</v>
      </c>
      <c r="L12" t="b">
        <f t="shared" si="2"/>
        <v>0</v>
      </c>
    </row>
    <row r="13" spans="1:16" x14ac:dyDescent="0.3">
      <c r="A13" t="s">
        <v>38</v>
      </c>
      <c r="B13" t="str">
        <f t="shared" si="0"/>
        <v>Daniel Boyd</v>
      </c>
      <c r="C13" t="s">
        <v>39</v>
      </c>
      <c r="D13">
        <v>29</v>
      </c>
      <c r="E13" t="s">
        <v>3997</v>
      </c>
      <c r="F13" t="s">
        <v>14</v>
      </c>
      <c r="G13" t="s">
        <v>40</v>
      </c>
      <c r="H13" t="s">
        <v>41</v>
      </c>
      <c r="I13" t="s">
        <v>11</v>
      </c>
      <c r="J13" t="str">
        <f t="shared" si="1"/>
        <v>Bronze</v>
      </c>
      <c r="K13" t="s">
        <v>24</v>
      </c>
      <c r="L13" t="b">
        <f t="shared" si="2"/>
        <v>0</v>
      </c>
      <c r="M13" s="7" t="s">
        <v>4008</v>
      </c>
      <c r="N13" t="str">
        <f>VLOOKUP(A4,A1:K501,7,FALSE)</f>
        <v>Kellyberg</v>
      </c>
    </row>
    <row r="14" spans="1:16" x14ac:dyDescent="0.3">
      <c r="A14" t="s">
        <v>42</v>
      </c>
      <c r="B14" t="str">
        <f t="shared" si="0"/>
        <v>Melissa Howard</v>
      </c>
      <c r="C14" t="s">
        <v>43</v>
      </c>
      <c r="D14">
        <v>53</v>
      </c>
      <c r="E14" t="s">
        <v>3998</v>
      </c>
      <c r="F14" t="s">
        <v>14</v>
      </c>
      <c r="G14" t="s">
        <v>44</v>
      </c>
      <c r="H14" t="s">
        <v>45</v>
      </c>
      <c r="I14" t="s">
        <v>11</v>
      </c>
      <c r="J14" t="str">
        <f t="shared" si="1"/>
        <v>Gold</v>
      </c>
      <c r="K14" t="s">
        <v>46</v>
      </c>
      <c r="L14" t="b">
        <f t="shared" si="2"/>
        <v>0</v>
      </c>
      <c r="M14" s="7"/>
    </row>
    <row r="15" spans="1:16" x14ac:dyDescent="0.3">
      <c r="A15" t="s">
        <v>47</v>
      </c>
      <c r="B15" t="str">
        <f t="shared" si="0"/>
        <v>Ms. Maria Leach</v>
      </c>
      <c r="C15" t="s">
        <v>48</v>
      </c>
      <c r="D15">
        <v>64</v>
      </c>
      <c r="E15" t="s">
        <v>3998</v>
      </c>
      <c r="F15" t="s">
        <v>8</v>
      </c>
      <c r="G15" t="s">
        <v>49</v>
      </c>
      <c r="H15" t="s">
        <v>50</v>
      </c>
      <c r="I15" t="s">
        <v>11</v>
      </c>
      <c r="J15" t="str">
        <f t="shared" si="1"/>
        <v>Platinum</v>
      </c>
      <c r="K15" t="s">
        <v>17</v>
      </c>
      <c r="L15" t="b">
        <f t="shared" si="2"/>
        <v>0</v>
      </c>
    </row>
    <row r="16" spans="1:16" x14ac:dyDescent="0.3">
      <c r="A16" t="s">
        <v>51</v>
      </c>
      <c r="B16" t="str">
        <f t="shared" si="0"/>
        <v>Dominic Page</v>
      </c>
      <c r="C16" t="s">
        <v>52</v>
      </c>
      <c r="D16">
        <v>53</v>
      </c>
      <c r="E16" t="s">
        <v>3998</v>
      </c>
      <c r="F16" t="s">
        <v>8</v>
      </c>
      <c r="G16" t="s">
        <v>53</v>
      </c>
      <c r="H16" t="s">
        <v>50</v>
      </c>
      <c r="I16" t="s">
        <v>11</v>
      </c>
      <c r="J16" t="str">
        <f t="shared" si="1"/>
        <v>Bronze</v>
      </c>
      <c r="K16" t="s">
        <v>24</v>
      </c>
      <c r="L16" t="b">
        <f t="shared" si="2"/>
        <v>0</v>
      </c>
    </row>
    <row r="17" spans="1:12" x14ac:dyDescent="0.3">
      <c r="A17" t="s">
        <v>54</v>
      </c>
      <c r="B17" t="str">
        <f t="shared" si="0"/>
        <v>Brian Lopez</v>
      </c>
      <c r="C17" t="s">
        <v>55</v>
      </c>
      <c r="D17">
        <v>28</v>
      </c>
      <c r="E17" t="s">
        <v>3997</v>
      </c>
      <c r="F17" t="s">
        <v>14</v>
      </c>
      <c r="G17" t="s">
        <v>56</v>
      </c>
      <c r="H17" t="s">
        <v>57</v>
      </c>
      <c r="I17" t="s">
        <v>11</v>
      </c>
      <c r="J17" t="str">
        <f t="shared" si="1"/>
        <v>Gold</v>
      </c>
      <c r="K17" t="s">
        <v>46</v>
      </c>
      <c r="L17" t="b">
        <f t="shared" si="2"/>
        <v>0</v>
      </c>
    </row>
    <row r="18" spans="1:12" x14ac:dyDescent="0.3">
      <c r="A18" t="s">
        <v>58</v>
      </c>
      <c r="B18" t="str">
        <f t="shared" si="0"/>
        <v>Kenneth Lambert</v>
      </c>
      <c r="C18" t="s">
        <v>59</v>
      </c>
      <c r="D18">
        <v>55</v>
      </c>
      <c r="E18" t="s">
        <v>3998</v>
      </c>
      <c r="F18" t="s">
        <v>14</v>
      </c>
      <c r="G18" t="s">
        <v>60</v>
      </c>
      <c r="H18" t="s">
        <v>61</v>
      </c>
      <c r="I18" t="s">
        <v>11</v>
      </c>
      <c r="J18" t="str">
        <f t="shared" si="1"/>
        <v>Platinum</v>
      </c>
      <c r="K18" t="s">
        <v>17</v>
      </c>
      <c r="L18" t="b">
        <f t="shared" si="2"/>
        <v>0</v>
      </c>
    </row>
    <row r="19" spans="1:12" x14ac:dyDescent="0.3">
      <c r="A19" t="s">
        <v>62</v>
      </c>
      <c r="B19" t="str">
        <f t="shared" si="0"/>
        <v>Nathan Hernandez</v>
      </c>
      <c r="C19" t="s">
        <v>63</v>
      </c>
      <c r="D19">
        <v>32</v>
      </c>
      <c r="E19" t="s">
        <v>3997</v>
      </c>
      <c r="F19" t="s">
        <v>14</v>
      </c>
      <c r="G19" t="s">
        <v>64</v>
      </c>
      <c r="H19" t="s">
        <v>65</v>
      </c>
      <c r="I19" t="s">
        <v>11</v>
      </c>
      <c r="J19" t="str">
        <f t="shared" si="1"/>
        <v>Silver</v>
      </c>
      <c r="K19" t="s">
        <v>29</v>
      </c>
      <c r="L19" t="b">
        <f t="shared" si="2"/>
        <v>0</v>
      </c>
    </row>
    <row r="20" spans="1:12" x14ac:dyDescent="0.3">
      <c r="A20" t="s">
        <v>66</v>
      </c>
      <c r="B20" t="str">
        <f t="shared" si="0"/>
        <v>Ashley Cohen</v>
      </c>
      <c r="C20" t="s">
        <v>67</v>
      </c>
      <c r="D20">
        <v>53</v>
      </c>
      <c r="E20" t="s">
        <v>3998</v>
      </c>
      <c r="F20" t="s">
        <v>14</v>
      </c>
      <c r="G20" t="s">
        <v>68</v>
      </c>
      <c r="H20" t="s">
        <v>69</v>
      </c>
      <c r="I20" t="s">
        <v>11</v>
      </c>
      <c r="J20" t="str">
        <f t="shared" si="1"/>
        <v>Silver</v>
      </c>
      <c r="K20" t="s">
        <v>29</v>
      </c>
      <c r="L20" t="b">
        <f t="shared" si="2"/>
        <v>0</v>
      </c>
    </row>
    <row r="21" spans="1:12" x14ac:dyDescent="0.3">
      <c r="A21" t="s">
        <v>70</v>
      </c>
      <c r="B21" t="str">
        <f t="shared" si="0"/>
        <v>Laura Alvarez</v>
      </c>
      <c r="C21" t="s">
        <v>71</v>
      </c>
      <c r="D21">
        <v>49</v>
      </c>
      <c r="E21" t="s">
        <v>3997</v>
      </c>
      <c r="F21" t="s">
        <v>14</v>
      </c>
      <c r="G21" t="s">
        <v>72</v>
      </c>
      <c r="H21" t="s">
        <v>73</v>
      </c>
      <c r="I21" t="s">
        <v>11</v>
      </c>
      <c r="J21" t="str">
        <f t="shared" si="1"/>
        <v>Platinum</v>
      </c>
      <c r="K21" t="s">
        <v>17</v>
      </c>
      <c r="L21" t="b">
        <f t="shared" si="2"/>
        <v>0</v>
      </c>
    </row>
    <row r="22" spans="1:12" x14ac:dyDescent="0.3">
      <c r="A22" t="s">
        <v>74</v>
      </c>
      <c r="B22" t="str">
        <f t="shared" si="0"/>
        <v>John Scott</v>
      </c>
      <c r="C22" t="s">
        <v>75</v>
      </c>
      <c r="D22">
        <v>24</v>
      </c>
      <c r="E22" t="s">
        <v>3997</v>
      </c>
      <c r="F22" t="s">
        <v>14</v>
      </c>
      <c r="G22" t="s">
        <v>76</v>
      </c>
      <c r="H22" t="s">
        <v>50</v>
      </c>
      <c r="I22" t="s">
        <v>11</v>
      </c>
      <c r="J22" t="str">
        <f t="shared" si="1"/>
        <v>Bronze</v>
      </c>
      <c r="K22" t="s">
        <v>24</v>
      </c>
      <c r="L22" t="b">
        <f t="shared" si="2"/>
        <v>0</v>
      </c>
    </row>
    <row r="23" spans="1:12" x14ac:dyDescent="0.3">
      <c r="A23" t="s">
        <v>77</v>
      </c>
      <c r="B23" t="str">
        <f t="shared" si="0"/>
        <v>Adam Cruz</v>
      </c>
      <c r="C23" t="s">
        <v>78</v>
      </c>
      <c r="D23">
        <v>60</v>
      </c>
      <c r="E23" t="s">
        <v>3998</v>
      </c>
      <c r="F23" t="s">
        <v>14</v>
      </c>
      <c r="G23" t="s">
        <v>79</v>
      </c>
      <c r="H23" t="s">
        <v>80</v>
      </c>
      <c r="I23" t="s">
        <v>11</v>
      </c>
      <c r="J23" t="str">
        <f t="shared" si="1"/>
        <v>Platinum</v>
      </c>
      <c r="K23" t="s">
        <v>17</v>
      </c>
      <c r="L23" t="b">
        <f t="shared" si="2"/>
        <v>0</v>
      </c>
    </row>
    <row r="24" spans="1:12" x14ac:dyDescent="0.3">
      <c r="A24" t="s">
        <v>81</v>
      </c>
      <c r="B24" t="str">
        <f t="shared" si="0"/>
        <v>Rhonda Moss</v>
      </c>
      <c r="C24" t="s">
        <v>82</v>
      </c>
      <c r="D24">
        <v>43</v>
      </c>
      <c r="E24" t="s">
        <v>3997</v>
      </c>
      <c r="F24" t="s">
        <v>8</v>
      </c>
      <c r="G24" t="s">
        <v>83</v>
      </c>
      <c r="H24" t="s">
        <v>61</v>
      </c>
      <c r="I24" t="s">
        <v>11</v>
      </c>
      <c r="J24" t="str">
        <f t="shared" si="1"/>
        <v>UNKNOWN</v>
      </c>
      <c r="L24" t="b">
        <f t="shared" si="2"/>
        <v>1</v>
      </c>
    </row>
    <row r="25" spans="1:12" x14ac:dyDescent="0.3">
      <c r="A25" t="s">
        <v>84</v>
      </c>
      <c r="B25" t="str">
        <f t="shared" si="0"/>
        <v>Michael Torres</v>
      </c>
      <c r="C25" t="s">
        <v>85</v>
      </c>
      <c r="D25">
        <v>46</v>
      </c>
      <c r="E25" t="s">
        <v>3997</v>
      </c>
      <c r="F25" t="s">
        <v>14</v>
      </c>
      <c r="G25" t="s">
        <v>86</v>
      </c>
      <c r="H25" t="s">
        <v>87</v>
      </c>
      <c r="I25" t="s">
        <v>11</v>
      </c>
      <c r="J25" t="str">
        <f t="shared" si="1"/>
        <v>Platinum</v>
      </c>
      <c r="K25" t="s">
        <v>17</v>
      </c>
      <c r="L25" t="b">
        <f t="shared" si="2"/>
        <v>0</v>
      </c>
    </row>
    <row r="26" spans="1:12" x14ac:dyDescent="0.3">
      <c r="A26" t="s">
        <v>88</v>
      </c>
      <c r="B26" t="str">
        <f t="shared" si="0"/>
        <v>Bridget Allen</v>
      </c>
      <c r="C26" t="s">
        <v>89</v>
      </c>
      <c r="D26">
        <v>59</v>
      </c>
      <c r="E26" t="s">
        <v>3998</v>
      </c>
      <c r="F26" t="s">
        <v>8</v>
      </c>
      <c r="G26" t="s">
        <v>90</v>
      </c>
      <c r="H26" t="s">
        <v>91</v>
      </c>
      <c r="I26" t="s">
        <v>11</v>
      </c>
      <c r="J26" t="str">
        <f t="shared" si="1"/>
        <v>Silver</v>
      </c>
      <c r="K26" t="s">
        <v>29</v>
      </c>
      <c r="L26" t="b">
        <f t="shared" si="2"/>
        <v>0</v>
      </c>
    </row>
    <row r="27" spans="1:12" x14ac:dyDescent="0.3">
      <c r="A27" t="s">
        <v>92</v>
      </c>
      <c r="B27" t="str">
        <f t="shared" si="0"/>
        <v>Jeff Martinez</v>
      </c>
      <c r="C27" t="s">
        <v>93</v>
      </c>
      <c r="D27">
        <v>36</v>
      </c>
      <c r="E27" t="s">
        <v>3997</v>
      </c>
      <c r="F27" t="s">
        <v>14</v>
      </c>
      <c r="G27" t="s">
        <v>94</v>
      </c>
      <c r="H27" t="s">
        <v>95</v>
      </c>
      <c r="I27" t="s">
        <v>11</v>
      </c>
      <c r="J27" t="str">
        <f t="shared" si="1"/>
        <v>Gold</v>
      </c>
      <c r="K27" t="s">
        <v>46</v>
      </c>
      <c r="L27" t="b">
        <f t="shared" si="2"/>
        <v>0</v>
      </c>
    </row>
    <row r="28" spans="1:12" x14ac:dyDescent="0.3">
      <c r="A28" t="s">
        <v>96</v>
      </c>
      <c r="B28" t="str">
        <f t="shared" si="0"/>
        <v>Paul Fox</v>
      </c>
      <c r="C28" t="s">
        <v>3940</v>
      </c>
      <c r="D28">
        <v>33</v>
      </c>
      <c r="E28" t="s">
        <v>3997</v>
      </c>
      <c r="F28" t="s">
        <v>14</v>
      </c>
      <c r="G28" t="s">
        <v>97</v>
      </c>
      <c r="H28" t="s">
        <v>98</v>
      </c>
      <c r="I28" t="s">
        <v>11</v>
      </c>
      <c r="J28" t="str">
        <f t="shared" si="1"/>
        <v>Silver</v>
      </c>
      <c r="K28" t="s">
        <v>29</v>
      </c>
      <c r="L28" t="b">
        <f t="shared" si="2"/>
        <v>0</v>
      </c>
    </row>
    <row r="29" spans="1:12" x14ac:dyDescent="0.3">
      <c r="A29" t="s">
        <v>99</v>
      </c>
      <c r="B29" t="str">
        <f t="shared" si="0"/>
        <v>Jonathan Steele</v>
      </c>
      <c r="C29" t="s">
        <v>100</v>
      </c>
      <c r="D29">
        <v>52</v>
      </c>
      <c r="E29" t="s">
        <v>3998</v>
      </c>
      <c r="F29" t="s">
        <v>14</v>
      </c>
      <c r="G29" t="s">
        <v>101</v>
      </c>
      <c r="H29" t="s">
        <v>33</v>
      </c>
      <c r="I29" t="s">
        <v>11</v>
      </c>
      <c r="J29" t="str">
        <f t="shared" si="1"/>
        <v>Silver</v>
      </c>
      <c r="K29" t="s">
        <v>29</v>
      </c>
      <c r="L29" t="b">
        <f t="shared" si="2"/>
        <v>0</v>
      </c>
    </row>
    <row r="30" spans="1:12" x14ac:dyDescent="0.3">
      <c r="A30" t="s">
        <v>102</v>
      </c>
      <c r="B30" t="str">
        <f t="shared" si="0"/>
        <v>Heather Collins</v>
      </c>
      <c r="C30" t="s">
        <v>103</v>
      </c>
      <c r="D30">
        <v>40</v>
      </c>
      <c r="E30" t="s">
        <v>3997</v>
      </c>
      <c r="F30" t="s">
        <v>8</v>
      </c>
      <c r="G30" t="s">
        <v>104</v>
      </c>
      <c r="H30" t="s">
        <v>105</v>
      </c>
      <c r="I30" t="s">
        <v>11</v>
      </c>
      <c r="J30" t="str">
        <f t="shared" si="1"/>
        <v>Platinum</v>
      </c>
      <c r="K30" t="s">
        <v>17</v>
      </c>
      <c r="L30" t="b">
        <f t="shared" si="2"/>
        <v>0</v>
      </c>
    </row>
    <row r="31" spans="1:12" x14ac:dyDescent="0.3">
      <c r="A31" t="s">
        <v>106</v>
      </c>
      <c r="B31" t="str">
        <f t="shared" si="0"/>
        <v>Diana Taylor</v>
      </c>
      <c r="C31" t="s">
        <v>107</v>
      </c>
      <c r="D31">
        <v>59</v>
      </c>
      <c r="E31" t="s">
        <v>3998</v>
      </c>
      <c r="F31" t="s">
        <v>14</v>
      </c>
      <c r="G31" t="s">
        <v>108</v>
      </c>
      <c r="H31" t="s">
        <v>28</v>
      </c>
      <c r="I31" t="s">
        <v>11</v>
      </c>
      <c r="J31" t="str">
        <f t="shared" si="1"/>
        <v>Bronze</v>
      </c>
      <c r="K31" t="s">
        <v>24</v>
      </c>
      <c r="L31" t="b">
        <f t="shared" si="2"/>
        <v>0</v>
      </c>
    </row>
    <row r="32" spans="1:12" x14ac:dyDescent="0.3">
      <c r="A32" t="s">
        <v>109</v>
      </c>
      <c r="B32" t="str">
        <f t="shared" si="0"/>
        <v>Amber Carlson</v>
      </c>
      <c r="C32" t="s">
        <v>110</v>
      </c>
      <c r="D32">
        <v>18</v>
      </c>
      <c r="E32" t="s">
        <v>3997</v>
      </c>
      <c r="F32" t="s">
        <v>14</v>
      </c>
      <c r="G32" t="s">
        <v>111</v>
      </c>
      <c r="H32" t="s">
        <v>112</v>
      </c>
      <c r="I32" t="s">
        <v>11</v>
      </c>
      <c r="J32" t="str">
        <f t="shared" si="1"/>
        <v>Gold</v>
      </c>
      <c r="K32" t="s">
        <v>46</v>
      </c>
      <c r="L32" t="b">
        <f t="shared" si="2"/>
        <v>0</v>
      </c>
    </row>
    <row r="33" spans="1:12" x14ac:dyDescent="0.3">
      <c r="A33" t="s">
        <v>113</v>
      </c>
      <c r="B33" t="str">
        <f t="shared" si="0"/>
        <v>Leslie Johnson</v>
      </c>
      <c r="C33" t="s">
        <v>114</v>
      </c>
      <c r="D33">
        <v>31</v>
      </c>
      <c r="E33" t="s">
        <v>3997</v>
      </c>
      <c r="F33" t="s">
        <v>8</v>
      </c>
      <c r="G33" t="s">
        <v>115</v>
      </c>
      <c r="H33" t="s">
        <v>116</v>
      </c>
      <c r="I33" t="s">
        <v>11</v>
      </c>
      <c r="J33" t="str">
        <f t="shared" si="1"/>
        <v>UNKNOWN</v>
      </c>
      <c r="L33" t="b">
        <f t="shared" si="2"/>
        <v>1</v>
      </c>
    </row>
    <row r="34" spans="1:12" x14ac:dyDescent="0.3">
      <c r="A34" t="s">
        <v>117</v>
      </c>
      <c r="B34" t="str">
        <f t="shared" si="0"/>
        <v>Joshua Ryan</v>
      </c>
      <c r="C34" t="s">
        <v>118</v>
      </c>
      <c r="D34">
        <v>27</v>
      </c>
      <c r="E34" t="s">
        <v>3997</v>
      </c>
      <c r="F34" t="s">
        <v>14</v>
      </c>
      <c r="G34" t="s">
        <v>119</v>
      </c>
      <c r="H34" t="s">
        <v>87</v>
      </c>
      <c r="I34" t="s">
        <v>11</v>
      </c>
      <c r="J34" t="str">
        <f t="shared" si="1"/>
        <v>Platinum</v>
      </c>
      <c r="K34" t="s">
        <v>17</v>
      </c>
      <c r="L34" t="b">
        <f t="shared" si="2"/>
        <v>0</v>
      </c>
    </row>
    <row r="35" spans="1:12" x14ac:dyDescent="0.3">
      <c r="A35" t="s">
        <v>120</v>
      </c>
      <c r="B35" t="str">
        <f t="shared" si="0"/>
        <v>David Arnold</v>
      </c>
      <c r="C35" t="s">
        <v>121</v>
      </c>
      <c r="D35">
        <v>54</v>
      </c>
      <c r="E35" t="s">
        <v>3998</v>
      </c>
      <c r="F35" t="s">
        <v>14</v>
      </c>
      <c r="G35" t="s">
        <v>122</v>
      </c>
      <c r="H35" t="s">
        <v>28</v>
      </c>
      <c r="I35" t="s">
        <v>11</v>
      </c>
      <c r="J35" t="str">
        <f t="shared" si="1"/>
        <v>Silver</v>
      </c>
      <c r="K35" t="s">
        <v>29</v>
      </c>
      <c r="L35" t="b">
        <f t="shared" si="2"/>
        <v>0</v>
      </c>
    </row>
    <row r="36" spans="1:12" x14ac:dyDescent="0.3">
      <c r="A36" t="s">
        <v>123</v>
      </c>
      <c r="B36" t="str">
        <f t="shared" si="0"/>
        <v>Jessica Acevedo</v>
      </c>
      <c r="C36" t="s">
        <v>124</v>
      </c>
      <c r="D36">
        <v>64</v>
      </c>
      <c r="E36" t="s">
        <v>3998</v>
      </c>
      <c r="F36" t="s">
        <v>14</v>
      </c>
      <c r="G36" t="s">
        <v>125</v>
      </c>
      <c r="H36" t="s">
        <v>50</v>
      </c>
      <c r="I36" t="s">
        <v>11</v>
      </c>
      <c r="J36" t="str">
        <f t="shared" si="1"/>
        <v>Bronze</v>
      </c>
      <c r="K36" t="s">
        <v>24</v>
      </c>
      <c r="L36" t="b">
        <f t="shared" si="2"/>
        <v>0</v>
      </c>
    </row>
    <row r="37" spans="1:12" x14ac:dyDescent="0.3">
      <c r="A37" t="s">
        <v>126</v>
      </c>
      <c r="B37" t="str">
        <f t="shared" si="0"/>
        <v>Sarah Vance</v>
      </c>
      <c r="C37" t="s">
        <v>127</v>
      </c>
      <c r="D37">
        <v>41</v>
      </c>
      <c r="E37" t="s">
        <v>3997</v>
      </c>
      <c r="F37" t="s">
        <v>8</v>
      </c>
      <c r="G37" t="s">
        <v>128</v>
      </c>
      <c r="H37" t="s">
        <v>33</v>
      </c>
      <c r="I37" t="s">
        <v>11</v>
      </c>
      <c r="J37" t="str">
        <f t="shared" si="1"/>
        <v>Silver</v>
      </c>
      <c r="K37" t="s">
        <v>29</v>
      </c>
      <c r="L37" t="b">
        <f t="shared" si="2"/>
        <v>0</v>
      </c>
    </row>
    <row r="38" spans="1:12" x14ac:dyDescent="0.3">
      <c r="A38" t="s">
        <v>129</v>
      </c>
      <c r="B38" t="str">
        <f t="shared" si="0"/>
        <v>Mike Jennings</v>
      </c>
      <c r="C38" t="s">
        <v>130</v>
      </c>
      <c r="D38">
        <v>48</v>
      </c>
      <c r="E38" t="s">
        <v>3997</v>
      </c>
      <c r="F38" t="s">
        <v>14</v>
      </c>
      <c r="G38" t="s">
        <v>131</v>
      </c>
      <c r="H38" t="s">
        <v>132</v>
      </c>
      <c r="I38" t="s">
        <v>11</v>
      </c>
      <c r="J38" t="str">
        <f t="shared" si="1"/>
        <v>Gold</v>
      </c>
      <c r="K38" t="s">
        <v>46</v>
      </c>
      <c r="L38" t="b">
        <f t="shared" si="2"/>
        <v>0</v>
      </c>
    </row>
    <row r="39" spans="1:12" x14ac:dyDescent="0.3">
      <c r="A39" t="s">
        <v>133</v>
      </c>
      <c r="B39" t="str">
        <f t="shared" si="0"/>
        <v>Robert Jones Dds</v>
      </c>
      <c r="C39" t="s">
        <v>3941</v>
      </c>
      <c r="D39">
        <v>25</v>
      </c>
      <c r="E39" t="s">
        <v>3997</v>
      </c>
      <c r="F39" t="s">
        <v>8</v>
      </c>
      <c r="G39" t="s">
        <v>134</v>
      </c>
      <c r="H39" t="s">
        <v>95</v>
      </c>
      <c r="I39" t="s">
        <v>11</v>
      </c>
      <c r="J39" t="str">
        <f t="shared" si="1"/>
        <v>Platinum</v>
      </c>
      <c r="K39" t="s">
        <v>17</v>
      </c>
      <c r="L39" t="b">
        <f t="shared" si="2"/>
        <v>0</v>
      </c>
    </row>
    <row r="40" spans="1:12" x14ac:dyDescent="0.3">
      <c r="A40" t="s">
        <v>135</v>
      </c>
      <c r="B40" t="str">
        <f t="shared" si="0"/>
        <v>Christopher Olson</v>
      </c>
      <c r="C40" t="s">
        <v>136</v>
      </c>
      <c r="D40">
        <v>27</v>
      </c>
      <c r="E40" t="s">
        <v>3997</v>
      </c>
      <c r="F40" t="s">
        <v>14</v>
      </c>
      <c r="G40" t="s">
        <v>137</v>
      </c>
      <c r="H40" t="s">
        <v>138</v>
      </c>
      <c r="I40" t="s">
        <v>11</v>
      </c>
      <c r="J40" t="str">
        <f t="shared" si="1"/>
        <v>Platinum</v>
      </c>
      <c r="K40" t="s">
        <v>17</v>
      </c>
      <c r="L40" t="b">
        <f t="shared" si="2"/>
        <v>0</v>
      </c>
    </row>
    <row r="41" spans="1:12" x14ac:dyDescent="0.3">
      <c r="A41" t="s">
        <v>139</v>
      </c>
      <c r="B41" t="str">
        <f t="shared" si="0"/>
        <v>Rachel Myers</v>
      </c>
      <c r="C41" t="s">
        <v>140</v>
      </c>
      <c r="D41">
        <v>52</v>
      </c>
      <c r="E41" t="s">
        <v>3998</v>
      </c>
      <c r="F41" t="s">
        <v>8</v>
      </c>
      <c r="G41" t="s">
        <v>141</v>
      </c>
      <c r="H41" t="s">
        <v>16</v>
      </c>
      <c r="I41" t="s">
        <v>11</v>
      </c>
      <c r="J41" t="str">
        <f t="shared" si="1"/>
        <v>Silver</v>
      </c>
      <c r="K41" t="s">
        <v>29</v>
      </c>
      <c r="L41" t="b">
        <f t="shared" si="2"/>
        <v>0</v>
      </c>
    </row>
    <row r="42" spans="1:12" x14ac:dyDescent="0.3">
      <c r="A42" t="s">
        <v>142</v>
      </c>
      <c r="B42" t="str">
        <f t="shared" si="0"/>
        <v>Thomas Phillips</v>
      </c>
      <c r="C42" t="s">
        <v>143</v>
      </c>
      <c r="D42">
        <v>20</v>
      </c>
      <c r="E42" t="s">
        <v>3997</v>
      </c>
      <c r="F42" t="s">
        <v>14</v>
      </c>
      <c r="G42" t="s">
        <v>144</v>
      </c>
      <c r="H42" t="s">
        <v>80</v>
      </c>
      <c r="I42" t="s">
        <v>11</v>
      </c>
      <c r="J42" t="str">
        <f t="shared" si="1"/>
        <v>Gold</v>
      </c>
      <c r="K42" t="s">
        <v>46</v>
      </c>
      <c r="L42" t="b">
        <f t="shared" si="2"/>
        <v>0</v>
      </c>
    </row>
    <row r="43" spans="1:12" x14ac:dyDescent="0.3">
      <c r="A43" t="s">
        <v>145</v>
      </c>
      <c r="B43" t="str">
        <f t="shared" si="0"/>
        <v>Christopher Carter</v>
      </c>
      <c r="C43" t="s">
        <v>146</v>
      </c>
      <c r="D43">
        <v>27</v>
      </c>
      <c r="E43" t="s">
        <v>3997</v>
      </c>
      <c r="F43" t="s">
        <v>14</v>
      </c>
      <c r="G43" t="s">
        <v>147</v>
      </c>
      <c r="H43" t="s">
        <v>37</v>
      </c>
      <c r="I43" t="s">
        <v>11</v>
      </c>
      <c r="J43" t="str">
        <f t="shared" si="1"/>
        <v>UNKNOWN</v>
      </c>
      <c r="L43" t="b">
        <f t="shared" si="2"/>
        <v>1</v>
      </c>
    </row>
    <row r="44" spans="1:12" x14ac:dyDescent="0.3">
      <c r="A44" t="s">
        <v>148</v>
      </c>
      <c r="B44" t="str">
        <f t="shared" si="0"/>
        <v>Deanna Simpson</v>
      </c>
      <c r="C44" t="s">
        <v>149</v>
      </c>
      <c r="D44">
        <v>35</v>
      </c>
      <c r="E44" t="s">
        <v>3997</v>
      </c>
      <c r="F44" t="s">
        <v>14</v>
      </c>
      <c r="G44" t="s">
        <v>150</v>
      </c>
      <c r="H44" t="s">
        <v>16</v>
      </c>
      <c r="I44" t="s">
        <v>11</v>
      </c>
      <c r="J44" t="str">
        <f t="shared" si="1"/>
        <v>Bronze</v>
      </c>
      <c r="K44" t="s">
        <v>24</v>
      </c>
      <c r="L44" t="b">
        <f t="shared" si="2"/>
        <v>0</v>
      </c>
    </row>
    <row r="45" spans="1:12" x14ac:dyDescent="0.3">
      <c r="A45" t="s">
        <v>151</v>
      </c>
      <c r="B45" t="str">
        <f t="shared" si="0"/>
        <v>Tonya Reynolds</v>
      </c>
      <c r="C45" t="s">
        <v>152</v>
      </c>
      <c r="D45">
        <v>55</v>
      </c>
      <c r="E45" t="s">
        <v>3998</v>
      </c>
      <c r="F45" t="s">
        <v>14</v>
      </c>
      <c r="G45" t="s">
        <v>153</v>
      </c>
      <c r="H45" t="s">
        <v>154</v>
      </c>
      <c r="I45" t="s">
        <v>11</v>
      </c>
      <c r="J45" t="str">
        <f t="shared" si="1"/>
        <v>Gold</v>
      </c>
      <c r="K45" t="s">
        <v>46</v>
      </c>
      <c r="L45" t="b">
        <f t="shared" si="2"/>
        <v>0</v>
      </c>
    </row>
    <row r="46" spans="1:12" x14ac:dyDescent="0.3">
      <c r="A46" t="s">
        <v>155</v>
      </c>
      <c r="B46" t="str">
        <f t="shared" si="0"/>
        <v>Eric Vega</v>
      </c>
      <c r="C46" t="s">
        <v>156</v>
      </c>
      <c r="D46">
        <v>50</v>
      </c>
      <c r="E46" t="s">
        <v>3997</v>
      </c>
      <c r="F46" t="s">
        <v>8</v>
      </c>
      <c r="G46" t="s">
        <v>157</v>
      </c>
      <c r="H46" t="s">
        <v>61</v>
      </c>
      <c r="I46" t="s">
        <v>11</v>
      </c>
      <c r="J46" t="str">
        <f t="shared" si="1"/>
        <v>Gold</v>
      </c>
      <c r="K46" t="s">
        <v>46</v>
      </c>
      <c r="L46" t="b">
        <f t="shared" si="2"/>
        <v>0</v>
      </c>
    </row>
    <row r="47" spans="1:12" x14ac:dyDescent="0.3">
      <c r="A47" t="s">
        <v>158</v>
      </c>
      <c r="B47" t="str">
        <f t="shared" si="0"/>
        <v>James Gibbs</v>
      </c>
      <c r="C47" t="s">
        <v>159</v>
      </c>
      <c r="D47">
        <v>21</v>
      </c>
      <c r="E47" t="s">
        <v>3997</v>
      </c>
      <c r="F47" t="s">
        <v>8</v>
      </c>
      <c r="G47" t="s">
        <v>160</v>
      </c>
      <c r="H47" t="s">
        <v>161</v>
      </c>
      <c r="I47" t="s">
        <v>11</v>
      </c>
      <c r="J47" t="str">
        <f t="shared" si="1"/>
        <v>Platinum</v>
      </c>
      <c r="K47" t="s">
        <v>17</v>
      </c>
      <c r="L47" t="b">
        <f t="shared" si="2"/>
        <v>0</v>
      </c>
    </row>
    <row r="48" spans="1:12" x14ac:dyDescent="0.3">
      <c r="A48" t="s">
        <v>162</v>
      </c>
      <c r="B48" t="str">
        <f t="shared" si="0"/>
        <v>William Martin</v>
      </c>
      <c r="C48" t="s">
        <v>163</v>
      </c>
      <c r="D48">
        <v>19</v>
      </c>
      <c r="E48" t="s">
        <v>3997</v>
      </c>
      <c r="F48" t="s">
        <v>8</v>
      </c>
      <c r="G48" t="s">
        <v>164</v>
      </c>
      <c r="H48" t="s">
        <v>165</v>
      </c>
      <c r="I48" t="s">
        <v>11</v>
      </c>
      <c r="J48" t="str">
        <f t="shared" si="1"/>
        <v>Platinum</v>
      </c>
      <c r="K48" t="s">
        <v>17</v>
      </c>
      <c r="L48" t="b">
        <f t="shared" si="2"/>
        <v>0</v>
      </c>
    </row>
    <row r="49" spans="1:12" x14ac:dyDescent="0.3">
      <c r="A49" t="s">
        <v>166</v>
      </c>
      <c r="B49" t="str">
        <f t="shared" si="0"/>
        <v>Joseph Snow</v>
      </c>
      <c r="C49" t="s">
        <v>167</v>
      </c>
      <c r="D49">
        <v>45</v>
      </c>
      <c r="E49" t="s">
        <v>3997</v>
      </c>
      <c r="F49" t="s">
        <v>8</v>
      </c>
      <c r="G49" t="s">
        <v>168</v>
      </c>
      <c r="H49" t="s">
        <v>169</v>
      </c>
      <c r="I49" t="s">
        <v>11</v>
      </c>
      <c r="J49" t="str">
        <f t="shared" si="1"/>
        <v>Gold</v>
      </c>
      <c r="K49" t="s">
        <v>46</v>
      </c>
      <c r="L49" t="b">
        <f t="shared" si="2"/>
        <v>0</v>
      </c>
    </row>
    <row r="50" spans="1:12" x14ac:dyDescent="0.3">
      <c r="A50" t="s">
        <v>170</v>
      </c>
      <c r="B50" t="str">
        <f t="shared" si="0"/>
        <v>Denise Williams</v>
      </c>
      <c r="C50" t="s">
        <v>171</v>
      </c>
      <c r="D50">
        <v>34</v>
      </c>
      <c r="E50" t="s">
        <v>3997</v>
      </c>
      <c r="F50" t="s">
        <v>8</v>
      </c>
      <c r="G50" t="s">
        <v>172</v>
      </c>
      <c r="H50" t="s">
        <v>98</v>
      </c>
      <c r="I50" t="s">
        <v>11</v>
      </c>
      <c r="J50" t="str">
        <f t="shared" si="1"/>
        <v>Bronze</v>
      </c>
      <c r="K50" t="s">
        <v>24</v>
      </c>
      <c r="L50" t="b">
        <f t="shared" si="2"/>
        <v>0</v>
      </c>
    </row>
    <row r="51" spans="1:12" x14ac:dyDescent="0.3">
      <c r="A51" t="s">
        <v>173</v>
      </c>
      <c r="B51" t="str">
        <f t="shared" si="0"/>
        <v>Jordan Jackson Dds</v>
      </c>
      <c r="C51" t="s">
        <v>3942</v>
      </c>
      <c r="D51">
        <v>54</v>
      </c>
      <c r="E51" t="s">
        <v>3998</v>
      </c>
      <c r="F51" t="s">
        <v>8</v>
      </c>
      <c r="G51" t="s">
        <v>174</v>
      </c>
      <c r="H51" t="s">
        <v>132</v>
      </c>
      <c r="I51" t="s">
        <v>11</v>
      </c>
      <c r="J51" t="str">
        <f t="shared" si="1"/>
        <v>Gold</v>
      </c>
      <c r="K51" t="s">
        <v>46</v>
      </c>
      <c r="L51" t="b">
        <f t="shared" si="2"/>
        <v>0</v>
      </c>
    </row>
    <row r="52" spans="1:12" x14ac:dyDescent="0.3">
      <c r="A52" t="s">
        <v>175</v>
      </c>
      <c r="B52" t="str">
        <f t="shared" si="0"/>
        <v>Michelle Garcia Dds</v>
      </c>
      <c r="C52" t="s">
        <v>3943</v>
      </c>
      <c r="D52">
        <v>55</v>
      </c>
      <c r="E52" t="s">
        <v>3998</v>
      </c>
      <c r="F52" t="s">
        <v>14</v>
      </c>
      <c r="G52" t="s">
        <v>176</v>
      </c>
      <c r="H52" t="s">
        <v>23</v>
      </c>
      <c r="I52" t="s">
        <v>11</v>
      </c>
      <c r="J52" t="str">
        <f t="shared" si="1"/>
        <v>Platinum</v>
      </c>
      <c r="K52" t="s">
        <v>17</v>
      </c>
      <c r="L52" t="b">
        <f t="shared" si="2"/>
        <v>0</v>
      </c>
    </row>
    <row r="53" spans="1:12" x14ac:dyDescent="0.3">
      <c r="A53" t="s">
        <v>177</v>
      </c>
      <c r="B53" t="str">
        <f t="shared" si="0"/>
        <v>Gina Knight</v>
      </c>
      <c r="C53" t="s">
        <v>178</v>
      </c>
      <c r="D53">
        <v>54</v>
      </c>
      <c r="E53" t="s">
        <v>3998</v>
      </c>
      <c r="F53" t="s">
        <v>14</v>
      </c>
      <c r="G53" t="s">
        <v>179</v>
      </c>
      <c r="H53" t="s">
        <v>180</v>
      </c>
      <c r="I53" t="s">
        <v>11</v>
      </c>
      <c r="J53" t="str">
        <f t="shared" si="1"/>
        <v>Silver</v>
      </c>
      <c r="K53" t="s">
        <v>29</v>
      </c>
      <c r="L53" t="b">
        <f t="shared" si="2"/>
        <v>0</v>
      </c>
    </row>
    <row r="54" spans="1:12" x14ac:dyDescent="0.3">
      <c r="A54" t="s">
        <v>181</v>
      </c>
      <c r="B54" t="str">
        <f t="shared" si="0"/>
        <v>April Mullins</v>
      </c>
      <c r="C54" t="s">
        <v>182</v>
      </c>
      <c r="D54">
        <v>54</v>
      </c>
      <c r="E54" t="s">
        <v>3998</v>
      </c>
      <c r="F54" t="s">
        <v>8</v>
      </c>
      <c r="G54" t="s">
        <v>183</v>
      </c>
      <c r="H54" t="s">
        <v>10</v>
      </c>
      <c r="I54" t="s">
        <v>11</v>
      </c>
      <c r="J54" t="str">
        <f t="shared" si="1"/>
        <v>Platinum</v>
      </c>
      <c r="K54" t="s">
        <v>17</v>
      </c>
      <c r="L54" t="b">
        <f t="shared" si="2"/>
        <v>0</v>
      </c>
    </row>
    <row r="55" spans="1:12" x14ac:dyDescent="0.3">
      <c r="A55" t="s">
        <v>184</v>
      </c>
      <c r="B55" t="str">
        <f t="shared" si="0"/>
        <v>Timothy Weaver</v>
      </c>
      <c r="C55" t="s">
        <v>185</v>
      </c>
      <c r="D55">
        <v>45</v>
      </c>
      <c r="E55" t="s">
        <v>3997</v>
      </c>
      <c r="F55" t="s">
        <v>14</v>
      </c>
      <c r="G55" t="s">
        <v>186</v>
      </c>
      <c r="H55" t="s">
        <v>23</v>
      </c>
      <c r="I55" t="s">
        <v>11</v>
      </c>
      <c r="J55" t="str">
        <f t="shared" si="1"/>
        <v>Gold</v>
      </c>
      <c r="K55" t="s">
        <v>46</v>
      </c>
      <c r="L55" t="b">
        <f t="shared" si="2"/>
        <v>0</v>
      </c>
    </row>
    <row r="56" spans="1:12" x14ac:dyDescent="0.3">
      <c r="A56" t="s">
        <v>187</v>
      </c>
      <c r="B56" t="str">
        <f t="shared" si="0"/>
        <v>Matthew Hunter Jr.</v>
      </c>
      <c r="C56" t="s">
        <v>188</v>
      </c>
      <c r="D56">
        <v>61</v>
      </c>
      <c r="E56" t="s">
        <v>3998</v>
      </c>
      <c r="F56" t="s">
        <v>14</v>
      </c>
      <c r="G56" t="s">
        <v>189</v>
      </c>
      <c r="H56" t="s">
        <v>190</v>
      </c>
      <c r="I56" t="s">
        <v>11</v>
      </c>
      <c r="J56" t="str">
        <f t="shared" si="1"/>
        <v>Gold</v>
      </c>
      <c r="K56" t="s">
        <v>46</v>
      </c>
      <c r="L56" t="b">
        <f t="shared" si="2"/>
        <v>0</v>
      </c>
    </row>
    <row r="57" spans="1:12" x14ac:dyDescent="0.3">
      <c r="A57" t="s">
        <v>191</v>
      </c>
      <c r="B57" t="str">
        <f t="shared" si="0"/>
        <v>Sarah Rodgers</v>
      </c>
      <c r="C57" t="s">
        <v>192</v>
      </c>
      <c r="D57">
        <v>23</v>
      </c>
      <c r="E57" t="s">
        <v>3997</v>
      </c>
      <c r="F57" t="s">
        <v>14</v>
      </c>
      <c r="G57" t="s">
        <v>193</v>
      </c>
      <c r="H57" t="s">
        <v>41</v>
      </c>
      <c r="I57" t="s">
        <v>11</v>
      </c>
      <c r="J57" t="str">
        <f t="shared" si="1"/>
        <v>Gold</v>
      </c>
      <c r="K57" t="s">
        <v>46</v>
      </c>
      <c r="L57" t="b">
        <f t="shared" si="2"/>
        <v>0</v>
      </c>
    </row>
    <row r="58" spans="1:12" x14ac:dyDescent="0.3">
      <c r="A58" t="s">
        <v>194</v>
      </c>
      <c r="B58" t="str">
        <f t="shared" si="0"/>
        <v>Debra Liu</v>
      </c>
      <c r="C58" t="s">
        <v>195</v>
      </c>
      <c r="D58">
        <v>55</v>
      </c>
      <c r="E58" t="s">
        <v>3998</v>
      </c>
      <c r="F58" t="s">
        <v>8</v>
      </c>
      <c r="G58" t="s">
        <v>196</v>
      </c>
      <c r="H58" t="s">
        <v>197</v>
      </c>
      <c r="I58" t="s">
        <v>11</v>
      </c>
      <c r="J58" t="str">
        <f t="shared" si="1"/>
        <v>Bronze</v>
      </c>
      <c r="K58" t="s">
        <v>24</v>
      </c>
      <c r="L58" t="b">
        <f t="shared" si="2"/>
        <v>0</v>
      </c>
    </row>
    <row r="59" spans="1:12" x14ac:dyDescent="0.3">
      <c r="A59" t="s">
        <v>198</v>
      </c>
      <c r="B59" t="str">
        <f t="shared" si="0"/>
        <v>Sharon Brown</v>
      </c>
      <c r="C59" t="s">
        <v>199</v>
      </c>
      <c r="D59">
        <v>37</v>
      </c>
      <c r="E59" t="s">
        <v>3997</v>
      </c>
      <c r="F59" t="s">
        <v>14</v>
      </c>
      <c r="G59" t="s">
        <v>200</v>
      </c>
      <c r="H59" t="s">
        <v>154</v>
      </c>
      <c r="I59" t="s">
        <v>11</v>
      </c>
      <c r="J59" t="str">
        <f t="shared" si="1"/>
        <v>Gold</v>
      </c>
      <c r="K59" t="s">
        <v>46</v>
      </c>
      <c r="L59" t="b">
        <f t="shared" si="2"/>
        <v>0</v>
      </c>
    </row>
    <row r="60" spans="1:12" x14ac:dyDescent="0.3">
      <c r="A60" t="s">
        <v>201</v>
      </c>
      <c r="B60" t="str">
        <f t="shared" si="0"/>
        <v>Katherine Dorsey</v>
      </c>
      <c r="C60" t="s">
        <v>202</v>
      </c>
      <c r="D60">
        <v>24</v>
      </c>
      <c r="E60" t="s">
        <v>3997</v>
      </c>
      <c r="F60" t="s">
        <v>8</v>
      </c>
      <c r="G60" t="s">
        <v>203</v>
      </c>
      <c r="H60" t="s">
        <v>95</v>
      </c>
      <c r="I60" t="s">
        <v>11</v>
      </c>
      <c r="J60" t="str">
        <f t="shared" si="1"/>
        <v>Platinum</v>
      </c>
      <c r="K60" t="s">
        <v>17</v>
      </c>
      <c r="L60" t="b">
        <f t="shared" si="2"/>
        <v>0</v>
      </c>
    </row>
    <row r="61" spans="1:12" x14ac:dyDescent="0.3">
      <c r="A61" t="s">
        <v>204</v>
      </c>
      <c r="B61" t="str">
        <f t="shared" si="0"/>
        <v>Wayne Mcpherson</v>
      </c>
      <c r="C61" t="s">
        <v>205</v>
      </c>
      <c r="D61">
        <v>56</v>
      </c>
      <c r="E61" t="s">
        <v>3998</v>
      </c>
      <c r="F61" t="s">
        <v>14</v>
      </c>
      <c r="G61" t="s">
        <v>206</v>
      </c>
      <c r="H61" t="s">
        <v>197</v>
      </c>
      <c r="I61" t="s">
        <v>11</v>
      </c>
      <c r="J61" t="str">
        <f t="shared" si="1"/>
        <v>Bronze</v>
      </c>
      <c r="K61" t="s">
        <v>24</v>
      </c>
      <c r="L61" t="b">
        <f t="shared" si="2"/>
        <v>0</v>
      </c>
    </row>
    <row r="62" spans="1:12" x14ac:dyDescent="0.3">
      <c r="A62" t="s">
        <v>207</v>
      </c>
      <c r="B62" t="str">
        <f t="shared" si="0"/>
        <v>Christopher Sutton</v>
      </c>
      <c r="C62" t="s">
        <v>208</v>
      </c>
      <c r="D62">
        <v>49</v>
      </c>
      <c r="E62" t="s">
        <v>3997</v>
      </c>
      <c r="F62" t="s">
        <v>14</v>
      </c>
      <c r="G62" t="s">
        <v>209</v>
      </c>
      <c r="H62" t="s">
        <v>50</v>
      </c>
      <c r="I62" t="s">
        <v>11</v>
      </c>
      <c r="J62" t="str">
        <f t="shared" si="1"/>
        <v>Gold</v>
      </c>
      <c r="K62" t="s">
        <v>46</v>
      </c>
      <c r="L62" t="b">
        <f t="shared" si="2"/>
        <v>0</v>
      </c>
    </row>
    <row r="63" spans="1:12" x14ac:dyDescent="0.3">
      <c r="A63" t="s">
        <v>210</v>
      </c>
      <c r="B63" t="str">
        <f t="shared" si="0"/>
        <v>Jay Patel</v>
      </c>
      <c r="C63" t="s">
        <v>211</v>
      </c>
      <c r="D63">
        <v>43</v>
      </c>
      <c r="E63" t="s">
        <v>3997</v>
      </c>
      <c r="F63" t="s">
        <v>14</v>
      </c>
      <c r="G63" t="s">
        <v>212</v>
      </c>
      <c r="H63" t="s">
        <v>213</v>
      </c>
      <c r="I63" t="s">
        <v>11</v>
      </c>
      <c r="J63" t="str">
        <f t="shared" si="1"/>
        <v>Platinum</v>
      </c>
      <c r="K63" t="s">
        <v>17</v>
      </c>
      <c r="L63" t="b">
        <f t="shared" si="2"/>
        <v>0</v>
      </c>
    </row>
    <row r="64" spans="1:12" x14ac:dyDescent="0.3">
      <c r="A64" t="s">
        <v>214</v>
      </c>
      <c r="B64" t="str">
        <f t="shared" si="0"/>
        <v>Cheryl Copeland</v>
      </c>
      <c r="C64" t="s">
        <v>215</v>
      </c>
      <c r="D64">
        <v>51</v>
      </c>
      <c r="E64" t="s">
        <v>3998</v>
      </c>
      <c r="F64" t="s">
        <v>8</v>
      </c>
      <c r="G64" t="s">
        <v>216</v>
      </c>
      <c r="H64" t="s">
        <v>138</v>
      </c>
      <c r="I64" t="s">
        <v>11</v>
      </c>
      <c r="J64" t="str">
        <f t="shared" si="1"/>
        <v>Platinum</v>
      </c>
      <c r="K64" t="s">
        <v>17</v>
      </c>
      <c r="L64" t="b">
        <f t="shared" si="2"/>
        <v>0</v>
      </c>
    </row>
    <row r="65" spans="1:12" x14ac:dyDescent="0.3">
      <c r="A65" t="s">
        <v>217</v>
      </c>
      <c r="B65" t="str">
        <f t="shared" si="0"/>
        <v>Alyssa Vargas</v>
      </c>
      <c r="C65" t="s">
        <v>218</v>
      </c>
      <c r="D65">
        <v>53</v>
      </c>
      <c r="E65" t="s">
        <v>3998</v>
      </c>
      <c r="F65" t="s">
        <v>8</v>
      </c>
      <c r="G65" t="s">
        <v>219</v>
      </c>
      <c r="H65" t="s">
        <v>65</v>
      </c>
      <c r="I65" t="s">
        <v>11</v>
      </c>
      <c r="J65" t="str">
        <f t="shared" si="1"/>
        <v>Platinum</v>
      </c>
      <c r="K65" t="s">
        <v>17</v>
      </c>
      <c r="L65" t="b">
        <f t="shared" si="2"/>
        <v>0</v>
      </c>
    </row>
    <row r="66" spans="1:12" x14ac:dyDescent="0.3">
      <c r="A66" t="s">
        <v>220</v>
      </c>
      <c r="B66" t="str">
        <f t="shared" ref="B66:B129" si="3">IF(ISBLANK(C66),"unknown",C66)</f>
        <v>Dr. David Smith</v>
      </c>
      <c r="C66" t="s">
        <v>221</v>
      </c>
      <c r="D66">
        <v>22</v>
      </c>
      <c r="E66" t="s">
        <v>3997</v>
      </c>
      <c r="F66" t="s">
        <v>14</v>
      </c>
      <c r="G66" t="s">
        <v>222</v>
      </c>
      <c r="H66" t="s">
        <v>161</v>
      </c>
      <c r="I66" t="s">
        <v>11</v>
      </c>
      <c r="J66" t="str">
        <f t="shared" ref="J66:J129" si="4">IF(ISBLANK(K66),"UNKNOWN",K66)</f>
        <v>Silver</v>
      </c>
      <c r="K66" t="s">
        <v>29</v>
      </c>
      <c r="L66" t="b">
        <f t="shared" ref="L66:L129" si="5">ISBLANK(K66)</f>
        <v>0</v>
      </c>
    </row>
    <row r="67" spans="1:12" x14ac:dyDescent="0.3">
      <c r="A67" t="s">
        <v>223</v>
      </c>
      <c r="B67" t="str">
        <f t="shared" si="3"/>
        <v>Kristin Stein</v>
      </c>
      <c r="C67" t="s">
        <v>224</v>
      </c>
      <c r="D67">
        <v>23</v>
      </c>
      <c r="E67" t="s">
        <v>3997</v>
      </c>
      <c r="F67" t="s">
        <v>8</v>
      </c>
      <c r="G67" t="s">
        <v>225</v>
      </c>
      <c r="H67" t="s">
        <v>112</v>
      </c>
      <c r="I67" t="s">
        <v>11</v>
      </c>
      <c r="J67" t="str">
        <f t="shared" si="4"/>
        <v>Silver</v>
      </c>
      <c r="K67" t="s">
        <v>29</v>
      </c>
      <c r="L67" t="b">
        <f t="shared" si="5"/>
        <v>0</v>
      </c>
    </row>
    <row r="68" spans="1:12" x14ac:dyDescent="0.3">
      <c r="A68" t="s">
        <v>226</v>
      </c>
      <c r="B68" t="str">
        <f t="shared" si="3"/>
        <v>James Bean</v>
      </c>
      <c r="C68" t="s">
        <v>227</v>
      </c>
      <c r="D68">
        <v>50</v>
      </c>
      <c r="E68" t="s">
        <v>3997</v>
      </c>
      <c r="F68" t="s">
        <v>8</v>
      </c>
      <c r="G68" t="s">
        <v>228</v>
      </c>
      <c r="H68" t="s">
        <v>229</v>
      </c>
      <c r="I68" t="s">
        <v>11</v>
      </c>
      <c r="J68" t="str">
        <f t="shared" si="4"/>
        <v>Bronze</v>
      </c>
      <c r="K68" t="s">
        <v>24</v>
      </c>
      <c r="L68" t="b">
        <f t="shared" si="5"/>
        <v>0</v>
      </c>
    </row>
    <row r="69" spans="1:12" x14ac:dyDescent="0.3">
      <c r="A69" t="s">
        <v>230</v>
      </c>
      <c r="B69" t="str">
        <f t="shared" si="3"/>
        <v>Michael Daniel</v>
      </c>
      <c r="C69" t="s">
        <v>231</v>
      </c>
      <c r="D69">
        <v>51</v>
      </c>
      <c r="E69" t="s">
        <v>3998</v>
      </c>
      <c r="F69" t="s">
        <v>8</v>
      </c>
      <c r="G69" t="s">
        <v>232</v>
      </c>
      <c r="H69" t="s">
        <v>233</v>
      </c>
      <c r="I69" t="s">
        <v>11</v>
      </c>
      <c r="J69" t="str">
        <f t="shared" si="4"/>
        <v>Platinum</v>
      </c>
      <c r="K69" t="s">
        <v>17</v>
      </c>
      <c r="L69" t="b">
        <f t="shared" si="5"/>
        <v>0</v>
      </c>
    </row>
    <row r="70" spans="1:12" x14ac:dyDescent="0.3">
      <c r="A70" t="s">
        <v>234</v>
      </c>
      <c r="B70" t="str">
        <f t="shared" si="3"/>
        <v>Mr. Mason Butler</v>
      </c>
      <c r="C70" t="s">
        <v>235</v>
      </c>
      <c r="D70">
        <v>33</v>
      </c>
      <c r="E70" t="s">
        <v>3997</v>
      </c>
      <c r="F70" t="s">
        <v>8</v>
      </c>
      <c r="G70" t="s">
        <v>236</v>
      </c>
      <c r="H70" t="s">
        <v>132</v>
      </c>
      <c r="I70" t="s">
        <v>11</v>
      </c>
      <c r="J70" t="str">
        <f t="shared" si="4"/>
        <v>Gold</v>
      </c>
      <c r="K70" t="s">
        <v>46</v>
      </c>
      <c r="L70" t="b">
        <f t="shared" si="5"/>
        <v>0</v>
      </c>
    </row>
    <row r="71" spans="1:12" x14ac:dyDescent="0.3">
      <c r="A71" t="s">
        <v>237</v>
      </c>
      <c r="B71" t="str">
        <f t="shared" si="3"/>
        <v>Michael Thomas</v>
      </c>
      <c r="C71" t="s">
        <v>238</v>
      </c>
      <c r="D71">
        <v>21</v>
      </c>
      <c r="E71" t="s">
        <v>3997</v>
      </c>
      <c r="F71" t="s">
        <v>14</v>
      </c>
      <c r="G71" t="s">
        <v>239</v>
      </c>
      <c r="H71" t="s">
        <v>180</v>
      </c>
      <c r="I71" t="s">
        <v>11</v>
      </c>
      <c r="J71" t="str">
        <f t="shared" si="4"/>
        <v>Silver</v>
      </c>
      <c r="K71" t="s">
        <v>29</v>
      </c>
      <c r="L71" t="b">
        <f t="shared" si="5"/>
        <v>0</v>
      </c>
    </row>
    <row r="72" spans="1:12" x14ac:dyDescent="0.3">
      <c r="A72" t="s">
        <v>240</v>
      </c>
      <c r="B72" t="str">
        <f t="shared" si="3"/>
        <v>Cody Diaz</v>
      </c>
      <c r="C72" t="s">
        <v>241</v>
      </c>
      <c r="D72">
        <v>27</v>
      </c>
      <c r="E72" t="s">
        <v>3997</v>
      </c>
      <c r="F72" t="s">
        <v>14</v>
      </c>
      <c r="G72" t="s">
        <v>242</v>
      </c>
      <c r="H72" t="s">
        <v>45</v>
      </c>
      <c r="I72" t="s">
        <v>11</v>
      </c>
      <c r="J72" t="str">
        <f t="shared" si="4"/>
        <v>Silver</v>
      </c>
      <c r="K72" t="s">
        <v>29</v>
      </c>
      <c r="L72" t="b">
        <f t="shared" si="5"/>
        <v>0</v>
      </c>
    </row>
    <row r="73" spans="1:12" x14ac:dyDescent="0.3">
      <c r="A73" t="s">
        <v>243</v>
      </c>
      <c r="B73" t="str">
        <f t="shared" si="3"/>
        <v>Amber Mcclain</v>
      </c>
      <c r="C73" t="s">
        <v>244</v>
      </c>
      <c r="D73">
        <v>58</v>
      </c>
      <c r="E73" t="s">
        <v>3998</v>
      </c>
      <c r="F73" t="s">
        <v>8</v>
      </c>
      <c r="G73" t="s">
        <v>245</v>
      </c>
      <c r="H73" t="s">
        <v>246</v>
      </c>
      <c r="I73" t="s">
        <v>11</v>
      </c>
      <c r="J73" t="str">
        <f t="shared" si="4"/>
        <v>Silver</v>
      </c>
      <c r="K73" t="s">
        <v>29</v>
      </c>
      <c r="L73" t="b">
        <f t="shared" si="5"/>
        <v>0</v>
      </c>
    </row>
    <row r="74" spans="1:12" x14ac:dyDescent="0.3">
      <c r="A74" t="s">
        <v>247</v>
      </c>
      <c r="B74" t="str">
        <f t="shared" si="3"/>
        <v>Mr. Mark Beasley</v>
      </c>
      <c r="C74" t="s">
        <v>248</v>
      </c>
      <c r="D74">
        <v>24</v>
      </c>
      <c r="E74" t="s">
        <v>3997</v>
      </c>
      <c r="F74" t="s">
        <v>14</v>
      </c>
      <c r="G74" t="s">
        <v>249</v>
      </c>
      <c r="H74" t="s">
        <v>250</v>
      </c>
      <c r="I74" t="s">
        <v>11</v>
      </c>
      <c r="J74" t="str">
        <f t="shared" si="4"/>
        <v>Silver</v>
      </c>
      <c r="K74" t="s">
        <v>29</v>
      </c>
      <c r="L74" t="b">
        <f t="shared" si="5"/>
        <v>0</v>
      </c>
    </row>
    <row r="75" spans="1:12" x14ac:dyDescent="0.3">
      <c r="A75" t="s">
        <v>251</v>
      </c>
      <c r="B75" t="str">
        <f t="shared" si="3"/>
        <v>Roy Cole</v>
      </c>
      <c r="C75" t="s">
        <v>252</v>
      </c>
      <c r="D75">
        <v>24</v>
      </c>
      <c r="E75" t="s">
        <v>3997</v>
      </c>
      <c r="F75" t="s">
        <v>14</v>
      </c>
      <c r="G75" t="s">
        <v>253</v>
      </c>
      <c r="H75" t="s">
        <v>87</v>
      </c>
      <c r="I75" t="s">
        <v>11</v>
      </c>
      <c r="J75" t="str">
        <f t="shared" si="4"/>
        <v>Platinum</v>
      </c>
      <c r="K75" t="s">
        <v>17</v>
      </c>
      <c r="L75" t="b">
        <f t="shared" si="5"/>
        <v>0</v>
      </c>
    </row>
    <row r="76" spans="1:12" x14ac:dyDescent="0.3">
      <c r="A76" t="s">
        <v>254</v>
      </c>
      <c r="B76" t="str">
        <f t="shared" si="3"/>
        <v>Eric Singh</v>
      </c>
      <c r="C76" t="s">
        <v>255</v>
      </c>
      <c r="D76">
        <v>29</v>
      </c>
      <c r="E76" t="s">
        <v>3997</v>
      </c>
      <c r="F76" t="s">
        <v>14</v>
      </c>
      <c r="G76" t="s">
        <v>256</v>
      </c>
      <c r="H76" t="s">
        <v>229</v>
      </c>
      <c r="I76" t="s">
        <v>11</v>
      </c>
      <c r="J76" t="str">
        <f t="shared" si="4"/>
        <v>Gold</v>
      </c>
      <c r="K76" t="s">
        <v>46</v>
      </c>
      <c r="L76" t="b">
        <f t="shared" si="5"/>
        <v>0</v>
      </c>
    </row>
    <row r="77" spans="1:12" x14ac:dyDescent="0.3">
      <c r="A77" t="s">
        <v>257</v>
      </c>
      <c r="B77" t="str">
        <f t="shared" si="3"/>
        <v>Andrea Perez</v>
      </c>
      <c r="C77" t="s">
        <v>258</v>
      </c>
      <c r="D77">
        <v>61</v>
      </c>
      <c r="E77" t="s">
        <v>3998</v>
      </c>
      <c r="F77" t="s">
        <v>14</v>
      </c>
      <c r="G77" t="s">
        <v>259</v>
      </c>
      <c r="H77" t="s">
        <v>229</v>
      </c>
      <c r="I77" t="s">
        <v>11</v>
      </c>
      <c r="J77" t="str">
        <f t="shared" si="4"/>
        <v>Gold</v>
      </c>
      <c r="K77" t="s">
        <v>46</v>
      </c>
      <c r="L77" t="b">
        <f t="shared" si="5"/>
        <v>0</v>
      </c>
    </row>
    <row r="78" spans="1:12" x14ac:dyDescent="0.3">
      <c r="A78" t="s">
        <v>260</v>
      </c>
      <c r="B78" t="str">
        <f t="shared" si="3"/>
        <v>Tonya Burch</v>
      </c>
      <c r="C78" t="s">
        <v>261</v>
      </c>
      <c r="D78">
        <v>39</v>
      </c>
      <c r="E78" t="s">
        <v>3997</v>
      </c>
      <c r="F78" t="s">
        <v>14</v>
      </c>
      <c r="G78" t="s">
        <v>262</v>
      </c>
      <c r="H78" t="s">
        <v>263</v>
      </c>
      <c r="I78" t="s">
        <v>11</v>
      </c>
      <c r="J78" t="str">
        <f t="shared" si="4"/>
        <v>Gold</v>
      </c>
      <c r="K78" t="s">
        <v>46</v>
      </c>
      <c r="L78" t="b">
        <f t="shared" si="5"/>
        <v>0</v>
      </c>
    </row>
    <row r="79" spans="1:12" x14ac:dyDescent="0.3">
      <c r="A79" t="s">
        <v>264</v>
      </c>
      <c r="B79" t="str">
        <f t="shared" si="3"/>
        <v>Christopher Brown</v>
      </c>
      <c r="C79" t="s">
        <v>265</v>
      </c>
      <c r="D79">
        <v>56</v>
      </c>
      <c r="E79" t="s">
        <v>3998</v>
      </c>
      <c r="F79" t="s">
        <v>14</v>
      </c>
      <c r="G79" t="s">
        <v>266</v>
      </c>
      <c r="H79" t="s">
        <v>41</v>
      </c>
      <c r="I79" t="s">
        <v>11</v>
      </c>
      <c r="J79" t="str">
        <f t="shared" si="4"/>
        <v>Silver</v>
      </c>
      <c r="K79" t="s">
        <v>29</v>
      </c>
      <c r="L79" t="b">
        <f t="shared" si="5"/>
        <v>0</v>
      </c>
    </row>
    <row r="80" spans="1:12" x14ac:dyDescent="0.3">
      <c r="A80" t="s">
        <v>267</v>
      </c>
      <c r="B80" t="str">
        <f t="shared" si="3"/>
        <v>John Mayer</v>
      </c>
      <c r="C80" t="s">
        <v>268</v>
      </c>
      <c r="D80">
        <v>58</v>
      </c>
      <c r="E80" t="s">
        <v>3998</v>
      </c>
      <c r="F80" t="s">
        <v>8</v>
      </c>
      <c r="G80" t="s">
        <v>269</v>
      </c>
      <c r="H80" t="s">
        <v>270</v>
      </c>
      <c r="I80" t="s">
        <v>11</v>
      </c>
      <c r="J80" t="str">
        <f t="shared" si="4"/>
        <v>Bronze</v>
      </c>
      <c r="K80" t="s">
        <v>24</v>
      </c>
      <c r="L80" t="b">
        <f t="shared" si="5"/>
        <v>0</v>
      </c>
    </row>
    <row r="81" spans="1:12" x14ac:dyDescent="0.3">
      <c r="A81" t="s">
        <v>271</v>
      </c>
      <c r="B81" t="str">
        <f t="shared" si="3"/>
        <v>Rhonda Morales</v>
      </c>
      <c r="C81" t="s">
        <v>272</v>
      </c>
      <c r="D81">
        <v>61</v>
      </c>
      <c r="E81" t="s">
        <v>3998</v>
      </c>
      <c r="F81" t="s">
        <v>14</v>
      </c>
      <c r="G81" t="s">
        <v>273</v>
      </c>
      <c r="H81" t="s">
        <v>28</v>
      </c>
      <c r="I81" t="s">
        <v>11</v>
      </c>
      <c r="J81" t="str">
        <f t="shared" si="4"/>
        <v>Gold</v>
      </c>
      <c r="K81" t="s">
        <v>46</v>
      </c>
      <c r="L81" t="b">
        <f t="shared" si="5"/>
        <v>0</v>
      </c>
    </row>
    <row r="82" spans="1:12" x14ac:dyDescent="0.3">
      <c r="A82" t="s">
        <v>274</v>
      </c>
      <c r="B82" t="str">
        <f t="shared" si="3"/>
        <v>Nathan Campbell</v>
      </c>
      <c r="C82" t="s">
        <v>275</v>
      </c>
      <c r="D82">
        <v>37</v>
      </c>
      <c r="E82" t="s">
        <v>3997</v>
      </c>
      <c r="F82" t="s">
        <v>8</v>
      </c>
      <c r="G82" t="s">
        <v>276</v>
      </c>
      <c r="H82" t="s">
        <v>95</v>
      </c>
      <c r="I82" t="s">
        <v>11</v>
      </c>
      <c r="J82" t="str">
        <f t="shared" si="4"/>
        <v>Gold</v>
      </c>
      <c r="K82" t="s">
        <v>46</v>
      </c>
      <c r="L82" t="b">
        <f t="shared" si="5"/>
        <v>0</v>
      </c>
    </row>
    <row r="83" spans="1:12" x14ac:dyDescent="0.3">
      <c r="A83" t="s">
        <v>277</v>
      </c>
      <c r="B83" t="str">
        <f t="shared" si="3"/>
        <v>Katherine Young</v>
      </c>
      <c r="C83" t="s">
        <v>278</v>
      </c>
      <c r="D83">
        <v>29</v>
      </c>
      <c r="E83" t="s">
        <v>3997</v>
      </c>
      <c r="F83" t="s">
        <v>8</v>
      </c>
      <c r="G83" t="s">
        <v>279</v>
      </c>
      <c r="H83" t="s">
        <v>169</v>
      </c>
      <c r="I83" t="s">
        <v>11</v>
      </c>
      <c r="J83" t="str">
        <f t="shared" si="4"/>
        <v>Gold</v>
      </c>
      <c r="K83" t="s">
        <v>46</v>
      </c>
      <c r="L83" t="b">
        <f t="shared" si="5"/>
        <v>0</v>
      </c>
    </row>
    <row r="84" spans="1:12" x14ac:dyDescent="0.3">
      <c r="A84" t="s">
        <v>280</v>
      </c>
      <c r="B84" t="str">
        <f t="shared" si="3"/>
        <v>Cody Blake</v>
      </c>
      <c r="C84" t="s">
        <v>281</v>
      </c>
      <c r="D84">
        <v>21</v>
      </c>
      <c r="E84" t="s">
        <v>3997</v>
      </c>
      <c r="F84" t="s">
        <v>8</v>
      </c>
      <c r="G84" t="s">
        <v>282</v>
      </c>
      <c r="H84" t="s">
        <v>283</v>
      </c>
      <c r="I84" t="s">
        <v>11</v>
      </c>
      <c r="J84" t="str">
        <f t="shared" si="4"/>
        <v>Gold</v>
      </c>
      <c r="K84" t="s">
        <v>46</v>
      </c>
      <c r="L84" t="b">
        <f t="shared" si="5"/>
        <v>0</v>
      </c>
    </row>
    <row r="85" spans="1:12" x14ac:dyDescent="0.3">
      <c r="A85" t="s">
        <v>284</v>
      </c>
      <c r="B85" t="str">
        <f t="shared" si="3"/>
        <v>Molly Gardner</v>
      </c>
      <c r="C85" t="s">
        <v>285</v>
      </c>
      <c r="D85">
        <v>22</v>
      </c>
      <c r="E85" t="s">
        <v>3997</v>
      </c>
      <c r="F85" t="s">
        <v>14</v>
      </c>
      <c r="G85" t="s">
        <v>286</v>
      </c>
      <c r="H85" t="s">
        <v>287</v>
      </c>
      <c r="I85" t="s">
        <v>11</v>
      </c>
      <c r="J85" t="str">
        <f t="shared" si="4"/>
        <v>Platinum</v>
      </c>
      <c r="K85" t="s">
        <v>17</v>
      </c>
      <c r="L85" t="b">
        <f t="shared" si="5"/>
        <v>0</v>
      </c>
    </row>
    <row r="86" spans="1:12" x14ac:dyDescent="0.3">
      <c r="A86" t="s">
        <v>288</v>
      </c>
      <c r="B86" t="str">
        <f t="shared" si="3"/>
        <v>Jennifer Garcia</v>
      </c>
      <c r="C86" t="s">
        <v>289</v>
      </c>
      <c r="D86">
        <v>61</v>
      </c>
      <c r="E86" t="s">
        <v>3998</v>
      </c>
      <c r="F86" t="s">
        <v>14</v>
      </c>
      <c r="G86" t="s">
        <v>290</v>
      </c>
      <c r="H86" t="s">
        <v>229</v>
      </c>
      <c r="I86" t="s">
        <v>11</v>
      </c>
      <c r="J86" t="str">
        <f t="shared" si="4"/>
        <v>Bronze</v>
      </c>
      <c r="K86" t="s">
        <v>24</v>
      </c>
      <c r="L86" t="b">
        <f t="shared" si="5"/>
        <v>0</v>
      </c>
    </row>
    <row r="87" spans="1:12" x14ac:dyDescent="0.3">
      <c r="A87" t="s">
        <v>291</v>
      </c>
      <c r="B87" t="str">
        <f t="shared" si="3"/>
        <v>Krystal Ford</v>
      </c>
      <c r="C87" t="s">
        <v>292</v>
      </c>
      <c r="D87">
        <v>34</v>
      </c>
      <c r="E87" t="s">
        <v>3997</v>
      </c>
      <c r="F87" t="s">
        <v>14</v>
      </c>
      <c r="G87" t="s">
        <v>293</v>
      </c>
      <c r="H87" t="s">
        <v>132</v>
      </c>
      <c r="I87" t="s">
        <v>11</v>
      </c>
      <c r="J87" t="str">
        <f t="shared" si="4"/>
        <v>Platinum</v>
      </c>
      <c r="K87" t="s">
        <v>17</v>
      </c>
      <c r="L87" t="b">
        <f t="shared" si="5"/>
        <v>0</v>
      </c>
    </row>
    <row r="88" spans="1:12" x14ac:dyDescent="0.3">
      <c r="A88" t="s">
        <v>294</v>
      </c>
      <c r="B88" t="str">
        <f t="shared" si="3"/>
        <v>George Rosario</v>
      </c>
      <c r="C88" t="s">
        <v>295</v>
      </c>
      <c r="D88">
        <v>53</v>
      </c>
      <c r="E88" t="s">
        <v>3998</v>
      </c>
      <c r="F88" t="s">
        <v>8</v>
      </c>
      <c r="G88" t="s">
        <v>296</v>
      </c>
      <c r="H88" t="s">
        <v>246</v>
      </c>
      <c r="I88" t="s">
        <v>11</v>
      </c>
      <c r="J88" t="str">
        <f t="shared" si="4"/>
        <v>Bronze</v>
      </c>
      <c r="K88" t="s">
        <v>24</v>
      </c>
      <c r="L88" t="b">
        <f t="shared" si="5"/>
        <v>0</v>
      </c>
    </row>
    <row r="89" spans="1:12" x14ac:dyDescent="0.3">
      <c r="A89" t="s">
        <v>297</v>
      </c>
      <c r="B89" t="str">
        <f t="shared" si="3"/>
        <v>Thomas Robinson</v>
      </c>
      <c r="C89" t="s">
        <v>298</v>
      </c>
      <c r="D89">
        <v>48</v>
      </c>
      <c r="E89" t="s">
        <v>3997</v>
      </c>
      <c r="F89" t="s">
        <v>14</v>
      </c>
      <c r="G89" t="s">
        <v>299</v>
      </c>
      <c r="H89" t="s">
        <v>80</v>
      </c>
      <c r="I89" t="s">
        <v>11</v>
      </c>
      <c r="J89" t="str">
        <f t="shared" si="4"/>
        <v>Bronze</v>
      </c>
      <c r="K89" t="s">
        <v>24</v>
      </c>
      <c r="L89" t="b">
        <f t="shared" si="5"/>
        <v>0</v>
      </c>
    </row>
    <row r="90" spans="1:12" x14ac:dyDescent="0.3">
      <c r="A90" t="s">
        <v>300</v>
      </c>
      <c r="B90" t="str">
        <f t="shared" si="3"/>
        <v>Christy Hoffman</v>
      </c>
      <c r="C90" t="s">
        <v>301</v>
      </c>
      <c r="D90">
        <v>26</v>
      </c>
      <c r="E90" t="s">
        <v>3997</v>
      </c>
      <c r="F90" t="s">
        <v>14</v>
      </c>
      <c r="G90" t="s">
        <v>302</v>
      </c>
      <c r="H90" t="s">
        <v>250</v>
      </c>
      <c r="I90" t="s">
        <v>11</v>
      </c>
      <c r="J90" t="str">
        <f t="shared" si="4"/>
        <v>Platinum</v>
      </c>
      <c r="K90" t="s">
        <v>17</v>
      </c>
      <c r="L90" t="b">
        <f t="shared" si="5"/>
        <v>0</v>
      </c>
    </row>
    <row r="91" spans="1:12" x14ac:dyDescent="0.3">
      <c r="A91" t="s">
        <v>303</v>
      </c>
      <c r="B91" t="str">
        <f t="shared" si="3"/>
        <v>Richard Delgado</v>
      </c>
      <c r="C91" t="s">
        <v>304</v>
      </c>
      <c r="D91">
        <v>36</v>
      </c>
      <c r="E91" t="s">
        <v>3997</v>
      </c>
      <c r="F91" t="s">
        <v>8</v>
      </c>
      <c r="G91" t="s">
        <v>305</v>
      </c>
      <c r="H91" t="s">
        <v>50</v>
      </c>
      <c r="I91" t="s">
        <v>11</v>
      </c>
      <c r="J91" t="str">
        <f t="shared" si="4"/>
        <v>Silver</v>
      </c>
      <c r="K91" t="s">
        <v>29</v>
      </c>
      <c r="L91" t="b">
        <f t="shared" si="5"/>
        <v>0</v>
      </c>
    </row>
    <row r="92" spans="1:12" x14ac:dyDescent="0.3">
      <c r="A92" t="s">
        <v>306</v>
      </c>
      <c r="B92" t="str">
        <f t="shared" si="3"/>
        <v>Tammy Miller Md</v>
      </c>
      <c r="C92" t="s">
        <v>3944</v>
      </c>
      <c r="D92">
        <v>19</v>
      </c>
      <c r="E92" t="s">
        <v>3997</v>
      </c>
      <c r="F92" t="s">
        <v>14</v>
      </c>
      <c r="G92" t="s">
        <v>307</v>
      </c>
      <c r="H92" t="s">
        <v>308</v>
      </c>
      <c r="I92" t="s">
        <v>11</v>
      </c>
      <c r="J92" t="str">
        <f t="shared" si="4"/>
        <v>Gold</v>
      </c>
      <c r="K92" t="s">
        <v>46</v>
      </c>
      <c r="L92" t="b">
        <f t="shared" si="5"/>
        <v>0</v>
      </c>
    </row>
    <row r="93" spans="1:12" x14ac:dyDescent="0.3">
      <c r="A93" t="s">
        <v>309</v>
      </c>
      <c r="B93" t="str">
        <f t="shared" si="3"/>
        <v>Melissa Duffy Md</v>
      </c>
      <c r="C93" t="s">
        <v>3945</v>
      </c>
      <c r="D93">
        <v>58</v>
      </c>
      <c r="E93" t="s">
        <v>3998</v>
      </c>
      <c r="F93" t="s">
        <v>14</v>
      </c>
      <c r="G93" t="s">
        <v>310</v>
      </c>
      <c r="H93" t="s">
        <v>311</v>
      </c>
      <c r="I93" t="s">
        <v>11</v>
      </c>
      <c r="J93" t="str">
        <f t="shared" si="4"/>
        <v>Bronze</v>
      </c>
      <c r="K93" t="s">
        <v>24</v>
      </c>
      <c r="L93" t="b">
        <f t="shared" si="5"/>
        <v>0</v>
      </c>
    </row>
    <row r="94" spans="1:12" x14ac:dyDescent="0.3">
      <c r="A94" t="s">
        <v>312</v>
      </c>
      <c r="B94" t="str">
        <f t="shared" si="3"/>
        <v>Timothy Wright</v>
      </c>
      <c r="C94" t="s">
        <v>313</v>
      </c>
      <c r="D94">
        <v>58</v>
      </c>
      <c r="E94" t="s">
        <v>3998</v>
      </c>
      <c r="F94" t="s">
        <v>8</v>
      </c>
      <c r="G94" t="s">
        <v>314</v>
      </c>
      <c r="H94" t="s">
        <v>287</v>
      </c>
      <c r="I94" t="s">
        <v>11</v>
      </c>
      <c r="J94" t="str">
        <f t="shared" si="4"/>
        <v>Silver</v>
      </c>
      <c r="K94" t="s">
        <v>29</v>
      </c>
      <c r="L94" t="b">
        <f t="shared" si="5"/>
        <v>0</v>
      </c>
    </row>
    <row r="95" spans="1:12" x14ac:dyDescent="0.3">
      <c r="A95" t="s">
        <v>315</v>
      </c>
      <c r="B95" t="str">
        <f t="shared" si="3"/>
        <v>Jamie Yoder</v>
      </c>
      <c r="C95" t="s">
        <v>316</v>
      </c>
      <c r="D95">
        <v>43</v>
      </c>
      <c r="E95" t="s">
        <v>3997</v>
      </c>
      <c r="F95" t="s">
        <v>8</v>
      </c>
      <c r="G95" t="s">
        <v>317</v>
      </c>
      <c r="H95" t="s">
        <v>318</v>
      </c>
      <c r="I95" t="s">
        <v>11</v>
      </c>
      <c r="J95" t="str">
        <f t="shared" si="4"/>
        <v>Platinum</v>
      </c>
      <c r="K95" t="s">
        <v>17</v>
      </c>
      <c r="L95" t="b">
        <f t="shared" si="5"/>
        <v>0</v>
      </c>
    </row>
    <row r="96" spans="1:12" x14ac:dyDescent="0.3">
      <c r="A96" t="s">
        <v>319</v>
      </c>
      <c r="B96" t="str">
        <f t="shared" si="3"/>
        <v>Oscar Moon</v>
      </c>
      <c r="C96" t="s">
        <v>320</v>
      </c>
      <c r="D96">
        <v>58</v>
      </c>
      <c r="E96" t="s">
        <v>3998</v>
      </c>
      <c r="F96" t="s">
        <v>14</v>
      </c>
      <c r="G96" t="s">
        <v>321</v>
      </c>
      <c r="H96" t="s">
        <v>322</v>
      </c>
      <c r="I96" t="s">
        <v>11</v>
      </c>
      <c r="J96" t="str">
        <f t="shared" si="4"/>
        <v>Platinum</v>
      </c>
      <c r="K96" t="s">
        <v>17</v>
      </c>
      <c r="L96" t="b">
        <f t="shared" si="5"/>
        <v>0</v>
      </c>
    </row>
    <row r="97" spans="1:12" x14ac:dyDescent="0.3">
      <c r="A97" t="s">
        <v>323</v>
      </c>
      <c r="B97" t="str">
        <f t="shared" si="3"/>
        <v>Donna Gregory</v>
      </c>
      <c r="C97" t="s">
        <v>324</v>
      </c>
      <c r="D97">
        <v>29</v>
      </c>
      <c r="E97" t="s">
        <v>3997</v>
      </c>
      <c r="F97" t="s">
        <v>14</v>
      </c>
      <c r="G97" t="s">
        <v>325</v>
      </c>
      <c r="H97" t="s">
        <v>132</v>
      </c>
      <c r="I97" t="s">
        <v>11</v>
      </c>
      <c r="J97" t="str">
        <f t="shared" si="4"/>
        <v>Silver</v>
      </c>
      <c r="K97" t="s">
        <v>29</v>
      </c>
      <c r="L97" t="b">
        <f t="shared" si="5"/>
        <v>0</v>
      </c>
    </row>
    <row r="98" spans="1:12" x14ac:dyDescent="0.3">
      <c r="A98" t="s">
        <v>326</v>
      </c>
      <c r="B98" t="str">
        <f t="shared" si="3"/>
        <v>Robert Jackson</v>
      </c>
      <c r="C98" t="s">
        <v>327</v>
      </c>
      <c r="D98">
        <v>44</v>
      </c>
      <c r="E98" t="s">
        <v>3997</v>
      </c>
      <c r="F98" t="s">
        <v>14</v>
      </c>
      <c r="G98" t="s">
        <v>328</v>
      </c>
      <c r="H98" t="s">
        <v>233</v>
      </c>
      <c r="I98" t="s">
        <v>11</v>
      </c>
      <c r="J98" t="str">
        <f t="shared" si="4"/>
        <v>Platinum</v>
      </c>
      <c r="K98" t="s">
        <v>17</v>
      </c>
      <c r="L98" t="b">
        <f t="shared" si="5"/>
        <v>0</v>
      </c>
    </row>
    <row r="99" spans="1:12" x14ac:dyDescent="0.3">
      <c r="A99" t="s">
        <v>329</v>
      </c>
      <c r="B99" t="str">
        <f t="shared" si="3"/>
        <v>Christy Vasquez</v>
      </c>
      <c r="C99" t="s">
        <v>330</v>
      </c>
      <c r="D99">
        <v>28</v>
      </c>
      <c r="E99" t="s">
        <v>3997</v>
      </c>
      <c r="F99" t="s">
        <v>14</v>
      </c>
      <c r="G99" t="s">
        <v>331</v>
      </c>
      <c r="H99" t="s">
        <v>311</v>
      </c>
      <c r="I99" t="s">
        <v>11</v>
      </c>
      <c r="J99" t="str">
        <f t="shared" si="4"/>
        <v>Gold</v>
      </c>
      <c r="K99" t="s">
        <v>46</v>
      </c>
      <c r="L99" t="b">
        <f t="shared" si="5"/>
        <v>0</v>
      </c>
    </row>
    <row r="100" spans="1:12" x14ac:dyDescent="0.3">
      <c r="A100" t="s">
        <v>332</v>
      </c>
      <c r="B100" t="str">
        <f t="shared" si="3"/>
        <v>David Patterson</v>
      </c>
      <c r="C100" t="s">
        <v>333</v>
      </c>
      <c r="D100">
        <v>43</v>
      </c>
      <c r="E100" t="s">
        <v>3997</v>
      </c>
      <c r="F100" t="s">
        <v>14</v>
      </c>
      <c r="G100" t="s">
        <v>334</v>
      </c>
      <c r="H100" t="s">
        <v>180</v>
      </c>
      <c r="I100" t="s">
        <v>11</v>
      </c>
      <c r="J100" t="str">
        <f t="shared" si="4"/>
        <v>Gold</v>
      </c>
      <c r="K100" t="s">
        <v>46</v>
      </c>
      <c r="L100" t="b">
        <f t="shared" si="5"/>
        <v>0</v>
      </c>
    </row>
    <row r="101" spans="1:12" x14ac:dyDescent="0.3">
      <c r="A101" t="s">
        <v>335</v>
      </c>
      <c r="B101" t="str">
        <f t="shared" si="3"/>
        <v>Amy Fowler</v>
      </c>
      <c r="C101" t="s">
        <v>336</v>
      </c>
      <c r="D101">
        <v>62</v>
      </c>
      <c r="E101" t="s">
        <v>3998</v>
      </c>
      <c r="F101" t="s">
        <v>14</v>
      </c>
      <c r="G101" t="s">
        <v>337</v>
      </c>
      <c r="H101" t="s">
        <v>57</v>
      </c>
      <c r="I101" t="s">
        <v>11</v>
      </c>
      <c r="J101" t="str">
        <f t="shared" si="4"/>
        <v>Platinum</v>
      </c>
      <c r="K101" t="s">
        <v>17</v>
      </c>
      <c r="L101" t="b">
        <f t="shared" si="5"/>
        <v>0</v>
      </c>
    </row>
    <row r="102" spans="1:12" x14ac:dyDescent="0.3">
      <c r="A102" t="s">
        <v>338</v>
      </c>
      <c r="B102" t="str">
        <f t="shared" si="3"/>
        <v>Samantha Walker</v>
      </c>
      <c r="C102" t="s">
        <v>339</v>
      </c>
      <c r="D102">
        <v>30</v>
      </c>
      <c r="E102" t="s">
        <v>3997</v>
      </c>
      <c r="F102" t="s">
        <v>14</v>
      </c>
      <c r="G102" t="s">
        <v>340</v>
      </c>
      <c r="H102" t="s">
        <v>322</v>
      </c>
      <c r="I102" t="s">
        <v>11</v>
      </c>
      <c r="J102" t="str">
        <f t="shared" si="4"/>
        <v>Platinum</v>
      </c>
      <c r="K102" t="s">
        <v>17</v>
      </c>
      <c r="L102" t="b">
        <f t="shared" si="5"/>
        <v>0</v>
      </c>
    </row>
    <row r="103" spans="1:12" x14ac:dyDescent="0.3">
      <c r="A103" t="s">
        <v>341</v>
      </c>
      <c r="B103" t="str">
        <f t="shared" si="3"/>
        <v>David Cobb</v>
      </c>
      <c r="C103" t="s">
        <v>342</v>
      </c>
      <c r="D103">
        <v>36</v>
      </c>
      <c r="E103" t="s">
        <v>3997</v>
      </c>
      <c r="F103" t="s">
        <v>8</v>
      </c>
      <c r="G103" t="s">
        <v>343</v>
      </c>
      <c r="H103" t="s">
        <v>37</v>
      </c>
      <c r="I103" t="s">
        <v>11</v>
      </c>
      <c r="J103" t="str">
        <f t="shared" si="4"/>
        <v>Silver</v>
      </c>
      <c r="K103" t="s">
        <v>29</v>
      </c>
      <c r="L103" t="b">
        <f t="shared" si="5"/>
        <v>0</v>
      </c>
    </row>
    <row r="104" spans="1:12" x14ac:dyDescent="0.3">
      <c r="A104" t="s">
        <v>344</v>
      </c>
      <c r="B104" t="str">
        <f t="shared" si="3"/>
        <v>Brittney Morgan</v>
      </c>
      <c r="C104" t="s">
        <v>345</v>
      </c>
      <c r="D104">
        <v>24</v>
      </c>
      <c r="E104" t="s">
        <v>3997</v>
      </c>
      <c r="F104" t="s">
        <v>8</v>
      </c>
      <c r="G104" t="s">
        <v>346</v>
      </c>
      <c r="H104" t="s">
        <v>161</v>
      </c>
      <c r="I104" t="s">
        <v>11</v>
      </c>
      <c r="J104" t="str">
        <f t="shared" si="4"/>
        <v>Gold</v>
      </c>
      <c r="K104" t="s">
        <v>46</v>
      </c>
      <c r="L104" t="b">
        <f t="shared" si="5"/>
        <v>0</v>
      </c>
    </row>
    <row r="105" spans="1:12" x14ac:dyDescent="0.3">
      <c r="A105" t="s">
        <v>347</v>
      </c>
      <c r="B105" t="str">
        <f t="shared" si="3"/>
        <v>Sheila Wilson</v>
      </c>
      <c r="C105" t="s">
        <v>348</v>
      </c>
      <c r="D105">
        <v>35</v>
      </c>
      <c r="E105" t="s">
        <v>3997</v>
      </c>
      <c r="F105" t="s">
        <v>8</v>
      </c>
      <c r="G105" t="s">
        <v>349</v>
      </c>
      <c r="H105" t="s">
        <v>233</v>
      </c>
      <c r="I105" t="s">
        <v>11</v>
      </c>
      <c r="J105" t="str">
        <f t="shared" si="4"/>
        <v>Silver</v>
      </c>
      <c r="K105" t="s">
        <v>29</v>
      </c>
      <c r="L105" t="b">
        <f t="shared" si="5"/>
        <v>0</v>
      </c>
    </row>
    <row r="106" spans="1:12" x14ac:dyDescent="0.3">
      <c r="A106" t="s">
        <v>350</v>
      </c>
      <c r="B106" t="str">
        <f t="shared" si="3"/>
        <v>Diane Watson</v>
      </c>
      <c r="C106" t="s">
        <v>351</v>
      </c>
      <c r="D106">
        <v>53</v>
      </c>
      <c r="E106" t="s">
        <v>3998</v>
      </c>
      <c r="F106" t="s">
        <v>14</v>
      </c>
      <c r="G106" t="s">
        <v>352</v>
      </c>
      <c r="H106" t="s">
        <v>353</v>
      </c>
      <c r="I106" t="s">
        <v>11</v>
      </c>
      <c r="J106" t="str">
        <f t="shared" si="4"/>
        <v>Platinum</v>
      </c>
      <c r="K106" t="s">
        <v>17</v>
      </c>
      <c r="L106" t="b">
        <f t="shared" si="5"/>
        <v>0</v>
      </c>
    </row>
    <row r="107" spans="1:12" x14ac:dyDescent="0.3">
      <c r="A107" t="s">
        <v>354</v>
      </c>
      <c r="B107" t="str">
        <f t="shared" si="3"/>
        <v>Colleen Maynard</v>
      </c>
      <c r="C107" t="s">
        <v>355</v>
      </c>
      <c r="D107">
        <v>29</v>
      </c>
      <c r="E107" t="s">
        <v>3997</v>
      </c>
      <c r="F107" t="s">
        <v>8</v>
      </c>
      <c r="G107" t="s">
        <v>356</v>
      </c>
      <c r="H107" t="s">
        <v>116</v>
      </c>
      <c r="I107" t="s">
        <v>11</v>
      </c>
      <c r="J107" t="str">
        <f t="shared" si="4"/>
        <v>Gold</v>
      </c>
      <c r="K107" t="s">
        <v>46</v>
      </c>
      <c r="L107" t="b">
        <f t="shared" si="5"/>
        <v>0</v>
      </c>
    </row>
    <row r="108" spans="1:12" x14ac:dyDescent="0.3">
      <c r="A108" t="s">
        <v>357</v>
      </c>
      <c r="B108" t="str">
        <f t="shared" si="3"/>
        <v>Sarah Schneider</v>
      </c>
      <c r="C108" t="s">
        <v>358</v>
      </c>
      <c r="D108">
        <v>34</v>
      </c>
      <c r="E108" t="s">
        <v>3997</v>
      </c>
      <c r="F108" t="s">
        <v>14</v>
      </c>
      <c r="G108" t="s">
        <v>359</v>
      </c>
      <c r="H108" t="s">
        <v>50</v>
      </c>
      <c r="I108" t="s">
        <v>11</v>
      </c>
      <c r="J108" t="str">
        <f t="shared" si="4"/>
        <v>Bronze</v>
      </c>
      <c r="K108" t="s">
        <v>24</v>
      </c>
      <c r="L108" t="b">
        <f t="shared" si="5"/>
        <v>0</v>
      </c>
    </row>
    <row r="109" spans="1:12" x14ac:dyDescent="0.3">
      <c r="A109" t="s">
        <v>360</v>
      </c>
      <c r="B109" t="str">
        <f t="shared" si="3"/>
        <v>Steven Stein</v>
      </c>
      <c r="C109" t="s">
        <v>361</v>
      </c>
      <c r="D109">
        <v>21</v>
      </c>
      <c r="E109" t="s">
        <v>3997</v>
      </c>
      <c r="F109" t="s">
        <v>8</v>
      </c>
      <c r="G109" t="s">
        <v>362</v>
      </c>
      <c r="H109" t="s">
        <v>165</v>
      </c>
      <c r="I109" t="s">
        <v>11</v>
      </c>
      <c r="J109" t="str">
        <f t="shared" si="4"/>
        <v>Bronze</v>
      </c>
      <c r="K109" t="s">
        <v>24</v>
      </c>
      <c r="L109" t="b">
        <f t="shared" si="5"/>
        <v>0</v>
      </c>
    </row>
    <row r="110" spans="1:12" x14ac:dyDescent="0.3">
      <c r="A110" t="s">
        <v>363</v>
      </c>
      <c r="B110" t="str">
        <f t="shared" si="3"/>
        <v>Christopher Lester</v>
      </c>
      <c r="C110" t="s">
        <v>364</v>
      </c>
      <c r="D110">
        <v>64</v>
      </c>
      <c r="E110" t="s">
        <v>3998</v>
      </c>
      <c r="F110" t="s">
        <v>8</v>
      </c>
      <c r="G110" t="s">
        <v>365</v>
      </c>
      <c r="H110" t="s">
        <v>80</v>
      </c>
      <c r="I110" t="s">
        <v>11</v>
      </c>
      <c r="J110" t="str">
        <f t="shared" si="4"/>
        <v>Silver</v>
      </c>
      <c r="K110" t="s">
        <v>29</v>
      </c>
      <c r="L110" t="b">
        <f t="shared" si="5"/>
        <v>0</v>
      </c>
    </row>
    <row r="111" spans="1:12" x14ac:dyDescent="0.3">
      <c r="A111" t="s">
        <v>366</v>
      </c>
      <c r="B111" t="str">
        <f t="shared" si="3"/>
        <v>Lance Baker</v>
      </c>
      <c r="C111" t="s">
        <v>367</v>
      </c>
      <c r="D111">
        <v>50</v>
      </c>
      <c r="E111" t="s">
        <v>3997</v>
      </c>
      <c r="F111" t="s">
        <v>14</v>
      </c>
      <c r="G111" t="s">
        <v>368</v>
      </c>
      <c r="H111" t="s">
        <v>246</v>
      </c>
      <c r="I111" t="s">
        <v>11</v>
      </c>
      <c r="J111" t="str">
        <f t="shared" si="4"/>
        <v>Gold</v>
      </c>
      <c r="K111" t="s">
        <v>46</v>
      </c>
      <c r="L111" t="b">
        <f t="shared" si="5"/>
        <v>0</v>
      </c>
    </row>
    <row r="112" spans="1:12" x14ac:dyDescent="0.3">
      <c r="A112" t="s">
        <v>369</v>
      </c>
      <c r="B112" t="str">
        <f t="shared" si="3"/>
        <v>Howard Summers</v>
      </c>
      <c r="C112" t="s">
        <v>370</v>
      </c>
      <c r="D112">
        <v>53</v>
      </c>
      <c r="E112" t="s">
        <v>3998</v>
      </c>
      <c r="F112" t="s">
        <v>14</v>
      </c>
      <c r="G112" t="s">
        <v>371</v>
      </c>
      <c r="H112" t="s">
        <v>213</v>
      </c>
      <c r="I112" t="s">
        <v>11</v>
      </c>
      <c r="J112" t="str">
        <f t="shared" si="4"/>
        <v>Bronze</v>
      </c>
      <c r="K112" t="s">
        <v>24</v>
      </c>
      <c r="L112" t="b">
        <f t="shared" si="5"/>
        <v>0</v>
      </c>
    </row>
    <row r="113" spans="1:12" x14ac:dyDescent="0.3">
      <c r="A113" t="s">
        <v>372</v>
      </c>
      <c r="B113" t="str">
        <f t="shared" si="3"/>
        <v>Erica Carney</v>
      </c>
      <c r="C113" t="s">
        <v>373</v>
      </c>
      <c r="D113">
        <v>62</v>
      </c>
      <c r="E113" t="s">
        <v>3998</v>
      </c>
      <c r="F113" t="s">
        <v>14</v>
      </c>
      <c r="G113" t="s">
        <v>374</v>
      </c>
      <c r="H113" t="s">
        <v>16</v>
      </c>
      <c r="I113" t="s">
        <v>11</v>
      </c>
      <c r="J113" t="str">
        <f t="shared" si="4"/>
        <v>Platinum</v>
      </c>
      <c r="K113" t="s">
        <v>17</v>
      </c>
      <c r="L113" t="b">
        <f t="shared" si="5"/>
        <v>0</v>
      </c>
    </row>
    <row r="114" spans="1:12" x14ac:dyDescent="0.3">
      <c r="A114" t="s">
        <v>375</v>
      </c>
      <c r="B114" t="str">
        <f t="shared" si="3"/>
        <v>Travis Holland</v>
      </c>
      <c r="C114" t="s">
        <v>376</v>
      </c>
      <c r="D114">
        <v>38</v>
      </c>
      <c r="E114" t="s">
        <v>3997</v>
      </c>
      <c r="F114" t="s">
        <v>8</v>
      </c>
      <c r="G114" t="s">
        <v>377</v>
      </c>
      <c r="H114" t="s">
        <v>45</v>
      </c>
      <c r="I114" t="s">
        <v>11</v>
      </c>
      <c r="J114" t="str">
        <f t="shared" si="4"/>
        <v>Bronze</v>
      </c>
      <c r="K114" t="s">
        <v>24</v>
      </c>
      <c r="L114" t="b">
        <f t="shared" si="5"/>
        <v>0</v>
      </c>
    </row>
    <row r="115" spans="1:12" x14ac:dyDescent="0.3">
      <c r="A115" t="s">
        <v>378</v>
      </c>
      <c r="B115" t="str">
        <f t="shared" si="3"/>
        <v>Amy Walker</v>
      </c>
      <c r="C115" t="s">
        <v>379</v>
      </c>
      <c r="D115">
        <v>27</v>
      </c>
      <c r="E115" t="s">
        <v>3997</v>
      </c>
      <c r="F115" t="s">
        <v>8</v>
      </c>
      <c r="G115" t="s">
        <v>380</v>
      </c>
      <c r="H115" t="s">
        <v>41</v>
      </c>
      <c r="I115" t="s">
        <v>11</v>
      </c>
      <c r="J115" t="str">
        <f t="shared" si="4"/>
        <v>Silver</v>
      </c>
      <c r="K115" t="s">
        <v>29</v>
      </c>
      <c r="L115" t="b">
        <f t="shared" si="5"/>
        <v>0</v>
      </c>
    </row>
    <row r="116" spans="1:12" x14ac:dyDescent="0.3">
      <c r="A116" t="s">
        <v>381</v>
      </c>
      <c r="B116" t="str">
        <f t="shared" si="3"/>
        <v>Ashley Griffin</v>
      </c>
      <c r="C116" t="s">
        <v>382</v>
      </c>
      <c r="D116">
        <v>40</v>
      </c>
      <c r="E116" t="s">
        <v>3997</v>
      </c>
      <c r="F116" t="s">
        <v>14</v>
      </c>
      <c r="G116" t="s">
        <v>383</v>
      </c>
      <c r="H116" t="s">
        <v>138</v>
      </c>
      <c r="I116" t="s">
        <v>11</v>
      </c>
      <c r="J116" t="str">
        <f t="shared" si="4"/>
        <v>Gold</v>
      </c>
      <c r="K116" t="s">
        <v>46</v>
      </c>
      <c r="L116" t="b">
        <f t="shared" si="5"/>
        <v>0</v>
      </c>
    </row>
    <row r="117" spans="1:12" x14ac:dyDescent="0.3">
      <c r="A117" t="s">
        <v>384</v>
      </c>
      <c r="B117" t="str">
        <f t="shared" si="3"/>
        <v>Julie Farmer</v>
      </c>
      <c r="C117" t="s">
        <v>385</v>
      </c>
      <c r="D117">
        <v>18</v>
      </c>
      <c r="E117" t="s">
        <v>3997</v>
      </c>
      <c r="F117" t="s">
        <v>14</v>
      </c>
      <c r="G117" t="s">
        <v>386</v>
      </c>
      <c r="H117" t="s">
        <v>132</v>
      </c>
      <c r="I117" t="s">
        <v>11</v>
      </c>
      <c r="J117" t="str">
        <f t="shared" si="4"/>
        <v>Platinum</v>
      </c>
      <c r="K117" t="s">
        <v>17</v>
      </c>
      <c r="L117" t="b">
        <f t="shared" si="5"/>
        <v>0</v>
      </c>
    </row>
    <row r="118" spans="1:12" x14ac:dyDescent="0.3">
      <c r="A118" t="s">
        <v>387</v>
      </c>
      <c r="B118" t="str">
        <f t="shared" si="3"/>
        <v>David Cole</v>
      </c>
      <c r="C118" t="s">
        <v>388</v>
      </c>
      <c r="D118">
        <v>27</v>
      </c>
      <c r="E118" t="s">
        <v>3997</v>
      </c>
      <c r="F118" t="s">
        <v>14</v>
      </c>
      <c r="G118" t="s">
        <v>389</v>
      </c>
      <c r="H118" t="s">
        <v>154</v>
      </c>
      <c r="I118" t="s">
        <v>11</v>
      </c>
      <c r="J118" t="str">
        <f t="shared" si="4"/>
        <v>Silver</v>
      </c>
      <c r="K118" t="s">
        <v>29</v>
      </c>
      <c r="L118" t="b">
        <f t="shared" si="5"/>
        <v>0</v>
      </c>
    </row>
    <row r="119" spans="1:12" x14ac:dyDescent="0.3">
      <c r="A119" t="s">
        <v>390</v>
      </c>
      <c r="B119" t="str">
        <f t="shared" si="3"/>
        <v>Edward Hall</v>
      </c>
      <c r="C119" t="s">
        <v>391</v>
      </c>
      <c r="D119">
        <v>51</v>
      </c>
      <c r="E119" t="s">
        <v>3998</v>
      </c>
      <c r="F119" t="s">
        <v>8</v>
      </c>
      <c r="G119" t="s">
        <v>392</v>
      </c>
      <c r="H119" t="s">
        <v>229</v>
      </c>
      <c r="I119" t="s">
        <v>11</v>
      </c>
      <c r="J119" t="str">
        <f t="shared" si="4"/>
        <v>Gold</v>
      </c>
      <c r="K119" t="s">
        <v>46</v>
      </c>
      <c r="L119" t="b">
        <f t="shared" si="5"/>
        <v>0</v>
      </c>
    </row>
    <row r="120" spans="1:12" x14ac:dyDescent="0.3">
      <c r="A120" t="s">
        <v>393</v>
      </c>
      <c r="B120" t="str">
        <f t="shared" si="3"/>
        <v>Ryan Hernandez</v>
      </c>
      <c r="C120" t="s">
        <v>394</v>
      </c>
      <c r="D120">
        <v>30</v>
      </c>
      <c r="E120" t="s">
        <v>3997</v>
      </c>
      <c r="F120" t="s">
        <v>8</v>
      </c>
      <c r="G120" t="s">
        <v>395</v>
      </c>
      <c r="H120" t="s">
        <v>180</v>
      </c>
      <c r="I120" t="s">
        <v>11</v>
      </c>
      <c r="J120" t="str">
        <f t="shared" si="4"/>
        <v>Bronze</v>
      </c>
      <c r="K120" t="s">
        <v>24</v>
      </c>
      <c r="L120" t="b">
        <f t="shared" si="5"/>
        <v>0</v>
      </c>
    </row>
    <row r="121" spans="1:12" x14ac:dyDescent="0.3">
      <c r="A121" t="s">
        <v>396</v>
      </c>
      <c r="B121" t="str">
        <f t="shared" si="3"/>
        <v>Tyler Conrad</v>
      </c>
      <c r="C121" t="s">
        <v>397</v>
      </c>
      <c r="D121">
        <v>53</v>
      </c>
      <c r="E121" t="s">
        <v>3998</v>
      </c>
      <c r="F121" t="s">
        <v>14</v>
      </c>
      <c r="G121" t="s">
        <v>398</v>
      </c>
      <c r="H121" t="s">
        <v>16</v>
      </c>
      <c r="I121" t="s">
        <v>11</v>
      </c>
      <c r="J121" t="str">
        <f t="shared" si="4"/>
        <v>Platinum</v>
      </c>
      <c r="K121" t="s">
        <v>17</v>
      </c>
      <c r="L121" t="b">
        <f t="shared" si="5"/>
        <v>0</v>
      </c>
    </row>
    <row r="122" spans="1:12" x14ac:dyDescent="0.3">
      <c r="A122" t="s">
        <v>399</v>
      </c>
      <c r="B122" t="str">
        <f t="shared" si="3"/>
        <v>Anthony Phillips</v>
      </c>
      <c r="C122" t="s">
        <v>400</v>
      </c>
      <c r="D122">
        <v>18</v>
      </c>
      <c r="E122" t="s">
        <v>3997</v>
      </c>
      <c r="F122" t="s">
        <v>14</v>
      </c>
      <c r="G122" t="s">
        <v>401</v>
      </c>
      <c r="H122" t="s">
        <v>213</v>
      </c>
      <c r="I122" t="s">
        <v>11</v>
      </c>
      <c r="J122" t="str">
        <f t="shared" si="4"/>
        <v>Platinum</v>
      </c>
      <c r="K122" t="s">
        <v>17</v>
      </c>
      <c r="L122" t="b">
        <f t="shared" si="5"/>
        <v>0</v>
      </c>
    </row>
    <row r="123" spans="1:12" x14ac:dyDescent="0.3">
      <c r="A123" t="s">
        <v>402</v>
      </c>
      <c r="B123" t="str">
        <f t="shared" si="3"/>
        <v>Colleen Mccarthy</v>
      </c>
      <c r="C123" t="s">
        <v>403</v>
      </c>
      <c r="D123">
        <v>21</v>
      </c>
      <c r="E123" t="s">
        <v>3997</v>
      </c>
      <c r="F123" t="s">
        <v>14</v>
      </c>
      <c r="G123" t="s">
        <v>404</v>
      </c>
      <c r="H123" t="s">
        <v>73</v>
      </c>
      <c r="I123" t="s">
        <v>11</v>
      </c>
      <c r="J123" t="str">
        <f t="shared" si="4"/>
        <v>Platinum</v>
      </c>
      <c r="K123" t="s">
        <v>17</v>
      </c>
      <c r="L123" t="b">
        <f t="shared" si="5"/>
        <v>0</v>
      </c>
    </row>
    <row r="124" spans="1:12" x14ac:dyDescent="0.3">
      <c r="A124" t="s">
        <v>405</v>
      </c>
      <c r="B124" t="str">
        <f t="shared" si="3"/>
        <v>Earl Allen</v>
      </c>
      <c r="C124" t="s">
        <v>406</v>
      </c>
      <c r="D124">
        <v>36</v>
      </c>
      <c r="E124" t="s">
        <v>3997</v>
      </c>
      <c r="F124" t="s">
        <v>8</v>
      </c>
      <c r="G124" t="s">
        <v>407</v>
      </c>
      <c r="H124" t="s">
        <v>69</v>
      </c>
      <c r="I124" t="s">
        <v>11</v>
      </c>
      <c r="J124" t="str">
        <f t="shared" si="4"/>
        <v>Platinum</v>
      </c>
      <c r="K124" t="s">
        <v>17</v>
      </c>
      <c r="L124" t="b">
        <f t="shared" si="5"/>
        <v>0</v>
      </c>
    </row>
    <row r="125" spans="1:12" x14ac:dyDescent="0.3">
      <c r="A125" t="s">
        <v>408</v>
      </c>
      <c r="B125" t="str">
        <f t="shared" si="3"/>
        <v>Michael Jones</v>
      </c>
      <c r="C125" t="s">
        <v>409</v>
      </c>
      <c r="D125">
        <v>40</v>
      </c>
      <c r="E125" t="s">
        <v>3997</v>
      </c>
      <c r="F125" t="s">
        <v>8</v>
      </c>
      <c r="G125" t="s">
        <v>410</v>
      </c>
      <c r="H125" t="s">
        <v>233</v>
      </c>
      <c r="I125" t="s">
        <v>11</v>
      </c>
      <c r="J125" t="str">
        <f t="shared" si="4"/>
        <v>Bronze</v>
      </c>
      <c r="K125" t="s">
        <v>24</v>
      </c>
      <c r="L125" t="b">
        <f t="shared" si="5"/>
        <v>0</v>
      </c>
    </row>
    <row r="126" spans="1:12" x14ac:dyDescent="0.3">
      <c r="A126" t="s">
        <v>411</v>
      </c>
      <c r="B126" t="str">
        <f t="shared" si="3"/>
        <v>Jacob Hopkins</v>
      </c>
      <c r="C126" t="s">
        <v>412</v>
      </c>
      <c r="D126">
        <v>44</v>
      </c>
      <c r="E126" t="s">
        <v>3997</v>
      </c>
      <c r="F126" t="s">
        <v>14</v>
      </c>
      <c r="G126" t="s">
        <v>3959</v>
      </c>
      <c r="H126" t="s">
        <v>50</v>
      </c>
      <c r="I126" t="s">
        <v>11</v>
      </c>
      <c r="J126" t="str">
        <f t="shared" si="4"/>
        <v>Platinum</v>
      </c>
      <c r="K126" t="s">
        <v>17</v>
      </c>
      <c r="L126" t="b">
        <f t="shared" si="5"/>
        <v>0</v>
      </c>
    </row>
    <row r="127" spans="1:12" x14ac:dyDescent="0.3">
      <c r="A127" t="s">
        <v>413</v>
      </c>
      <c r="B127" t="str">
        <f t="shared" si="3"/>
        <v>Joel Robinson</v>
      </c>
      <c r="C127" t="s">
        <v>414</v>
      </c>
      <c r="D127">
        <v>62</v>
      </c>
      <c r="E127" t="s">
        <v>3998</v>
      </c>
      <c r="F127" t="s">
        <v>8</v>
      </c>
      <c r="G127" t="s">
        <v>415</v>
      </c>
      <c r="H127" t="s">
        <v>98</v>
      </c>
      <c r="I127" t="s">
        <v>11</v>
      </c>
      <c r="J127" t="str">
        <f t="shared" si="4"/>
        <v>Platinum</v>
      </c>
      <c r="K127" t="s">
        <v>17</v>
      </c>
      <c r="L127" t="b">
        <f t="shared" si="5"/>
        <v>0</v>
      </c>
    </row>
    <row r="128" spans="1:12" x14ac:dyDescent="0.3">
      <c r="A128" t="s">
        <v>416</v>
      </c>
      <c r="B128" t="str">
        <f t="shared" si="3"/>
        <v>Michael Chang</v>
      </c>
      <c r="C128" t="s">
        <v>417</v>
      </c>
      <c r="D128">
        <v>50</v>
      </c>
      <c r="E128" t="s">
        <v>3997</v>
      </c>
      <c r="F128" t="s">
        <v>8</v>
      </c>
      <c r="G128" t="s">
        <v>418</v>
      </c>
      <c r="H128" t="s">
        <v>10</v>
      </c>
      <c r="I128" t="s">
        <v>11</v>
      </c>
      <c r="J128" t="str">
        <f t="shared" si="4"/>
        <v>Platinum</v>
      </c>
      <c r="K128" t="s">
        <v>17</v>
      </c>
      <c r="L128" t="b">
        <f t="shared" si="5"/>
        <v>0</v>
      </c>
    </row>
    <row r="129" spans="1:12" x14ac:dyDescent="0.3">
      <c r="A129" t="s">
        <v>419</v>
      </c>
      <c r="B129" t="str">
        <f t="shared" si="3"/>
        <v>Erin Hopkins</v>
      </c>
      <c r="C129" t="s">
        <v>420</v>
      </c>
      <c r="D129">
        <v>40</v>
      </c>
      <c r="E129" t="s">
        <v>3997</v>
      </c>
      <c r="F129" t="s">
        <v>8</v>
      </c>
      <c r="G129" t="s">
        <v>421</v>
      </c>
      <c r="H129" t="s">
        <v>263</v>
      </c>
      <c r="I129" t="s">
        <v>11</v>
      </c>
      <c r="J129" t="str">
        <f t="shared" si="4"/>
        <v>Silver</v>
      </c>
      <c r="K129" t="s">
        <v>29</v>
      </c>
      <c r="L129" t="b">
        <f t="shared" si="5"/>
        <v>0</v>
      </c>
    </row>
    <row r="130" spans="1:12" x14ac:dyDescent="0.3">
      <c r="A130" t="s">
        <v>422</v>
      </c>
      <c r="B130" t="str">
        <f t="shared" ref="B130:B193" si="6">IF(ISBLANK(C130),"unknown",C130)</f>
        <v>Donald Lee</v>
      </c>
      <c r="C130" t="s">
        <v>423</v>
      </c>
      <c r="D130">
        <v>26</v>
      </c>
      <c r="E130" t="s">
        <v>3997</v>
      </c>
      <c r="F130" t="s">
        <v>8</v>
      </c>
      <c r="G130" t="s">
        <v>424</v>
      </c>
      <c r="H130" t="s">
        <v>190</v>
      </c>
      <c r="I130" t="s">
        <v>11</v>
      </c>
      <c r="J130" t="str">
        <f t="shared" ref="J130:J193" si="7">IF(ISBLANK(K130),"UNKNOWN",K130)</f>
        <v>Bronze</v>
      </c>
      <c r="K130" t="s">
        <v>24</v>
      </c>
      <c r="L130" t="b">
        <f t="shared" ref="L130:L193" si="8">ISBLANK(K130)</f>
        <v>0</v>
      </c>
    </row>
    <row r="131" spans="1:12" x14ac:dyDescent="0.3">
      <c r="A131" t="s">
        <v>425</v>
      </c>
      <c r="B131" t="str">
        <f t="shared" si="6"/>
        <v>Keith Miller</v>
      </c>
      <c r="C131" t="s">
        <v>426</v>
      </c>
      <c r="D131">
        <v>64</v>
      </c>
      <c r="E131" t="s">
        <v>3998</v>
      </c>
      <c r="F131" t="s">
        <v>14</v>
      </c>
      <c r="G131" t="s">
        <v>427</v>
      </c>
      <c r="H131" t="s">
        <v>428</v>
      </c>
      <c r="I131" t="s">
        <v>11</v>
      </c>
      <c r="J131" t="str">
        <f t="shared" si="7"/>
        <v>Platinum</v>
      </c>
      <c r="K131" t="s">
        <v>17</v>
      </c>
      <c r="L131" t="b">
        <f t="shared" si="8"/>
        <v>0</v>
      </c>
    </row>
    <row r="132" spans="1:12" x14ac:dyDescent="0.3">
      <c r="A132" t="s">
        <v>429</v>
      </c>
      <c r="B132" t="str">
        <f t="shared" si="6"/>
        <v>James Wolfe</v>
      </c>
      <c r="C132" t="s">
        <v>430</v>
      </c>
      <c r="D132">
        <v>62</v>
      </c>
      <c r="E132" t="s">
        <v>3998</v>
      </c>
      <c r="F132" t="s">
        <v>14</v>
      </c>
      <c r="G132" t="s">
        <v>431</v>
      </c>
      <c r="H132" t="s">
        <v>132</v>
      </c>
      <c r="I132" t="s">
        <v>11</v>
      </c>
      <c r="J132" t="str">
        <f t="shared" si="7"/>
        <v>Gold</v>
      </c>
      <c r="K132" t="s">
        <v>46</v>
      </c>
      <c r="L132" t="b">
        <f t="shared" si="8"/>
        <v>0</v>
      </c>
    </row>
    <row r="133" spans="1:12" x14ac:dyDescent="0.3">
      <c r="A133" t="s">
        <v>432</v>
      </c>
      <c r="B133" t="str">
        <f t="shared" si="6"/>
        <v>John Mcknight</v>
      </c>
      <c r="C133" t="s">
        <v>433</v>
      </c>
      <c r="D133">
        <v>39</v>
      </c>
      <c r="E133" t="s">
        <v>3997</v>
      </c>
      <c r="F133" t="s">
        <v>8</v>
      </c>
      <c r="G133" t="s">
        <v>434</v>
      </c>
      <c r="H133" t="s">
        <v>169</v>
      </c>
      <c r="I133" t="s">
        <v>11</v>
      </c>
      <c r="J133" t="str">
        <f t="shared" si="7"/>
        <v>Platinum</v>
      </c>
      <c r="K133" t="s">
        <v>17</v>
      </c>
      <c r="L133" t="b">
        <f t="shared" si="8"/>
        <v>0</v>
      </c>
    </row>
    <row r="134" spans="1:12" x14ac:dyDescent="0.3">
      <c r="A134" t="s">
        <v>435</v>
      </c>
      <c r="B134" t="str">
        <f t="shared" si="6"/>
        <v>Susan Mcdonald</v>
      </c>
      <c r="C134" t="s">
        <v>436</v>
      </c>
      <c r="D134">
        <v>45</v>
      </c>
      <c r="E134" t="s">
        <v>3997</v>
      </c>
      <c r="F134" t="s">
        <v>8</v>
      </c>
      <c r="G134" t="s">
        <v>437</v>
      </c>
      <c r="H134" t="s">
        <v>287</v>
      </c>
      <c r="I134" t="s">
        <v>11</v>
      </c>
      <c r="J134" t="str">
        <f t="shared" si="7"/>
        <v>Silver</v>
      </c>
      <c r="K134" t="s">
        <v>29</v>
      </c>
      <c r="L134" t="b">
        <f t="shared" si="8"/>
        <v>0</v>
      </c>
    </row>
    <row r="135" spans="1:12" x14ac:dyDescent="0.3">
      <c r="A135" t="s">
        <v>438</v>
      </c>
      <c r="B135" t="str">
        <f t="shared" si="6"/>
        <v>Jessica Mitchell</v>
      </c>
      <c r="C135" t="s">
        <v>439</v>
      </c>
      <c r="D135">
        <v>43</v>
      </c>
      <c r="E135" t="s">
        <v>3997</v>
      </c>
      <c r="F135" t="s">
        <v>14</v>
      </c>
      <c r="G135" t="s">
        <v>440</v>
      </c>
      <c r="H135" t="s">
        <v>37</v>
      </c>
      <c r="I135" t="s">
        <v>11</v>
      </c>
      <c r="J135" t="str">
        <f t="shared" si="7"/>
        <v>Silver</v>
      </c>
      <c r="K135" t="s">
        <v>29</v>
      </c>
      <c r="L135" t="b">
        <f t="shared" si="8"/>
        <v>0</v>
      </c>
    </row>
    <row r="136" spans="1:12" x14ac:dyDescent="0.3">
      <c r="A136" t="s">
        <v>441</v>
      </c>
      <c r="B136" t="str">
        <f t="shared" si="6"/>
        <v>Jamie Reyes</v>
      </c>
      <c r="C136" t="s">
        <v>442</v>
      </c>
      <c r="D136">
        <v>29</v>
      </c>
      <c r="E136" t="s">
        <v>3997</v>
      </c>
      <c r="F136" t="s">
        <v>8</v>
      </c>
      <c r="G136" t="s">
        <v>3960</v>
      </c>
      <c r="H136" t="s">
        <v>165</v>
      </c>
      <c r="I136" t="s">
        <v>11</v>
      </c>
      <c r="J136" t="str">
        <f t="shared" si="7"/>
        <v>Platinum</v>
      </c>
      <c r="K136" t="s">
        <v>17</v>
      </c>
      <c r="L136" t="b">
        <f t="shared" si="8"/>
        <v>0</v>
      </c>
    </row>
    <row r="137" spans="1:12" x14ac:dyDescent="0.3">
      <c r="A137" t="s">
        <v>443</v>
      </c>
      <c r="B137" t="str">
        <f t="shared" si="6"/>
        <v>Joseph Richards</v>
      </c>
      <c r="C137" t="s">
        <v>444</v>
      </c>
      <c r="D137">
        <v>34</v>
      </c>
      <c r="E137" t="s">
        <v>3997</v>
      </c>
      <c r="F137" t="s">
        <v>14</v>
      </c>
      <c r="G137" t="s">
        <v>445</v>
      </c>
      <c r="H137" t="s">
        <v>20</v>
      </c>
      <c r="I137" t="s">
        <v>11</v>
      </c>
      <c r="J137" t="str">
        <f t="shared" si="7"/>
        <v>Bronze</v>
      </c>
      <c r="K137" t="s">
        <v>24</v>
      </c>
      <c r="L137" t="b">
        <f t="shared" si="8"/>
        <v>0</v>
      </c>
    </row>
    <row r="138" spans="1:12" x14ac:dyDescent="0.3">
      <c r="A138" t="s">
        <v>446</v>
      </c>
      <c r="B138" t="str">
        <f t="shared" si="6"/>
        <v>Miguel Reynolds</v>
      </c>
      <c r="C138" t="s">
        <v>447</v>
      </c>
      <c r="D138">
        <v>57</v>
      </c>
      <c r="E138" t="s">
        <v>3998</v>
      </c>
      <c r="F138" t="s">
        <v>14</v>
      </c>
      <c r="G138" t="s">
        <v>448</v>
      </c>
      <c r="H138" t="s">
        <v>23</v>
      </c>
      <c r="I138" t="s">
        <v>11</v>
      </c>
      <c r="J138" t="str">
        <f t="shared" si="7"/>
        <v>Gold</v>
      </c>
      <c r="K138" t="s">
        <v>46</v>
      </c>
      <c r="L138" t="b">
        <f t="shared" si="8"/>
        <v>0</v>
      </c>
    </row>
    <row r="139" spans="1:12" x14ac:dyDescent="0.3">
      <c r="A139" t="s">
        <v>449</v>
      </c>
      <c r="B139" t="str">
        <f t="shared" si="6"/>
        <v>Hayley Pope</v>
      </c>
      <c r="C139" t="s">
        <v>450</v>
      </c>
      <c r="D139">
        <v>62</v>
      </c>
      <c r="E139" t="s">
        <v>3998</v>
      </c>
      <c r="F139" t="s">
        <v>14</v>
      </c>
      <c r="G139" t="s">
        <v>451</v>
      </c>
      <c r="H139" t="s">
        <v>246</v>
      </c>
      <c r="I139" t="s">
        <v>11</v>
      </c>
      <c r="J139" t="str">
        <f t="shared" si="7"/>
        <v>Bronze</v>
      </c>
      <c r="K139" t="s">
        <v>24</v>
      </c>
      <c r="L139" t="b">
        <f t="shared" si="8"/>
        <v>0</v>
      </c>
    </row>
    <row r="140" spans="1:12" x14ac:dyDescent="0.3">
      <c r="A140" t="s">
        <v>452</v>
      </c>
      <c r="B140" t="str">
        <f t="shared" si="6"/>
        <v>Morgan Bowen</v>
      </c>
      <c r="C140" t="s">
        <v>453</v>
      </c>
      <c r="D140">
        <v>54</v>
      </c>
      <c r="E140" t="s">
        <v>3998</v>
      </c>
      <c r="F140" t="s">
        <v>8</v>
      </c>
      <c r="G140" t="s">
        <v>454</v>
      </c>
      <c r="H140" t="s">
        <v>73</v>
      </c>
      <c r="I140" t="s">
        <v>11</v>
      </c>
      <c r="J140" t="str">
        <f t="shared" si="7"/>
        <v>Gold</v>
      </c>
      <c r="K140" t="s">
        <v>46</v>
      </c>
      <c r="L140" t="b">
        <f t="shared" si="8"/>
        <v>0</v>
      </c>
    </row>
    <row r="141" spans="1:12" x14ac:dyDescent="0.3">
      <c r="A141" t="s">
        <v>455</v>
      </c>
      <c r="B141" t="str">
        <f t="shared" si="6"/>
        <v>Matthew Hanna</v>
      </c>
      <c r="C141" t="s">
        <v>456</v>
      </c>
      <c r="D141">
        <v>33</v>
      </c>
      <c r="E141" t="s">
        <v>3997</v>
      </c>
      <c r="F141" t="s">
        <v>14</v>
      </c>
      <c r="G141" t="s">
        <v>457</v>
      </c>
      <c r="H141" t="s">
        <v>154</v>
      </c>
      <c r="I141" t="s">
        <v>11</v>
      </c>
      <c r="J141" t="str">
        <f t="shared" si="7"/>
        <v>Platinum</v>
      </c>
      <c r="K141" t="s">
        <v>17</v>
      </c>
      <c r="L141" t="b">
        <f t="shared" si="8"/>
        <v>0</v>
      </c>
    </row>
    <row r="142" spans="1:12" x14ac:dyDescent="0.3">
      <c r="A142" t="s">
        <v>458</v>
      </c>
      <c r="B142" t="str">
        <f t="shared" si="6"/>
        <v>Patrick Coleman</v>
      </c>
      <c r="C142" t="s">
        <v>459</v>
      </c>
      <c r="D142">
        <v>29</v>
      </c>
      <c r="E142" t="s">
        <v>3997</v>
      </c>
      <c r="F142" t="s">
        <v>8</v>
      </c>
      <c r="G142" t="s">
        <v>460</v>
      </c>
      <c r="H142" t="s">
        <v>69</v>
      </c>
      <c r="I142" t="s">
        <v>11</v>
      </c>
      <c r="J142" t="str">
        <f t="shared" si="7"/>
        <v>Silver</v>
      </c>
      <c r="K142" t="s">
        <v>29</v>
      </c>
      <c r="L142" t="b">
        <f t="shared" si="8"/>
        <v>0</v>
      </c>
    </row>
    <row r="143" spans="1:12" x14ac:dyDescent="0.3">
      <c r="A143" t="s">
        <v>461</v>
      </c>
      <c r="B143" t="str">
        <f t="shared" si="6"/>
        <v>Rick Dominguez</v>
      </c>
      <c r="C143" t="s">
        <v>462</v>
      </c>
      <c r="D143">
        <v>55</v>
      </c>
      <c r="E143" t="s">
        <v>3998</v>
      </c>
      <c r="F143" t="s">
        <v>14</v>
      </c>
      <c r="G143" t="s">
        <v>463</v>
      </c>
      <c r="H143" t="s">
        <v>23</v>
      </c>
      <c r="I143" t="s">
        <v>11</v>
      </c>
      <c r="J143" t="str">
        <f t="shared" si="7"/>
        <v>Platinum</v>
      </c>
      <c r="K143" t="s">
        <v>17</v>
      </c>
      <c r="L143" t="b">
        <f t="shared" si="8"/>
        <v>0</v>
      </c>
    </row>
    <row r="144" spans="1:12" x14ac:dyDescent="0.3">
      <c r="A144" t="s">
        <v>464</v>
      </c>
      <c r="B144" t="str">
        <f t="shared" si="6"/>
        <v>Sean Roth</v>
      </c>
      <c r="C144" t="s">
        <v>465</v>
      </c>
      <c r="D144">
        <v>43</v>
      </c>
      <c r="E144" t="s">
        <v>3997</v>
      </c>
      <c r="F144" t="s">
        <v>8</v>
      </c>
      <c r="G144" t="s">
        <v>389</v>
      </c>
      <c r="H144" t="s">
        <v>283</v>
      </c>
      <c r="I144" t="s">
        <v>11</v>
      </c>
      <c r="J144" t="str">
        <f t="shared" si="7"/>
        <v>Gold</v>
      </c>
      <c r="K144" t="s">
        <v>46</v>
      </c>
      <c r="L144" t="b">
        <f t="shared" si="8"/>
        <v>0</v>
      </c>
    </row>
    <row r="145" spans="1:12" x14ac:dyDescent="0.3">
      <c r="A145" t="s">
        <v>466</v>
      </c>
      <c r="B145" t="str">
        <f t="shared" si="6"/>
        <v>Brian Holder</v>
      </c>
      <c r="C145" t="s">
        <v>467</v>
      </c>
      <c r="D145">
        <v>32</v>
      </c>
      <c r="E145" t="s">
        <v>3997</v>
      </c>
      <c r="F145" t="s">
        <v>8</v>
      </c>
      <c r="G145" t="s">
        <v>468</v>
      </c>
      <c r="H145" t="s">
        <v>116</v>
      </c>
      <c r="I145" t="s">
        <v>11</v>
      </c>
      <c r="J145" t="str">
        <f t="shared" si="7"/>
        <v>Bronze</v>
      </c>
      <c r="K145" t="s">
        <v>24</v>
      </c>
      <c r="L145" t="b">
        <f t="shared" si="8"/>
        <v>0</v>
      </c>
    </row>
    <row r="146" spans="1:12" x14ac:dyDescent="0.3">
      <c r="A146" t="s">
        <v>469</v>
      </c>
      <c r="B146" t="str">
        <f t="shared" si="6"/>
        <v>Patty Francis</v>
      </c>
      <c r="C146" t="s">
        <v>470</v>
      </c>
      <c r="D146">
        <v>63</v>
      </c>
      <c r="E146" t="s">
        <v>3998</v>
      </c>
      <c r="F146" t="s">
        <v>14</v>
      </c>
      <c r="G146" t="s">
        <v>471</v>
      </c>
      <c r="H146" t="s">
        <v>50</v>
      </c>
      <c r="I146" t="s">
        <v>11</v>
      </c>
      <c r="J146" t="str">
        <f t="shared" si="7"/>
        <v>Gold</v>
      </c>
      <c r="K146" t="s">
        <v>46</v>
      </c>
      <c r="L146" t="b">
        <f t="shared" si="8"/>
        <v>0</v>
      </c>
    </row>
    <row r="147" spans="1:12" x14ac:dyDescent="0.3">
      <c r="A147" t="s">
        <v>472</v>
      </c>
      <c r="B147" t="str">
        <f t="shared" si="6"/>
        <v>Cristian Wright</v>
      </c>
      <c r="C147" t="s">
        <v>473</v>
      </c>
      <c r="D147">
        <v>30</v>
      </c>
      <c r="E147" t="s">
        <v>3997</v>
      </c>
      <c r="F147" t="s">
        <v>8</v>
      </c>
      <c r="G147" t="s">
        <v>474</v>
      </c>
      <c r="H147" t="s">
        <v>28</v>
      </c>
      <c r="I147" t="s">
        <v>11</v>
      </c>
      <c r="J147" t="str">
        <f t="shared" si="7"/>
        <v>Bronze</v>
      </c>
      <c r="K147" t="s">
        <v>24</v>
      </c>
      <c r="L147" t="b">
        <f t="shared" si="8"/>
        <v>0</v>
      </c>
    </row>
    <row r="148" spans="1:12" x14ac:dyDescent="0.3">
      <c r="A148" t="s">
        <v>475</v>
      </c>
      <c r="B148" t="str">
        <f t="shared" si="6"/>
        <v>Maria Ramirez</v>
      </c>
      <c r="C148" t="s">
        <v>476</v>
      </c>
      <c r="D148">
        <v>37</v>
      </c>
      <c r="E148" t="s">
        <v>3997</v>
      </c>
      <c r="F148" t="s">
        <v>8</v>
      </c>
      <c r="G148" t="s">
        <v>477</v>
      </c>
      <c r="H148" t="s">
        <v>65</v>
      </c>
      <c r="I148" t="s">
        <v>11</v>
      </c>
      <c r="J148" t="str">
        <f t="shared" si="7"/>
        <v>Bronze</v>
      </c>
      <c r="K148" t="s">
        <v>24</v>
      </c>
      <c r="L148" t="b">
        <f t="shared" si="8"/>
        <v>0</v>
      </c>
    </row>
    <row r="149" spans="1:12" x14ac:dyDescent="0.3">
      <c r="A149" t="s">
        <v>478</v>
      </c>
      <c r="B149" t="str">
        <f t="shared" si="6"/>
        <v>Carlos Skinner</v>
      </c>
      <c r="C149" t="s">
        <v>479</v>
      </c>
      <c r="D149">
        <v>46</v>
      </c>
      <c r="E149" t="s">
        <v>3997</v>
      </c>
      <c r="F149" t="s">
        <v>8</v>
      </c>
      <c r="G149" t="s">
        <v>480</v>
      </c>
      <c r="H149" t="s">
        <v>20</v>
      </c>
      <c r="I149" t="s">
        <v>11</v>
      </c>
      <c r="J149" t="str">
        <f t="shared" si="7"/>
        <v>Bronze</v>
      </c>
      <c r="K149" t="s">
        <v>24</v>
      </c>
      <c r="L149" t="b">
        <f t="shared" si="8"/>
        <v>0</v>
      </c>
    </row>
    <row r="150" spans="1:12" x14ac:dyDescent="0.3">
      <c r="A150" t="s">
        <v>481</v>
      </c>
      <c r="B150" t="str">
        <f t="shared" si="6"/>
        <v>Justin Cross</v>
      </c>
      <c r="C150" t="s">
        <v>482</v>
      </c>
      <c r="D150">
        <v>62</v>
      </c>
      <c r="E150" t="s">
        <v>3998</v>
      </c>
      <c r="F150" t="s">
        <v>14</v>
      </c>
      <c r="G150" t="s">
        <v>483</v>
      </c>
      <c r="H150" t="s">
        <v>180</v>
      </c>
      <c r="I150" t="s">
        <v>11</v>
      </c>
      <c r="J150" t="str">
        <f t="shared" si="7"/>
        <v>Bronze</v>
      </c>
      <c r="K150" t="s">
        <v>24</v>
      </c>
      <c r="L150" t="b">
        <f t="shared" si="8"/>
        <v>0</v>
      </c>
    </row>
    <row r="151" spans="1:12" x14ac:dyDescent="0.3">
      <c r="A151" t="s">
        <v>484</v>
      </c>
      <c r="B151" t="str">
        <f t="shared" si="6"/>
        <v>Cameron Simpson</v>
      </c>
      <c r="C151" t="s">
        <v>485</v>
      </c>
      <c r="D151">
        <v>46</v>
      </c>
      <c r="E151" t="s">
        <v>3997</v>
      </c>
      <c r="F151" t="s">
        <v>8</v>
      </c>
      <c r="G151" t="s">
        <v>486</v>
      </c>
      <c r="H151" t="s">
        <v>250</v>
      </c>
      <c r="I151" t="s">
        <v>11</v>
      </c>
      <c r="J151" t="str">
        <f t="shared" si="7"/>
        <v>Platinum</v>
      </c>
      <c r="K151" t="s">
        <v>17</v>
      </c>
      <c r="L151" t="b">
        <f t="shared" si="8"/>
        <v>0</v>
      </c>
    </row>
    <row r="152" spans="1:12" x14ac:dyDescent="0.3">
      <c r="A152" t="s">
        <v>487</v>
      </c>
      <c r="B152" t="str">
        <f t="shared" si="6"/>
        <v>Edward Rivera</v>
      </c>
      <c r="C152" t="s">
        <v>488</v>
      </c>
      <c r="D152">
        <v>32</v>
      </c>
      <c r="E152" t="s">
        <v>3997</v>
      </c>
      <c r="F152" t="s">
        <v>14</v>
      </c>
      <c r="G152" t="s">
        <v>489</v>
      </c>
      <c r="H152" t="s">
        <v>311</v>
      </c>
      <c r="I152" t="s">
        <v>11</v>
      </c>
      <c r="J152" t="str">
        <f t="shared" si="7"/>
        <v>Gold</v>
      </c>
      <c r="K152" t="s">
        <v>46</v>
      </c>
      <c r="L152" t="b">
        <f t="shared" si="8"/>
        <v>0</v>
      </c>
    </row>
    <row r="153" spans="1:12" x14ac:dyDescent="0.3">
      <c r="A153" t="s">
        <v>490</v>
      </c>
      <c r="B153" t="str">
        <f t="shared" si="6"/>
        <v>Rhonda Young</v>
      </c>
      <c r="C153" t="s">
        <v>491</v>
      </c>
      <c r="D153">
        <v>49</v>
      </c>
      <c r="E153" t="s">
        <v>3997</v>
      </c>
      <c r="F153" t="s">
        <v>14</v>
      </c>
      <c r="G153" t="s">
        <v>492</v>
      </c>
      <c r="H153" t="s">
        <v>161</v>
      </c>
      <c r="I153" t="s">
        <v>11</v>
      </c>
      <c r="J153" t="str">
        <f t="shared" si="7"/>
        <v>Platinum</v>
      </c>
      <c r="K153" t="s">
        <v>17</v>
      </c>
      <c r="L153" t="b">
        <f t="shared" si="8"/>
        <v>0</v>
      </c>
    </row>
    <row r="154" spans="1:12" x14ac:dyDescent="0.3">
      <c r="A154" t="s">
        <v>493</v>
      </c>
      <c r="B154" t="str">
        <f t="shared" si="6"/>
        <v>Theresa Campbell</v>
      </c>
      <c r="C154" t="s">
        <v>494</v>
      </c>
      <c r="D154">
        <v>42</v>
      </c>
      <c r="E154" t="s">
        <v>3997</v>
      </c>
      <c r="F154" t="s">
        <v>14</v>
      </c>
      <c r="G154" t="s">
        <v>495</v>
      </c>
      <c r="H154" t="s">
        <v>318</v>
      </c>
      <c r="I154" t="s">
        <v>11</v>
      </c>
      <c r="J154" t="str">
        <f t="shared" si="7"/>
        <v>Bronze</v>
      </c>
      <c r="K154" t="s">
        <v>24</v>
      </c>
      <c r="L154" t="b">
        <f t="shared" si="8"/>
        <v>0</v>
      </c>
    </row>
    <row r="155" spans="1:12" x14ac:dyDescent="0.3">
      <c r="A155" t="s">
        <v>496</v>
      </c>
      <c r="B155" t="str">
        <f t="shared" si="6"/>
        <v>Denise Griffin</v>
      </c>
      <c r="C155" t="s">
        <v>497</v>
      </c>
      <c r="D155">
        <v>33</v>
      </c>
      <c r="E155" t="s">
        <v>3997</v>
      </c>
      <c r="F155" t="s">
        <v>8</v>
      </c>
      <c r="G155" t="s">
        <v>498</v>
      </c>
      <c r="H155" t="s">
        <v>246</v>
      </c>
      <c r="I155" t="s">
        <v>11</v>
      </c>
      <c r="J155" t="str">
        <f t="shared" si="7"/>
        <v>Platinum</v>
      </c>
      <c r="K155" t="s">
        <v>17</v>
      </c>
      <c r="L155" t="b">
        <f t="shared" si="8"/>
        <v>0</v>
      </c>
    </row>
    <row r="156" spans="1:12" x14ac:dyDescent="0.3">
      <c r="A156" t="s">
        <v>499</v>
      </c>
      <c r="B156" t="str">
        <f t="shared" si="6"/>
        <v>Stephanie Conway</v>
      </c>
      <c r="C156" t="s">
        <v>500</v>
      </c>
      <c r="D156">
        <v>24</v>
      </c>
      <c r="E156" t="s">
        <v>3997</v>
      </c>
      <c r="F156" t="s">
        <v>8</v>
      </c>
      <c r="G156" t="s">
        <v>501</v>
      </c>
      <c r="H156" t="s">
        <v>308</v>
      </c>
      <c r="I156" t="s">
        <v>11</v>
      </c>
      <c r="J156" t="str">
        <f t="shared" si="7"/>
        <v>Gold</v>
      </c>
      <c r="K156" t="s">
        <v>46</v>
      </c>
      <c r="L156" t="b">
        <f t="shared" si="8"/>
        <v>0</v>
      </c>
    </row>
    <row r="157" spans="1:12" x14ac:dyDescent="0.3">
      <c r="A157" t="s">
        <v>502</v>
      </c>
      <c r="B157" t="str">
        <f t="shared" si="6"/>
        <v>Michael Davies</v>
      </c>
      <c r="C157" t="s">
        <v>503</v>
      </c>
      <c r="D157">
        <v>25</v>
      </c>
      <c r="E157" t="s">
        <v>3997</v>
      </c>
      <c r="F157" t="s">
        <v>14</v>
      </c>
      <c r="G157" t="s">
        <v>504</v>
      </c>
      <c r="H157" t="s">
        <v>33</v>
      </c>
      <c r="I157" t="s">
        <v>11</v>
      </c>
      <c r="J157" t="str">
        <f t="shared" si="7"/>
        <v>Gold</v>
      </c>
      <c r="K157" t="s">
        <v>46</v>
      </c>
      <c r="L157" t="b">
        <f t="shared" si="8"/>
        <v>0</v>
      </c>
    </row>
    <row r="158" spans="1:12" x14ac:dyDescent="0.3">
      <c r="A158" t="s">
        <v>505</v>
      </c>
      <c r="B158" t="str">
        <f t="shared" si="6"/>
        <v>Patrick Roberts</v>
      </c>
      <c r="C158" t="s">
        <v>506</v>
      </c>
      <c r="D158">
        <v>41</v>
      </c>
      <c r="E158" t="s">
        <v>3997</v>
      </c>
      <c r="F158" t="s">
        <v>14</v>
      </c>
      <c r="G158" t="s">
        <v>507</v>
      </c>
      <c r="H158" t="s">
        <v>112</v>
      </c>
      <c r="I158" t="s">
        <v>11</v>
      </c>
      <c r="J158" t="str">
        <f t="shared" si="7"/>
        <v>Platinum</v>
      </c>
      <c r="K158" t="s">
        <v>17</v>
      </c>
      <c r="L158" t="b">
        <f t="shared" si="8"/>
        <v>0</v>
      </c>
    </row>
    <row r="159" spans="1:12" x14ac:dyDescent="0.3">
      <c r="A159" t="s">
        <v>508</v>
      </c>
      <c r="B159" t="str">
        <f t="shared" si="6"/>
        <v>Joseph Faulkner</v>
      </c>
      <c r="C159" t="s">
        <v>509</v>
      </c>
      <c r="D159">
        <v>31</v>
      </c>
      <c r="E159" t="s">
        <v>3997</v>
      </c>
      <c r="F159" t="s">
        <v>8</v>
      </c>
      <c r="G159" t="s">
        <v>510</v>
      </c>
      <c r="H159" t="s">
        <v>16</v>
      </c>
      <c r="I159" t="s">
        <v>11</v>
      </c>
      <c r="J159" t="str">
        <f t="shared" si="7"/>
        <v>Bronze</v>
      </c>
      <c r="K159" t="s">
        <v>24</v>
      </c>
      <c r="L159" t="b">
        <f t="shared" si="8"/>
        <v>0</v>
      </c>
    </row>
    <row r="160" spans="1:12" x14ac:dyDescent="0.3">
      <c r="A160" t="s">
        <v>511</v>
      </c>
      <c r="B160" t="str">
        <f t="shared" si="6"/>
        <v>Julie Hale</v>
      </c>
      <c r="C160" t="s">
        <v>512</v>
      </c>
      <c r="D160">
        <v>35</v>
      </c>
      <c r="E160" t="s">
        <v>3997</v>
      </c>
      <c r="F160" t="s">
        <v>14</v>
      </c>
      <c r="G160" t="s">
        <v>513</v>
      </c>
      <c r="H160" t="s">
        <v>169</v>
      </c>
      <c r="I160" t="s">
        <v>11</v>
      </c>
      <c r="J160" t="str">
        <f t="shared" si="7"/>
        <v>Gold</v>
      </c>
      <c r="K160" t="s">
        <v>46</v>
      </c>
      <c r="L160" t="b">
        <f t="shared" si="8"/>
        <v>0</v>
      </c>
    </row>
    <row r="161" spans="1:12" x14ac:dyDescent="0.3">
      <c r="A161" t="s">
        <v>514</v>
      </c>
      <c r="B161" t="str">
        <f t="shared" si="6"/>
        <v>Curtis Haynes</v>
      </c>
      <c r="C161" t="s">
        <v>515</v>
      </c>
      <c r="D161">
        <v>60</v>
      </c>
      <c r="E161" t="s">
        <v>3998</v>
      </c>
      <c r="F161" t="s">
        <v>14</v>
      </c>
      <c r="G161" t="s">
        <v>516</v>
      </c>
      <c r="H161" t="s">
        <v>263</v>
      </c>
      <c r="I161" t="s">
        <v>11</v>
      </c>
      <c r="J161" t="str">
        <f t="shared" si="7"/>
        <v>Gold</v>
      </c>
      <c r="K161" t="s">
        <v>46</v>
      </c>
      <c r="L161" t="b">
        <f t="shared" si="8"/>
        <v>0</v>
      </c>
    </row>
    <row r="162" spans="1:12" x14ac:dyDescent="0.3">
      <c r="A162" t="s">
        <v>517</v>
      </c>
      <c r="B162" t="str">
        <f t="shared" si="6"/>
        <v>Maria Sanchez</v>
      </c>
      <c r="C162" t="s">
        <v>518</v>
      </c>
      <c r="D162">
        <v>46</v>
      </c>
      <c r="E162" t="s">
        <v>3997</v>
      </c>
      <c r="F162" t="s">
        <v>8</v>
      </c>
      <c r="G162" t="s">
        <v>519</v>
      </c>
      <c r="H162" t="s">
        <v>16</v>
      </c>
      <c r="I162" t="s">
        <v>11</v>
      </c>
      <c r="J162" t="str">
        <f t="shared" si="7"/>
        <v>Bronze</v>
      </c>
      <c r="K162" t="s">
        <v>24</v>
      </c>
      <c r="L162" t="b">
        <f t="shared" si="8"/>
        <v>0</v>
      </c>
    </row>
    <row r="163" spans="1:12" x14ac:dyDescent="0.3">
      <c r="A163" t="s">
        <v>520</v>
      </c>
      <c r="B163" t="str">
        <f t="shared" si="6"/>
        <v>Paul Zamora</v>
      </c>
      <c r="C163" t="s">
        <v>521</v>
      </c>
      <c r="D163">
        <v>59</v>
      </c>
      <c r="E163" t="s">
        <v>3998</v>
      </c>
      <c r="F163" t="s">
        <v>8</v>
      </c>
      <c r="G163" t="s">
        <v>522</v>
      </c>
      <c r="H163" t="s">
        <v>16</v>
      </c>
      <c r="I163" t="s">
        <v>11</v>
      </c>
      <c r="J163" t="str">
        <f t="shared" si="7"/>
        <v>Platinum</v>
      </c>
      <c r="K163" t="s">
        <v>17</v>
      </c>
      <c r="L163" t="b">
        <f t="shared" si="8"/>
        <v>0</v>
      </c>
    </row>
    <row r="164" spans="1:12" x14ac:dyDescent="0.3">
      <c r="A164" t="s">
        <v>523</v>
      </c>
      <c r="B164" t="str">
        <f t="shared" si="6"/>
        <v>Sean Powell</v>
      </c>
      <c r="C164" t="s">
        <v>524</v>
      </c>
      <c r="D164">
        <v>43</v>
      </c>
      <c r="E164" t="s">
        <v>3997</v>
      </c>
      <c r="F164" t="s">
        <v>8</v>
      </c>
      <c r="G164" t="s">
        <v>525</v>
      </c>
      <c r="H164" t="s">
        <v>169</v>
      </c>
      <c r="I164" t="s">
        <v>11</v>
      </c>
      <c r="J164" t="str">
        <f t="shared" si="7"/>
        <v>Bronze</v>
      </c>
      <c r="K164" t="s">
        <v>24</v>
      </c>
      <c r="L164" t="b">
        <f t="shared" si="8"/>
        <v>0</v>
      </c>
    </row>
    <row r="165" spans="1:12" x14ac:dyDescent="0.3">
      <c r="A165" t="s">
        <v>526</v>
      </c>
      <c r="B165" t="str">
        <f t="shared" si="6"/>
        <v>Brian Choi</v>
      </c>
      <c r="C165" t="s">
        <v>527</v>
      </c>
      <c r="D165">
        <v>46</v>
      </c>
      <c r="E165" t="s">
        <v>3997</v>
      </c>
      <c r="F165" t="s">
        <v>14</v>
      </c>
      <c r="G165" t="s">
        <v>528</v>
      </c>
      <c r="H165" t="s">
        <v>87</v>
      </c>
      <c r="I165" t="s">
        <v>11</v>
      </c>
      <c r="J165" t="str">
        <f t="shared" si="7"/>
        <v>Gold</v>
      </c>
      <c r="K165" t="s">
        <v>46</v>
      </c>
      <c r="L165" t="b">
        <f t="shared" si="8"/>
        <v>0</v>
      </c>
    </row>
    <row r="166" spans="1:12" x14ac:dyDescent="0.3">
      <c r="A166" t="s">
        <v>529</v>
      </c>
      <c r="B166" t="str">
        <f t="shared" si="6"/>
        <v>John Lawson</v>
      </c>
      <c r="C166" t="s">
        <v>530</v>
      </c>
      <c r="D166">
        <v>41</v>
      </c>
      <c r="E166" t="s">
        <v>3997</v>
      </c>
      <c r="F166" t="s">
        <v>14</v>
      </c>
      <c r="G166" t="s">
        <v>531</v>
      </c>
      <c r="H166" t="s">
        <v>10</v>
      </c>
      <c r="I166" t="s">
        <v>11</v>
      </c>
      <c r="J166" t="str">
        <f t="shared" si="7"/>
        <v>Platinum</v>
      </c>
      <c r="K166" t="s">
        <v>17</v>
      </c>
      <c r="L166" t="b">
        <f t="shared" si="8"/>
        <v>0</v>
      </c>
    </row>
    <row r="167" spans="1:12" x14ac:dyDescent="0.3">
      <c r="A167" t="s">
        <v>532</v>
      </c>
      <c r="B167" t="str">
        <f t="shared" si="6"/>
        <v>Cynthia Morris</v>
      </c>
      <c r="C167" t="s">
        <v>533</v>
      </c>
      <c r="D167">
        <v>18</v>
      </c>
      <c r="E167" t="s">
        <v>3997</v>
      </c>
      <c r="F167" t="s">
        <v>14</v>
      </c>
      <c r="G167" t="s">
        <v>534</v>
      </c>
      <c r="H167" t="s">
        <v>132</v>
      </c>
      <c r="I167" t="s">
        <v>11</v>
      </c>
      <c r="J167" t="str">
        <f t="shared" si="7"/>
        <v>Silver</v>
      </c>
      <c r="K167" t="s">
        <v>29</v>
      </c>
      <c r="L167" t="b">
        <f t="shared" si="8"/>
        <v>0</v>
      </c>
    </row>
    <row r="168" spans="1:12" x14ac:dyDescent="0.3">
      <c r="A168" t="s">
        <v>535</v>
      </c>
      <c r="B168" t="str">
        <f t="shared" si="6"/>
        <v>Mariah Brown</v>
      </c>
      <c r="C168" t="s">
        <v>536</v>
      </c>
      <c r="D168">
        <v>37</v>
      </c>
      <c r="E168" t="s">
        <v>3997</v>
      </c>
      <c r="F168" t="s">
        <v>8</v>
      </c>
      <c r="G168" t="s">
        <v>537</v>
      </c>
      <c r="H168" t="s">
        <v>233</v>
      </c>
      <c r="I168" t="s">
        <v>11</v>
      </c>
      <c r="J168" t="str">
        <f t="shared" si="7"/>
        <v>Silver</v>
      </c>
      <c r="K168" t="s">
        <v>29</v>
      </c>
      <c r="L168" t="b">
        <f t="shared" si="8"/>
        <v>0</v>
      </c>
    </row>
    <row r="169" spans="1:12" x14ac:dyDescent="0.3">
      <c r="A169" t="s">
        <v>538</v>
      </c>
      <c r="B169" t="str">
        <f t="shared" si="6"/>
        <v>Joseph Jones</v>
      </c>
      <c r="C169" t="s">
        <v>539</v>
      </c>
      <c r="D169">
        <v>21</v>
      </c>
      <c r="E169" t="s">
        <v>3997</v>
      </c>
      <c r="F169" t="s">
        <v>8</v>
      </c>
      <c r="G169" t="s">
        <v>540</v>
      </c>
      <c r="H169" t="s">
        <v>190</v>
      </c>
      <c r="I169" t="s">
        <v>11</v>
      </c>
      <c r="J169" t="str">
        <f t="shared" si="7"/>
        <v>Bronze</v>
      </c>
      <c r="K169" t="s">
        <v>24</v>
      </c>
      <c r="L169" t="b">
        <f t="shared" si="8"/>
        <v>0</v>
      </c>
    </row>
    <row r="170" spans="1:12" x14ac:dyDescent="0.3">
      <c r="A170" t="s">
        <v>541</v>
      </c>
      <c r="B170" t="str">
        <f t="shared" si="6"/>
        <v>Daniel Rivas</v>
      </c>
      <c r="C170" t="s">
        <v>542</v>
      </c>
      <c r="D170">
        <v>39</v>
      </c>
      <c r="E170" t="s">
        <v>3997</v>
      </c>
      <c r="F170" t="s">
        <v>14</v>
      </c>
      <c r="G170" t="s">
        <v>543</v>
      </c>
      <c r="H170" t="s">
        <v>80</v>
      </c>
      <c r="I170" t="s">
        <v>11</v>
      </c>
      <c r="J170" t="str">
        <f t="shared" si="7"/>
        <v>Silver</v>
      </c>
      <c r="K170" t="s">
        <v>29</v>
      </c>
      <c r="L170" t="b">
        <f t="shared" si="8"/>
        <v>0</v>
      </c>
    </row>
    <row r="171" spans="1:12" x14ac:dyDescent="0.3">
      <c r="A171" t="s">
        <v>544</v>
      </c>
      <c r="B171" t="str">
        <f t="shared" si="6"/>
        <v>Jason Wheeler</v>
      </c>
      <c r="C171" t="s">
        <v>545</v>
      </c>
      <c r="D171">
        <v>47</v>
      </c>
      <c r="E171" t="s">
        <v>3997</v>
      </c>
      <c r="F171" t="s">
        <v>14</v>
      </c>
      <c r="G171" t="s">
        <v>546</v>
      </c>
      <c r="H171" t="s">
        <v>190</v>
      </c>
      <c r="I171" t="s">
        <v>11</v>
      </c>
      <c r="J171" t="str">
        <f t="shared" si="7"/>
        <v>Platinum</v>
      </c>
      <c r="K171" t="s">
        <v>17</v>
      </c>
      <c r="L171" t="b">
        <f t="shared" si="8"/>
        <v>0</v>
      </c>
    </row>
    <row r="172" spans="1:12" x14ac:dyDescent="0.3">
      <c r="A172" t="s">
        <v>547</v>
      </c>
      <c r="B172" t="str">
        <f t="shared" si="6"/>
        <v>Patricia Gardner</v>
      </c>
      <c r="C172" t="s">
        <v>548</v>
      </c>
      <c r="D172">
        <v>25</v>
      </c>
      <c r="E172" t="s">
        <v>3997</v>
      </c>
      <c r="F172" t="s">
        <v>14</v>
      </c>
      <c r="G172" t="s">
        <v>549</v>
      </c>
      <c r="H172" t="s">
        <v>154</v>
      </c>
      <c r="I172" t="s">
        <v>11</v>
      </c>
      <c r="J172" t="str">
        <f t="shared" si="7"/>
        <v>Silver</v>
      </c>
      <c r="K172" t="s">
        <v>29</v>
      </c>
      <c r="L172" t="b">
        <f t="shared" si="8"/>
        <v>0</v>
      </c>
    </row>
    <row r="173" spans="1:12" x14ac:dyDescent="0.3">
      <c r="A173" t="s">
        <v>550</v>
      </c>
      <c r="B173" t="str">
        <f t="shared" si="6"/>
        <v>Antonio Wade</v>
      </c>
      <c r="C173" t="s">
        <v>551</v>
      </c>
      <c r="D173">
        <v>36</v>
      </c>
      <c r="E173" t="s">
        <v>3997</v>
      </c>
      <c r="F173" t="s">
        <v>14</v>
      </c>
      <c r="G173" t="s">
        <v>552</v>
      </c>
      <c r="H173" t="s">
        <v>233</v>
      </c>
      <c r="I173" t="s">
        <v>11</v>
      </c>
      <c r="J173" t="str">
        <f t="shared" si="7"/>
        <v>Gold</v>
      </c>
      <c r="K173" t="s">
        <v>46</v>
      </c>
      <c r="L173" t="b">
        <f t="shared" si="8"/>
        <v>0</v>
      </c>
    </row>
    <row r="174" spans="1:12" x14ac:dyDescent="0.3">
      <c r="A174" t="s">
        <v>553</v>
      </c>
      <c r="B174" t="str">
        <f t="shared" si="6"/>
        <v>Daniel Contreras</v>
      </c>
      <c r="C174" t="s">
        <v>554</v>
      </c>
      <c r="D174">
        <v>36</v>
      </c>
      <c r="E174" t="s">
        <v>3997</v>
      </c>
      <c r="F174" t="s">
        <v>14</v>
      </c>
      <c r="G174" t="s">
        <v>555</v>
      </c>
      <c r="H174" t="s">
        <v>246</v>
      </c>
      <c r="I174" t="s">
        <v>11</v>
      </c>
      <c r="J174" t="str">
        <f t="shared" si="7"/>
        <v>Platinum</v>
      </c>
      <c r="K174" t="s">
        <v>17</v>
      </c>
      <c r="L174" t="b">
        <f t="shared" si="8"/>
        <v>0</v>
      </c>
    </row>
    <row r="175" spans="1:12" x14ac:dyDescent="0.3">
      <c r="A175" t="s">
        <v>556</v>
      </c>
      <c r="B175" t="str">
        <f t="shared" si="6"/>
        <v>Steve Mclaughlin</v>
      </c>
      <c r="C175" t="s">
        <v>557</v>
      </c>
      <c r="D175">
        <v>64</v>
      </c>
      <c r="E175" t="s">
        <v>3998</v>
      </c>
      <c r="F175" t="s">
        <v>8</v>
      </c>
      <c r="G175" t="s">
        <v>558</v>
      </c>
      <c r="H175" t="s">
        <v>45</v>
      </c>
      <c r="I175" t="s">
        <v>11</v>
      </c>
      <c r="J175" t="str">
        <f t="shared" si="7"/>
        <v>Bronze</v>
      </c>
      <c r="K175" t="s">
        <v>24</v>
      </c>
      <c r="L175" t="b">
        <f t="shared" si="8"/>
        <v>0</v>
      </c>
    </row>
    <row r="176" spans="1:12" x14ac:dyDescent="0.3">
      <c r="A176" t="s">
        <v>559</v>
      </c>
      <c r="B176" t="str">
        <f t="shared" si="6"/>
        <v>Christopher Garcia Dds</v>
      </c>
      <c r="C176" t="s">
        <v>3946</v>
      </c>
      <c r="D176">
        <v>18</v>
      </c>
      <c r="E176" t="s">
        <v>3997</v>
      </c>
      <c r="F176" t="s">
        <v>8</v>
      </c>
      <c r="G176" t="s">
        <v>560</v>
      </c>
      <c r="H176" t="s">
        <v>112</v>
      </c>
      <c r="I176" t="s">
        <v>11</v>
      </c>
      <c r="J176" t="str">
        <f t="shared" si="7"/>
        <v>Gold</v>
      </c>
      <c r="K176" t="s">
        <v>46</v>
      </c>
      <c r="L176" t="b">
        <f t="shared" si="8"/>
        <v>0</v>
      </c>
    </row>
    <row r="177" spans="1:12" x14ac:dyDescent="0.3">
      <c r="A177" t="s">
        <v>561</v>
      </c>
      <c r="B177" t="str">
        <f t="shared" si="6"/>
        <v>Amy Wilson</v>
      </c>
      <c r="C177" t="s">
        <v>562</v>
      </c>
      <c r="D177">
        <v>44</v>
      </c>
      <c r="E177" t="s">
        <v>3997</v>
      </c>
      <c r="F177" t="s">
        <v>14</v>
      </c>
      <c r="G177" t="s">
        <v>563</v>
      </c>
      <c r="H177" t="s">
        <v>250</v>
      </c>
      <c r="I177" t="s">
        <v>11</v>
      </c>
      <c r="J177" t="str">
        <f t="shared" si="7"/>
        <v>Platinum</v>
      </c>
      <c r="K177" t="s">
        <v>17</v>
      </c>
      <c r="L177" t="b">
        <f t="shared" si="8"/>
        <v>0</v>
      </c>
    </row>
    <row r="178" spans="1:12" x14ac:dyDescent="0.3">
      <c r="A178" t="s">
        <v>564</v>
      </c>
      <c r="B178" t="str">
        <f t="shared" si="6"/>
        <v>Thomas Rhodes</v>
      </c>
      <c r="C178" t="s">
        <v>565</v>
      </c>
      <c r="D178">
        <v>41</v>
      </c>
      <c r="E178" t="s">
        <v>3997</v>
      </c>
      <c r="F178" t="s">
        <v>14</v>
      </c>
      <c r="G178" t="s">
        <v>566</v>
      </c>
      <c r="H178" t="s">
        <v>41</v>
      </c>
      <c r="I178" t="s">
        <v>11</v>
      </c>
      <c r="J178" t="str">
        <f t="shared" si="7"/>
        <v>Bronze</v>
      </c>
      <c r="K178" t="s">
        <v>24</v>
      </c>
      <c r="L178" t="b">
        <f t="shared" si="8"/>
        <v>0</v>
      </c>
    </row>
    <row r="179" spans="1:12" x14ac:dyDescent="0.3">
      <c r="A179" t="s">
        <v>567</v>
      </c>
      <c r="B179" t="str">
        <f t="shared" si="6"/>
        <v>Teresa Stokes</v>
      </c>
      <c r="C179" t="s">
        <v>568</v>
      </c>
      <c r="D179">
        <v>41</v>
      </c>
      <c r="E179" t="s">
        <v>3997</v>
      </c>
      <c r="F179" t="s">
        <v>14</v>
      </c>
      <c r="G179" t="s">
        <v>392</v>
      </c>
      <c r="H179" t="s">
        <v>263</v>
      </c>
      <c r="I179" t="s">
        <v>569</v>
      </c>
      <c r="J179" t="str">
        <f t="shared" si="7"/>
        <v>Platinum</v>
      </c>
      <c r="K179" t="s">
        <v>17</v>
      </c>
      <c r="L179" t="b">
        <f t="shared" si="8"/>
        <v>0</v>
      </c>
    </row>
    <row r="180" spans="1:12" x14ac:dyDescent="0.3">
      <c r="A180" t="s">
        <v>570</v>
      </c>
      <c r="B180" t="str">
        <f t="shared" si="6"/>
        <v>Maria Davis</v>
      </c>
      <c r="C180" t="s">
        <v>571</v>
      </c>
      <c r="D180">
        <v>26</v>
      </c>
      <c r="E180" t="s">
        <v>3997</v>
      </c>
      <c r="F180" t="s">
        <v>14</v>
      </c>
      <c r="G180" t="s">
        <v>572</v>
      </c>
      <c r="H180" t="s">
        <v>169</v>
      </c>
      <c r="I180" t="s">
        <v>11</v>
      </c>
      <c r="J180" t="str">
        <f t="shared" si="7"/>
        <v>Gold</v>
      </c>
      <c r="K180" t="s">
        <v>46</v>
      </c>
      <c r="L180" t="b">
        <f t="shared" si="8"/>
        <v>0</v>
      </c>
    </row>
    <row r="181" spans="1:12" x14ac:dyDescent="0.3">
      <c r="A181" t="s">
        <v>573</v>
      </c>
      <c r="B181" t="str">
        <f t="shared" si="6"/>
        <v>Michelle Rogers</v>
      </c>
      <c r="C181" t="s">
        <v>574</v>
      </c>
      <c r="D181">
        <v>56</v>
      </c>
      <c r="E181" t="s">
        <v>3998</v>
      </c>
      <c r="F181" t="s">
        <v>8</v>
      </c>
      <c r="G181" t="s">
        <v>575</v>
      </c>
      <c r="H181" t="s">
        <v>98</v>
      </c>
      <c r="I181" t="s">
        <v>11</v>
      </c>
      <c r="J181" t="str">
        <f t="shared" si="7"/>
        <v>Platinum</v>
      </c>
      <c r="K181" t="s">
        <v>17</v>
      </c>
      <c r="L181" t="b">
        <f t="shared" si="8"/>
        <v>0</v>
      </c>
    </row>
    <row r="182" spans="1:12" x14ac:dyDescent="0.3">
      <c r="A182" t="s">
        <v>576</v>
      </c>
      <c r="B182" t="str">
        <f t="shared" si="6"/>
        <v>John Bradford</v>
      </c>
      <c r="C182" t="s">
        <v>577</v>
      </c>
      <c r="D182">
        <v>48</v>
      </c>
      <c r="E182" t="s">
        <v>3997</v>
      </c>
      <c r="F182" t="s">
        <v>8</v>
      </c>
      <c r="G182" t="s">
        <v>578</v>
      </c>
      <c r="H182" t="s">
        <v>169</v>
      </c>
      <c r="I182" t="s">
        <v>11</v>
      </c>
      <c r="J182" t="str">
        <f t="shared" si="7"/>
        <v>Silver</v>
      </c>
      <c r="K182" t="s">
        <v>29</v>
      </c>
      <c r="L182" t="b">
        <f t="shared" si="8"/>
        <v>0</v>
      </c>
    </row>
    <row r="183" spans="1:12" x14ac:dyDescent="0.3">
      <c r="A183" t="s">
        <v>579</v>
      </c>
      <c r="B183" t="str">
        <f t="shared" si="6"/>
        <v>Curtis Lam</v>
      </c>
      <c r="C183" t="s">
        <v>580</v>
      </c>
      <c r="D183">
        <v>55</v>
      </c>
      <c r="E183" t="s">
        <v>3998</v>
      </c>
      <c r="F183" t="s">
        <v>8</v>
      </c>
      <c r="G183" t="s">
        <v>581</v>
      </c>
      <c r="H183" t="s">
        <v>582</v>
      </c>
      <c r="I183" t="s">
        <v>11</v>
      </c>
      <c r="J183" t="str">
        <f t="shared" si="7"/>
        <v>Platinum</v>
      </c>
      <c r="K183" t="s">
        <v>17</v>
      </c>
      <c r="L183" t="b">
        <f t="shared" si="8"/>
        <v>0</v>
      </c>
    </row>
    <row r="184" spans="1:12" x14ac:dyDescent="0.3">
      <c r="A184" t="s">
        <v>583</v>
      </c>
      <c r="B184" t="str">
        <f t="shared" si="6"/>
        <v>Michelle Myers</v>
      </c>
      <c r="C184" t="s">
        <v>584</v>
      </c>
      <c r="D184">
        <v>33</v>
      </c>
      <c r="E184" t="s">
        <v>3997</v>
      </c>
      <c r="F184" t="s">
        <v>14</v>
      </c>
      <c r="G184" t="s">
        <v>585</v>
      </c>
      <c r="H184" t="s">
        <v>311</v>
      </c>
      <c r="I184" t="s">
        <v>11</v>
      </c>
      <c r="J184" t="str">
        <f t="shared" si="7"/>
        <v>Bronze</v>
      </c>
      <c r="K184" t="s">
        <v>24</v>
      </c>
      <c r="L184" t="b">
        <f t="shared" si="8"/>
        <v>0</v>
      </c>
    </row>
    <row r="185" spans="1:12" x14ac:dyDescent="0.3">
      <c r="A185" t="s">
        <v>586</v>
      </c>
      <c r="B185" t="str">
        <f t="shared" si="6"/>
        <v>Nicholas Bradshaw</v>
      </c>
      <c r="C185" t="s">
        <v>587</v>
      </c>
      <c r="D185">
        <v>43</v>
      </c>
      <c r="E185" t="s">
        <v>3997</v>
      </c>
      <c r="F185" t="s">
        <v>14</v>
      </c>
      <c r="G185" t="s">
        <v>588</v>
      </c>
      <c r="H185" t="s">
        <v>116</v>
      </c>
      <c r="I185" t="s">
        <v>11</v>
      </c>
      <c r="J185" t="str">
        <f t="shared" si="7"/>
        <v>Silver</v>
      </c>
      <c r="K185" t="s">
        <v>29</v>
      </c>
      <c r="L185" t="b">
        <f t="shared" si="8"/>
        <v>0</v>
      </c>
    </row>
    <row r="186" spans="1:12" x14ac:dyDescent="0.3">
      <c r="A186" t="s">
        <v>589</v>
      </c>
      <c r="B186" t="str">
        <f t="shared" si="6"/>
        <v>Wesley Thompson</v>
      </c>
      <c r="C186" t="s">
        <v>590</v>
      </c>
      <c r="D186">
        <v>38</v>
      </c>
      <c r="E186" t="s">
        <v>3997</v>
      </c>
      <c r="F186" t="s">
        <v>8</v>
      </c>
      <c r="G186" t="s">
        <v>591</v>
      </c>
      <c r="H186" t="s">
        <v>428</v>
      </c>
      <c r="I186" t="s">
        <v>11</v>
      </c>
      <c r="J186" t="str">
        <f t="shared" si="7"/>
        <v>Bronze</v>
      </c>
      <c r="K186" t="s">
        <v>24</v>
      </c>
      <c r="L186" t="b">
        <f t="shared" si="8"/>
        <v>0</v>
      </c>
    </row>
    <row r="187" spans="1:12" x14ac:dyDescent="0.3">
      <c r="A187" t="s">
        <v>592</v>
      </c>
      <c r="B187" t="str">
        <f t="shared" si="6"/>
        <v>Erin Ward</v>
      </c>
      <c r="C187" t="s">
        <v>593</v>
      </c>
      <c r="D187">
        <v>60</v>
      </c>
      <c r="E187" t="s">
        <v>3998</v>
      </c>
      <c r="F187" t="s">
        <v>8</v>
      </c>
      <c r="G187" t="s">
        <v>594</v>
      </c>
      <c r="H187" t="s">
        <v>57</v>
      </c>
      <c r="I187" t="s">
        <v>11</v>
      </c>
      <c r="J187" t="str">
        <f t="shared" si="7"/>
        <v>Bronze</v>
      </c>
      <c r="K187" t="s">
        <v>24</v>
      </c>
      <c r="L187" t="b">
        <f t="shared" si="8"/>
        <v>0</v>
      </c>
    </row>
    <row r="188" spans="1:12" x14ac:dyDescent="0.3">
      <c r="A188" t="s">
        <v>595</v>
      </c>
      <c r="B188" t="str">
        <f t="shared" si="6"/>
        <v>Melissa Hamilton</v>
      </c>
      <c r="C188" t="s">
        <v>596</v>
      </c>
      <c r="D188">
        <v>23</v>
      </c>
      <c r="E188" t="s">
        <v>3997</v>
      </c>
      <c r="F188" t="s">
        <v>14</v>
      </c>
      <c r="G188" t="s">
        <v>597</v>
      </c>
      <c r="H188" t="s">
        <v>95</v>
      </c>
      <c r="I188" t="s">
        <v>11</v>
      </c>
      <c r="J188" t="str">
        <f t="shared" si="7"/>
        <v>Silver</v>
      </c>
      <c r="K188" t="s">
        <v>29</v>
      </c>
      <c r="L188" t="b">
        <f t="shared" si="8"/>
        <v>0</v>
      </c>
    </row>
    <row r="189" spans="1:12" x14ac:dyDescent="0.3">
      <c r="A189" t="s">
        <v>598</v>
      </c>
      <c r="B189" t="str">
        <f t="shared" si="6"/>
        <v>Mario Jacobs</v>
      </c>
      <c r="C189" t="s">
        <v>599</v>
      </c>
      <c r="D189">
        <v>18</v>
      </c>
      <c r="E189" t="s">
        <v>3997</v>
      </c>
      <c r="F189" t="s">
        <v>8</v>
      </c>
      <c r="G189" t="s">
        <v>600</v>
      </c>
      <c r="H189" t="s">
        <v>57</v>
      </c>
      <c r="I189" t="s">
        <v>11</v>
      </c>
      <c r="J189" t="str">
        <f t="shared" si="7"/>
        <v>Platinum</v>
      </c>
      <c r="K189" t="s">
        <v>17</v>
      </c>
      <c r="L189" t="b">
        <f t="shared" si="8"/>
        <v>0</v>
      </c>
    </row>
    <row r="190" spans="1:12" x14ac:dyDescent="0.3">
      <c r="A190" t="s">
        <v>601</v>
      </c>
      <c r="B190" t="str">
        <f t="shared" si="6"/>
        <v>Leonard Cochran</v>
      </c>
      <c r="C190" t="s">
        <v>602</v>
      </c>
      <c r="D190">
        <v>46</v>
      </c>
      <c r="E190" t="s">
        <v>3997</v>
      </c>
      <c r="F190" t="s">
        <v>14</v>
      </c>
      <c r="G190" t="s">
        <v>603</v>
      </c>
      <c r="H190" t="s">
        <v>16</v>
      </c>
      <c r="I190" t="s">
        <v>11</v>
      </c>
      <c r="J190" t="str">
        <f t="shared" si="7"/>
        <v>Silver</v>
      </c>
      <c r="K190" t="s">
        <v>29</v>
      </c>
      <c r="L190" t="b">
        <f t="shared" si="8"/>
        <v>0</v>
      </c>
    </row>
    <row r="191" spans="1:12" x14ac:dyDescent="0.3">
      <c r="A191" t="s">
        <v>604</v>
      </c>
      <c r="B191" t="str">
        <f t="shared" si="6"/>
        <v>Brent Rivas</v>
      </c>
      <c r="C191" t="s">
        <v>605</v>
      </c>
      <c r="D191">
        <v>54</v>
      </c>
      <c r="E191" t="s">
        <v>3998</v>
      </c>
      <c r="F191" t="s">
        <v>14</v>
      </c>
      <c r="G191" t="s">
        <v>606</v>
      </c>
      <c r="H191" t="s">
        <v>87</v>
      </c>
      <c r="I191" t="s">
        <v>11</v>
      </c>
      <c r="J191" t="str">
        <f t="shared" si="7"/>
        <v>Platinum</v>
      </c>
      <c r="K191" t="s">
        <v>17</v>
      </c>
      <c r="L191" t="b">
        <f t="shared" si="8"/>
        <v>0</v>
      </c>
    </row>
    <row r="192" spans="1:12" x14ac:dyDescent="0.3">
      <c r="A192" t="s">
        <v>607</v>
      </c>
      <c r="B192" t="str">
        <f t="shared" si="6"/>
        <v>Jennifer Pruitt</v>
      </c>
      <c r="C192" t="s">
        <v>608</v>
      </c>
      <c r="D192">
        <v>53</v>
      </c>
      <c r="E192" t="s">
        <v>3998</v>
      </c>
      <c r="F192" t="s">
        <v>8</v>
      </c>
      <c r="G192" t="s">
        <v>609</v>
      </c>
      <c r="H192" t="s">
        <v>112</v>
      </c>
      <c r="I192" t="s">
        <v>11</v>
      </c>
      <c r="J192" t="str">
        <f t="shared" si="7"/>
        <v>Silver</v>
      </c>
      <c r="K192" t="s">
        <v>29</v>
      </c>
      <c r="L192" t="b">
        <f t="shared" si="8"/>
        <v>0</v>
      </c>
    </row>
    <row r="193" spans="1:12" x14ac:dyDescent="0.3">
      <c r="A193" t="s">
        <v>610</v>
      </c>
      <c r="B193" t="str">
        <f t="shared" si="6"/>
        <v>Dr. Suzanne Bullock</v>
      </c>
      <c r="C193" t="s">
        <v>611</v>
      </c>
      <c r="D193">
        <v>60</v>
      </c>
      <c r="E193" t="s">
        <v>3998</v>
      </c>
      <c r="F193" t="s">
        <v>14</v>
      </c>
      <c r="G193" t="s">
        <v>612</v>
      </c>
      <c r="H193" t="s">
        <v>20</v>
      </c>
      <c r="I193" t="s">
        <v>11</v>
      </c>
      <c r="J193" t="str">
        <f t="shared" si="7"/>
        <v>Platinum</v>
      </c>
      <c r="K193" t="s">
        <v>17</v>
      </c>
      <c r="L193" t="b">
        <f t="shared" si="8"/>
        <v>0</v>
      </c>
    </row>
    <row r="194" spans="1:12" x14ac:dyDescent="0.3">
      <c r="A194" t="s">
        <v>613</v>
      </c>
      <c r="B194" t="str">
        <f t="shared" ref="B194:B257" si="9">IF(ISBLANK(C194),"unknown",C194)</f>
        <v>Kimberly Brooks</v>
      </c>
      <c r="C194" t="s">
        <v>614</v>
      </c>
      <c r="D194">
        <v>42</v>
      </c>
      <c r="E194" t="s">
        <v>3997</v>
      </c>
      <c r="F194" t="s">
        <v>8</v>
      </c>
      <c r="G194" t="s">
        <v>615</v>
      </c>
      <c r="H194" t="s">
        <v>229</v>
      </c>
      <c r="I194" t="s">
        <v>11</v>
      </c>
      <c r="J194" t="str">
        <f t="shared" ref="J194:J257" si="10">IF(ISBLANK(K194),"UNKNOWN",K194)</f>
        <v>Silver</v>
      </c>
      <c r="K194" t="s">
        <v>29</v>
      </c>
      <c r="L194" t="b">
        <f t="shared" ref="L194:L257" si="11">ISBLANK(K194)</f>
        <v>0</v>
      </c>
    </row>
    <row r="195" spans="1:12" x14ac:dyDescent="0.3">
      <c r="A195" t="s">
        <v>616</v>
      </c>
      <c r="B195" t="str">
        <f t="shared" si="9"/>
        <v>Daniel Austin</v>
      </c>
      <c r="C195" t="s">
        <v>617</v>
      </c>
      <c r="D195">
        <v>29</v>
      </c>
      <c r="E195" t="s">
        <v>3997</v>
      </c>
      <c r="F195" t="s">
        <v>8</v>
      </c>
      <c r="G195" t="s">
        <v>618</v>
      </c>
      <c r="H195" t="s">
        <v>582</v>
      </c>
      <c r="I195" t="s">
        <v>11</v>
      </c>
      <c r="J195" t="str">
        <f t="shared" si="10"/>
        <v>Gold</v>
      </c>
      <c r="K195" t="s">
        <v>46</v>
      </c>
      <c r="L195" t="b">
        <f t="shared" si="11"/>
        <v>0</v>
      </c>
    </row>
    <row r="196" spans="1:12" x14ac:dyDescent="0.3">
      <c r="A196" t="s">
        <v>619</v>
      </c>
      <c r="B196" t="str">
        <f t="shared" si="9"/>
        <v>Christopher Stewart</v>
      </c>
      <c r="C196" t="s">
        <v>620</v>
      </c>
      <c r="D196">
        <v>21</v>
      </c>
      <c r="E196" t="s">
        <v>3997</v>
      </c>
      <c r="F196" t="s">
        <v>8</v>
      </c>
      <c r="G196" t="s">
        <v>621</v>
      </c>
      <c r="H196" t="s">
        <v>57</v>
      </c>
      <c r="I196" t="s">
        <v>11</v>
      </c>
      <c r="J196" t="str">
        <f t="shared" si="10"/>
        <v>Bronze</v>
      </c>
      <c r="K196" t="s">
        <v>24</v>
      </c>
      <c r="L196" t="b">
        <f t="shared" si="11"/>
        <v>0</v>
      </c>
    </row>
    <row r="197" spans="1:12" x14ac:dyDescent="0.3">
      <c r="A197" t="s">
        <v>622</v>
      </c>
      <c r="B197" t="str">
        <f t="shared" si="9"/>
        <v>Todd Poole</v>
      </c>
      <c r="C197" t="s">
        <v>623</v>
      </c>
      <c r="D197">
        <v>29</v>
      </c>
      <c r="E197" t="s">
        <v>3997</v>
      </c>
      <c r="F197" t="s">
        <v>14</v>
      </c>
      <c r="G197" t="s">
        <v>624</v>
      </c>
      <c r="H197" t="s">
        <v>23</v>
      </c>
      <c r="I197" t="s">
        <v>11</v>
      </c>
      <c r="J197" t="str">
        <f t="shared" si="10"/>
        <v>Bronze</v>
      </c>
      <c r="K197" t="s">
        <v>24</v>
      </c>
      <c r="L197" t="b">
        <f t="shared" si="11"/>
        <v>0</v>
      </c>
    </row>
    <row r="198" spans="1:12" x14ac:dyDescent="0.3">
      <c r="A198" t="s">
        <v>625</v>
      </c>
      <c r="B198" t="str">
        <f t="shared" si="9"/>
        <v>Jacob Wood</v>
      </c>
      <c r="C198" t="s">
        <v>626</v>
      </c>
      <c r="D198">
        <v>26</v>
      </c>
      <c r="E198" t="s">
        <v>3997</v>
      </c>
      <c r="F198" t="s">
        <v>8</v>
      </c>
      <c r="G198" t="s">
        <v>627</v>
      </c>
      <c r="H198" t="s">
        <v>105</v>
      </c>
      <c r="I198" t="s">
        <v>11</v>
      </c>
      <c r="J198" t="str">
        <f t="shared" si="10"/>
        <v>Gold</v>
      </c>
      <c r="K198" t="s">
        <v>46</v>
      </c>
      <c r="L198" t="b">
        <f t="shared" si="11"/>
        <v>0</v>
      </c>
    </row>
    <row r="199" spans="1:12" x14ac:dyDescent="0.3">
      <c r="A199" t="s">
        <v>628</v>
      </c>
      <c r="B199" t="str">
        <f t="shared" si="9"/>
        <v>David Roberts</v>
      </c>
      <c r="C199" t="s">
        <v>629</v>
      </c>
      <c r="D199">
        <v>38</v>
      </c>
      <c r="E199" t="s">
        <v>3997</v>
      </c>
      <c r="F199" t="s">
        <v>8</v>
      </c>
      <c r="G199" t="s">
        <v>630</v>
      </c>
      <c r="H199" t="s">
        <v>80</v>
      </c>
      <c r="I199" t="s">
        <v>11</v>
      </c>
      <c r="J199" t="str">
        <f t="shared" si="10"/>
        <v>Gold</v>
      </c>
      <c r="K199" t="s">
        <v>46</v>
      </c>
      <c r="L199" t="b">
        <f t="shared" si="11"/>
        <v>0</v>
      </c>
    </row>
    <row r="200" spans="1:12" x14ac:dyDescent="0.3">
      <c r="A200" t="s">
        <v>631</v>
      </c>
      <c r="B200" t="str">
        <f t="shared" si="9"/>
        <v>Ashley Ferguson</v>
      </c>
      <c r="C200" t="s">
        <v>632</v>
      </c>
      <c r="D200">
        <v>46</v>
      </c>
      <c r="E200" t="s">
        <v>3997</v>
      </c>
      <c r="F200" t="s">
        <v>8</v>
      </c>
      <c r="G200" t="s">
        <v>633</v>
      </c>
      <c r="H200" t="s">
        <v>50</v>
      </c>
      <c r="I200" t="s">
        <v>11</v>
      </c>
      <c r="J200" t="str">
        <f t="shared" si="10"/>
        <v>Gold</v>
      </c>
      <c r="K200" t="s">
        <v>46</v>
      </c>
      <c r="L200" t="b">
        <f t="shared" si="11"/>
        <v>0</v>
      </c>
    </row>
    <row r="201" spans="1:12" x14ac:dyDescent="0.3">
      <c r="A201" t="s">
        <v>634</v>
      </c>
      <c r="B201" t="str">
        <f t="shared" si="9"/>
        <v>Anthony Garcia</v>
      </c>
      <c r="C201" t="s">
        <v>635</v>
      </c>
      <c r="D201">
        <v>60</v>
      </c>
      <c r="E201" t="s">
        <v>3998</v>
      </c>
      <c r="F201" t="s">
        <v>8</v>
      </c>
      <c r="G201" t="s">
        <v>636</v>
      </c>
      <c r="H201" t="s">
        <v>132</v>
      </c>
      <c r="I201" t="s">
        <v>11</v>
      </c>
      <c r="J201" t="str">
        <f t="shared" si="10"/>
        <v>Silver</v>
      </c>
      <c r="K201" t="s">
        <v>29</v>
      </c>
      <c r="L201" t="b">
        <f t="shared" si="11"/>
        <v>0</v>
      </c>
    </row>
    <row r="202" spans="1:12" x14ac:dyDescent="0.3">
      <c r="A202" t="s">
        <v>637</v>
      </c>
      <c r="B202" t="str">
        <f t="shared" si="9"/>
        <v>Megan Greer</v>
      </c>
      <c r="C202" t="s">
        <v>638</v>
      </c>
      <c r="D202">
        <v>18</v>
      </c>
      <c r="E202" t="s">
        <v>3997</v>
      </c>
      <c r="F202" t="s">
        <v>14</v>
      </c>
      <c r="G202" t="s">
        <v>639</v>
      </c>
      <c r="H202" t="s">
        <v>161</v>
      </c>
      <c r="I202" t="s">
        <v>11</v>
      </c>
      <c r="J202" t="str">
        <f t="shared" si="10"/>
        <v>Platinum</v>
      </c>
      <c r="K202" t="s">
        <v>17</v>
      </c>
      <c r="L202" t="b">
        <f t="shared" si="11"/>
        <v>0</v>
      </c>
    </row>
    <row r="203" spans="1:12" x14ac:dyDescent="0.3">
      <c r="A203" t="s">
        <v>640</v>
      </c>
      <c r="B203" t="str">
        <f t="shared" si="9"/>
        <v>Andrea Jacobs</v>
      </c>
      <c r="C203" t="s">
        <v>641</v>
      </c>
      <c r="D203">
        <v>45</v>
      </c>
      <c r="E203" t="s">
        <v>3997</v>
      </c>
      <c r="F203" t="s">
        <v>14</v>
      </c>
      <c r="G203" t="s">
        <v>203</v>
      </c>
      <c r="H203" t="s">
        <v>197</v>
      </c>
      <c r="I203" t="s">
        <v>11</v>
      </c>
      <c r="J203" t="str">
        <f t="shared" si="10"/>
        <v>Platinum</v>
      </c>
      <c r="K203" t="s">
        <v>17</v>
      </c>
      <c r="L203" t="b">
        <f t="shared" si="11"/>
        <v>0</v>
      </c>
    </row>
    <row r="204" spans="1:12" x14ac:dyDescent="0.3">
      <c r="A204" t="s">
        <v>642</v>
      </c>
      <c r="B204" t="str">
        <f t="shared" si="9"/>
        <v>Wanda Snyder</v>
      </c>
      <c r="C204" t="s">
        <v>643</v>
      </c>
      <c r="D204">
        <v>54</v>
      </c>
      <c r="E204" t="s">
        <v>3998</v>
      </c>
      <c r="F204" t="s">
        <v>8</v>
      </c>
      <c r="G204" t="s">
        <v>644</v>
      </c>
      <c r="H204" t="s">
        <v>169</v>
      </c>
      <c r="I204" t="s">
        <v>11</v>
      </c>
      <c r="J204" t="str">
        <f t="shared" si="10"/>
        <v>Bronze</v>
      </c>
      <c r="K204" t="s">
        <v>24</v>
      </c>
      <c r="L204" t="b">
        <f t="shared" si="11"/>
        <v>0</v>
      </c>
    </row>
    <row r="205" spans="1:12" x14ac:dyDescent="0.3">
      <c r="A205" t="s">
        <v>645</v>
      </c>
      <c r="B205" t="str">
        <f t="shared" si="9"/>
        <v>Carmen Price</v>
      </c>
      <c r="C205" t="s">
        <v>646</v>
      </c>
      <c r="D205">
        <v>46</v>
      </c>
      <c r="E205" t="s">
        <v>3997</v>
      </c>
      <c r="F205" t="s">
        <v>8</v>
      </c>
      <c r="G205" t="s">
        <v>647</v>
      </c>
      <c r="H205" t="s">
        <v>233</v>
      </c>
      <c r="I205" t="s">
        <v>11</v>
      </c>
      <c r="J205" t="str">
        <f t="shared" si="10"/>
        <v>Bronze</v>
      </c>
      <c r="K205" t="s">
        <v>24</v>
      </c>
      <c r="L205" t="b">
        <f t="shared" si="11"/>
        <v>0</v>
      </c>
    </row>
    <row r="206" spans="1:12" x14ac:dyDescent="0.3">
      <c r="A206" t="s">
        <v>648</v>
      </c>
      <c r="B206" t="str">
        <f t="shared" si="9"/>
        <v>Anna Perez</v>
      </c>
      <c r="C206" t="s">
        <v>649</v>
      </c>
      <c r="D206">
        <v>30</v>
      </c>
      <c r="E206" t="s">
        <v>3997</v>
      </c>
      <c r="F206" t="s">
        <v>8</v>
      </c>
      <c r="G206" t="s">
        <v>650</v>
      </c>
      <c r="H206" t="s">
        <v>428</v>
      </c>
      <c r="I206" t="s">
        <v>11</v>
      </c>
      <c r="J206" t="str">
        <f t="shared" si="10"/>
        <v>Platinum</v>
      </c>
      <c r="K206" t="s">
        <v>17</v>
      </c>
      <c r="L206" t="b">
        <f t="shared" si="11"/>
        <v>0</v>
      </c>
    </row>
    <row r="207" spans="1:12" x14ac:dyDescent="0.3">
      <c r="A207" t="s">
        <v>651</v>
      </c>
      <c r="B207" t="str">
        <f t="shared" si="9"/>
        <v>Mary Boyd</v>
      </c>
      <c r="C207" t="s">
        <v>652</v>
      </c>
      <c r="D207">
        <v>25</v>
      </c>
      <c r="E207" t="s">
        <v>3997</v>
      </c>
      <c r="F207" t="s">
        <v>14</v>
      </c>
      <c r="G207" t="s">
        <v>653</v>
      </c>
      <c r="H207" t="s">
        <v>154</v>
      </c>
      <c r="I207" t="s">
        <v>11</v>
      </c>
      <c r="J207" t="str">
        <f t="shared" si="10"/>
        <v>Bronze</v>
      </c>
      <c r="K207" t="s">
        <v>24</v>
      </c>
      <c r="L207" t="b">
        <f t="shared" si="11"/>
        <v>0</v>
      </c>
    </row>
    <row r="208" spans="1:12" x14ac:dyDescent="0.3">
      <c r="A208" t="s">
        <v>654</v>
      </c>
      <c r="B208" t="str">
        <f t="shared" si="9"/>
        <v>Christina Garcia</v>
      </c>
      <c r="C208" t="s">
        <v>655</v>
      </c>
      <c r="D208">
        <v>37</v>
      </c>
      <c r="E208" t="s">
        <v>3997</v>
      </c>
      <c r="F208" t="s">
        <v>14</v>
      </c>
      <c r="G208" t="s">
        <v>656</v>
      </c>
      <c r="H208" t="s">
        <v>61</v>
      </c>
      <c r="I208" t="s">
        <v>11</v>
      </c>
      <c r="J208" t="str">
        <f t="shared" si="10"/>
        <v>Platinum</v>
      </c>
      <c r="K208" t="s">
        <v>17</v>
      </c>
      <c r="L208" t="b">
        <f t="shared" si="11"/>
        <v>0</v>
      </c>
    </row>
    <row r="209" spans="1:12" x14ac:dyDescent="0.3">
      <c r="A209" t="s">
        <v>657</v>
      </c>
      <c r="B209" t="str">
        <f t="shared" si="9"/>
        <v>Sarah Brady</v>
      </c>
      <c r="C209" t="s">
        <v>658</v>
      </c>
      <c r="D209">
        <v>47</v>
      </c>
      <c r="E209" t="s">
        <v>3997</v>
      </c>
      <c r="F209" t="s">
        <v>8</v>
      </c>
      <c r="G209" t="s">
        <v>659</v>
      </c>
      <c r="H209" t="s">
        <v>263</v>
      </c>
      <c r="I209" t="s">
        <v>11</v>
      </c>
      <c r="J209" t="str">
        <f t="shared" si="10"/>
        <v>Platinum</v>
      </c>
      <c r="K209" t="s">
        <v>17</v>
      </c>
      <c r="L209" t="b">
        <f t="shared" si="11"/>
        <v>0</v>
      </c>
    </row>
    <row r="210" spans="1:12" x14ac:dyDescent="0.3">
      <c r="A210" t="s">
        <v>660</v>
      </c>
      <c r="B210" t="str">
        <f t="shared" si="9"/>
        <v>Tiffany Herrera</v>
      </c>
      <c r="C210" t="s">
        <v>661</v>
      </c>
      <c r="D210">
        <v>52</v>
      </c>
      <c r="E210" t="s">
        <v>3998</v>
      </c>
      <c r="F210" t="s">
        <v>8</v>
      </c>
      <c r="G210" t="s">
        <v>662</v>
      </c>
      <c r="H210" t="s">
        <v>283</v>
      </c>
      <c r="I210" t="s">
        <v>11</v>
      </c>
      <c r="J210" t="str">
        <f t="shared" si="10"/>
        <v>Platinum</v>
      </c>
      <c r="K210" t="s">
        <v>17</v>
      </c>
      <c r="L210" t="b">
        <f t="shared" si="11"/>
        <v>0</v>
      </c>
    </row>
    <row r="211" spans="1:12" x14ac:dyDescent="0.3">
      <c r="A211" t="s">
        <v>663</v>
      </c>
      <c r="B211" t="str">
        <f t="shared" si="9"/>
        <v>Michelle Carpenter</v>
      </c>
      <c r="C211" t="s">
        <v>664</v>
      </c>
      <c r="D211">
        <v>44</v>
      </c>
      <c r="E211" t="s">
        <v>3997</v>
      </c>
      <c r="F211" t="s">
        <v>14</v>
      </c>
      <c r="G211" t="s">
        <v>665</v>
      </c>
      <c r="H211" t="s">
        <v>87</v>
      </c>
      <c r="I211" t="s">
        <v>11</v>
      </c>
      <c r="J211" t="str">
        <f t="shared" si="10"/>
        <v>Gold</v>
      </c>
      <c r="K211" t="s">
        <v>46</v>
      </c>
      <c r="L211" t="b">
        <f t="shared" si="11"/>
        <v>0</v>
      </c>
    </row>
    <row r="212" spans="1:12" x14ac:dyDescent="0.3">
      <c r="A212" t="s">
        <v>666</v>
      </c>
      <c r="B212" t="str">
        <f t="shared" si="9"/>
        <v>Ronald Jones</v>
      </c>
      <c r="C212" t="s">
        <v>667</v>
      </c>
      <c r="D212">
        <v>26</v>
      </c>
      <c r="E212" t="s">
        <v>3997</v>
      </c>
      <c r="F212" t="s">
        <v>14</v>
      </c>
      <c r="G212" t="s">
        <v>668</v>
      </c>
      <c r="H212" t="s">
        <v>233</v>
      </c>
      <c r="I212" t="s">
        <v>11</v>
      </c>
      <c r="J212" t="str">
        <f t="shared" si="10"/>
        <v>Silver</v>
      </c>
      <c r="K212" t="s">
        <v>29</v>
      </c>
      <c r="L212" t="b">
        <f t="shared" si="11"/>
        <v>0</v>
      </c>
    </row>
    <row r="213" spans="1:12" x14ac:dyDescent="0.3">
      <c r="A213" t="s">
        <v>669</v>
      </c>
      <c r="B213" t="str">
        <f t="shared" si="9"/>
        <v>Jacqueline Pacheco</v>
      </c>
      <c r="C213" t="s">
        <v>670</v>
      </c>
      <c r="D213">
        <v>28</v>
      </c>
      <c r="E213" t="s">
        <v>3997</v>
      </c>
      <c r="F213" t="s">
        <v>14</v>
      </c>
      <c r="G213" t="s">
        <v>671</v>
      </c>
      <c r="H213" t="s">
        <v>87</v>
      </c>
      <c r="I213" t="s">
        <v>11</v>
      </c>
      <c r="J213" t="str">
        <f t="shared" si="10"/>
        <v>Bronze</v>
      </c>
      <c r="K213" t="s">
        <v>24</v>
      </c>
      <c r="L213" t="b">
        <f t="shared" si="11"/>
        <v>0</v>
      </c>
    </row>
    <row r="214" spans="1:12" x14ac:dyDescent="0.3">
      <c r="A214" t="s">
        <v>672</v>
      </c>
      <c r="B214" t="str">
        <f t="shared" si="9"/>
        <v>John Perez</v>
      </c>
      <c r="C214" t="s">
        <v>673</v>
      </c>
      <c r="D214">
        <v>54</v>
      </c>
      <c r="E214" t="s">
        <v>3998</v>
      </c>
      <c r="F214" t="s">
        <v>8</v>
      </c>
      <c r="G214" t="s">
        <v>674</v>
      </c>
      <c r="H214" t="s">
        <v>322</v>
      </c>
      <c r="I214" t="s">
        <v>11</v>
      </c>
      <c r="J214" t="str">
        <f t="shared" si="10"/>
        <v>Platinum</v>
      </c>
      <c r="K214" t="s">
        <v>17</v>
      </c>
      <c r="L214" t="b">
        <f t="shared" si="11"/>
        <v>0</v>
      </c>
    </row>
    <row r="215" spans="1:12" x14ac:dyDescent="0.3">
      <c r="A215" t="s">
        <v>675</v>
      </c>
      <c r="B215" t="str">
        <f t="shared" si="9"/>
        <v>Joan Johnson</v>
      </c>
      <c r="C215" t="s">
        <v>676</v>
      </c>
      <c r="D215">
        <v>50</v>
      </c>
      <c r="E215" t="s">
        <v>3997</v>
      </c>
      <c r="F215" t="s">
        <v>14</v>
      </c>
      <c r="G215" t="s">
        <v>677</v>
      </c>
      <c r="H215" t="s">
        <v>428</v>
      </c>
      <c r="I215" t="s">
        <v>11</v>
      </c>
      <c r="J215" t="str">
        <f t="shared" si="10"/>
        <v>Platinum</v>
      </c>
      <c r="K215" t="s">
        <v>17</v>
      </c>
      <c r="L215" t="b">
        <f t="shared" si="11"/>
        <v>0</v>
      </c>
    </row>
    <row r="216" spans="1:12" x14ac:dyDescent="0.3">
      <c r="A216" t="s">
        <v>678</v>
      </c>
      <c r="B216" t="str">
        <f t="shared" si="9"/>
        <v>Antonio Jones</v>
      </c>
      <c r="C216" t="s">
        <v>679</v>
      </c>
      <c r="D216">
        <v>48</v>
      </c>
      <c r="E216" t="s">
        <v>3997</v>
      </c>
      <c r="F216" t="s">
        <v>8</v>
      </c>
      <c r="G216" t="s">
        <v>680</v>
      </c>
      <c r="H216" t="s">
        <v>80</v>
      </c>
      <c r="I216" t="s">
        <v>11</v>
      </c>
      <c r="J216" t="str">
        <f t="shared" si="10"/>
        <v>Silver</v>
      </c>
      <c r="K216" t="s">
        <v>29</v>
      </c>
      <c r="L216" t="b">
        <f t="shared" si="11"/>
        <v>0</v>
      </c>
    </row>
    <row r="217" spans="1:12" x14ac:dyDescent="0.3">
      <c r="A217" t="s">
        <v>681</v>
      </c>
      <c r="B217" t="str">
        <f t="shared" si="9"/>
        <v>Rodney Huffman</v>
      </c>
      <c r="C217" t="s">
        <v>682</v>
      </c>
      <c r="D217">
        <v>20</v>
      </c>
      <c r="E217" t="s">
        <v>3997</v>
      </c>
      <c r="F217" t="s">
        <v>14</v>
      </c>
      <c r="G217" t="s">
        <v>683</v>
      </c>
      <c r="H217" t="s">
        <v>91</v>
      </c>
      <c r="I217" t="s">
        <v>11</v>
      </c>
      <c r="J217" t="str">
        <f t="shared" si="10"/>
        <v>Silver</v>
      </c>
      <c r="K217" t="s">
        <v>29</v>
      </c>
      <c r="L217" t="b">
        <f t="shared" si="11"/>
        <v>0</v>
      </c>
    </row>
    <row r="218" spans="1:12" x14ac:dyDescent="0.3">
      <c r="A218" t="s">
        <v>684</v>
      </c>
      <c r="B218" t="str">
        <f t="shared" si="9"/>
        <v>Blake Harrison</v>
      </c>
      <c r="C218" t="s">
        <v>685</v>
      </c>
      <c r="D218">
        <v>63</v>
      </c>
      <c r="E218" t="s">
        <v>3998</v>
      </c>
      <c r="F218" t="s">
        <v>14</v>
      </c>
      <c r="G218" t="s">
        <v>686</v>
      </c>
      <c r="H218" t="s">
        <v>73</v>
      </c>
      <c r="I218" t="s">
        <v>11</v>
      </c>
      <c r="J218" t="str">
        <f t="shared" si="10"/>
        <v>Platinum</v>
      </c>
      <c r="K218" t="s">
        <v>17</v>
      </c>
      <c r="L218" t="b">
        <f t="shared" si="11"/>
        <v>0</v>
      </c>
    </row>
    <row r="219" spans="1:12" x14ac:dyDescent="0.3">
      <c r="A219" t="s">
        <v>687</v>
      </c>
      <c r="B219" t="str">
        <f t="shared" si="9"/>
        <v>Stuart Johnson</v>
      </c>
      <c r="C219" t="s">
        <v>688</v>
      </c>
      <c r="D219">
        <v>42</v>
      </c>
      <c r="E219" t="s">
        <v>3997</v>
      </c>
      <c r="F219" t="s">
        <v>14</v>
      </c>
      <c r="G219" t="s">
        <v>689</v>
      </c>
      <c r="H219" t="s">
        <v>16</v>
      </c>
      <c r="I219" t="s">
        <v>11</v>
      </c>
      <c r="J219" t="str">
        <f t="shared" si="10"/>
        <v>Platinum</v>
      </c>
      <c r="K219" t="s">
        <v>17</v>
      </c>
      <c r="L219" t="b">
        <f t="shared" si="11"/>
        <v>0</v>
      </c>
    </row>
    <row r="220" spans="1:12" x14ac:dyDescent="0.3">
      <c r="A220" t="s">
        <v>690</v>
      </c>
      <c r="B220" t="str">
        <f t="shared" si="9"/>
        <v>Eric Todd</v>
      </c>
      <c r="C220" t="s">
        <v>691</v>
      </c>
      <c r="D220">
        <v>61</v>
      </c>
      <c r="E220" t="s">
        <v>3998</v>
      </c>
      <c r="F220" t="s">
        <v>8</v>
      </c>
      <c r="G220" t="s">
        <v>692</v>
      </c>
      <c r="H220" t="s">
        <v>65</v>
      </c>
      <c r="I220" t="s">
        <v>11</v>
      </c>
      <c r="J220" t="str">
        <f t="shared" si="10"/>
        <v>Gold</v>
      </c>
      <c r="K220" t="s">
        <v>46</v>
      </c>
      <c r="L220" t="b">
        <f t="shared" si="11"/>
        <v>0</v>
      </c>
    </row>
    <row r="221" spans="1:12" x14ac:dyDescent="0.3">
      <c r="A221" t="s">
        <v>693</v>
      </c>
      <c r="B221" t="str">
        <f t="shared" si="9"/>
        <v>Steve Medina</v>
      </c>
      <c r="C221" t="s">
        <v>694</v>
      </c>
      <c r="D221">
        <v>50</v>
      </c>
      <c r="E221" t="s">
        <v>3997</v>
      </c>
      <c r="F221" t="s">
        <v>14</v>
      </c>
      <c r="G221" t="s">
        <v>695</v>
      </c>
      <c r="H221" t="s">
        <v>33</v>
      </c>
      <c r="I221" t="s">
        <v>11</v>
      </c>
      <c r="J221" t="str">
        <f t="shared" si="10"/>
        <v>Gold</v>
      </c>
      <c r="K221" t="s">
        <v>46</v>
      </c>
      <c r="L221" t="b">
        <f t="shared" si="11"/>
        <v>0</v>
      </c>
    </row>
    <row r="222" spans="1:12" x14ac:dyDescent="0.3">
      <c r="A222" t="s">
        <v>696</v>
      </c>
      <c r="B222" t="str">
        <f t="shared" si="9"/>
        <v>Kathryn Garcia</v>
      </c>
      <c r="C222" t="s">
        <v>697</v>
      </c>
      <c r="D222">
        <v>44</v>
      </c>
      <c r="E222" t="s">
        <v>3997</v>
      </c>
      <c r="F222" t="s">
        <v>8</v>
      </c>
      <c r="G222" t="s">
        <v>698</v>
      </c>
      <c r="H222" t="s">
        <v>28</v>
      </c>
      <c r="I222" t="s">
        <v>11</v>
      </c>
      <c r="J222" t="str">
        <f t="shared" si="10"/>
        <v>Platinum</v>
      </c>
      <c r="K222" t="s">
        <v>17</v>
      </c>
      <c r="L222" t="b">
        <f t="shared" si="11"/>
        <v>0</v>
      </c>
    </row>
    <row r="223" spans="1:12" x14ac:dyDescent="0.3">
      <c r="A223" t="s">
        <v>699</v>
      </c>
      <c r="B223" t="str">
        <f t="shared" si="9"/>
        <v>Kathy Copeland</v>
      </c>
      <c r="C223" t="s">
        <v>700</v>
      </c>
      <c r="D223">
        <v>42</v>
      </c>
      <c r="E223" t="s">
        <v>3997</v>
      </c>
      <c r="F223" t="s">
        <v>8</v>
      </c>
      <c r="G223" t="s">
        <v>701</v>
      </c>
      <c r="H223" t="s">
        <v>112</v>
      </c>
      <c r="I223" t="s">
        <v>11</v>
      </c>
      <c r="J223" t="str">
        <f t="shared" si="10"/>
        <v>Silver</v>
      </c>
      <c r="K223" t="s">
        <v>29</v>
      </c>
      <c r="L223" t="b">
        <f t="shared" si="11"/>
        <v>0</v>
      </c>
    </row>
    <row r="224" spans="1:12" x14ac:dyDescent="0.3">
      <c r="A224" t="s">
        <v>702</v>
      </c>
      <c r="B224" t="str">
        <f t="shared" si="9"/>
        <v>Julia Jackson</v>
      </c>
      <c r="C224" t="s">
        <v>703</v>
      </c>
      <c r="D224">
        <v>46</v>
      </c>
      <c r="E224" t="s">
        <v>3997</v>
      </c>
      <c r="F224" t="s">
        <v>8</v>
      </c>
      <c r="G224" t="s">
        <v>704</v>
      </c>
      <c r="H224" t="s">
        <v>28</v>
      </c>
      <c r="I224" t="s">
        <v>11</v>
      </c>
      <c r="J224" t="str">
        <f t="shared" si="10"/>
        <v>Platinum</v>
      </c>
      <c r="K224" t="s">
        <v>17</v>
      </c>
      <c r="L224" t="b">
        <f t="shared" si="11"/>
        <v>0</v>
      </c>
    </row>
    <row r="225" spans="1:12" x14ac:dyDescent="0.3">
      <c r="A225" t="s">
        <v>705</v>
      </c>
      <c r="B225" t="str">
        <f t="shared" si="9"/>
        <v>Jordan Wells</v>
      </c>
      <c r="C225" t="s">
        <v>706</v>
      </c>
      <c r="D225">
        <v>47</v>
      </c>
      <c r="E225" t="s">
        <v>3997</v>
      </c>
      <c r="F225" t="s">
        <v>14</v>
      </c>
      <c r="G225" t="s">
        <v>707</v>
      </c>
      <c r="H225" t="s">
        <v>87</v>
      </c>
      <c r="I225" t="s">
        <v>11</v>
      </c>
      <c r="J225" t="str">
        <f t="shared" si="10"/>
        <v>Gold</v>
      </c>
      <c r="K225" t="s">
        <v>46</v>
      </c>
      <c r="L225" t="b">
        <f t="shared" si="11"/>
        <v>0</v>
      </c>
    </row>
    <row r="226" spans="1:12" x14ac:dyDescent="0.3">
      <c r="A226" t="s">
        <v>708</v>
      </c>
      <c r="B226" t="str">
        <f t="shared" si="9"/>
        <v>George Davis</v>
      </c>
      <c r="C226" t="s">
        <v>709</v>
      </c>
      <c r="D226">
        <v>50</v>
      </c>
      <c r="E226" t="s">
        <v>3997</v>
      </c>
      <c r="F226" t="s">
        <v>14</v>
      </c>
      <c r="G226" t="s">
        <v>3961</v>
      </c>
      <c r="H226" t="s">
        <v>710</v>
      </c>
      <c r="I226" t="s">
        <v>569</v>
      </c>
      <c r="J226" t="str">
        <f t="shared" si="10"/>
        <v>Bronze</v>
      </c>
      <c r="K226" t="s">
        <v>24</v>
      </c>
      <c r="L226" t="b">
        <f t="shared" si="11"/>
        <v>0</v>
      </c>
    </row>
    <row r="227" spans="1:12" x14ac:dyDescent="0.3">
      <c r="A227" t="s">
        <v>711</v>
      </c>
      <c r="B227" t="str">
        <f t="shared" si="9"/>
        <v>Lisa Young</v>
      </c>
      <c r="C227" t="s">
        <v>712</v>
      </c>
      <c r="D227">
        <v>38</v>
      </c>
      <c r="E227" t="s">
        <v>3997</v>
      </c>
      <c r="F227" t="s">
        <v>8</v>
      </c>
      <c r="G227" t="s">
        <v>713</v>
      </c>
      <c r="H227" t="s">
        <v>80</v>
      </c>
      <c r="I227" t="s">
        <v>11</v>
      </c>
      <c r="J227" t="str">
        <f t="shared" si="10"/>
        <v>Platinum</v>
      </c>
      <c r="K227" t="s">
        <v>17</v>
      </c>
      <c r="L227" t="b">
        <f t="shared" si="11"/>
        <v>0</v>
      </c>
    </row>
    <row r="228" spans="1:12" x14ac:dyDescent="0.3">
      <c r="A228" t="s">
        <v>714</v>
      </c>
      <c r="B228" t="str">
        <f t="shared" si="9"/>
        <v>Alejandro Doyle</v>
      </c>
      <c r="C228" t="s">
        <v>715</v>
      </c>
      <c r="D228">
        <v>35</v>
      </c>
      <c r="E228" t="s">
        <v>3997</v>
      </c>
      <c r="F228" t="s">
        <v>8</v>
      </c>
      <c r="G228" t="s">
        <v>716</v>
      </c>
      <c r="H228" t="s">
        <v>229</v>
      </c>
      <c r="I228" t="s">
        <v>11</v>
      </c>
      <c r="J228" t="str">
        <f t="shared" si="10"/>
        <v>Platinum</v>
      </c>
      <c r="K228" t="s">
        <v>17</v>
      </c>
      <c r="L228" t="b">
        <f t="shared" si="11"/>
        <v>0</v>
      </c>
    </row>
    <row r="229" spans="1:12" x14ac:dyDescent="0.3">
      <c r="A229" t="s">
        <v>717</v>
      </c>
      <c r="B229" t="str">
        <f t="shared" si="9"/>
        <v>Robert Harris</v>
      </c>
      <c r="C229" t="s">
        <v>718</v>
      </c>
      <c r="D229">
        <v>50</v>
      </c>
      <c r="E229" t="s">
        <v>3997</v>
      </c>
      <c r="F229" t="s">
        <v>8</v>
      </c>
      <c r="G229" t="s">
        <v>3962</v>
      </c>
      <c r="H229" t="s">
        <v>263</v>
      </c>
      <c r="I229" t="s">
        <v>11</v>
      </c>
      <c r="J229" t="str">
        <f t="shared" si="10"/>
        <v>Platinum</v>
      </c>
      <c r="K229" t="s">
        <v>17</v>
      </c>
      <c r="L229" t="b">
        <f t="shared" si="11"/>
        <v>0</v>
      </c>
    </row>
    <row r="230" spans="1:12" x14ac:dyDescent="0.3">
      <c r="A230" t="s">
        <v>719</v>
      </c>
      <c r="B230" t="str">
        <f t="shared" si="9"/>
        <v>Anthony Morgan</v>
      </c>
      <c r="C230" t="s">
        <v>720</v>
      </c>
      <c r="D230">
        <v>29</v>
      </c>
      <c r="E230" t="s">
        <v>3997</v>
      </c>
      <c r="F230" t="s">
        <v>8</v>
      </c>
      <c r="G230" t="s">
        <v>721</v>
      </c>
      <c r="H230" t="s">
        <v>112</v>
      </c>
      <c r="I230" t="s">
        <v>11</v>
      </c>
      <c r="J230" t="str">
        <f t="shared" si="10"/>
        <v>Silver</v>
      </c>
      <c r="K230" t="s">
        <v>29</v>
      </c>
      <c r="L230" t="b">
        <f t="shared" si="11"/>
        <v>0</v>
      </c>
    </row>
    <row r="231" spans="1:12" x14ac:dyDescent="0.3">
      <c r="A231" t="s">
        <v>722</v>
      </c>
      <c r="B231" t="str">
        <f t="shared" si="9"/>
        <v>Elizabeth Stanley</v>
      </c>
      <c r="C231" t="s">
        <v>723</v>
      </c>
      <c r="D231">
        <v>46</v>
      </c>
      <c r="E231" t="s">
        <v>3997</v>
      </c>
      <c r="F231" t="s">
        <v>14</v>
      </c>
      <c r="G231" t="s">
        <v>724</v>
      </c>
      <c r="H231" t="s">
        <v>116</v>
      </c>
      <c r="I231" t="s">
        <v>11</v>
      </c>
      <c r="J231" t="str">
        <f t="shared" si="10"/>
        <v>Platinum</v>
      </c>
      <c r="K231" t="s">
        <v>17</v>
      </c>
      <c r="L231" t="b">
        <f t="shared" si="11"/>
        <v>0</v>
      </c>
    </row>
    <row r="232" spans="1:12" x14ac:dyDescent="0.3">
      <c r="A232" t="s">
        <v>725</v>
      </c>
      <c r="B232" t="str">
        <f t="shared" si="9"/>
        <v>Alexis Castaneda</v>
      </c>
      <c r="C232" t="s">
        <v>726</v>
      </c>
      <c r="D232">
        <v>54</v>
      </c>
      <c r="E232" t="s">
        <v>3998</v>
      </c>
      <c r="F232" t="s">
        <v>8</v>
      </c>
      <c r="G232" t="s">
        <v>212</v>
      </c>
      <c r="H232" t="s">
        <v>161</v>
      </c>
      <c r="I232" t="s">
        <v>11</v>
      </c>
      <c r="J232" t="str">
        <f t="shared" si="10"/>
        <v>Gold</v>
      </c>
      <c r="K232" t="s">
        <v>46</v>
      </c>
      <c r="L232" t="b">
        <f t="shared" si="11"/>
        <v>0</v>
      </c>
    </row>
    <row r="233" spans="1:12" x14ac:dyDescent="0.3">
      <c r="A233" t="s">
        <v>727</v>
      </c>
      <c r="B233" t="str">
        <f t="shared" si="9"/>
        <v>Gregory Pham</v>
      </c>
      <c r="C233" t="s">
        <v>728</v>
      </c>
      <c r="D233">
        <v>63</v>
      </c>
      <c r="E233" t="s">
        <v>3998</v>
      </c>
      <c r="F233" t="s">
        <v>14</v>
      </c>
      <c r="G233" t="s">
        <v>729</v>
      </c>
      <c r="H233" t="s">
        <v>61</v>
      </c>
      <c r="I233" t="s">
        <v>11</v>
      </c>
      <c r="J233" t="str">
        <f t="shared" si="10"/>
        <v>Gold</v>
      </c>
      <c r="K233" t="s">
        <v>46</v>
      </c>
      <c r="L233" t="b">
        <f t="shared" si="11"/>
        <v>0</v>
      </c>
    </row>
    <row r="234" spans="1:12" x14ac:dyDescent="0.3">
      <c r="A234" t="s">
        <v>730</v>
      </c>
      <c r="B234" t="str">
        <f t="shared" si="9"/>
        <v>Casey Flores</v>
      </c>
      <c r="C234" t="s">
        <v>731</v>
      </c>
      <c r="D234">
        <v>52</v>
      </c>
      <c r="E234" t="s">
        <v>3998</v>
      </c>
      <c r="F234" t="s">
        <v>14</v>
      </c>
      <c r="G234" t="s">
        <v>389</v>
      </c>
      <c r="H234" t="s">
        <v>116</v>
      </c>
      <c r="I234" t="s">
        <v>11</v>
      </c>
      <c r="J234" t="str">
        <f t="shared" si="10"/>
        <v>Gold</v>
      </c>
      <c r="K234" t="s">
        <v>46</v>
      </c>
      <c r="L234" t="b">
        <f t="shared" si="11"/>
        <v>0</v>
      </c>
    </row>
    <row r="235" spans="1:12" x14ac:dyDescent="0.3">
      <c r="A235" t="s">
        <v>732</v>
      </c>
      <c r="B235" t="str">
        <f t="shared" si="9"/>
        <v>Tanner Thompson</v>
      </c>
      <c r="C235" t="s">
        <v>733</v>
      </c>
      <c r="D235">
        <v>32</v>
      </c>
      <c r="E235" t="s">
        <v>3997</v>
      </c>
      <c r="F235" t="s">
        <v>14</v>
      </c>
      <c r="G235" t="s">
        <v>734</v>
      </c>
      <c r="H235" t="s">
        <v>138</v>
      </c>
      <c r="I235" t="s">
        <v>11</v>
      </c>
      <c r="J235" t="str">
        <f t="shared" si="10"/>
        <v>Bronze</v>
      </c>
      <c r="K235" t="s">
        <v>24</v>
      </c>
      <c r="L235" t="b">
        <f t="shared" si="11"/>
        <v>0</v>
      </c>
    </row>
    <row r="236" spans="1:12" x14ac:dyDescent="0.3">
      <c r="A236" t="s">
        <v>735</v>
      </c>
      <c r="B236" t="str">
        <f t="shared" si="9"/>
        <v>Timothy Sanders</v>
      </c>
      <c r="C236" t="s">
        <v>736</v>
      </c>
      <c r="D236">
        <v>29</v>
      </c>
      <c r="E236" t="s">
        <v>3997</v>
      </c>
      <c r="F236" t="s">
        <v>8</v>
      </c>
      <c r="G236" t="s">
        <v>737</v>
      </c>
      <c r="H236" t="s">
        <v>246</v>
      </c>
      <c r="I236" t="s">
        <v>11</v>
      </c>
      <c r="J236" t="str">
        <f t="shared" si="10"/>
        <v>Bronze</v>
      </c>
      <c r="K236" t="s">
        <v>24</v>
      </c>
      <c r="L236" t="b">
        <f t="shared" si="11"/>
        <v>0</v>
      </c>
    </row>
    <row r="237" spans="1:12" x14ac:dyDescent="0.3">
      <c r="A237" t="s">
        <v>738</v>
      </c>
      <c r="B237" t="str">
        <f t="shared" si="9"/>
        <v>Timothy Juarez</v>
      </c>
      <c r="C237" t="s">
        <v>739</v>
      </c>
      <c r="D237">
        <v>22</v>
      </c>
      <c r="E237" t="s">
        <v>3997</v>
      </c>
      <c r="F237" t="s">
        <v>14</v>
      </c>
      <c r="G237" t="s">
        <v>740</v>
      </c>
      <c r="H237" t="s">
        <v>311</v>
      </c>
      <c r="I237" t="s">
        <v>11</v>
      </c>
      <c r="J237" t="str">
        <f t="shared" si="10"/>
        <v>Bronze</v>
      </c>
      <c r="K237" t="s">
        <v>24</v>
      </c>
      <c r="L237" t="b">
        <f t="shared" si="11"/>
        <v>0</v>
      </c>
    </row>
    <row r="238" spans="1:12" x14ac:dyDescent="0.3">
      <c r="A238" t="s">
        <v>741</v>
      </c>
      <c r="B238" t="str">
        <f t="shared" si="9"/>
        <v>Christy Hill</v>
      </c>
      <c r="C238" t="s">
        <v>742</v>
      </c>
      <c r="D238">
        <v>27</v>
      </c>
      <c r="E238" t="s">
        <v>3997</v>
      </c>
      <c r="F238" t="s">
        <v>14</v>
      </c>
      <c r="G238" t="s">
        <v>743</v>
      </c>
      <c r="H238" t="s">
        <v>87</v>
      </c>
      <c r="I238" t="s">
        <v>11</v>
      </c>
      <c r="J238" t="str">
        <f t="shared" si="10"/>
        <v>Platinum</v>
      </c>
      <c r="K238" t="s">
        <v>17</v>
      </c>
      <c r="L238" t="b">
        <f t="shared" si="11"/>
        <v>0</v>
      </c>
    </row>
    <row r="239" spans="1:12" x14ac:dyDescent="0.3">
      <c r="A239" t="s">
        <v>744</v>
      </c>
      <c r="B239" t="str">
        <f t="shared" si="9"/>
        <v>Michelle Gonzalez</v>
      </c>
      <c r="C239" t="s">
        <v>745</v>
      </c>
      <c r="D239">
        <v>59</v>
      </c>
      <c r="E239" t="s">
        <v>3998</v>
      </c>
      <c r="F239" t="s">
        <v>8</v>
      </c>
      <c r="G239" t="s">
        <v>746</v>
      </c>
      <c r="H239" t="s">
        <v>41</v>
      </c>
      <c r="I239" t="s">
        <v>11</v>
      </c>
      <c r="J239" t="str">
        <f t="shared" si="10"/>
        <v>Silver</v>
      </c>
      <c r="K239" t="s">
        <v>29</v>
      </c>
      <c r="L239" t="b">
        <f t="shared" si="11"/>
        <v>0</v>
      </c>
    </row>
    <row r="240" spans="1:12" x14ac:dyDescent="0.3">
      <c r="A240" t="s">
        <v>747</v>
      </c>
      <c r="B240" t="str">
        <f t="shared" si="9"/>
        <v>Nathaniel Hill</v>
      </c>
      <c r="C240" t="s">
        <v>748</v>
      </c>
      <c r="D240">
        <v>43</v>
      </c>
      <c r="E240" t="s">
        <v>3997</v>
      </c>
      <c r="F240" t="s">
        <v>14</v>
      </c>
      <c r="G240" t="s">
        <v>749</v>
      </c>
      <c r="H240" t="s">
        <v>61</v>
      </c>
      <c r="I240" t="s">
        <v>11</v>
      </c>
      <c r="J240" t="str">
        <f t="shared" si="10"/>
        <v>Gold</v>
      </c>
      <c r="K240" t="s">
        <v>46</v>
      </c>
      <c r="L240" t="b">
        <f t="shared" si="11"/>
        <v>0</v>
      </c>
    </row>
    <row r="241" spans="1:12" x14ac:dyDescent="0.3">
      <c r="A241" t="s">
        <v>750</v>
      </c>
      <c r="B241" t="str">
        <f t="shared" si="9"/>
        <v>Jon Ortiz</v>
      </c>
      <c r="C241" t="s">
        <v>751</v>
      </c>
      <c r="D241">
        <v>28</v>
      </c>
      <c r="E241" t="s">
        <v>3997</v>
      </c>
      <c r="F241" t="s">
        <v>14</v>
      </c>
      <c r="G241" t="s">
        <v>752</v>
      </c>
      <c r="H241" t="s">
        <v>91</v>
      </c>
      <c r="I241" t="s">
        <v>11</v>
      </c>
      <c r="J241" t="str">
        <f t="shared" si="10"/>
        <v>Bronze</v>
      </c>
      <c r="K241" t="s">
        <v>24</v>
      </c>
      <c r="L241" t="b">
        <f t="shared" si="11"/>
        <v>0</v>
      </c>
    </row>
    <row r="242" spans="1:12" x14ac:dyDescent="0.3">
      <c r="A242" t="s">
        <v>753</v>
      </c>
      <c r="B242" t="str">
        <f t="shared" si="9"/>
        <v>Joshua Wilson</v>
      </c>
      <c r="C242" t="s">
        <v>754</v>
      </c>
      <c r="D242">
        <v>42</v>
      </c>
      <c r="E242" t="s">
        <v>3997</v>
      </c>
      <c r="F242" t="s">
        <v>14</v>
      </c>
      <c r="G242" t="s">
        <v>755</v>
      </c>
      <c r="H242" t="s">
        <v>283</v>
      </c>
      <c r="I242" t="s">
        <v>11</v>
      </c>
      <c r="J242" t="str">
        <f t="shared" si="10"/>
        <v>Bronze</v>
      </c>
      <c r="K242" t="s">
        <v>24</v>
      </c>
      <c r="L242" t="b">
        <f t="shared" si="11"/>
        <v>0</v>
      </c>
    </row>
    <row r="243" spans="1:12" x14ac:dyDescent="0.3">
      <c r="A243" t="s">
        <v>756</v>
      </c>
      <c r="B243" t="str">
        <f t="shared" si="9"/>
        <v>Wesley Short</v>
      </c>
      <c r="C243" t="s">
        <v>757</v>
      </c>
      <c r="D243">
        <v>41</v>
      </c>
      <c r="E243" t="s">
        <v>3997</v>
      </c>
      <c r="F243" t="s">
        <v>14</v>
      </c>
      <c r="G243" t="s">
        <v>758</v>
      </c>
      <c r="H243" t="s">
        <v>65</v>
      </c>
      <c r="I243" t="s">
        <v>11</v>
      </c>
      <c r="J243" t="str">
        <f t="shared" si="10"/>
        <v>Gold</v>
      </c>
      <c r="K243" t="s">
        <v>46</v>
      </c>
      <c r="L243" t="b">
        <f t="shared" si="11"/>
        <v>0</v>
      </c>
    </row>
    <row r="244" spans="1:12" x14ac:dyDescent="0.3">
      <c r="A244" t="s">
        <v>759</v>
      </c>
      <c r="B244" t="str">
        <f t="shared" si="9"/>
        <v>Steven Smith</v>
      </c>
      <c r="C244" t="s">
        <v>760</v>
      </c>
      <c r="D244">
        <v>40</v>
      </c>
      <c r="E244" t="s">
        <v>3997</v>
      </c>
      <c r="F244" t="s">
        <v>8</v>
      </c>
      <c r="G244" t="s">
        <v>761</v>
      </c>
      <c r="H244" t="s">
        <v>41</v>
      </c>
      <c r="I244" t="s">
        <v>11</v>
      </c>
      <c r="J244" t="str">
        <f t="shared" si="10"/>
        <v>Platinum</v>
      </c>
      <c r="K244" t="s">
        <v>17</v>
      </c>
      <c r="L244" t="b">
        <f t="shared" si="11"/>
        <v>0</v>
      </c>
    </row>
    <row r="245" spans="1:12" x14ac:dyDescent="0.3">
      <c r="A245" t="s">
        <v>762</v>
      </c>
      <c r="B245" t="str">
        <f t="shared" si="9"/>
        <v>Maria Hill</v>
      </c>
      <c r="C245" t="s">
        <v>763</v>
      </c>
      <c r="D245">
        <v>58</v>
      </c>
      <c r="E245" t="s">
        <v>3998</v>
      </c>
      <c r="F245" t="s">
        <v>14</v>
      </c>
      <c r="G245" t="s">
        <v>764</v>
      </c>
      <c r="H245" t="s">
        <v>180</v>
      </c>
      <c r="I245" t="s">
        <v>11</v>
      </c>
      <c r="J245" t="str">
        <f t="shared" si="10"/>
        <v>Platinum</v>
      </c>
      <c r="K245" t="s">
        <v>17</v>
      </c>
      <c r="L245" t="b">
        <f t="shared" si="11"/>
        <v>0</v>
      </c>
    </row>
    <row r="246" spans="1:12" x14ac:dyDescent="0.3">
      <c r="A246" t="s">
        <v>765</v>
      </c>
      <c r="B246" t="str">
        <f t="shared" si="9"/>
        <v>William Hull</v>
      </c>
      <c r="C246" t="s">
        <v>766</v>
      </c>
      <c r="D246">
        <v>59</v>
      </c>
      <c r="E246" t="s">
        <v>3998</v>
      </c>
      <c r="F246" t="s">
        <v>14</v>
      </c>
      <c r="G246" t="s">
        <v>767</v>
      </c>
      <c r="H246" t="s">
        <v>154</v>
      </c>
      <c r="I246" t="s">
        <v>11</v>
      </c>
      <c r="J246" t="str">
        <f t="shared" si="10"/>
        <v>Platinum</v>
      </c>
      <c r="K246" t="s">
        <v>17</v>
      </c>
      <c r="L246" t="b">
        <f t="shared" si="11"/>
        <v>0</v>
      </c>
    </row>
    <row r="247" spans="1:12" x14ac:dyDescent="0.3">
      <c r="A247" t="s">
        <v>768</v>
      </c>
      <c r="B247" t="str">
        <f t="shared" si="9"/>
        <v>Mr. William Horton</v>
      </c>
      <c r="C247" t="s">
        <v>769</v>
      </c>
      <c r="D247">
        <v>31</v>
      </c>
      <c r="E247" t="s">
        <v>3997</v>
      </c>
      <c r="F247" t="s">
        <v>8</v>
      </c>
      <c r="G247" t="s">
        <v>770</v>
      </c>
      <c r="H247" t="s">
        <v>283</v>
      </c>
      <c r="I247" t="s">
        <v>11</v>
      </c>
      <c r="J247" t="str">
        <f t="shared" si="10"/>
        <v>Platinum</v>
      </c>
      <c r="K247" t="s">
        <v>17</v>
      </c>
      <c r="L247" t="b">
        <f t="shared" si="11"/>
        <v>0</v>
      </c>
    </row>
    <row r="248" spans="1:12" x14ac:dyDescent="0.3">
      <c r="A248" t="s">
        <v>771</v>
      </c>
      <c r="B248" t="str">
        <f t="shared" si="9"/>
        <v>William Jackson</v>
      </c>
      <c r="C248" t="s">
        <v>772</v>
      </c>
      <c r="D248">
        <v>58</v>
      </c>
      <c r="E248" t="s">
        <v>3998</v>
      </c>
      <c r="F248" t="s">
        <v>14</v>
      </c>
      <c r="G248" t="s">
        <v>773</v>
      </c>
      <c r="H248" t="s">
        <v>165</v>
      </c>
      <c r="I248" t="s">
        <v>11</v>
      </c>
      <c r="J248" t="str">
        <f t="shared" si="10"/>
        <v>Silver</v>
      </c>
      <c r="K248" t="s">
        <v>29</v>
      </c>
      <c r="L248" t="b">
        <f t="shared" si="11"/>
        <v>0</v>
      </c>
    </row>
    <row r="249" spans="1:12" x14ac:dyDescent="0.3">
      <c r="A249" t="s">
        <v>774</v>
      </c>
      <c r="B249" t="str">
        <f t="shared" si="9"/>
        <v>Brian Hammond</v>
      </c>
      <c r="C249" t="s">
        <v>775</v>
      </c>
      <c r="D249">
        <v>56</v>
      </c>
      <c r="E249" t="s">
        <v>3998</v>
      </c>
      <c r="F249" t="s">
        <v>14</v>
      </c>
      <c r="G249" t="s">
        <v>776</v>
      </c>
      <c r="H249" t="s">
        <v>353</v>
      </c>
      <c r="I249" t="s">
        <v>11</v>
      </c>
      <c r="J249" t="str">
        <f t="shared" si="10"/>
        <v>Gold</v>
      </c>
      <c r="K249" t="s">
        <v>46</v>
      </c>
      <c r="L249" t="b">
        <f t="shared" si="11"/>
        <v>0</v>
      </c>
    </row>
    <row r="250" spans="1:12" x14ac:dyDescent="0.3">
      <c r="A250" t="s">
        <v>777</v>
      </c>
      <c r="B250" t="str">
        <f t="shared" si="9"/>
        <v>Nancy Page</v>
      </c>
      <c r="C250" t="s">
        <v>778</v>
      </c>
      <c r="D250">
        <v>19</v>
      </c>
      <c r="E250" t="s">
        <v>3997</v>
      </c>
      <c r="F250" t="s">
        <v>8</v>
      </c>
      <c r="G250" t="s">
        <v>779</v>
      </c>
      <c r="H250" t="s">
        <v>116</v>
      </c>
      <c r="I250" t="s">
        <v>11</v>
      </c>
      <c r="J250" t="str">
        <f t="shared" si="10"/>
        <v>Bronze</v>
      </c>
      <c r="K250" t="s">
        <v>24</v>
      </c>
      <c r="L250" t="b">
        <f t="shared" si="11"/>
        <v>0</v>
      </c>
    </row>
    <row r="251" spans="1:12" x14ac:dyDescent="0.3">
      <c r="A251" t="s">
        <v>780</v>
      </c>
      <c r="B251" t="str">
        <f t="shared" si="9"/>
        <v>Laura Soto</v>
      </c>
      <c r="C251" t="s">
        <v>781</v>
      </c>
      <c r="D251">
        <v>57</v>
      </c>
      <c r="E251" t="s">
        <v>3998</v>
      </c>
      <c r="F251" t="s">
        <v>14</v>
      </c>
      <c r="G251" t="s">
        <v>782</v>
      </c>
      <c r="H251" t="s">
        <v>154</v>
      </c>
      <c r="I251" t="s">
        <v>11</v>
      </c>
      <c r="J251" t="str">
        <f t="shared" si="10"/>
        <v>Platinum</v>
      </c>
      <c r="K251" t="s">
        <v>17</v>
      </c>
      <c r="L251" t="b">
        <f t="shared" si="11"/>
        <v>0</v>
      </c>
    </row>
    <row r="252" spans="1:12" x14ac:dyDescent="0.3">
      <c r="A252" t="s">
        <v>783</v>
      </c>
      <c r="B252" t="str">
        <f t="shared" si="9"/>
        <v>Mary Russell</v>
      </c>
      <c r="C252" t="s">
        <v>784</v>
      </c>
      <c r="D252">
        <v>58</v>
      </c>
      <c r="E252" t="s">
        <v>3998</v>
      </c>
      <c r="F252" t="s">
        <v>8</v>
      </c>
      <c r="G252" t="s">
        <v>785</v>
      </c>
      <c r="H252" t="s">
        <v>287</v>
      </c>
      <c r="I252" t="s">
        <v>11</v>
      </c>
      <c r="J252" t="str">
        <f t="shared" si="10"/>
        <v>Bronze</v>
      </c>
      <c r="K252" t="s">
        <v>24</v>
      </c>
      <c r="L252" t="b">
        <f t="shared" si="11"/>
        <v>0</v>
      </c>
    </row>
    <row r="253" spans="1:12" x14ac:dyDescent="0.3">
      <c r="A253" t="s">
        <v>786</v>
      </c>
      <c r="B253" t="str">
        <f t="shared" si="9"/>
        <v>Douglas Rhodes</v>
      </c>
      <c r="C253" t="s">
        <v>787</v>
      </c>
      <c r="D253">
        <v>32</v>
      </c>
      <c r="E253" t="s">
        <v>3997</v>
      </c>
      <c r="F253" t="s">
        <v>8</v>
      </c>
      <c r="G253" t="s">
        <v>788</v>
      </c>
      <c r="H253" t="s">
        <v>45</v>
      </c>
      <c r="I253" t="s">
        <v>11</v>
      </c>
      <c r="J253" t="str">
        <f t="shared" si="10"/>
        <v>Platinum</v>
      </c>
      <c r="K253" t="s">
        <v>17</v>
      </c>
      <c r="L253" t="b">
        <f t="shared" si="11"/>
        <v>0</v>
      </c>
    </row>
    <row r="254" spans="1:12" x14ac:dyDescent="0.3">
      <c r="A254" t="s">
        <v>789</v>
      </c>
      <c r="B254" t="str">
        <f t="shared" si="9"/>
        <v>Nicholas Webb</v>
      </c>
      <c r="C254" t="s">
        <v>790</v>
      </c>
      <c r="D254">
        <v>19</v>
      </c>
      <c r="E254" t="s">
        <v>3997</v>
      </c>
      <c r="F254" t="s">
        <v>8</v>
      </c>
      <c r="G254" t="s">
        <v>791</v>
      </c>
      <c r="H254" t="s">
        <v>180</v>
      </c>
      <c r="I254" t="s">
        <v>11</v>
      </c>
      <c r="J254" t="str">
        <f t="shared" si="10"/>
        <v>Gold</v>
      </c>
      <c r="K254" t="s">
        <v>46</v>
      </c>
      <c r="L254" t="b">
        <f t="shared" si="11"/>
        <v>0</v>
      </c>
    </row>
    <row r="255" spans="1:12" x14ac:dyDescent="0.3">
      <c r="A255" t="s">
        <v>792</v>
      </c>
      <c r="B255" t="str">
        <f t="shared" si="9"/>
        <v>Lauren George</v>
      </c>
      <c r="C255" t="s">
        <v>793</v>
      </c>
      <c r="D255">
        <v>41</v>
      </c>
      <c r="E255" t="s">
        <v>3997</v>
      </c>
      <c r="F255" t="s">
        <v>14</v>
      </c>
      <c r="G255" t="s">
        <v>794</v>
      </c>
      <c r="H255" t="s">
        <v>57</v>
      </c>
      <c r="I255" t="s">
        <v>11</v>
      </c>
      <c r="J255" t="str">
        <f t="shared" si="10"/>
        <v>Gold</v>
      </c>
      <c r="K255" t="s">
        <v>46</v>
      </c>
      <c r="L255" t="b">
        <f t="shared" si="11"/>
        <v>0</v>
      </c>
    </row>
    <row r="256" spans="1:12" x14ac:dyDescent="0.3">
      <c r="A256" t="s">
        <v>795</v>
      </c>
      <c r="B256" t="str">
        <f t="shared" si="9"/>
        <v>Veronica Newman</v>
      </c>
      <c r="C256" t="s">
        <v>796</v>
      </c>
      <c r="D256">
        <v>48</v>
      </c>
      <c r="E256" t="s">
        <v>3997</v>
      </c>
      <c r="F256" t="s">
        <v>8</v>
      </c>
      <c r="G256" t="s">
        <v>797</v>
      </c>
      <c r="H256" t="s">
        <v>91</v>
      </c>
      <c r="I256" t="s">
        <v>11</v>
      </c>
      <c r="J256" t="str">
        <f t="shared" si="10"/>
        <v>Platinum</v>
      </c>
      <c r="K256" t="s">
        <v>17</v>
      </c>
      <c r="L256" t="b">
        <f t="shared" si="11"/>
        <v>0</v>
      </c>
    </row>
    <row r="257" spans="1:12" x14ac:dyDescent="0.3">
      <c r="A257" t="s">
        <v>798</v>
      </c>
      <c r="B257" t="str">
        <f t="shared" si="9"/>
        <v>Tyler Garner</v>
      </c>
      <c r="C257" t="s">
        <v>799</v>
      </c>
      <c r="D257">
        <v>64</v>
      </c>
      <c r="E257" t="s">
        <v>3998</v>
      </c>
      <c r="F257" t="s">
        <v>8</v>
      </c>
      <c r="G257" t="s">
        <v>800</v>
      </c>
      <c r="H257" t="s">
        <v>20</v>
      </c>
      <c r="I257" t="s">
        <v>11</v>
      </c>
      <c r="J257" t="str">
        <f t="shared" si="10"/>
        <v>Silver</v>
      </c>
      <c r="K257" t="s">
        <v>29</v>
      </c>
      <c r="L257" t="b">
        <f t="shared" si="11"/>
        <v>0</v>
      </c>
    </row>
    <row r="258" spans="1:12" x14ac:dyDescent="0.3">
      <c r="A258" t="s">
        <v>801</v>
      </c>
      <c r="B258" t="str">
        <f t="shared" ref="B258:B321" si="12">IF(ISBLANK(C258),"unknown",C258)</f>
        <v>John Mccoy</v>
      </c>
      <c r="C258" t="s">
        <v>802</v>
      </c>
      <c r="D258">
        <v>26</v>
      </c>
      <c r="E258" t="s">
        <v>3997</v>
      </c>
      <c r="F258" t="s">
        <v>8</v>
      </c>
      <c r="G258" t="s">
        <v>803</v>
      </c>
      <c r="H258" t="s">
        <v>37</v>
      </c>
      <c r="I258" t="s">
        <v>11</v>
      </c>
      <c r="J258" t="str">
        <f t="shared" ref="J258:J321" si="13">IF(ISBLANK(K258),"UNKNOWN",K258)</f>
        <v>Silver</v>
      </c>
      <c r="K258" t="s">
        <v>29</v>
      </c>
      <c r="L258" t="b">
        <f t="shared" ref="L258:L321" si="14">ISBLANK(K258)</f>
        <v>0</v>
      </c>
    </row>
    <row r="259" spans="1:12" x14ac:dyDescent="0.3">
      <c r="A259" t="s">
        <v>804</v>
      </c>
      <c r="B259" t="str">
        <f t="shared" si="12"/>
        <v>Dr. Ashley Yates Md</v>
      </c>
      <c r="C259" t="s">
        <v>3947</v>
      </c>
      <c r="D259">
        <v>32</v>
      </c>
      <c r="E259" t="s">
        <v>3997</v>
      </c>
      <c r="F259" t="s">
        <v>8</v>
      </c>
      <c r="G259" t="s">
        <v>805</v>
      </c>
      <c r="H259" t="s">
        <v>318</v>
      </c>
      <c r="I259" t="s">
        <v>11</v>
      </c>
      <c r="J259" t="str">
        <f t="shared" si="13"/>
        <v>Bronze</v>
      </c>
      <c r="K259" t="s">
        <v>24</v>
      </c>
      <c r="L259" t="b">
        <f t="shared" si="14"/>
        <v>0</v>
      </c>
    </row>
    <row r="260" spans="1:12" x14ac:dyDescent="0.3">
      <c r="A260" t="s">
        <v>806</v>
      </c>
      <c r="B260" t="str">
        <f t="shared" si="12"/>
        <v>Linda Kline</v>
      </c>
      <c r="C260" t="s">
        <v>807</v>
      </c>
      <c r="D260">
        <v>34</v>
      </c>
      <c r="E260" t="s">
        <v>3997</v>
      </c>
      <c r="F260" t="s">
        <v>8</v>
      </c>
      <c r="G260" t="s">
        <v>808</v>
      </c>
      <c r="H260" t="s">
        <v>161</v>
      </c>
      <c r="I260" t="s">
        <v>11</v>
      </c>
      <c r="J260" t="str">
        <f t="shared" si="13"/>
        <v>Silver</v>
      </c>
      <c r="K260" t="s">
        <v>29</v>
      </c>
      <c r="L260" t="b">
        <f t="shared" si="14"/>
        <v>0</v>
      </c>
    </row>
    <row r="261" spans="1:12" x14ac:dyDescent="0.3">
      <c r="A261" t="s">
        <v>809</v>
      </c>
      <c r="B261" t="str">
        <f t="shared" si="12"/>
        <v>Damon Perez</v>
      </c>
      <c r="C261" t="s">
        <v>810</v>
      </c>
      <c r="D261">
        <v>21</v>
      </c>
      <c r="E261" t="s">
        <v>3997</v>
      </c>
      <c r="F261" t="s">
        <v>8</v>
      </c>
      <c r="G261" t="s">
        <v>811</v>
      </c>
      <c r="H261" t="s">
        <v>23</v>
      </c>
      <c r="I261" t="s">
        <v>11</v>
      </c>
      <c r="J261" t="str">
        <f t="shared" si="13"/>
        <v>Gold</v>
      </c>
      <c r="K261" t="s">
        <v>46</v>
      </c>
      <c r="L261" t="b">
        <f t="shared" si="14"/>
        <v>0</v>
      </c>
    </row>
    <row r="262" spans="1:12" x14ac:dyDescent="0.3">
      <c r="A262" t="s">
        <v>812</v>
      </c>
      <c r="B262" t="str">
        <f t="shared" si="12"/>
        <v>Kristen Fischer</v>
      </c>
      <c r="C262" t="s">
        <v>813</v>
      </c>
      <c r="D262">
        <v>57</v>
      </c>
      <c r="E262" t="s">
        <v>3998</v>
      </c>
      <c r="F262" t="s">
        <v>8</v>
      </c>
      <c r="G262" t="s">
        <v>814</v>
      </c>
      <c r="H262" t="s">
        <v>287</v>
      </c>
      <c r="I262" t="s">
        <v>11</v>
      </c>
      <c r="J262" t="str">
        <f t="shared" si="13"/>
        <v>Platinum</v>
      </c>
      <c r="K262" t="s">
        <v>17</v>
      </c>
      <c r="L262" t="b">
        <f t="shared" si="14"/>
        <v>0</v>
      </c>
    </row>
    <row r="263" spans="1:12" x14ac:dyDescent="0.3">
      <c r="A263" t="s">
        <v>815</v>
      </c>
      <c r="B263" t="str">
        <f t="shared" si="12"/>
        <v>Christopher David</v>
      </c>
      <c r="C263" t="s">
        <v>816</v>
      </c>
      <c r="D263">
        <v>42</v>
      </c>
      <c r="E263" t="s">
        <v>3997</v>
      </c>
      <c r="F263" t="s">
        <v>8</v>
      </c>
      <c r="G263" t="s">
        <v>817</v>
      </c>
      <c r="H263" t="s">
        <v>710</v>
      </c>
      <c r="I263" t="s">
        <v>11</v>
      </c>
      <c r="J263" t="str">
        <f t="shared" si="13"/>
        <v>Silver</v>
      </c>
      <c r="K263" t="s">
        <v>29</v>
      </c>
      <c r="L263" t="b">
        <f t="shared" si="14"/>
        <v>0</v>
      </c>
    </row>
    <row r="264" spans="1:12" x14ac:dyDescent="0.3">
      <c r="A264" t="s">
        <v>818</v>
      </c>
      <c r="B264" t="str">
        <f t="shared" si="12"/>
        <v>Sarah Stewart</v>
      </c>
      <c r="C264" t="s">
        <v>819</v>
      </c>
      <c r="D264">
        <v>24</v>
      </c>
      <c r="E264" t="s">
        <v>3997</v>
      </c>
      <c r="F264" t="s">
        <v>14</v>
      </c>
      <c r="G264" t="s">
        <v>820</v>
      </c>
      <c r="H264" t="s">
        <v>353</v>
      </c>
      <c r="I264" t="s">
        <v>11</v>
      </c>
      <c r="J264" t="str">
        <f t="shared" si="13"/>
        <v>Platinum</v>
      </c>
      <c r="K264" t="s">
        <v>17</v>
      </c>
      <c r="L264" t="b">
        <f t="shared" si="14"/>
        <v>0</v>
      </c>
    </row>
    <row r="265" spans="1:12" x14ac:dyDescent="0.3">
      <c r="A265" t="s">
        <v>821</v>
      </c>
      <c r="B265" t="str">
        <f t="shared" si="12"/>
        <v>Beth Allen</v>
      </c>
      <c r="C265" t="s">
        <v>822</v>
      </c>
      <c r="D265">
        <v>32</v>
      </c>
      <c r="E265" t="s">
        <v>3997</v>
      </c>
      <c r="F265" t="s">
        <v>14</v>
      </c>
      <c r="G265" t="s">
        <v>823</v>
      </c>
      <c r="H265" t="s">
        <v>95</v>
      </c>
      <c r="I265" t="s">
        <v>11</v>
      </c>
      <c r="J265" t="str">
        <f t="shared" si="13"/>
        <v>Silver</v>
      </c>
      <c r="K265" t="s">
        <v>29</v>
      </c>
      <c r="L265" t="b">
        <f t="shared" si="14"/>
        <v>0</v>
      </c>
    </row>
    <row r="266" spans="1:12" x14ac:dyDescent="0.3">
      <c r="A266" t="s">
        <v>824</v>
      </c>
      <c r="B266" t="str">
        <f t="shared" si="12"/>
        <v>Russell Lamb</v>
      </c>
      <c r="C266" t="s">
        <v>825</v>
      </c>
      <c r="D266">
        <v>63</v>
      </c>
      <c r="E266" t="s">
        <v>3998</v>
      </c>
      <c r="F266" t="s">
        <v>14</v>
      </c>
      <c r="G266" t="s">
        <v>826</v>
      </c>
      <c r="H266" t="s">
        <v>132</v>
      </c>
      <c r="I266" t="s">
        <v>11</v>
      </c>
      <c r="J266" t="str">
        <f t="shared" si="13"/>
        <v>Platinum</v>
      </c>
      <c r="K266" t="s">
        <v>17</v>
      </c>
      <c r="L266" t="b">
        <f t="shared" si="14"/>
        <v>0</v>
      </c>
    </row>
    <row r="267" spans="1:12" x14ac:dyDescent="0.3">
      <c r="A267" t="s">
        <v>827</v>
      </c>
      <c r="B267" t="str">
        <f t="shared" si="12"/>
        <v>Carol Bishop</v>
      </c>
      <c r="C267" t="s">
        <v>828</v>
      </c>
      <c r="D267">
        <v>27</v>
      </c>
      <c r="E267" t="s">
        <v>3997</v>
      </c>
      <c r="F267" t="s">
        <v>14</v>
      </c>
      <c r="G267" t="s">
        <v>829</v>
      </c>
      <c r="H267" t="s">
        <v>33</v>
      </c>
      <c r="I267" t="s">
        <v>11</v>
      </c>
      <c r="J267" t="str">
        <f t="shared" si="13"/>
        <v>Silver</v>
      </c>
      <c r="K267" t="s">
        <v>29</v>
      </c>
      <c r="L267" t="b">
        <f t="shared" si="14"/>
        <v>0</v>
      </c>
    </row>
    <row r="268" spans="1:12" x14ac:dyDescent="0.3">
      <c r="A268" t="s">
        <v>830</v>
      </c>
      <c r="B268" t="str">
        <f t="shared" si="12"/>
        <v>Katherine Cowan</v>
      </c>
      <c r="C268" t="s">
        <v>831</v>
      </c>
      <c r="D268">
        <v>60</v>
      </c>
      <c r="E268" t="s">
        <v>3998</v>
      </c>
      <c r="F268" t="s">
        <v>14</v>
      </c>
      <c r="G268" t="s">
        <v>832</v>
      </c>
      <c r="H268" t="s">
        <v>65</v>
      </c>
      <c r="I268" t="s">
        <v>11</v>
      </c>
      <c r="J268" t="str">
        <f t="shared" si="13"/>
        <v>Silver</v>
      </c>
      <c r="K268" t="s">
        <v>29</v>
      </c>
      <c r="L268" t="b">
        <f t="shared" si="14"/>
        <v>0</v>
      </c>
    </row>
    <row r="269" spans="1:12" x14ac:dyDescent="0.3">
      <c r="A269" t="s">
        <v>833</v>
      </c>
      <c r="B269" t="str">
        <f t="shared" si="12"/>
        <v>Crystal Davis</v>
      </c>
      <c r="C269" t="s">
        <v>834</v>
      </c>
      <c r="D269">
        <v>50</v>
      </c>
      <c r="E269" t="s">
        <v>3997</v>
      </c>
      <c r="F269" t="s">
        <v>8</v>
      </c>
      <c r="G269" t="s">
        <v>835</v>
      </c>
      <c r="H269" t="s">
        <v>322</v>
      </c>
      <c r="I269" t="s">
        <v>11</v>
      </c>
      <c r="J269" t="str">
        <f t="shared" si="13"/>
        <v>Bronze</v>
      </c>
      <c r="K269" t="s">
        <v>24</v>
      </c>
      <c r="L269" t="b">
        <f t="shared" si="14"/>
        <v>0</v>
      </c>
    </row>
    <row r="270" spans="1:12" x14ac:dyDescent="0.3">
      <c r="A270" t="s">
        <v>836</v>
      </c>
      <c r="B270" t="str">
        <f t="shared" si="12"/>
        <v>Matthew Payne</v>
      </c>
      <c r="C270" t="s">
        <v>837</v>
      </c>
      <c r="D270">
        <v>25</v>
      </c>
      <c r="E270" t="s">
        <v>3997</v>
      </c>
      <c r="F270" t="s">
        <v>8</v>
      </c>
      <c r="G270" t="s">
        <v>838</v>
      </c>
      <c r="H270" t="s">
        <v>839</v>
      </c>
      <c r="I270" t="s">
        <v>11</v>
      </c>
      <c r="J270" t="str">
        <f t="shared" si="13"/>
        <v>Gold</v>
      </c>
      <c r="K270" t="s">
        <v>46</v>
      </c>
      <c r="L270" t="b">
        <f t="shared" si="14"/>
        <v>0</v>
      </c>
    </row>
    <row r="271" spans="1:12" x14ac:dyDescent="0.3">
      <c r="A271" t="s">
        <v>840</v>
      </c>
      <c r="B271" t="str">
        <f t="shared" si="12"/>
        <v>Tracy Kelly</v>
      </c>
      <c r="C271" t="s">
        <v>841</v>
      </c>
      <c r="D271">
        <v>38</v>
      </c>
      <c r="E271" t="s">
        <v>3997</v>
      </c>
      <c r="F271" t="s">
        <v>8</v>
      </c>
      <c r="G271" t="s">
        <v>842</v>
      </c>
      <c r="H271" t="s">
        <v>233</v>
      </c>
      <c r="I271" t="s">
        <v>11</v>
      </c>
      <c r="J271" t="str">
        <f t="shared" si="13"/>
        <v>Silver</v>
      </c>
      <c r="K271" t="s">
        <v>29</v>
      </c>
      <c r="L271" t="b">
        <f t="shared" si="14"/>
        <v>0</v>
      </c>
    </row>
    <row r="272" spans="1:12" x14ac:dyDescent="0.3">
      <c r="A272" t="s">
        <v>843</v>
      </c>
      <c r="B272" t="str">
        <f t="shared" si="12"/>
        <v>Cynthia Payne</v>
      </c>
      <c r="C272" t="s">
        <v>844</v>
      </c>
      <c r="D272">
        <v>32</v>
      </c>
      <c r="E272" t="s">
        <v>3997</v>
      </c>
      <c r="F272" t="s">
        <v>14</v>
      </c>
      <c r="G272" t="s">
        <v>845</v>
      </c>
      <c r="H272" t="s">
        <v>582</v>
      </c>
      <c r="I272" t="s">
        <v>11</v>
      </c>
      <c r="J272" t="str">
        <f t="shared" si="13"/>
        <v>Bronze</v>
      </c>
      <c r="K272" t="s">
        <v>24</v>
      </c>
      <c r="L272" t="b">
        <f t="shared" si="14"/>
        <v>0</v>
      </c>
    </row>
    <row r="273" spans="1:12" x14ac:dyDescent="0.3">
      <c r="A273" t="s">
        <v>846</v>
      </c>
      <c r="B273" t="str">
        <f t="shared" si="12"/>
        <v>Zachary Shelton</v>
      </c>
      <c r="C273" t="s">
        <v>847</v>
      </c>
      <c r="D273">
        <v>18</v>
      </c>
      <c r="E273" t="s">
        <v>3997</v>
      </c>
      <c r="F273" t="s">
        <v>8</v>
      </c>
      <c r="G273" t="s">
        <v>776</v>
      </c>
      <c r="H273" t="s">
        <v>65</v>
      </c>
      <c r="I273" t="s">
        <v>11</v>
      </c>
      <c r="J273" t="str">
        <f t="shared" si="13"/>
        <v>Bronze</v>
      </c>
      <c r="K273" t="s">
        <v>24</v>
      </c>
      <c r="L273" t="b">
        <f t="shared" si="14"/>
        <v>0</v>
      </c>
    </row>
    <row r="274" spans="1:12" x14ac:dyDescent="0.3">
      <c r="A274" t="s">
        <v>848</v>
      </c>
      <c r="B274" t="str">
        <f t="shared" si="12"/>
        <v>Kevin Orr</v>
      </c>
      <c r="C274" t="s">
        <v>849</v>
      </c>
      <c r="D274">
        <v>53</v>
      </c>
      <c r="E274" t="s">
        <v>3998</v>
      </c>
      <c r="F274" t="s">
        <v>14</v>
      </c>
      <c r="G274" t="s">
        <v>850</v>
      </c>
      <c r="H274" t="s">
        <v>197</v>
      </c>
      <c r="I274" t="s">
        <v>11</v>
      </c>
      <c r="J274" t="str">
        <f t="shared" si="13"/>
        <v>Bronze</v>
      </c>
      <c r="K274" t="s">
        <v>24</v>
      </c>
      <c r="L274" t="b">
        <f t="shared" si="14"/>
        <v>0</v>
      </c>
    </row>
    <row r="275" spans="1:12" x14ac:dyDescent="0.3">
      <c r="A275" t="s">
        <v>851</v>
      </c>
      <c r="B275" t="str">
        <f t="shared" si="12"/>
        <v>Tyrone Olson</v>
      </c>
      <c r="C275" t="s">
        <v>852</v>
      </c>
      <c r="D275">
        <v>45</v>
      </c>
      <c r="E275" t="s">
        <v>3997</v>
      </c>
      <c r="F275" t="s">
        <v>14</v>
      </c>
      <c r="G275" t="s">
        <v>853</v>
      </c>
      <c r="H275" t="s">
        <v>28</v>
      </c>
      <c r="I275" t="s">
        <v>11</v>
      </c>
      <c r="J275" t="str">
        <f t="shared" si="13"/>
        <v>Silver</v>
      </c>
      <c r="K275" t="s">
        <v>29</v>
      </c>
      <c r="L275" t="b">
        <f t="shared" si="14"/>
        <v>0</v>
      </c>
    </row>
    <row r="276" spans="1:12" x14ac:dyDescent="0.3">
      <c r="A276" t="s">
        <v>854</v>
      </c>
      <c r="B276" t="str">
        <f t="shared" si="12"/>
        <v>Brian Garcia</v>
      </c>
      <c r="C276" t="s">
        <v>855</v>
      </c>
      <c r="D276">
        <v>31</v>
      </c>
      <c r="E276" t="s">
        <v>3997</v>
      </c>
      <c r="F276" t="s">
        <v>14</v>
      </c>
      <c r="G276" t="s">
        <v>856</v>
      </c>
      <c r="H276" t="s">
        <v>322</v>
      </c>
      <c r="I276" t="s">
        <v>11</v>
      </c>
      <c r="J276" t="str">
        <f t="shared" si="13"/>
        <v>Gold</v>
      </c>
      <c r="K276" t="s">
        <v>46</v>
      </c>
      <c r="L276" t="b">
        <f t="shared" si="14"/>
        <v>0</v>
      </c>
    </row>
    <row r="277" spans="1:12" x14ac:dyDescent="0.3">
      <c r="A277" t="s">
        <v>857</v>
      </c>
      <c r="B277" t="str">
        <f t="shared" si="12"/>
        <v>Daisy Johnson Dds</v>
      </c>
      <c r="C277" t="s">
        <v>3948</v>
      </c>
      <c r="D277">
        <v>64</v>
      </c>
      <c r="E277" t="s">
        <v>3998</v>
      </c>
      <c r="F277" t="s">
        <v>8</v>
      </c>
      <c r="G277" t="s">
        <v>858</v>
      </c>
      <c r="H277" t="s">
        <v>69</v>
      </c>
      <c r="I277" t="s">
        <v>11</v>
      </c>
      <c r="J277" t="str">
        <f t="shared" si="13"/>
        <v>Platinum</v>
      </c>
      <c r="K277" t="s">
        <v>17</v>
      </c>
      <c r="L277" t="b">
        <f t="shared" si="14"/>
        <v>0</v>
      </c>
    </row>
    <row r="278" spans="1:12" x14ac:dyDescent="0.3">
      <c r="A278" t="s">
        <v>859</v>
      </c>
      <c r="B278" t="str">
        <f t="shared" si="12"/>
        <v>Adam Rowland</v>
      </c>
      <c r="C278" t="s">
        <v>860</v>
      </c>
      <c r="D278">
        <v>48</v>
      </c>
      <c r="E278" t="s">
        <v>3997</v>
      </c>
      <c r="F278" t="s">
        <v>14</v>
      </c>
      <c r="G278" t="s">
        <v>861</v>
      </c>
      <c r="H278" t="s">
        <v>28</v>
      </c>
      <c r="I278" t="s">
        <v>11</v>
      </c>
      <c r="J278" t="str">
        <f t="shared" si="13"/>
        <v>Gold</v>
      </c>
      <c r="K278" t="s">
        <v>46</v>
      </c>
      <c r="L278" t="b">
        <f t="shared" si="14"/>
        <v>0</v>
      </c>
    </row>
    <row r="279" spans="1:12" x14ac:dyDescent="0.3">
      <c r="A279" t="s">
        <v>862</v>
      </c>
      <c r="B279" t="str">
        <f t="shared" si="12"/>
        <v>Samantha Robinson</v>
      </c>
      <c r="C279" t="s">
        <v>863</v>
      </c>
      <c r="D279">
        <v>23</v>
      </c>
      <c r="E279" t="s">
        <v>3997</v>
      </c>
      <c r="F279" t="s">
        <v>8</v>
      </c>
      <c r="G279" t="s">
        <v>864</v>
      </c>
      <c r="H279" t="s">
        <v>308</v>
      </c>
      <c r="I279" t="s">
        <v>11</v>
      </c>
      <c r="J279" t="str">
        <f t="shared" si="13"/>
        <v>Bronze</v>
      </c>
      <c r="K279" t="s">
        <v>24</v>
      </c>
      <c r="L279" t="b">
        <f t="shared" si="14"/>
        <v>0</v>
      </c>
    </row>
    <row r="280" spans="1:12" x14ac:dyDescent="0.3">
      <c r="A280" t="s">
        <v>865</v>
      </c>
      <c r="B280" t="str">
        <f t="shared" si="12"/>
        <v>Sarah Lane</v>
      </c>
      <c r="C280" t="s">
        <v>866</v>
      </c>
      <c r="D280">
        <v>38</v>
      </c>
      <c r="E280" t="s">
        <v>3997</v>
      </c>
      <c r="F280" t="s">
        <v>8</v>
      </c>
      <c r="G280" t="s">
        <v>867</v>
      </c>
      <c r="H280" t="s">
        <v>169</v>
      </c>
      <c r="I280" t="s">
        <v>11</v>
      </c>
      <c r="J280" t="str">
        <f t="shared" si="13"/>
        <v>Silver</v>
      </c>
      <c r="K280" t="s">
        <v>29</v>
      </c>
      <c r="L280" t="b">
        <f t="shared" si="14"/>
        <v>0</v>
      </c>
    </row>
    <row r="281" spans="1:12" x14ac:dyDescent="0.3">
      <c r="A281" t="s">
        <v>868</v>
      </c>
      <c r="B281" t="str">
        <f t="shared" si="12"/>
        <v>Shannon Miller</v>
      </c>
      <c r="C281" t="s">
        <v>869</v>
      </c>
      <c r="D281">
        <v>22</v>
      </c>
      <c r="E281" t="s">
        <v>3997</v>
      </c>
      <c r="F281" t="s">
        <v>8</v>
      </c>
      <c r="G281" t="s">
        <v>870</v>
      </c>
      <c r="H281" t="s">
        <v>582</v>
      </c>
      <c r="I281" t="s">
        <v>11</v>
      </c>
      <c r="J281" t="str">
        <f t="shared" si="13"/>
        <v>Gold</v>
      </c>
      <c r="K281" t="s">
        <v>46</v>
      </c>
      <c r="L281" t="b">
        <f t="shared" si="14"/>
        <v>0</v>
      </c>
    </row>
    <row r="282" spans="1:12" x14ac:dyDescent="0.3">
      <c r="A282" t="s">
        <v>871</v>
      </c>
      <c r="B282" t="str">
        <f t="shared" si="12"/>
        <v>Arthur Warren</v>
      </c>
      <c r="C282" t="s">
        <v>872</v>
      </c>
      <c r="D282">
        <v>38</v>
      </c>
      <c r="E282" t="s">
        <v>3997</v>
      </c>
      <c r="F282" t="s">
        <v>8</v>
      </c>
      <c r="G282" t="s">
        <v>873</v>
      </c>
      <c r="H282" t="s">
        <v>180</v>
      </c>
      <c r="I282" t="s">
        <v>11</v>
      </c>
      <c r="J282" t="str">
        <f t="shared" si="13"/>
        <v>Gold</v>
      </c>
      <c r="K282" t="s">
        <v>46</v>
      </c>
      <c r="L282" t="b">
        <f t="shared" si="14"/>
        <v>0</v>
      </c>
    </row>
    <row r="283" spans="1:12" x14ac:dyDescent="0.3">
      <c r="A283" t="s">
        <v>874</v>
      </c>
      <c r="B283" t="str">
        <f t="shared" si="12"/>
        <v>Jeffrey Gomez</v>
      </c>
      <c r="C283" t="s">
        <v>875</v>
      </c>
      <c r="D283">
        <v>22</v>
      </c>
      <c r="E283" t="s">
        <v>3997</v>
      </c>
      <c r="F283" t="s">
        <v>14</v>
      </c>
      <c r="G283" t="s">
        <v>876</v>
      </c>
      <c r="H283" t="s">
        <v>270</v>
      </c>
      <c r="I283" t="s">
        <v>11</v>
      </c>
      <c r="J283" t="str">
        <f t="shared" si="13"/>
        <v>Platinum</v>
      </c>
      <c r="K283" t="s">
        <v>17</v>
      </c>
      <c r="L283" t="b">
        <f t="shared" si="14"/>
        <v>0</v>
      </c>
    </row>
    <row r="284" spans="1:12" x14ac:dyDescent="0.3">
      <c r="A284" t="s">
        <v>877</v>
      </c>
      <c r="B284" t="str">
        <f t="shared" si="12"/>
        <v>Stephen Fowler</v>
      </c>
      <c r="C284" t="s">
        <v>878</v>
      </c>
      <c r="D284">
        <v>42</v>
      </c>
      <c r="E284" t="s">
        <v>3997</v>
      </c>
      <c r="F284" t="s">
        <v>14</v>
      </c>
      <c r="G284" t="s">
        <v>879</v>
      </c>
      <c r="H284" t="s">
        <v>213</v>
      </c>
      <c r="I284" t="s">
        <v>11</v>
      </c>
      <c r="J284" t="str">
        <f t="shared" si="13"/>
        <v>Platinum</v>
      </c>
      <c r="K284" t="s">
        <v>17</v>
      </c>
      <c r="L284" t="b">
        <f t="shared" si="14"/>
        <v>0</v>
      </c>
    </row>
    <row r="285" spans="1:12" x14ac:dyDescent="0.3">
      <c r="A285" t="s">
        <v>880</v>
      </c>
      <c r="B285" t="str">
        <f t="shared" si="12"/>
        <v>Aaron Luna</v>
      </c>
      <c r="C285" t="s">
        <v>881</v>
      </c>
      <c r="D285">
        <v>21</v>
      </c>
      <c r="E285" t="s">
        <v>3997</v>
      </c>
      <c r="F285" t="s">
        <v>14</v>
      </c>
      <c r="G285" t="s">
        <v>882</v>
      </c>
      <c r="H285" t="s">
        <v>23</v>
      </c>
      <c r="I285" t="s">
        <v>11</v>
      </c>
      <c r="J285" t="str">
        <f t="shared" si="13"/>
        <v>Bronze</v>
      </c>
      <c r="K285" t="s">
        <v>24</v>
      </c>
      <c r="L285" t="b">
        <f t="shared" si="14"/>
        <v>0</v>
      </c>
    </row>
    <row r="286" spans="1:12" x14ac:dyDescent="0.3">
      <c r="A286" t="s">
        <v>883</v>
      </c>
      <c r="B286" t="str">
        <f t="shared" si="12"/>
        <v>Antonio Leon</v>
      </c>
      <c r="C286" t="s">
        <v>884</v>
      </c>
      <c r="D286">
        <v>48</v>
      </c>
      <c r="E286" t="s">
        <v>3997</v>
      </c>
      <c r="F286" t="s">
        <v>8</v>
      </c>
      <c r="G286" t="s">
        <v>885</v>
      </c>
      <c r="H286" t="s">
        <v>98</v>
      </c>
      <c r="I286" t="s">
        <v>11</v>
      </c>
      <c r="J286" t="str">
        <f t="shared" si="13"/>
        <v>Bronze</v>
      </c>
      <c r="K286" t="s">
        <v>24</v>
      </c>
      <c r="L286" t="b">
        <f t="shared" si="14"/>
        <v>0</v>
      </c>
    </row>
    <row r="287" spans="1:12" x14ac:dyDescent="0.3">
      <c r="A287" t="s">
        <v>886</v>
      </c>
      <c r="B287" t="str">
        <f t="shared" si="12"/>
        <v>Brittany Watson</v>
      </c>
      <c r="C287" t="s">
        <v>887</v>
      </c>
      <c r="D287">
        <v>59</v>
      </c>
      <c r="E287" t="s">
        <v>3998</v>
      </c>
      <c r="F287" t="s">
        <v>8</v>
      </c>
      <c r="G287" t="s">
        <v>888</v>
      </c>
      <c r="H287" t="s">
        <v>165</v>
      </c>
      <c r="I287" t="s">
        <v>11</v>
      </c>
      <c r="J287" t="str">
        <f t="shared" si="13"/>
        <v>Platinum</v>
      </c>
      <c r="K287" t="s">
        <v>17</v>
      </c>
      <c r="L287" t="b">
        <f t="shared" si="14"/>
        <v>0</v>
      </c>
    </row>
    <row r="288" spans="1:12" x14ac:dyDescent="0.3">
      <c r="A288" t="s">
        <v>889</v>
      </c>
      <c r="B288" t="str">
        <f t="shared" si="12"/>
        <v>Kristi Lopez</v>
      </c>
      <c r="C288" t="s">
        <v>890</v>
      </c>
      <c r="D288">
        <v>46</v>
      </c>
      <c r="E288" t="s">
        <v>3997</v>
      </c>
      <c r="F288" t="s">
        <v>14</v>
      </c>
      <c r="G288" t="s">
        <v>891</v>
      </c>
      <c r="H288" t="s">
        <v>87</v>
      </c>
      <c r="I288" t="s">
        <v>11</v>
      </c>
      <c r="J288" t="str">
        <f t="shared" si="13"/>
        <v>Gold</v>
      </c>
      <c r="K288" t="s">
        <v>46</v>
      </c>
      <c r="L288" t="b">
        <f t="shared" si="14"/>
        <v>0</v>
      </c>
    </row>
    <row r="289" spans="1:12" x14ac:dyDescent="0.3">
      <c r="A289" t="s">
        <v>892</v>
      </c>
      <c r="B289" t="str">
        <f t="shared" si="12"/>
        <v>Bryan Garcia</v>
      </c>
      <c r="C289" t="s">
        <v>893</v>
      </c>
      <c r="D289">
        <v>54</v>
      </c>
      <c r="E289" t="s">
        <v>3998</v>
      </c>
      <c r="F289" t="s">
        <v>14</v>
      </c>
      <c r="G289" t="s">
        <v>894</v>
      </c>
      <c r="H289" t="s">
        <v>839</v>
      </c>
      <c r="I289" t="s">
        <v>11</v>
      </c>
      <c r="J289" t="str">
        <f t="shared" si="13"/>
        <v>Silver</v>
      </c>
      <c r="K289" t="s">
        <v>29</v>
      </c>
      <c r="L289" t="b">
        <f t="shared" si="14"/>
        <v>0</v>
      </c>
    </row>
    <row r="290" spans="1:12" x14ac:dyDescent="0.3">
      <c r="A290" t="s">
        <v>895</v>
      </c>
      <c r="B290" t="str">
        <f t="shared" si="12"/>
        <v>Hunter Sutton</v>
      </c>
      <c r="C290" t="s">
        <v>896</v>
      </c>
      <c r="D290">
        <v>54</v>
      </c>
      <c r="E290" t="s">
        <v>3998</v>
      </c>
      <c r="F290" t="s">
        <v>8</v>
      </c>
      <c r="G290" t="s">
        <v>897</v>
      </c>
      <c r="H290" t="s">
        <v>165</v>
      </c>
      <c r="I290" t="s">
        <v>11</v>
      </c>
      <c r="J290" t="str">
        <f t="shared" si="13"/>
        <v>Gold</v>
      </c>
      <c r="K290" t="s">
        <v>46</v>
      </c>
      <c r="L290" t="b">
        <f t="shared" si="14"/>
        <v>0</v>
      </c>
    </row>
    <row r="291" spans="1:12" x14ac:dyDescent="0.3">
      <c r="A291" t="s">
        <v>898</v>
      </c>
      <c r="B291" t="str">
        <f t="shared" si="12"/>
        <v>Donna Guerra</v>
      </c>
      <c r="C291" t="s">
        <v>899</v>
      </c>
      <c r="D291">
        <v>46</v>
      </c>
      <c r="E291" t="s">
        <v>3997</v>
      </c>
      <c r="F291" t="s">
        <v>14</v>
      </c>
      <c r="G291" t="s">
        <v>900</v>
      </c>
      <c r="H291" t="s">
        <v>710</v>
      </c>
      <c r="I291" t="s">
        <v>11</v>
      </c>
      <c r="J291" t="str">
        <f t="shared" si="13"/>
        <v>Silver</v>
      </c>
      <c r="K291" t="s">
        <v>29</v>
      </c>
      <c r="L291" t="b">
        <f t="shared" si="14"/>
        <v>0</v>
      </c>
    </row>
    <row r="292" spans="1:12" x14ac:dyDescent="0.3">
      <c r="A292" t="s">
        <v>901</v>
      </c>
      <c r="B292" t="str">
        <f t="shared" si="12"/>
        <v>Tommy Roberts</v>
      </c>
      <c r="C292" t="s">
        <v>902</v>
      </c>
      <c r="D292">
        <v>22</v>
      </c>
      <c r="E292" t="s">
        <v>3997</v>
      </c>
      <c r="F292" t="s">
        <v>8</v>
      </c>
      <c r="G292" t="s">
        <v>903</v>
      </c>
      <c r="H292" t="s">
        <v>37</v>
      </c>
      <c r="I292" t="s">
        <v>11</v>
      </c>
      <c r="J292" t="str">
        <f t="shared" si="13"/>
        <v>Silver</v>
      </c>
      <c r="K292" t="s">
        <v>29</v>
      </c>
      <c r="L292" t="b">
        <f t="shared" si="14"/>
        <v>0</v>
      </c>
    </row>
    <row r="293" spans="1:12" x14ac:dyDescent="0.3">
      <c r="A293" t="s">
        <v>904</v>
      </c>
      <c r="B293" t="str">
        <f t="shared" si="12"/>
        <v>Cynthia Roberts</v>
      </c>
      <c r="C293" t="s">
        <v>905</v>
      </c>
      <c r="D293">
        <v>22</v>
      </c>
      <c r="E293" t="s">
        <v>3997</v>
      </c>
      <c r="F293" t="s">
        <v>14</v>
      </c>
      <c r="G293" t="s">
        <v>906</v>
      </c>
      <c r="H293" t="s">
        <v>169</v>
      </c>
      <c r="I293" t="s">
        <v>11</v>
      </c>
      <c r="J293" t="str">
        <f t="shared" si="13"/>
        <v>Gold</v>
      </c>
      <c r="K293" t="s">
        <v>46</v>
      </c>
      <c r="L293" t="b">
        <f t="shared" si="14"/>
        <v>0</v>
      </c>
    </row>
    <row r="294" spans="1:12" x14ac:dyDescent="0.3">
      <c r="A294" t="s">
        <v>907</v>
      </c>
      <c r="B294" t="str">
        <f t="shared" si="12"/>
        <v>Misty Ferguson</v>
      </c>
      <c r="C294" t="s">
        <v>908</v>
      </c>
      <c r="D294">
        <v>58</v>
      </c>
      <c r="E294" t="s">
        <v>3998</v>
      </c>
      <c r="F294" t="s">
        <v>8</v>
      </c>
      <c r="G294" t="s">
        <v>909</v>
      </c>
      <c r="H294" t="s">
        <v>165</v>
      </c>
      <c r="I294" t="s">
        <v>11</v>
      </c>
      <c r="J294" t="str">
        <f t="shared" si="13"/>
        <v>Gold</v>
      </c>
      <c r="K294" t="s">
        <v>46</v>
      </c>
      <c r="L294" t="b">
        <f t="shared" si="14"/>
        <v>0</v>
      </c>
    </row>
    <row r="295" spans="1:12" x14ac:dyDescent="0.3">
      <c r="A295" t="s">
        <v>910</v>
      </c>
      <c r="B295" t="str">
        <f t="shared" si="12"/>
        <v>Jennifer Figueroa</v>
      </c>
      <c r="C295" t="s">
        <v>911</v>
      </c>
      <c r="D295">
        <v>45</v>
      </c>
      <c r="E295" t="s">
        <v>3997</v>
      </c>
      <c r="F295" t="s">
        <v>8</v>
      </c>
      <c r="G295" t="s">
        <v>912</v>
      </c>
      <c r="H295" t="s">
        <v>23</v>
      </c>
      <c r="I295" t="s">
        <v>11</v>
      </c>
      <c r="J295" t="str">
        <f t="shared" si="13"/>
        <v>Bronze</v>
      </c>
      <c r="K295" t="s">
        <v>24</v>
      </c>
      <c r="L295" t="b">
        <f t="shared" si="14"/>
        <v>0</v>
      </c>
    </row>
    <row r="296" spans="1:12" x14ac:dyDescent="0.3">
      <c r="A296" t="s">
        <v>913</v>
      </c>
      <c r="B296" t="str">
        <f t="shared" si="12"/>
        <v>Chase Williams Md</v>
      </c>
      <c r="C296" t="s">
        <v>3949</v>
      </c>
      <c r="D296">
        <v>52</v>
      </c>
      <c r="E296" t="s">
        <v>3998</v>
      </c>
      <c r="F296" t="s">
        <v>14</v>
      </c>
      <c r="G296" t="s">
        <v>914</v>
      </c>
      <c r="H296" t="s">
        <v>283</v>
      </c>
      <c r="I296" t="s">
        <v>11</v>
      </c>
      <c r="J296" t="str">
        <f t="shared" si="13"/>
        <v>Silver</v>
      </c>
      <c r="K296" t="s">
        <v>29</v>
      </c>
      <c r="L296" t="b">
        <f t="shared" si="14"/>
        <v>0</v>
      </c>
    </row>
    <row r="297" spans="1:12" x14ac:dyDescent="0.3">
      <c r="A297" t="s">
        <v>915</v>
      </c>
      <c r="B297" t="str">
        <f t="shared" si="12"/>
        <v>James Powell</v>
      </c>
      <c r="C297" t="s">
        <v>916</v>
      </c>
      <c r="D297">
        <v>40</v>
      </c>
      <c r="E297" t="s">
        <v>3997</v>
      </c>
      <c r="F297" t="s">
        <v>14</v>
      </c>
      <c r="G297" t="s">
        <v>917</v>
      </c>
      <c r="H297" t="s">
        <v>112</v>
      </c>
      <c r="I297" t="s">
        <v>11</v>
      </c>
      <c r="J297" t="str">
        <f t="shared" si="13"/>
        <v>Bronze</v>
      </c>
      <c r="K297" t="s">
        <v>24</v>
      </c>
      <c r="L297" t="b">
        <f t="shared" si="14"/>
        <v>0</v>
      </c>
    </row>
    <row r="298" spans="1:12" x14ac:dyDescent="0.3">
      <c r="A298" t="s">
        <v>918</v>
      </c>
      <c r="B298" t="str">
        <f t="shared" si="12"/>
        <v>Ricardo Jones</v>
      </c>
      <c r="C298" t="s">
        <v>919</v>
      </c>
      <c r="D298">
        <v>30</v>
      </c>
      <c r="E298" t="s">
        <v>3997</v>
      </c>
      <c r="F298" t="s">
        <v>8</v>
      </c>
      <c r="G298" t="s">
        <v>920</v>
      </c>
      <c r="H298" t="s">
        <v>197</v>
      </c>
      <c r="I298" t="s">
        <v>11</v>
      </c>
      <c r="J298" t="str">
        <f t="shared" si="13"/>
        <v>Silver</v>
      </c>
      <c r="K298" t="s">
        <v>29</v>
      </c>
      <c r="L298" t="b">
        <f t="shared" si="14"/>
        <v>0</v>
      </c>
    </row>
    <row r="299" spans="1:12" x14ac:dyDescent="0.3">
      <c r="A299" t="s">
        <v>921</v>
      </c>
      <c r="B299" t="str">
        <f t="shared" si="12"/>
        <v>Gloria Taylor</v>
      </c>
      <c r="C299" t="s">
        <v>922</v>
      </c>
      <c r="D299">
        <v>56</v>
      </c>
      <c r="E299" t="s">
        <v>3998</v>
      </c>
      <c r="F299" t="s">
        <v>14</v>
      </c>
      <c r="G299" t="s">
        <v>923</v>
      </c>
      <c r="H299" t="s">
        <v>322</v>
      </c>
      <c r="I299" t="s">
        <v>11</v>
      </c>
      <c r="J299" t="str">
        <f t="shared" si="13"/>
        <v>Platinum</v>
      </c>
      <c r="K299" t="s">
        <v>17</v>
      </c>
      <c r="L299" t="b">
        <f t="shared" si="14"/>
        <v>0</v>
      </c>
    </row>
    <row r="300" spans="1:12" x14ac:dyDescent="0.3">
      <c r="A300" t="s">
        <v>924</v>
      </c>
      <c r="B300" t="str">
        <f t="shared" si="12"/>
        <v>Lisa Chandler</v>
      </c>
      <c r="C300" t="s">
        <v>925</v>
      </c>
      <c r="D300">
        <v>29</v>
      </c>
      <c r="E300" t="s">
        <v>3997</v>
      </c>
      <c r="F300" t="s">
        <v>8</v>
      </c>
      <c r="G300" t="s">
        <v>566</v>
      </c>
      <c r="H300" t="s">
        <v>65</v>
      </c>
      <c r="I300" t="s">
        <v>11</v>
      </c>
      <c r="J300" t="str">
        <f t="shared" si="13"/>
        <v>Platinum</v>
      </c>
      <c r="K300" t="s">
        <v>17</v>
      </c>
      <c r="L300" t="b">
        <f t="shared" si="14"/>
        <v>0</v>
      </c>
    </row>
    <row r="301" spans="1:12" x14ac:dyDescent="0.3">
      <c r="A301" t="s">
        <v>926</v>
      </c>
      <c r="B301" t="str">
        <f t="shared" si="12"/>
        <v>Crystal Waters</v>
      </c>
      <c r="C301" t="s">
        <v>927</v>
      </c>
      <c r="D301">
        <v>19</v>
      </c>
      <c r="E301" t="s">
        <v>3997</v>
      </c>
      <c r="F301" t="s">
        <v>14</v>
      </c>
      <c r="G301" t="s">
        <v>928</v>
      </c>
      <c r="H301" t="s">
        <v>61</v>
      </c>
      <c r="I301" t="s">
        <v>11</v>
      </c>
      <c r="J301" t="str">
        <f t="shared" si="13"/>
        <v>Bronze</v>
      </c>
      <c r="K301" t="s">
        <v>24</v>
      </c>
      <c r="L301" t="b">
        <f t="shared" si="14"/>
        <v>0</v>
      </c>
    </row>
    <row r="302" spans="1:12" x14ac:dyDescent="0.3">
      <c r="A302" t="s">
        <v>929</v>
      </c>
      <c r="B302" t="str">
        <f t="shared" si="12"/>
        <v>Jared Moran</v>
      </c>
      <c r="C302" t="s">
        <v>930</v>
      </c>
      <c r="D302">
        <v>28</v>
      </c>
      <c r="E302" t="s">
        <v>3997</v>
      </c>
      <c r="F302" t="s">
        <v>14</v>
      </c>
      <c r="G302" t="s">
        <v>293</v>
      </c>
      <c r="H302" t="s">
        <v>41</v>
      </c>
      <c r="I302" t="s">
        <v>11</v>
      </c>
      <c r="J302" t="str">
        <f t="shared" si="13"/>
        <v>Bronze</v>
      </c>
      <c r="K302" t="s">
        <v>24</v>
      </c>
      <c r="L302" t="b">
        <f t="shared" si="14"/>
        <v>0</v>
      </c>
    </row>
    <row r="303" spans="1:12" x14ac:dyDescent="0.3">
      <c r="A303" t="s">
        <v>931</v>
      </c>
      <c r="B303" t="str">
        <f t="shared" si="12"/>
        <v>Jennifer Carr</v>
      </c>
      <c r="C303" t="s">
        <v>932</v>
      </c>
      <c r="D303">
        <v>47</v>
      </c>
      <c r="E303" t="s">
        <v>3997</v>
      </c>
      <c r="F303" t="s">
        <v>14</v>
      </c>
      <c r="G303" t="s">
        <v>933</v>
      </c>
      <c r="H303" t="s">
        <v>112</v>
      </c>
      <c r="I303" t="s">
        <v>11</v>
      </c>
      <c r="J303" t="str">
        <f t="shared" si="13"/>
        <v>Silver</v>
      </c>
      <c r="K303" t="s">
        <v>29</v>
      </c>
      <c r="L303" t="b">
        <f t="shared" si="14"/>
        <v>0</v>
      </c>
    </row>
    <row r="304" spans="1:12" x14ac:dyDescent="0.3">
      <c r="A304" t="s">
        <v>934</v>
      </c>
      <c r="B304" t="str">
        <f t="shared" si="12"/>
        <v>Tracy Stephens</v>
      </c>
      <c r="C304" t="s">
        <v>935</v>
      </c>
      <c r="D304">
        <v>64</v>
      </c>
      <c r="E304" t="s">
        <v>3998</v>
      </c>
      <c r="F304" t="s">
        <v>8</v>
      </c>
      <c r="G304" t="s">
        <v>936</v>
      </c>
      <c r="H304" t="s">
        <v>428</v>
      </c>
      <c r="I304" t="s">
        <v>11</v>
      </c>
      <c r="J304" t="str">
        <f t="shared" si="13"/>
        <v>Platinum</v>
      </c>
      <c r="K304" t="s">
        <v>17</v>
      </c>
      <c r="L304" t="b">
        <f t="shared" si="14"/>
        <v>0</v>
      </c>
    </row>
    <row r="305" spans="1:12" x14ac:dyDescent="0.3">
      <c r="A305" t="s">
        <v>937</v>
      </c>
      <c r="B305" t="str">
        <f t="shared" si="12"/>
        <v>Stephanie Jacobs</v>
      </c>
      <c r="C305" t="s">
        <v>938</v>
      </c>
      <c r="D305">
        <v>48</v>
      </c>
      <c r="E305" t="s">
        <v>3997</v>
      </c>
      <c r="F305" t="s">
        <v>14</v>
      </c>
      <c r="G305" t="s">
        <v>939</v>
      </c>
      <c r="H305" t="s">
        <v>322</v>
      </c>
      <c r="I305" t="s">
        <v>11</v>
      </c>
      <c r="J305" t="str">
        <f t="shared" si="13"/>
        <v>Platinum</v>
      </c>
      <c r="K305" t="s">
        <v>17</v>
      </c>
      <c r="L305" t="b">
        <f t="shared" si="14"/>
        <v>0</v>
      </c>
    </row>
    <row r="306" spans="1:12" x14ac:dyDescent="0.3">
      <c r="A306" t="s">
        <v>940</v>
      </c>
      <c r="B306" t="str">
        <f t="shared" si="12"/>
        <v>Matthew Avery</v>
      </c>
      <c r="C306" t="s">
        <v>941</v>
      </c>
      <c r="D306">
        <v>29</v>
      </c>
      <c r="E306" t="s">
        <v>3997</v>
      </c>
      <c r="F306" t="s">
        <v>8</v>
      </c>
      <c r="G306" t="s">
        <v>942</v>
      </c>
      <c r="H306" t="s">
        <v>33</v>
      </c>
      <c r="I306" t="s">
        <v>11</v>
      </c>
      <c r="J306" t="str">
        <f t="shared" si="13"/>
        <v>Silver</v>
      </c>
      <c r="K306" t="s">
        <v>29</v>
      </c>
      <c r="L306" t="b">
        <f t="shared" si="14"/>
        <v>0</v>
      </c>
    </row>
    <row r="307" spans="1:12" x14ac:dyDescent="0.3">
      <c r="A307" t="s">
        <v>943</v>
      </c>
      <c r="B307" t="str">
        <f t="shared" si="12"/>
        <v>Ryan Kane</v>
      </c>
      <c r="C307" t="s">
        <v>944</v>
      </c>
      <c r="D307">
        <v>50</v>
      </c>
      <c r="E307" t="s">
        <v>3997</v>
      </c>
      <c r="F307" t="s">
        <v>8</v>
      </c>
      <c r="G307" t="s">
        <v>945</v>
      </c>
      <c r="H307" t="s">
        <v>283</v>
      </c>
      <c r="I307" t="s">
        <v>11</v>
      </c>
      <c r="J307" t="str">
        <f t="shared" si="13"/>
        <v>Gold</v>
      </c>
      <c r="K307" t="s">
        <v>46</v>
      </c>
      <c r="L307" t="b">
        <f t="shared" si="14"/>
        <v>0</v>
      </c>
    </row>
    <row r="308" spans="1:12" x14ac:dyDescent="0.3">
      <c r="A308" t="s">
        <v>946</v>
      </c>
      <c r="B308" t="str">
        <f t="shared" si="12"/>
        <v>Edward Cole</v>
      </c>
      <c r="C308" t="s">
        <v>947</v>
      </c>
      <c r="D308">
        <v>36</v>
      </c>
      <c r="E308" t="s">
        <v>3997</v>
      </c>
      <c r="F308" t="s">
        <v>8</v>
      </c>
      <c r="G308" t="s">
        <v>948</v>
      </c>
      <c r="H308" t="s">
        <v>132</v>
      </c>
      <c r="I308" t="s">
        <v>11</v>
      </c>
      <c r="J308" t="str">
        <f t="shared" si="13"/>
        <v>Gold</v>
      </c>
      <c r="K308" t="s">
        <v>46</v>
      </c>
      <c r="L308" t="b">
        <f t="shared" si="14"/>
        <v>0</v>
      </c>
    </row>
    <row r="309" spans="1:12" x14ac:dyDescent="0.3">
      <c r="A309" t="s">
        <v>949</v>
      </c>
      <c r="B309" t="str">
        <f t="shared" si="12"/>
        <v>John Sloan</v>
      </c>
      <c r="C309" t="s">
        <v>950</v>
      </c>
      <c r="D309">
        <v>23</v>
      </c>
      <c r="E309" t="s">
        <v>3997</v>
      </c>
      <c r="F309" t="s">
        <v>14</v>
      </c>
      <c r="G309" t="s">
        <v>951</v>
      </c>
      <c r="H309" t="s">
        <v>91</v>
      </c>
      <c r="I309" t="s">
        <v>11</v>
      </c>
      <c r="J309" t="str">
        <f t="shared" si="13"/>
        <v>Platinum</v>
      </c>
      <c r="K309" t="s">
        <v>17</v>
      </c>
      <c r="L309" t="b">
        <f t="shared" si="14"/>
        <v>0</v>
      </c>
    </row>
    <row r="310" spans="1:12" x14ac:dyDescent="0.3">
      <c r="A310" t="s">
        <v>952</v>
      </c>
      <c r="B310" t="str">
        <f t="shared" si="12"/>
        <v>Miss Alexandria Li Dvm</v>
      </c>
      <c r="C310" t="s">
        <v>3950</v>
      </c>
      <c r="D310">
        <v>41</v>
      </c>
      <c r="E310" t="s">
        <v>3997</v>
      </c>
      <c r="F310" t="s">
        <v>8</v>
      </c>
      <c r="G310" t="s">
        <v>953</v>
      </c>
      <c r="H310" t="s">
        <v>61</v>
      </c>
      <c r="I310" t="s">
        <v>11</v>
      </c>
      <c r="J310" t="str">
        <f t="shared" si="13"/>
        <v>Silver</v>
      </c>
      <c r="K310" t="s">
        <v>29</v>
      </c>
      <c r="L310" t="b">
        <f t="shared" si="14"/>
        <v>0</v>
      </c>
    </row>
    <row r="311" spans="1:12" x14ac:dyDescent="0.3">
      <c r="A311" t="s">
        <v>954</v>
      </c>
      <c r="B311" t="str">
        <f t="shared" si="12"/>
        <v>Roberta Green</v>
      </c>
      <c r="C311" t="s">
        <v>955</v>
      </c>
      <c r="D311">
        <v>64</v>
      </c>
      <c r="E311" t="s">
        <v>3998</v>
      </c>
      <c r="F311" t="s">
        <v>8</v>
      </c>
      <c r="G311" t="s">
        <v>956</v>
      </c>
      <c r="H311" t="s">
        <v>73</v>
      </c>
      <c r="I311" t="s">
        <v>11</v>
      </c>
      <c r="J311" t="str">
        <f t="shared" si="13"/>
        <v>Platinum</v>
      </c>
      <c r="K311" t="s">
        <v>17</v>
      </c>
      <c r="L311" t="b">
        <f t="shared" si="14"/>
        <v>0</v>
      </c>
    </row>
    <row r="312" spans="1:12" x14ac:dyDescent="0.3">
      <c r="A312" t="s">
        <v>957</v>
      </c>
      <c r="B312" t="str">
        <f t="shared" si="12"/>
        <v>Angela Robinson</v>
      </c>
      <c r="C312" t="s">
        <v>958</v>
      </c>
      <c r="D312">
        <v>44</v>
      </c>
      <c r="E312" t="s">
        <v>3997</v>
      </c>
      <c r="F312" t="s">
        <v>8</v>
      </c>
      <c r="G312" t="s">
        <v>959</v>
      </c>
      <c r="H312" t="s">
        <v>233</v>
      </c>
      <c r="I312" t="s">
        <v>11</v>
      </c>
      <c r="J312" t="str">
        <f t="shared" si="13"/>
        <v>Platinum</v>
      </c>
      <c r="K312" t="s">
        <v>17</v>
      </c>
      <c r="L312" t="b">
        <f t="shared" si="14"/>
        <v>0</v>
      </c>
    </row>
    <row r="313" spans="1:12" x14ac:dyDescent="0.3">
      <c r="A313" t="s">
        <v>960</v>
      </c>
      <c r="B313" t="str">
        <f t="shared" si="12"/>
        <v>Brandy Thompson</v>
      </c>
      <c r="C313" t="s">
        <v>961</v>
      </c>
      <c r="D313">
        <v>56</v>
      </c>
      <c r="E313" t="s">
        <v>3998</v>
      </c>
      <c r="F313" t="s">
        <v>14</v>
      </c>
      <c r="G313" t="s">
        <v>962</v>
      </c>
      <c r="H313" t="s">
        <v>20</v>
      </c>
      <c r="I313" t="s">
        <v>11</v>
      </c>
      <c r="J313" t="str">
        <f t="shared" si="13"/>
        <v>Bronze</v>
      </c>
      <c r="K313" t="s">
        <v>24</v>
      </c>
      <c r="L313" t="b">
        <f t="shared" si="14"/>
        <v>0</v>
      </c>
    </row>
    <row r="314" spans="1:12" x14ac:dyDescent="0.3">
      <c r="A314" t="s">
        <v>963</v>
      </c>
      <c r="B314" t="str">
        <f t="shared" si="12"/>
        <v>Jennifer Zamora</v>
      </c>
      <c r="C314" t="s">
        <v>964</v>
      </c>
      <c r="D314">
        <v>60</v>
      </c>
      <c r="E314" t="s">
        <v>3998</v>
      </c>
      <c r="F314" t="s">
        <v>14</v>
      </c>
      <c r="G314" t="s">
        <v>965</v>
      </c>
      <c r="H314" t="s">
        <v>263</v>
      </c>
      <c r="I314" t="s">
        <v>11</v>
      </c>
      <c r="J314" t="str">
        <f t="shared" si="13"/>
        <v>Gold</v>
      </c>
      <c r="K314" t="s">
        <v>46</v>
      </c>
      <c r="L314" t="b">
        <f t="shared" si="14"/>
        <v>0</v>
      </c>
    </row>
    <row r="315" spans="1:12" x14ac:dyDescent="0.3">
      <c r="A315" t="s">
        <v>966</v>
      </c>
      <c r="B315" t="str">
        <f t="shared" si="12"/>
        <v>Stacy Collins</v>
      </c>
      <c r="C315" t="s">
        <v>967</v>
      </c>
      <c r="D315">
        <v>41</v>
      </c>
      <c r="E315" t="s">
        <v>3997</v>
      </c>
      <c r="F315" t="s">
        <v>14</v>
      </c>
      <c r="G315" t="s">
        <v>968</v>
      </c>
      <c r="H315" t="s">
        <v>28</v>
      </c>
      <c r="I315" t="s">
        <v>11</v>
      </c>
      <c r="J315" t="str">
        <f t="shared" si="13"/>
        <v>Bronze</v>
      </c>
      <c r="K315" t="s">
        <v>24</v>
      </c>
      <c r="L315" t="b">
        <f t="shared" si="14"/>
        <v>0</v>
      </c>
    </row>
    <row r="316" spans="1:12" x14ac:dyDescent="0.3">
      <c r="A316" t="s">
        <v>969</v>
      </c>
      <c r="B316" t="str">
        <f t="shared" si="12"/>
        <v>Kara Dodson</v>
      </c>
      <c r="C316" t="s">
        <v>970</v>
      </c>
      <c r="D316">
        <v>20</v>
      </c>
      <c r="E316" t="s">
        <v>3997</v>
      </c>
      <c r="F316" t="s">
        <v>8</v>
      </c>
      <c r="G316" t="s">
        <v>971</v>
      </c>
      <c r="H316" t="s">
        <v>169</v>
      </c>
      <c r="I316" t="s">
        <v>11</v>
      </c>
      <c r="J316" t="str">
        <f t="shared" si="13"/>
        <v>Silver</v>
      </c>
      <c r="K316" t="s">
        <v>29</v>
      </c>
      <c r="L316" t="b">
        <f t="shared" si="14"/>
        <v>0</v>
      </c>
    </row>
    <row r="317" spans="1:12" x14ac:dyDescent="0.3">
      <c r="A317" t="s">
        <v>972</v>
      </c>
      <c r="B317" t="str">
        <f t="shared" si="12"/>
        <v>Kevin Larson</v>
      </c>
      <c r="C317" t="s">
        <v>973</v>
      </c>
      <c r="D317">
        <v>35</v>
      </c>
      <c r="E317" t="s">
        <v>3997</v>
      </c>
      <c r="F317" t="s">
        <v>8</v>
      </c>
      <c r="G317" t="s">
        <v>974</v>
      </c>
      <c r="H317" t="s">
        <v>33</v>
      </c>
      <c r="I317" t="s">
        <v>11</v>
      </c>
      <c r="J317" t="str">
        <f t="shared" si="13"/>
        <v>Platinum</v>
      </c>
      <c r="K317" t="s">
        <v>17</v>
      </c>
      <c r="L317" t="b">
        <f t="shared" si="14"/>
        <v>0</v>
      </c>
    </row>
    <row r="318" spans="1:12" x14ac:dyDescent="0.3">
      <c r="A318" t="s">
        <v>975</v>
      </c>
      <c r="B318" t="str">
        <f t="shared" si="12"/>
        <v>Jason Mullins</v>
      </c>
      <c r="C318" t="s">
        <v>976</v>
      </c>
      <c r="D318">
        <v>47</v>
      </c>
      <c r="E318" t="s">
        <v>3997</v>
      </c>
      <c r="F318" t="s">
        <v>14</v>
      </c>
      <c r="G318" t="s">
        <v>977</v>
      </c>
      <c r="H318" t="s">
        <v>91</v>
      </c>
      <c r="I318" t="s">
        <v>11</v>
      </c>
      <c r="J318" t="str">
        <f t="shared" si="13"/>
        <v>Silver</v>
      </c>
      <c r="K318" t="s">
        <v>29</v>
      </c>
      <c r="L318" t="b">
        <f t="shared" si="14"/>
        <v>0</v>
      </c>
    </row>
    <row r="319" spans="1:12" x14ac:dyDescent="0.3">
      <c r="A319" t="s">
        <v>978</v>
      </c>
      <c r="B319" t="str">
        <f t="shared" si="12"/>
        <v>Elizabeth Jones</v>
      </c>
      <c r="C319" t="s">
        <v>979</v>
      </c>
      <c r="D319">
        <v>62</v>
      </c>
      <c r="E319" t="s">
        <v>3998</v>
      </c>
      <c r="F319" t="s">
        <v>8</v>
      </c>
      <c r="G319" t="s">
        <v>980</v>
      </c>
      <c r="H319" t="s">
        <v>138</v>
      </c>
      <c r="I319" t="s">
        <v>11</v>
      </c>
      <c r="J319" t="str">
        <f t="shared" si="13"/>
        <v>Platinum</v>
      </c>
      <c r="K319" t="s">
        <v>17</v>
      </c>
      <c r="L319" t="b">
        <f t="shared" si="14"/>
        <v>0</v>
      </c>
    </row>
    <row r="320" spans="1:12" x14ac:dyDescent="0.3">
      <c r="A320" t="s">
        <v>981</v>
      </c>
      <c r="B320" t="str">
        <f t="shared" si="12"/>
        <v>Elizabeth Johnson</v>
      </c>
      <c r="C320" t="s">
        <v>982</v>
      </c>
      <c r="D320">
        <v>53</v>
      </c>
      <c r="E320" t="s">
        <v>3998</v>
      </c>
      <c r="F320" t="s">
        <v>14</v>
      </c>
      <c r="G320" t="s">
        <v>983</v>
      </c>
      <c r="H320" t="s">
        <v>73</v>
      </c>
      <c r="I320" t="s">
        <v>11</v>
      </c>
      <c r="J320" t="str">
        <f t="shared" si="13"/>
        <v>Silver</v>
      </c>
      <c r="K320" t="s">
        <v>29</v>
      </c>
      <c r="L320" t="b">
        <f t="shared" si="14"/>
        <v>0</v>
      </c>
    </row>
    <row r="321" spans="1:12" x14ac:dyDescent="0.3">
      <c r="A321" t="s">
        <v>984</v>
      </c>
      <c r="B321" t="str">
        <f t="shared" si="12"/>
        <v>William Rodriguez</v>
      </c>
      <c r="C321" t="s">
        <v>985</v>
      </c>
      <c r="D321">
        <v>49</v>
      </c>
      <c r="E321" t="s">
        <v>3997</v>
      </c>
      <c r="F321" t="s">
        <v>8</v>
      </c>
      <c r="G321" t="s">
        <v>986</v>
      </c>
      <c r="H321" t="s">
        <v>710</v>
      </c>
      <c r="I321" t="s">
        <v>11</v>
      </c>
      <c r="J321" t="str">
        <f t="shared" si="13"/>
        <v>Silver</v>
      </c>
      <c r="K321" t="s">
        <v>29</v>
      </c>
      <c r="L321" t="b">
        <f t="shared" si="14"/>
        <v>0</v>
      </c>
    </row>
    <row r="322" spans="1:12" x14ac:dyDescent="0.3">
      <c r="A322" t="s">
        <v>987</v>
      </c>
      <c r="B322" t="str">
        <f t="shared" ref="B322:B385" si="15">IF(ISBLANK(C322),"unknown",C322)</f>
        <v>Robert House</v>
      </c>
      <c r="C322" t="s">
        <v>988</v>
      </c>
      <c r="D322">
        <v>34</v>
      </c>
      <c r="E322" t="s">
        <v>3997</v>
      </c>
      <c r="F322" t="s">
        <v>8</v>
      </c>
      <c r="G322" t="s">
        <v>989</v>
      </c>
      <c r="H322" t="s">
        <v>138</v>
      </c>
      <c r="I322" t="s">
        <v>11</v>
      </c>
      <c r="J322" t="str">
        <f t="shared" ref="J322:J385" si="16">IF(ISBLANK(K322),"UNKNOWN",K322)</f>
        <v>Gold</v>
      </c>
      <c r="K322" t="s">
        <v>46</v>
      </c>
      <c r="L322" t="b">
        <f t="shared" ref="L322:L385" si="17">ISBLANK(K322)</f>
        <v>0</v>
      </c>
    </row>
    <row r="323" spans="1:12" x14ac:dyDescent="0.3">
      <c r="A323" t="s">
        <v>990</v>
      </c>
      <c r="B323" t="str">
        <f t="shared" si="15"/>
        <v>Tiffany Williams</v>
      </c>
      <c r="C323" t="s">
        <v>991</v>
      </c>
      <c r="D323">
        <v>64</v>
      </c>
      <c r="E323" t="s">
        <v>3998</v>
      </c>
      <c r="F323" t="s">
        <v>14</v>
      </c>
      <c r="G323" t="s">
        <v>992</v>
      </c>
      <c r="H323" t="s">
        <v>45</v>
      </c>
      <c r="I323" t="s">
        <v>11</v>
      </c>
      <c r="J323" t="str">
        <f t="shared" si="16"/>
        <v>Gold</v>
      </c>
      <c r="K323" t="s">
        <v>46</v>
      </c>
      <c r="L323" t="b">
        <f t="shared" si="17"/>
        <v>0</v>
      </c>
    </row>
    <row r="324" spans="1:12" x14ac:dyDescent="0.3">
      <c r="A324" t="s">
        <v>993</v>
      </c>
      <c r="B324" t="str">
        <f t="shared" si="15"/>
        <v>Madison Wright</v>
      </c>
      <c r="C324" t="s">
        <v>994</v>
      </c>
      <c r="D324">
        <v>25</v>
      </c>
      <c r="E324" t="s">
        <v>3997</v>
      </c>
      <c r="F324" t="s">
        <v>8</v>
      </c>
      <c r="G324" t="s">
        <v>995</v>
      </c>
      <c r="H324" t="s">
        <v>61</v>
      </c>
      <c r="I324" t="s">
        <v>11</v>
      </c>
      <c r="J324" t="str">
        <f t="shared" si="16"/>
        <v>Platinum</v>
      </c>
      <c r="K324" t="s">
        <v>17</v>
      </c>
      <c r="L324" t="b">
        <f t="shared" si="17"/>
        <v>0</v>
      </c>
    </row>
    <row r="325" spans="1:12" x14ac:dyDescent="0.3">
      <c r="A325" t="s">
        <v>996</v>
      </c>
      <c r="B325" t="str">
        <f t="shared" si="15"/>
        <v>Casey Simpson</v>
      </c>
      <c r="C325" t="s">
        <v>997</v>
      </c>
      <c r="D325">
        <v>54</v>
      </c>
      <c r="E325" t="s">
        <v>3998</v>
      </c>
      <c r="F325" t="s">
        <v>8</v>
      </c>
      <c r="G325" t="s">
        <v>998</v>
      </c>
      <c r="H325" t="s">
        <v>308</v>
      </c>
      <c r="I325" t="s">
        <v>11</v>
      </c>
      <c r="J325" t="str">
        <f t="shared" si="16"/>
        <v>Platinum</v>
      </c>
      <c r="K325" t="s">
        <v>17</v>
      </c>
      <c r="L325" t="b">
        <f t="shared" si="17"/>
        <v>0</v>
      </c>
    </row>
    <row r="326" spans="1:12" x14ac:dyDescent="0.3">
      <c r="A326" t="s">
        <v>999</v>
      </c>
      <c r="B326" t="str">
        <f t="shared" si="15"/>
        <v>Jessica Gonzalez</v>
      </c>
      <c r="C326" t="s">
        <v>1000</v>
      </c>
      <c r="D326">
        <v>34</v>
      </c>
      <c r="E326" t="s">
        <v>3997</v>
      </c>
      <c r="F326" t="s">
        <v>14</v>
      </c>
      <c r="G326" t="s">
        <v>1001</v>
      </c>
      <c r="H326" t="s">
        <v>263</v>
      </c>
      <c r="I326" t="s">
        <v>11</v>
      </c>
      <c r="J326" t="str">
        <f t="shared" si="16"/>
        <v>Bronze</v>
      </c>
      <c r="K326" t="s">
        <v>24</v>
      </c>
      <c r="L326" t="b">
        <f t="shared" si="17"/>
        <v>0</v>
      </c>
    </row>
    <row r="327" spans="1:12" x14ac:dyDescent="0.3">
      <c r="A327" t="s">
        <v>1002</v>
      </c>
      <c r="B327" t="str">
        <f t="shared" si="15"/>
        <v>Darren Burton</v>
      </c>
      <c r="C327" t="s">
        <v>1003</v>
      </c>
      <c r="D327">
        <v>21</v>
      </c>
      <c r="E327" t="s">
        <v>3997</v>
      </c>
      <c r="F327" t="s">
        <v>14</v>
      </c>
      <c r="G327" t="s">
        <v>1004</v>
      </c>
      <c r="H327" t="s">
        <v>233</v>
      </c>
      <c r="I327" t="s">
        <v>11</v>
      </c>
      <c r="J327" t="str">
        <f t="shared" si="16"/>
        <v>Bronze</v>
      </c>
      <c r="K327" t="s">
        <v>24</v>
      </c>
      <c r="L327" t="b">
        <f t="shared" si="17"/>
        <v>0</v>
      </c>
    </row>
    <row r="328" spans="1:12" x14ac:dyDescent="0.3">
      <c r="A328" t="s">
        <v>1005</v>
      </c>
      <c r="B328" t="str">
        <f t="shared" si="15"/>
        <v>Samuel Arias</v>
      </c>
      <c r="C328" t="s">
        <v>1006</v>
      </c>
      <c r="D328">
        <v>54</v>
      </c>
      <c r="E328" t="s">
        <v>3998</v>
      </c>
      <c r="F328" t="s">
        <v>8</v>
      </c>
      <c r="G328" t="s">
        <v>1007</v>
      </c>
      <c r="H328" t="s">
        <v>839</v>
      </c>
      <c r="I328" t="s">
        <v>11</v>
      </c>
      <c r="J328" t="str">
        <f t="shared" si="16"/>
        <v>Bronze</v>
      </c>
      <c r="K328" t="s">
        <v>24</v>
      </c>
      <c r="L328" t="b">
        <f t="shared" si="17"/>
        <v>0</v>
      </c>
    </row>
    <row r="329" spans="1:12" x14ac:dyDescent="0.3">
      <c r="A329" t="s">
        <v>1008</v>
      </c>
      <c r="B329" t="str">
        <f t="shared" si="15"/>
        <v>Kristy Dunlap</v>
      </c>
      <c r="C329" t="s">
        <v>1009</v>
      </c>
      <c r="D329">
        <v>64</v>
      </c>
      <c r="E329" t="s">
        <v>3998</v>
      </c>
      <c r="F329" t="s">
        <v>14</v>
      </c>
      <c r="G329" t="s">
        <v>1010</v>
      </c>
      <c r="H329" t="s">
        <v>10</v>
      </c>
      <c r="I329" t="s">
        <v>11</v>
      </c>
      <c r="J329" t="str">
        <f t="shared" si="16"/>
        <v>Platinum</v>
      </c>
      <c r="K329" t="s">
        <v>17</v>
      </c>
      <c r="L329" t="b">
        <f t="shared" si="17"/>
        <v>0</v>
      </c>
    </row>
    <row r="330" spans="1:12" x14ac:dyDescent="0.3">
      <c r="A330" t="s">
        <v>1011</v>
      </c>
      <c r="B330" t="str">
        <f t="shared" si="15"/>
        <v>Alex Mann Ii</v>
      </c>
      <c r="C330" t="s">
        <v>3951</v>
      </c>
      <c r="D330">
        <v>58</v>
      </c>
      <c r="E330" t="s">
        <v>3998</v>
      </c>
      <c r="F330" t="s">
        <v>8</v>
      </c>
      <c r="G330" t="s">
        <v>1012</v>
      </c>
      <c r="H330" t="s">
        <v>95</v>
      </c>
      <c r="I330" t="s">
        <v>11</v>
      </c>
      <c r="J330" t="str">
        <f t="shared" si="16"/>
        <v>Bronze</v>
      </c>
      <c r="K330" t="s">
        <v>24</v>
      </c>
      <c r="L330" t="b">
        <f t="shared" si="17"/>
        <v>0</v>
      </c>
    </row>
    <row r="331" spans="1:12" x14ac:dyDescent="0.3">
      <c r="A331" t="s">
        <v>1013</v>
      </c>
      <c r="B331" t="str">
        <f t="shared" si="15"/>
        <v>Andrew Smith</v>
      </c>
      <c r="C331" t="s">
        <v>1014</v>
      </c>
      <c r="D331">
        <v>60</v>
      </c>
      <c r="E331" t="s">
        <v>3998</v>
      </c>
      <c r="F331" t="s">
        <v>8</v>
      </c>
      <c r="G331" t="s">
        <v>1015</v>
      </c>
      <c r="H331" t="s">
        <v>318</v>
      </c>
      <c r="I331" t="s">
        <v>11</v>
      </c>
      <c r="J331" t="str">
        <f t="shared" si="16"/>
        <v>Bronze</v>
      </c>
      <c r="K331" t="s">
        <v>24</v>
      </c>
      <c r="L331" t="b">
        <f t="shared" si="17"/>
        <v>0</v>
      </c>
    </row>
    <row r="332" spans="1:12" x14ac:dyDescent="0.3">
      <c r="A332" t="s">
        <v>1016</v>
      </c>
      <c r="B332" t="str">
        <f t="shared" si="15"/>
        <v>Robert King</v>
      </c>
      <c r="C332" t="s">
        <v>1017</v>
      </c>
      <c r="D332">
        <v>58</v>
      </c>
      <c r="E332" t="s">
        <v>3998</v>
      </c>
      <c r="F332" t="s">
        <v>14</v>
      </c>
      <c r="G332" t="s">
        <v>1018</v>
      </c>
      <c r="H332" t="s">
        <v>213</v>
      </c>
      <c r="I332" t="s">
        <v>11</v>
      </c>
      <c r="J332" t="str">
        <f t="shared" si="16"/>
        <v>Gold</v>
      </c>
      <c r="K332" t="s">
        <v>46</v>
      </c>
      <c r="L332" t="b">
        <f t="shared" si="17"/>
        <v>0</v>
      </c>
    </row>
    <row r="333" spans="1:12" x14ac:dyDescent="0.3">
      <c r="A333" t="s">
        <v>1019</v>
      </c>
      <c r="B333" t="str">
        <f t="shared" si="15"/>
        <v>Reginald Willis</v>
      </c>
      <c r="C333" t="s">
        <v>1020</v>
      </c>
      <c r="D333">
        <v>62</v>
      </c>
      <c r="E333" t="s">
        <v>3998</v>
      </c>
      <c r="F333" t="s">
        <v>14</v>
      </c>
      <c r="G333" t="s">
        <v>1021</v>
      </c>
      <c r="H333" t="s">
        <v>57</v>
      </c>
      <c r="I333" t="s">
        <v>11</v>
      </c>
      <c r="J333" t="str">
        <f t="shared" si="16"/>
        <v>Bronze</v>
      </c>
      <c r="K333" t="s">
        <v>24</v>
      </c>
      <c r="L333" t="b">
        <f t="shared" si="17"/>
        <v>0</v>
      </c>
    </row>
    <row r="334" spans="1:12" x14ac:dyDescent="0.3">
      <c r="A334" t="s">
        <v>1022</v>
      </c>
      <c r="B334" t="str">
        <f t="shared" si="15"/>
        <v>Mario Harvey Jr.</v>
      </c>
      <c r="C334" t="s">
        <v>1023</v>
      </c>
      <c r="D334">
        <v>46</v>
      </c>
      <c r="E334" t="s">
        <v>3997</v>
      </c>
      <c r="F334" t="s">
        <v>8</v>
      </c>
      <c r="G334" t="s">
        <v>1024</v>
      </c>
      <c r="H334" t="s">
        <v>197</v>
      </c>
      <c r="I334" t="s">
        <v>11</v>
      </c>
      <c r="J334" t="str">
        <f t="shared" si="16"/>
        <v>Platinum</v>
      </c>
      <c r="K334" t="s">
        <v>17</v>
      </c>
      <c r="L334" t="b">
        <f t="shared" si="17"/>
        <v>0</v>
      </c>
    </row>
    <row r="335" spans="1:12" x14ac:dyDescent="0.3">
      <c r="A335" t="s">
        <v>1025</v>
      </c>
      <c r="B335" t="str">
        <f t="shared" si="15"/>
        <v>Victor Mcintosh</v>
      </c>
      <c r="C335" t="s">
        <v>1026</v>
      </c>
      <c r="D335">
        <v>62</v>
      </c>
      <c r="E335" t="s">
        <v>3998</v>
      </c>
      <c r="F335" t="s">
        <v>14</v>
      </c>
      <c r="G335" t="s">
        <v>1027</v>
      </c>
      <c r="H335" t="s">
        <v>197</v>
      </c>
      <c r="I335" t="s">
        <v>11</v>
      </c>
      <c r="J335" t="str">
        <f t="shared" si="16"/>
        <v>Bronze</v>
      </c>
      <c r="K335" t="s">
        <v>24</v>
      </c>
      <c r="L335" t="b">
        <f t="shared" si="17"/>
        <v>0</v>
      </c>
    </row>
    <row r="336" spans="1:12" x14ac:dyDescent="0.3">
      <c r="A336" t="s">
        <v>1028</v>
      </c>
      <c r="B336" t="str">
        <f t="shared" si="15"/>
        <v>Pamela Mcguire</v>
      </c>
      <c r="C336" t="s">
        <v>1029</v>
      </c>
      <c r="D336">
        <v>54</v>
      </c>
      <c r="E336" t="s">
        <v>3998</v>
      </c>
      <c r="F336" t="s">
        <v>8</v>
      </c>
      <c r="G336" t="s">
        <v>1030</v>
      </c>
      <c r="H336" t="s">
        <v>190</v>
      </c>
      <c r="I336" t="s">
        <v>11</v>
      </c>
      <c r="J336" t="str">
        <f t="shared" si="16"/>
        <v>Platinum</v>
      </c>
      <c r="K336" t="s">
        <v>17</v>
      </c>
      <c r="L336" t="b">
        <f t="shared" si="17"/>
        <v>0</v>
      </c>
    </row>
    <row r="337" spans="1:12" x14ac:dyDescent="0.3">
      <c r="A337" t="s">
        <v>1031</v>
      </c>
      <c r="B337" t="str">
        <f t="shared" si="15"/>
        <v>Maria Phillips</v>
      </c>
      <c r="C337" t="s">
        <v>1032</v>
      </c>
      <c r="D337">
        <v>38</v>
      </c>
      <c r="E337" t="s">
        <v>3997</v>
      </c>
      <c r="F337" t="s">
        <v>14</v>
      </c>
      <c r="G337" t="s">
        <v>1033</v>
      </c>
      <c r="H337" t="s">
        <v>65</v>
      </c>
      <c r="I337" t="s">
        <v>11</v>
      </c>
      <c r="J337" t="str">
        <f t="shared" si="16"/>
        <v>Bronze</v>
      </c>
      <c r="K337" t="s">
        <v>24</v>
      </c>
      <c r="L337" t="b">
        <f t="shared" si="17"/>
        <v>0</v>
      </c>
    </row>
    <row r="338" spans="1:12" x14ac:dyDescent="0.3">
      <c r="A338" t="s">
        <v>1034</v>
      </c>
      <c r="B338" t="str">
        <f t="shared" si="15"/>
        <v>Dr. Lindsay Hanna</v>
      </c>
      <c r="C338" t="s">
        <v>1035</v>
      </c>
      <c r="D338">
        <v>34</v>
      </c>
      <c r="E338" t="s">
        <v>3997</v>
      </c>
      <c r="F338" t="s">
        <v>14</v>
      </c>
      <c r="G338" t="s">
        <v>1036</v>
      </c>
      <c r="H338" t="s">
        <v>98</v>
      </c>
      <c r="I338" t="s">
        <v>11</v>
      </c>
      <c r="J338" t="str">
        <f t="shared" si="16"/>
        <v>Bronze</v>
      </c>
      <c r="K338" t="s">
        <v>24</v>
      </c>
      <c r="L338" t="b">
        <f t="shared" si="17"/>
        <v>0</v>
      </c>
    </row>
    <row r="339" spans="1:12" x14ac:dyDescent="0.3">
      <c r="A339" t="s">
        <v>1037</v>
      </c>
      <c r="B339" t="str">
        <f t="shared" si="15"/>
        <v>Teresa Johnson</v>
      </c>
      <c r="C339" t="s">
        <v>1038</v>
      </c>
      <c r="D339">
        <v>64</v>
      </c>
      <c r="E339" t="s">
        <v>3998</v>
      </c>
      <c r="F339" t="s">
        <v>14</v>
      </c>
      <c r="G339" t="s">
        <v>1039</v>
      </c>
      <c r="H339" t="s">
        <v>80</v>
      </c>
      <c r="I339" t="s">
        <v>11</v>
      </c>
      <c r="J339" t="str">
        <f t="shared" si="16"/>
        <v>Gold</v>
      </c>
      <c r="K339" t="s">
        <v>46</v>
      </c>
      <c r="L339" t="b">
        <f t="shared" si="17"/>
        <v>0</v>
      </c>
    </row>
    <row r="340" spans="1:12" x14ac:dyDescent="0.3">
      <c r="A340" t="s">
        <v>1040</v>
      </c>
      <c r="B340" t="str">
        <f t="shared" si="15"/>
        <v>Mr. Christopher Sims</v>
      </c>
      <c r="C340" t="s">
        <v>1041</v>
      </c>
      <c r="D340">
        <v>50</v>
      </c>
      <c r="E340" t="s">
        <v>3997</v>
      </c>
      <c r="F340" t="s">
        <v>14</v>
      </c>
      <c r="G340" t="s">
        <v>1042</v>
      </c>
      <c r="H340" t="s">
        <v>165</v>
      </c>
      <c r="I340" t="s">
        <v>11</v>
      </c>
      <c r="J340" t="str">
        <f t="shared" si="16"/>
        <v>Silver</v>
      </c>
      <c r="K340" t="s">
        <v>29</v>
      </c>
      <c r="L340" t="b">
        <f t="shared" si="17"/>
        <v>0</v>
      </c>
    </row>
    <row r="341" spans="1:12" x14ac:dyDescent="0.3">
      <c r="A341" t="s">
        <v>1043</v>
      </c>
      <c r="B341" t="str">
        <f t="shared" si="15"/>
        <v>Jennifer Woods</v>
      </c>
      <c r="C341" t="s">
        <v>1044</v>
      </c>
      <c r="D341">
        <v>37</v>
      </c>
      <c r="E341" t="s">
        <v>3997</v>
      </c>
      <c r="F341" t="s">
        <v>8</v>
      </c>
      <c r="G341" t="s">
        <v>1045</v>
      </c>
      <c r="H341" t="s">
        <v>10</v>
      </c>
      <c r="I341" t="s">
        <v>11</v>
      </c>
      <c r="J341" t="str">
        <f t="shared" si="16"/>
        <v>Platinum</v>
      </c>
      <c r="K341" t="s">
        <v>17</v>
      </c>
      <c r="L341" t="b">
        <f t="shared" si="17"/>
        <v>0</v>
      </c>
    </row>
    <row r="342" spans="1:12" x14ac:dyDescent="0.3">
      <c r="A342" t="s">
        <v>1046</v>
      </c>
      <c r="B342" t="str">
        <f t="shared" si="15"/>
        <v>John Jones</v>
      </c>
      <c r="C342" t="s">
        <v>1047</v>
      </c>
      <c r="D342">
        <v>58</v>
      </c>
      <c r="E342" t="s">
        <v>3998</v>
      </c>
      <c r="F342" t="s">
        <v>14</v>
      </c>
      <c r="G342" t="s">
        <v>1048</v>
      </c>
      <c r="H342" t="s">
        <v>33</v>
      </c>
      <c r="I342" t="s">
        <v>11</v>
      </c>
      <c r="J342" t="str">
        <f t="shared" si="16"/>
        <v>Silver</v>
      </c>
      <c r="K342" t="s">
        <v>29</v>
      </c>
      <c r="L342" t="b">
        <f t="shared" si="17"/>
        <v>0</v>
      </c>
    </row>
    <row r="343" spans="1:12" x14ac:dyDescent="0.3">
      <c r="A343" t="s">
        <v>1049</v>
      </c>
      <c r="B343" t="str">
        <f t="shared" si="15"/>
        <v>Carol Lewis</v>
      </c>
      <c r="C343" t="s">
        <v>1050</v>
      </c>
      <c r="D343">
        <v>40</v>
      </c>
      <c r="E343" t="s">
        <v>3997</v>
      </c>
      <c r="F343" t="s">
        <v>14</v>
      </c>
      <c r="G343" t="s">
        <v>1051</v>
      </c>
      <c r="H343" t="s">
        <v>10</v>
      </c>
      <c r="I343" t="s">
        <v>11</v>
      </c>
      <c r="J343" t="str">
        <f t="shared" si="16"/>
        <v>Bronze</v>
      </c>
      <c r="K343" t="s">
        <v>24</v>
      </c>
      <c r="L343" t="b">
        <f t="shared" si="17"/>
        <v>0</v>
      </c>
    </row>
    <row r="344" spans="1:12" x14ac:dyDescent="0.3">
      <c r="A344" t="s">
        <v>1052</v>
      </c>
      <c r="B344" t="str">
        <f t="shared" si="15"/>
        <v>Jasmine Snyder</v>
      </c>
      <c r="C344" t="s">
        <v>1053</v>
      </c>
      <c r="D344">
        <v>46</v>
      </c>
      <c r="E344" t="s">
        <v>3997</v>
      </c>
      <c r="F344" t="s">
        <v>14</v>
      </c>
      <c r="G344" t="s">
        <v>1054</v>
      </c>
      <c r="H344" t="s">
        <v>165</v>
      </c>
      <c r="I344" t="s">
        <v>11</v>
      </c>
      <c r="J344" t="str">
        <f t="shared" si="16"/>
        <v>Silver</v>
      </c>
      <c r="K344" t="s">
        <v>29</v>
      </c>
      <c r="L344" t="b">
        <f t="shared" si="17"/>
        <v>0</v>
      </c>
    </row>
    <row r="345" spans="1:12" x14ac:dyDescent="0.3">
      <c r="A345" t="s">
        <v>1055</v>
      </c>
      <c r="B345" t="str">
        <f t="shared" si="15"/>
        <v>Mrs. Susan Buckley</v>
      </c>
      <c r="C345" t="s">
        <v>1056</v>
      </c>
      <c r="D345">
        <v>52</v>
      </c>
      <c r="E345" t="s">
        <v>3998</v>
      </c>
      <c r="F345" t="s">
        <v>14</v>
      </c>
      <c r="G345" t="s">
        <v>1057</v>
      </c>
      <c r="H345" t="s">
        <v>132</v>
      </c>
      <c r="I345" t="s">
        <v>11</v>
      </c>
      <c r="J345" t="str">
        <f t="shared" si="16"/>
        <v>Platinum</v>
      </c>
      <c r="K345" t="s">
        <v>17</v>
      </c>
      <c r="L345" t="b">
        <f t="shared" si="17"/>
        <v>0</v>
      </c>
    </row>
    <row r="346" spans="1:12" x14ac:dyDescent="0.3">
      <c r="A346" t="s">
        <v>1058</v>
      </c>
      <c r="B346" t="str">
        <f t="shared" si="15"/>
        <v>Eric Davis</v>
      </c>
      <c r="C346" t="s">
        <v>1059</v>
      </c>
      <c r="D346">
        <v>27</v>
      </c>
      <c r="E346" t="s">
        <v>3997</v>
      </c>
      <c r="F346" t="s">
        <v>8</v>
      </c>
      <c r="G346" t="s">
        <v>1060</v>
      </c>
      <c r="H346" t="s">
        <v>270</v>
      </c>
      <c r="I346" t="s">
        <v>11</v>
      </c>
      <c r="J346" t="str">
        <f t="shared" si="16"/>
        <v>Bronze</v>
      </c>
      <c r="K346" t="s">
        <v>24</v>
      </c>
      <c r="L346" t="b">
        <f t="shared" si="17"/>
        <v>0</v>
      </c>
    </row>
    <row r="347" spans="1:12" x14ac:dyDescent="0.3">
      <c r="A347" t="s">
        <v>1061</v>
      </c>
      <c r="B347" t="str">
        <f t="shared" si="15"/>
        <v>Angela Williams</v>
      </c>
      <c r="C347" t="s">
        <v>1062</v>
      </c>
      <c r="D347">
        <v>56</v>
      </c>
      <c r="E347" t="s">
        <v>3998</v>
      </c>
      <c r="F347" t="s">
        <v>14</v>
      </c>
      <c r="G347" t="s">
        <v>1063</v>
      </c>
      <c r="H347" t="s">
        <v>190</v>
      </c>
      <c r="I347" t="s">
        <v>11</v>
      </c>
      <c r="J347" t="str">
        <f t="shared" si="16"/>
        <v>Bronze</v>
      </c>
      <c r="K347" t="s">
        <v>24</v>
      </c>
      <c r="L347" t="b">
        <f t="shared" si="17"/>
        <v>0</v>
      </c>
    </row>
    <row r="348" spans="1:12" x14ac:dyDescent="0.3">
      <c r="A348" t="s">
        <v>1064</v>
      </c>
      <c r="B348" t="str">
        <f t="shared" si="15"/>
        <v>Michelle Cunningham</v>
      </c>
      <c r="C348" t="s">
        <v>1065</v>
      </c>
      <c r="D348">
        <v>30</v>
      </c>
      <c r="E348" t="s">
        <v>3997</v>
      </c>
      <c r="F348" t="s">
        <v>14</v>
      </c>
      <c r="G348" t="s">
        <v>1066</v>
      </c>
      <c r="H348" t="s">
        <v>165</v>
      </c>
      <c r="I348" t="s">
        <v>11</v>
      </c>
      <c r="J348" t="str">
        <f t="shared" si="16"/>
        <v>Bronze</v>
      </c>
      <c r="K348" t="s">
        <v>24</v>
      </c>
      <c r="L348" t="b">
        <f t="shared" si="17"/>
        <v>0</v>
      </c>
    </row>
    <row r="349" spans="1:12" x14ac:dyDescent="0.3">
      <c r="A349" t="s">
        <v>1067</v>
      </c>
      <c r="B349" t="str">
        <f t="shared" si="15"/>
        <v>Ryan Moore</v>
      </c>
      <c r="C349" t="s">
        <v>1068</v>
      </c>
      <c r="D349">
        <v>38</v>
      </c>
      <c r="E349" t="s">
        <v>3997</v>
      </c>
      <c r="F349" t="s">
        <v>8</v>
      </c>
      <c r="G349" t="s">
        <v>1069</v>
      </c>
      <c r="H349" t="s">
        <v>283</v>
      </c>
      <c r="I349" t="s">
        <v>11</v>
      </c>
      <c r="J349" t="str">
        <f t="shared" si="16"/>
        <v>Bronze</v>
      </c>
      <c r="K349" t="s">
        <v>24</v>
      </c>
      <c r="L349" t="b">
        <f t="shared" si="17"/>
        <v>0</v>
      </c>
    </row>
    <row r="350" spans="1:12" x14ac:dyDescent="0.3">
      <c r="A350" t="s">
        <v>1070</v>
      </c>
      <c r="B350" t="str">
        <f t="shared" si="15"/>
        <v>Evelyn Brown</v>
      </c>
      <c r="C350" t="s">
        <v>1071</v>
      </c>
      <c r="D350">
        <v>39</v>
      </c>
      <c r="E350" t="s">
        <v>3997</v>
      </c>
      <c r="F350" t="s">
        <v>8</v>
      </c>
      <c r="G350" t="s">
        <v>1072</v>
      </c>
      <c r="H350" t="s">
        <v>229</v>
      </c>
      <c r="I350" t="s">
        <v>11</v>
      </c>
      <c r="J350" t="str">
        <f t="shared" si="16"/>
        <v>Gold</v>
      </c>
      <c r="K350" t="s">
        <v>46</v>
      </c>
      <c r="L350" t="b">
        <f t="shared" si="17"/>
        <v>0</v>
      </c>
    </row>
    <row r="351" spans="1:12" x14ac:dyDescent="0.3">
      <c r="A351" t="s">
        <v>1073</v>
      </c>
      <c r="B351" t="str">
        <f t="shared" si="15"/>
        <v>Daniel Nelson</v>
      </c>
      <c r="C351" t="s">
        <v>1074</v>
      </c>
      <c r="D351">
        <v>33</v>
      </c>
      <c r="E351" t="s">
        <v>3997</v>
      </c>
      <c r="F351" t="s">
        <v>8</v>
      </c>
      <c r="G351" t="s">
        <v>1075</v>
      </c>
      <c r="H351" t="s">
        <v>95</v>
      </c>
      <c r="I351" t="s">
        <v>11</v>
      </c>
      <c r="J351" t="str">
        <f t="shared" si="16"/>
        <v>Bronze</v>
      </c>
      <c r="K351" t="s">
        <v>24</v>
      </c>
      <c r="L351" t="b">
        <f t="shared" si="17"/>
        <v>0</v>
      </c>
    </row>
    <row r="352" spans="1:12" x14ac:dyDescent="0.3">
      <c r="A352" t="s">
        <v>1076</v>
      </c>
      <c r="B352" t="str">
        <f t="shared" si="15"/>
        <v>John Jordan</v>
      </c>
      <c r="C352" t="s">
        <v>1077</v>
      </c>
      <c r="D352">
        <v>58</v>
      </c>
      <c r="E352" t="s">
        <v>3998</v>
      </c>
      <c r="F352" t="s">
        <v>14</v>
      </c>
      <c r="G352" t="s">
        <v>1078</v>
      </c>
      <c r="H352" t="s">
        <v>233</v>
      </c>
      <c r="I352" t="s">
        <v>11</v>
      </c>
      <c r="J352" t="str">
        <f t="shared" si="16"/>
        <v>Platinum</v>
      </c>
      <c r="K352" t="s">
        <v>17</v>
      </c>
      <c r="L352" t="b">
        <f t="shared" si="17"/>
        <v>0</v>
      </c>
    </row>
    <row r="353" spans="1:12" x14ac:dyDescent="0.3">
      <c r="A353" t="s">
        <v>1079</v>
      </c>
      <c r="B353" t="str">
        <f t="shared" si="15"/>
        <v>Justin Mason Dds</v>
      </c>
      <c r="C353" t="s">
        <v>3952</v>
      </c>
      <c r="D353">
        <v>39</v>
      </c>
      <c r="E353" t="s">
        <v>3997</v>
      </c>
      <c r="F353" t="s">
        <v>14</v>
      </c>
      <c r="G353" t="s">
        <v>1080</v>
      </c>
      <c r="H353" t="s">
        <v>165</v>
      </c>
      <c r="I353" t="s">
        <v>11</v>
      </c>
      <c r="J353" t="str">
        <f t="shared" si="16"/>
        <v>Gold</v>
      </c>
      <c r="K353" t="s">
        <v>46</v>
      </c>
      <c r="L353" t="b">
        <f t="shared" si="17"/>
        <v>0</v>
      </c>
    </row>
    <row r="354" spans="1:12" x14ac:dyDescent="0.3">
      <c r="A354" t="s">
        <v>1081</v>
      </c>
      <c r="B354" t="str">
        <f t="shared" si="15"/>
        <v>Sherry Cabrera</v>
      </c>
      <c r="C354" t="s">
        <v>1082</v>
      </c>
      <c r="D354">
        <v>55</v>
      </c>
      <c r="E354" t="s">
        <v>3998</v>
      </c>
      <c r="F354" t="s">
        <v>8</v>
      </c>
      <c r="G354" t="s">
        <v>1083</v>
      </c>
      <c r="H354" t="s">
        <v>50</v>
      </c>
      <c r="I354" t="s">
        <v>11</v>
      </c>
      <c r="J354" t="str">
        <f t="shared" si="16"/>
        <v>Silver</v>
      </c>
      <c r="K354" t="s">
        <v>29</v>
      </c>
      <c r="L354" t="b">
        <f t="shared" si="17"/>
        <v>0</v>
      </c>
    </row>
    <row r="355" spans="1:12" x14ac:dyDescent="0.3">
      <c r="A355" t="s">
        <v>1084</v>
      </c>
      <c r="B355" t="str">
        <f t="shared" si="15"/>
        <v>Heather Valenzuela</v>
      </c>
      <c r="C355" t="s">
        <v>1085</v>
      </c>
      <c r="D355">
        <v>31</v>
      </c>
      <c r="E355" t="s">
        <v>3997</v>
      </c>
      <c r="F355" t="s">
        <v>8</v>
      </c>
      <c r="G355" t="s">
        <v>1086</v>
      </c>
      <c r="H355" t="s">
        <v>161</v>
      </c>
      <c r="I355" t="s">
        <v>11</v>
      </c>
      <c r="J355" t="str">
        <f t="shared" si="16"/>
        <v>Bronze</v>
      </c>
      <c r="K355" t="s">
        <v>24</v>
      </c>
      <c r="L355" t="b">
        <f t="shared" si="17"/>
        <v>0</v>
      </c>
    </row>
    <row r="356" spans="1:12" x14ac:dyDescent="0.3">
      <c r="A356" t="s">
        <v>1087</v>
      </c>
      <c r="B356" t="str">
        <f t="shared" si="15"/>
        <v>Charles Miller</v>
      </c>
      <c r="C356" t="s">
        <v>1088</v>
      </c>
      <c r="D356">
        <v>26</v>
      </c>
      <c r="E356" t="s">
        <v>3997</v>
      </c>
      <c r="F356" t="s">
        <v>8</v>
      </c>
      <c r="G356" t="s">
        <v>1089</v>
      </c>
      <c r="H356" t="s">
        <v>263</v>
      </c>
      <c r="I356" t="s">
        <v>11</v>
      </c>
      <c r="J356" t="str">
        <f t="shared" si="16"/>
        <v>Silver</v>
      </c>
      <c r="K356" t="s">
        <v>29</v>
      </c>
      <c r="L356" t="b">
        <f t="shared" si="17"/>
        <v>0</v>
      </c>
    </row>
    <row r="357" spans="1:12" x14ac:dyDescent="0.3">
      <c r="A357" t="s">
        <v>1090</v>
      </c>
      <c r="B357" t="str">
        <f t="shared" si="15"/>
        <v>Jeffrey Mccarthy</v>
      </c>
      <c r="C357" t="s">
        <v>1091</v>
      </c>
      <c r="D357">
        <v>25</v>
      </c>
      <c r="E357" t="s">
        <v>3997</v>
      </c>
      <c r="F357" t="s">
        <v>14</v>
      </c>
      <c r="G357" t="s">
        <v>1092</v>
      </c>
      <c r="H357" t="s">
        <v>69</v>
      </c>
      <c r="I357" t="s">
        <v>11</v>
      </c>
      <c r="J357" t="str">
        <f t="shared" si="16"/>
        <v>Bronze</v>
      </c>
      <c r="K357" t="s">
        <v>24</v>
      </c>
      <c r="L357" t="b">
        <f t="shared" si="17"/>
        <v>0</v>
      </c>
    </row>
    <row r="358" spans="1:12" x14ac:dyDescent="0.3">
      <c r="A358" t="s">
        <v>1093</v>
      </c>
      <c r="B358" t="str">
        <f t="shared" si="15"/>
        <v>Michael Greene</v>
      </c>
      <c r="C358" t="s">
        <v>1094</v>
      </c>
      <c r="D358">
        <v>52</v>
      </c>
      <c r="E358" t="s">
        <v>3998</v>
      </c>
      <c r="F358" t="s">
        <v>14</v>
      </c>
      <c r="G358" t="s">
        <v>1095</v>
      </c>
      <c r="H358" t="s">
        <v>318</v>
      </c>
      <c r="I358" t="s">
        <v>11</v>
      </c>
      <c r="J358" t="str">
        <f t="shared" si="16"/>
        <v>Silver</v>
      </c>
      <c r="K358" t="s">
        <v>29</v>
      </c>
      <c r="L358" t="b">
        <f t="shared" si="17"/>
        <v>0</v>
      </c>
    </row>
    <row r="359" spans="1:12" x14ac:dyDescent="0.3">
      <c r="A359" t="s">
        <v>1096</v>
      </c>
      <c r="B359" t="str">
        <f t="shared" si="15"/>
        <v>Laura Green</v>
      </c>
      <c r="C359" t="s">
        <v>3953</v>
      </c>
      <c r="D359">
        <v>56</v>
      </c>
      <c r="E359" t="s">
        <v>3998</v>
      </c>
      <c r="F359" t="s">
        <v>14</v>
      </c>
      <c r="G359" t="s">
        <v>1097</v>
      </c>
      <c r="H359" t="s">
        <v>33</v>
      </c>
      <c r="I359" t="s">
        <v>11</v>
      </c>
      <c r="J359" t="str">
        <f t="shared" si="16"/>
        <v>Platinum</v>
      </c>
      <c r="K359" t="s">
        <v>17</v>
      </c>
      <c r="L359" t="b">
        <f t="shared" si="17"/>
        <v>0</v>
      </c>
    </row>
    <row r="360" spans="1:12" x14ac:dyDescent="0.3">
      <c r="A360" t="s">
        <v>1098</v>
      </c>
      <c r="B360" t="str">
        <f t="shared" si="15"/>
        <v>Ryan Torres</v>
      </c>
      <c r="C360" t="s">
        <v>1099</v>
      </c>
      <c r="D360">
        <v>38</v>
      </c>
      <c r="E360" t="s">
        <v>3997</v>
      </c>
      <c r="F360" t="s">
        <v>8</v>
      </c>
      <c r="G360" t="s">
        <v>1100</v>
      </c>
      <c r="H360" t="s">
        <v>165</v>
      </c>
      <c r="I360" t="s">
        <v>11</v>
      </c>
      <c r="J360" t="str">
        <f t="shared" si="16"/>
        <v>Silver</v>
      </c>
      <c r="K360" t="s">
        <v>29</v>
      </c>
      <c r="L360" t="b">
        <f t="shared" si="17"/>
        <v>0</v>
      </c>
    </row>
    <row r="361" spans="1:12" x14ac:dyDescent="0.3">
      <c r="A361" t="s">
        <v>1101</v>
      </c>
      <c r="B361" t="str">
        <f t="shared" si="15"/>
        <v>Carlos Flores</v>
      </c>
      <c r="C361" t="s">
        <v>1102</v>
      </c>
      <c r="D361">
        <v>20</v>
      </c>
      <c r="E361" t="s">
        <v>3997</v>
      </c>
      <c r="F361" t="s">
        <v>8</v>
      </c>
      <c r="G361" t="s">
        <v>1103</v>
      </c>
      <c r="H361" t="s">
        <v>73</v>
      </c>
      <c r="I361" t="s">
        <v>11</v>
      </c>
      <c r="J361" t="str">
        <f t="shared" si="16"/>
        <v>Gold</v>
      </c>
      <c r="K361" t="s">
        <v>46</v>
      </c>
      <c r="L361" t="b">
        <f t="shared" si="17"/>
        <v>0</v>
      </c>
    </row>
    <row r="362" spans="1:12" x14ac:dyDescent="0.3">
      <c r="A362" t="s">
        <v>1104</v>
      </c>
      <c r="B362" t="str">
        <f t="shared" si="15"/>
        <v>Steve Hunt</v>
      </c>
      <c r="C362" t="s">
        <v>1105</v>
      </c>
      <c r="D362">
        <v>54</v>
      </c>
      <c r="E362" t="s">
        <v>3998</v>
      </c>
      <c r="F362" t="s">
        <v>8</v>
      </c>
      <c r="G362" t="s">
        <v>1106</v>
      </c>
      <c r="H362" t="s">
        <v>283</v>
      </c>
      <c r="I362" t="s">
        <v>11</v>
      </c>
      <c r="J362" t="str">
        <f t="shared" si="16"/>
        <v>Bronze</v>
      </c>
      <c r="K362" t="s">
        <v>24</v>
      </c>
      <c r="L362" t="b">
        <f t="shared" si="17"/>
        <v>0</v>
      </c>
    </row>
    <row r="363" spans="1:12" x14ac:dyDescent="0.3">
      <c r="A363" t="s">
        <v>1107</v>
      </c>
      <c r="B363" t="str">
        <f t="shared" si="15"/>
        <v>Manuel Castillo</v>
      </c>
      <c r="C363" t="s">
        <v>1108</v>
      </c>
      <c r="D363">
        <v>41</v>
      </c>
      <c r="E363" t="s">
        <v>3997</v>
      </c>
      <c r="F363" t="s">
        <v>8</v>
      </c>
      <c r="G363" t="s">
        <v>1109</v>
      </c>
      <c r="H363" t="s">
        <v>233</v>
      </c>
      <c r="I363" t="s">
        <v>11</v>
      </c>
      <c r="J363" t="str">
        <f t="shared" si="16"/>
        <v>Gold</v>
      </c>
      <c r="K363" t="s">
        <v>46</v>
      </c>
      <c r="L363" t="b">
        <f t="shared" si="17"/>
        <v>0</v>
      </c>
    </row>
    <row r="364" spans="1:12" x14ac:dyDescent="0.3">
      <c r="A364" t="s">
        <v>1110</v>
      </c>
      <c r="B364" t="str">
        <f t="shared" si="15"/>
        <v>Ashley Anderson</v>
      </c>
      <c r="C364" t="s">
        <v>1111</v>
      </c>
      <c r="D364">
        <v>60</v>
      </c>
      <c r="E364" t="s">
        <v>3998</v>
      </c>
      <c r="F364" t="s">
        <v>14</v>
      </c>
      <c r="G364" t="s">
        <v>1112</v>
      </c>
      <c r="H364" t="s">
        <v>308</v>
      </c>
      <c r="I364" t="s">
        <v>11</v>
      </c>
      <c r="J364" t="str">
        <f t="shared" si="16"/>
        <v>Gold</v>
      </c>
      <c r="K364" t="s">
        <v>46</v>
      </c>
      <c r="L364" t="b">
        <f t="shared" si="17"/>
        <v>0</v>
      </c>
    </row>
    <row r="365" spans="1:12" x14ac:dyDescent="0.3">
      <c r="A365" t="s">
        <v>1113</v>
      </c>
      <c r="B365" t="str">
        <f t="shared" si="15"/>
        <v>Melanie Lam</v>
      </c>
      <c r="C365" t="s">
        <v>1114</v>
      </c>
      <c r="D365">
        <v>32</v>
      </c>
      <c r="E365" t="s">
        <v>3997</v>
      </c>
      <c r="F365" t="s">
        <v>8</v>
      </c>
      <c r="G365" t="s">
        <v>1115</v>
      </c>
      <c r="H365" t="s">
        <v>61</v>
      </c>
      <c r="I365" t="s">
        <v>11</v>
      </c>
      <c r="J365" t="str">
        <f t="shared" si="16"/>
        <v>Silver</v>
      </c>
      <c r="K365" t="s">
        <v>29</v>
      </c>
      <c r="L365" t="b">
        <f t="shared" si="17"/>
        <v>0</v>
      </c>
    </row>
    <row r="366" spans="1:12" x14ac:dyDescent="0.3">
      <c r="A366" t="s">
        <v>1116</v>
      </c>
      <c r="B366" t="str">
        <f t="shared" si="15"/>
        <v>Denise Tate</v>
      </c>
      <c r="C366" t="s">
        <v>1117</v>
      </c>
      <c r="D366">
        <v>34</v>
      </c>
      <c r="E366" t="s">
        <v>3997</v>
      </c>
      <c r="F366" t="s">
        <v>8</v>
      </c>
      <c r="G366" t="s">
        <v>1118</v>
      </c>
      <c r="H366" t="s">
        <v>287</v>
      </c>
      <c r="I366" t="s">
        <v>11</v>
      </c>
      <c r="J366" t="str">
        <f t="shared" si="16"/>
        <v>Platinum</v>
      </c>
      <c r="K366" t="s">
        <v>17</v>
      </c>
      <c r="L366" t="b">
        <f t="shared" si="17"/>
        <v>0</v>
      </c>
    </row>
    <row r="367" spans="1:12" x14ac:dyDescent="0.3">
      <c r="A367" t="s">
        <v>1119</v>
      </c>
      <c r="B367" t="str">
        <f t="shared" si="15"/>
        <v>Natalie Johnson</v>
      </c>
      <c r="C367" t="s">
        <v>1120</v>
      </c>
      <c r="D367">
        <v>64</v>
      </c>
      <c r="E367" t="s">
        <v>3998</v>
      </c>
      <c r="F367" t="s">
        <v>8</v>
      </c>
      <c r="G367" t="s">
        <v>1121</v>
      </c>
      <c r="H367" t="s">
        <v>250</v>
      </c>
      <c r="I367" t="s">
        <v>11</v>
      </c>
      <c r="J367" t="str">
        <f t="shared" si="16"/>
        <v>Platinum</v>
      </c>
      <c r="K367" t="s">
        <v>17</v>
      </c>
      <c r="L367" t="b">
        <f t="shared" si="17"/>
        <v>0</v>
      </c>
    </row>
    <row r="368" spans="1:12" x14ac:dyDescent="0.3">
      <c r="A368" t="s">
        <v>1122</v>
      </c>
      <c r="B368" t="str">
        <f t="shared" si="15"/>
        <v>Joshua Smith Dvm</v>
      </c>
      <c r="C368" t="s">
        <v>3954</v>
      </c>
      <c r="D368">
        <v>60</v>
      </c>
      <c r="E368" t="s">
        <v>3998</v>
      </c>
      <c r="F368" t="s">
        <v>8</v>
      </c>
      <c r="G368" t="s">
        <v>1123</v>
      </c>
      <c r="H368" t="s">
        <v>161</v>
      </c>
      <c r="I368" t="s">
        <v>11</v>
      </c>
      <c r="J368" t="str">
        <f t="shared" si="16"/>
        <v>Gold</v>
      </c>
      <c r="K368" t="s">
        <v>46</v>
      </c>
      <c r="L368" t="b">
        <f t="shared" si="17"/>
        <v>0</v>
      </c>
    </row>
    <row r="369" spans="1:12" x14ac:dyDescent="0.3">
      <c r="A369" t="s">
        <v>1124</v>
      </c>
      <c r="B369" t="str">
        <f t="shared" si="15"/>
        <v>Elizabeth Smith</v>
      </c>
      <c r="C369" t="s">
        <v>1125</v>
      </c>
      <c r="D369">
        <v>23</v>
      </c>
      <c r="E369" t="s">
        <v>3997</v>
      </c>
      <c r="F369" t="s">
        <v>8</v>
      </c>
      <c r="G369" t="s">
        <v>1126</v>
      </c>
      <c r="H369" t="s">
        <v>23</v>
      </c>
      <c r="I369" t="s">
        <v>11</v>
      </c>
      <c r="J369" t="str">
        <f t="shared" si="16"/>
        <v>Bronze</v>
      </c>
      <c r="K369" t="s">
        <v>24</v>
      </c>
      <c r="L369" t="b">
        <f t="shared" si="17"/>
        <v>0</v>
      </c>
    </row>
    <row r="370" spans="1:12" x14ac:dyDescent="0.3">
      <c r="A370" t="s">
        <v>1127</v>
      </c>
      <c r="B370" t="str">
        <f t="shared" si="15"/>
        <v>Chloe Aguilar</v>
      </c>
      <c r="C370" t="s">
        <v>1128</v>
      </c>
      <c r="D370">
        <v>58</v>
      </c>
      <c r="E370" t="s">
        <v>3998</v>
      </c>
      <c r="F370" t="s">
        <v>8</v>
      </c>
      <c r="G370" t="s">
        <v>1129</v>
      </c>
      <c r="H370" t="s">
        <v>132</v>
      </c>
      <c r="I370" t="s">
        <v>11</v>
      </c>
      <c r="J370" t="str">
        <f t="shared" si="16"/>
        <v>Bronze</v>
      </c>
      <c r="K370" t="s">
        <v>24</v>
      </c>
      <c r="L370" t="b">
        <f t="shared" si="17"/>
        <v>0</v>
      </c>
    </row>
    <row r="371" spans="1:12" x14ac:dyDescent="0.3">
      <c r="A371" t="s">
        <v>1130</v>
      </c>
      <c r="B371" t="str">
        <f t="shared" si="15"/>
        <v>Brandon Mcbride</v>
      </c>
      <c r="C371" t="s">
        <v>1131</v>
      </c>
      <c r="D371">
        <v>63</v>
      </c>
      <c r="E371" t="s">
        <v>3998</v>
      </c>
      <c r="F371" t="s">
        <v>14</v>
      </c>
      <c r="G371" t="s">
        <v>1132</v>
      </c>
      <c r="H371" t="s">
        <v>161</v>
      </c>
      <c r="I371" t="s">
        <v>11</v>
      </c>
      <c r="J371" t="str">
        <f t="shared" si="16"/>
        <v>Platinum</v>
      </c>
      <c r="K371" t="s">
        <v>17</v>
      </c>
      <c r="L371" t="b">
        <f t="shared" si="17"/>
        <v>0</v>
      </c>
    </row>
    <row r="372" spans="1:12" x14ac:dyDescent="0.3">
      <c r="A372" t="s">
        <v>1133</v>
      </c>
      <c r="B372" t="str">
        <f t="shared" si="15"/>
        <v>Mallory Allen</v>
      </c>
      <c r="C372" t="s">
        <v>1134</v>
      </c>
      <c r="D372">
        <v>40</v>
      </c>
      <c r="E372" t="s">
        <v>3997</v>
      </c>
      <c r="F372" t="s">
        <v>14</v>
      </c>
      <c r="G372" t="s">
        <v>1135</v>
      </c>
      <c r="H372" t="s">
        <v>20</v>
      </c>
      <c r="I372" t="s">
        <v>11</v>
      </c>
      <c r="J372" t="str">
        <f t="shared" si="16"/>
        <v>Platinum</v>
      </c>
      <c r="K372" t="s">
        <v>17</v>
      </c>
      <c r="L372" t="b">
        <f t="shared" si="17"/>
        <v>0</v>
      </c>
    </row>
    <row r="373" spans="1:12" x14ac:dyDescent="0.3">
      <c r="A373" t="s">
        <v>1136</v>
      </c>
      <c r="B373" t="str">
        <f t="shared" si="15"/>
        <v>Melinda Johnson</v>
      </c>
      <c r="C373" t="s">
        <v>1137</v>
      </c>
      <c r="D373">
        <v>51</v>
      </c>
      <c r="E373" t="s">
        <v>3998</v>
      </c>
      <c r="F373" t="s">
        <v>8</v>
      </c>
      <c r="G373" t="s">
        <v>1138</v>
      </c>
      <c r="H373" t="s">
        <v>23</v>
      </c>
      <c r="I373" t="s">
        <v>11</v>
      </c>
      <c r="J373" t="str">
        <f t="shared" si="16"/>
        <v>Bronze</v>
      </c>
      <c r="K373" t="s">
        <v>24</v>
      </c>
      <c r="L373" t="b">
        <f t="shared" si="17"/>
        <v>0</v>
      </c>
    </row>
    <row r="374" spans="1:12" x14ac:dyDescent="0.3">
      <c r="A374" t="s">
        <v>1139</v>
      </c>
      <c r="B374" t="str">
        <f t="shared" si="15"/>
        <v>Miranda King</v>
      </c>
      <c r="C374" t="s">
        <v>1140</v>
      </c>
      <c r="D374">
        <v>34</v>
      </c>
      <c r="E374" t="s">
        <v>3997</v>
      </c>
      <c r="F374" t="s">
        <v>14</v>
      </c>
      <c r="G374" t="s">
        <v>1141</v>
      </c>
      <c r="H374" t="s">
        <v>57</v>
      </c>
      <c r="I374" t="s">
        <v>11</v>
      </c>
      <c r="J374" t="str">
        <f t="shared" si="16"/>
        <v>Platinum</v>
      </c>
      <c r="K374" t="s">
        <v>17</v>
      </c>
      <c r="L374" t="b">
        <f t="shared" si="17"/>
        <v>0</v>
      </c>
    </row>
    <row r="375" spans="1:12" x14ac:dyDescent="0.3">
      <c r="A375" t="s">
        <v>1142</v>
      </c>
      <c r="B375" t="str">
        <f t="shared" si="15"/>
        <v>Gregory Allen</v>
      </c>
      <c r="C375" t="s">
        <v>1143</v>
      </c>
      <c r="D375">
        <v>20</v>
      </c>
      <c r="E375" t="s">
        <v>3997</v>
      </c>
      <c r="F375" t="s">
        <v>14</v>
      </c>
      <c r="G375" t="s">
        <v>1144</v>
      </c>
      <c r="H375" t="s">
        <v>169</v>
      </c>
      <c r="I375" t="s">
        <v>11</v>
      </c>
      <c r="J375" t="str">
        <f t="shared" si="16"/>
        <v>Platinum</v>
      </c>
      <c r="K375" t="s">
        <v>17</v>
      </c>
      <c r="L375" t="b">
        <f t="shared" si="17"/>
        <v>0</v>
      </c>
    </row>
    <row r="376" spans="1:12" x14ac:dyDescent="0.3">
      <c r="A376" t="s">
        <v>1145</v>
      </c>
      <c r="B376" t="str">
        <f t="shared" si="15"/>
        <v>James Holloway Jr.</v>
      </c>
      <c r="C376" t="s">
        <v>1146</v>
      </c>
      <c r="D376">
        <v>45</v>
      </c>
      <c r="E376" t="s">
        <v>3997</v>
      </c>
      <c r="F376" t="s">
        <v>8</v>
      </c>
      <c r="G376" t="s">
        <v>1147</v>
      </c>
      <c r="H376" t="s">
        <v>250</v>
      </c>
      <c r="I376" t="s">
        <v>11</v>
      </c>
      <c r="J376" t="str">
        <f t="shared" si="16"/>
        <v>Silver</v>
      </c>
      <c r="K376" t="s">
        <v>29</v>
      </c>
      <c r="L376" t="b">
        <f t="shared" si="17"/>
        <v>0</v>
      </c>
    </row>
    <row r="377" spans="1:12" x14ac:dyDescent="0.3">
      <c r="A377" t="s">
        <v>1148</v>
      </c>
      <c r="B377" t="str">
        <f t="shared" si="15"/>
        <v>Michael Garner</v>
      </c>
      <c r="C377" t="s">
        <v>1149</v>
      </c>
      <c r="D377">
        <v>21</v>
      </c>
      <c r="E377" t="s">
        <v>3997</v>
      </c>
      <c r="F377" t="s">
        <v>14</v>
      </c>
      <c r="G377" t="s">
        <v>1150</v>
      </c>
      <c r="H377" t="s">
        <v>45</v>
      </c>
      <c r="I377" t="s">
        <v>11</v>
      </c>
      <c r="J377" t="str">
        <f t="shared" si="16"/>
        <v>Platinum</v>
      </c>
      <c r="K377" t="s">
        <v>17</v>
      </c>
      <c r="L377" t="b">
        <f t="shared" si="17"/>
        <v>0</v>
      </c>
    </row>
    <row r="378" spans="1:12" x14ac:dyDescent="0.3">
      <c r="A378" t="s">
        <v>1151</v>
      </c>
      <c r="B378" t="str">
        <f t="shared" si="15"/>
        <v>Jacqueline Anthony</v>
      </c>
      <c r="C378" t="s">
        <v>1152</v>
      </c>
      <c r="D378">
        <v>28</v>
      </c>
      <c r="E378" t="s">
        <v>3997</v>
      </c>
      <c r="F378" t="s">
        <v>8</v>
      </c>
      <c r="G378" t="s">
        <v>1153</v>
      </c>
      <c r="H378" t="s">
        <v>23</v>
      </c>
      <c r="I378" t="s">
        <v>11</v>
      </c>
      <c r="J378" t="str">
        <f t="shared" si="16"/>
        <v>Bronze</v>
      </c>
      <c r="K378" t="s">
        <v>24</v>
      </c>
      <c r="L378" t="b">
        <f t="shared" si="17"/>
        <v>0</v>
      </c>
    </row>
    <row r="379" spans="1:12" x14ac:dyDescent="0.3">
      <c r="A379" t="s">
        <v>1154</v>
      </c>
      <c r="B379" t="str">
        <f t="shared" si="15"/>
        <v>James Orozco</v>
      </c>
      <c r="C379" t="s">
        <v>1155</v>
      </c>
      <c r="D379">
        <v>37</v>
      </c>
      <c r="E379" t="s">
        <v>3997</v>
      </c>
      <c r="F379" t="s">
        <v>14</v>
      </c>
      <c r="G379" t="s">
        <v>1156</v>
      </c>
      <c r="H379" t="s">
        <v>428</v>
      </c>
      <c r="I379" t="s">
        <v>11</v>
      </c>
      <c r="J379" t="str">
        <f t="shared" si="16"/>
        <v>Gold</v>
      </c>
      <c r="K379" t="s">
        <v>46</v>
      </c>
      <c r="L379" t="b">
        <f t="shared" si="17"/>
        <v>0</v>
      </c>
    </row>
    <row r="380" spans="1:12" x14ac:dyDescent="0.3">
      <c r="A380" t="s">
        <v>1157</v>
      </c>
      <c r="B380" t="str">
        <f t="shared" si="15"/>
        <v>Emma Wilson</v>
      </c>
      <c r="C380" t="s">
        <v>1158</v>
      </c>
      <c r="D380">
        <v>60</v>
      </c>
      <c r="E380" t="s">
        <v>3998</v>
      </c>
      <c r="F380" t="s">
        <v>8</v>
      </c>
      <c r="G380" t="s">
        <v>1159</v>
      </c>
      <c r="H380" t="s">
        <v>98</v>
      </c>
      <c r="I380" t="s">
        <v>11</v>
      </c>
      <c r="J380" t="str">
        <f t="shared" si="16"/>
        <v>Platinum</v>
      </c>
      <c r="K380" t="s">
        <v>17</v>
      </c>
      <c r="L380" t="b">
        <f t="shared" si="17"/>
        <v>0</v>
      </c>
    </row>
    <row r="381" spans="1:12" x14ac:dyDescent="0.3">
      <c r="A381" t="s">
        <v>1160</v>
      </c>
      <c r="B381" t="str">
        <f t="shared" si="15"/>
        <v>Joshua Bell</v>
      </c>
      <c r="C381" t="s">
        <v>1161</v>
      </c>
      <c r="D381">
        <v>26</v>
      </c>
      <c r="E381" t="s">
        <v>3997</v>
      </c>
      <c r="F381" t="s">
        <v>8</v>
      </c>
      <c r="G381" t="s">
        <v>1162</v>
      </c>
      <c r="H381" t="s">
        <v>197</v>
      </c>
      <c r="I381" t="s">
        <v>11</v>
      </c>
      <c r="J381" t="str">
        <f t="shared" si="16"/>
        <v>Platinum</v>
      </c>
      <c r="K381" t="s">
        <v>17</v>
      </c>
      <c r="L381" t="b">
        <f t="shared" si="17"/>
        <v>0</v>
      </c>
    </row>
    <row r="382" spans="1:12" x14ac:dyDescent="0.3">
      <c r="A382" t="s">
        <v>1163</v>
      </c>
      <c r="B382" t="str">
        <f t="shared" si="15"/>
        <v>Michele Burke</v>
      </c>
      <c r="C382" t="s">
        <v>1164</v>
      </c>
      <c r="D382">
        <v>30</v>
      </c>
      <c r="E382" t="s">
        <v>3997</v>
      </c>
      <c r="F382" t="s">
        <v>8</v>
      </c>
      <c r="G382" t="s">
        <v>1165</v>
      </c>
      <c r="H382" t="s">
        <v>165</v>
      </c>
      <c r="I382" t="s">
        <v>11</v>
      </c>
      <c r="J382" t="str">
        <f t="shared" si="16"/>
        <v>Bronze</v>
      </c>
      <c r="K382" t="s">
        <v>24</v>
      </c>
      <c r="L382" t="b">
        <f t="shared" si="17"/>
        <v>0</v>
      </c>
    </row>
    <row r="383" spans="1:12" x14ac:dyDescent="0.3">
      <c r="A383" t="s">
        <v>1166</v>
      </c>
      <c r="B383" t="str">
        <f t="shared" si="15"/>
        <v>Charles Conley</v>
      </c>
      <c r="C383" t="s">
        <v>1167</v>
      </c>
      <c r="D383">
        <v>39</v>
      </c>
      <c r="E383" t="s">
        <v>3997</v>
      </c>
      <c r="F383" t="s">
        <v>14</v>
      </c>
      <c r="G383" t="s">
        <v>1168</v>
      </c>
      <c r="H383" t="s">
        <v>428</v>
      </c>
      <c r="I383" t="s">
        <v>11</v>
      </c>
      <c r="J383" t="str">
        <f t="shared" si="16"/>
        <v>Gold</v>
      </c>
      <c r="K383" t="s">
        <v>46</v>
      </c>
      <c r="L383" t="b">
        <f t="shared" si="17"/>
        <v>0</v>
      </c>
    </row>
    <row r="384" spans="1:12" x14ac:dyDescent="0.3">
      <c r="A384" t="s">
        <v>1169</v>
      </c>
      <c r="B384" t="str">
        <f t="shared" si="15"/>
        <v>Frank Stewart</v>
      </c>
      <c r="C384" t="s">
        <v>1170</v>
      </c>
      <c r="D384">
        <v>44</v>
      </c>
      <c r="E384" t="s">
        <v>3997</v>
      </c>
      <c r="F384" t="s">
        <v>14</v>
      </c>
      <c r="G384" t="s">
        <v>1171</v>
      </c>
      <c r="H384" t="s">
        <v>91</v>
      </c>
      <c r="I384" t="s">
        <v>11</v>
      </c>
      <c r="J384" t="str">
        <f t="shared" si="16"/>
        <v>Bronze</v>
      </c>
      <c r="K384" t="s">
        <v>24</v>
      </c>
      <c r="L384" t="b">
        <f t="shared" si="17"/>
        <v>0</v>
      </c>
    </row>
    <row r="385" spans="1:12" x14ac:dyDescent="0.3">
      <c r="A385" t="s">
        <v>1172</v>
      </c>
      <c r="B385" t="str">
        <f t="shared" si="15"/>
        <v>Tanya Lopez</v>
      </c>
      <c r="C385" t="s">
        <v>1173</v>
      </c>
      <c r="D385">
        <v>34</v>
      </c>
      <c r="E385" t="s">
        <v>3997</v>
      </c>
      <c r="F385" t="s">
        <v>14</v>
      </c>
      <c r="G385" t="s">
        <v>1174</v>
      </c>
      <c r="H385" t="s">
        <v>263</v>
      </c>
      <c r="I385" t="s">
        <v>11</v>
      </c>
      <c r="J385" t="str">
        <f t="shared" si="16"/>
        <v>Gold</v>
      </c>
      <c r="K385" t="s">
        <v>46</v>
      </c>
      <c r="L385" t="b">
        <f t="shared" si="17"/>
        <v>0</v>
      </c>
    </row>
    <row r="386" spans="1:12" x14ac:dyDescent="0.3">
      <c r="A386" t="s">
        <v>1175</v>
      </c>
      <c r="B386" t="str">
        <f t="shared" ref="B386:B449" si="18">IF(ISBLANK(C386),"unknown",C386)</f>
        <v>Shelley Ponce</v>
      </c>
      <c r="C386" t="s">
        <v>1176</v>
      </c>
      <c r="D386">
        <v>23</v>
      </c>
      <c r="E386" t="s">
        <v>3997</v>
      </c>
      <c r="F386" t="s">
        <v>8</v>
      </c>
      <c r="G386" t="s">
        <v>1177</v>
      </c>
      <c r="H386" t="s">
        <v>213</v>
      </c>
      <c r="I386" t="s">
        <v>11</v>
      </c>
      <c r="J386" t="str">
        <f t="shared" ref="J386:J449" si="19">IF(ISBLANK(K386),"UNKNOWN",K386)</f>
        <v>Gold</v>
      </c>
      <c r="K386" t="s">
        <v>46</v>
      </c>
      <c r="L386" t="b">
        <f t="shared" ref="L386:L449" si="20">ISBLANK(K386)</f>
        <v>0</v>
      </c>
    </row>
    <row r="387" spans="1:12" x14ac:dyDescent="0.3">
      <c r="A387" t="s">
        <v>1178</v>
      </c>
      <c r="B387" t="str">
        <f t="shared" si="18"/>
        <v>Erika Padilla</v>
      </c>
      <c r="C387" t="s">
        <v>1179</v>
      </c>
      <c r="D387">
        <v>50</v>
      </c>
      <c r="E387" t="s">
        <v>3997</v>
      </c>
      <c r="F387" t="s">
        <v>8</v>
      </c>
      <c r="G387" t="s">
        <v>1180</v>
      </c>
      <c r="H387" t="s">
        <v>20</v>
      </c>
      <c r="I387" t="s">
        <v>11</v>
      </c>
      <c r="J387" t="str">
        <f t="shared" si="19"/>
        <v>Silver</v>
      </c>
      <c r="K387" t="s">
        <v>29</v>
      </c>
      <c r="L387" t="b">
        <f t="shared" si="20"/>
        <v>0</v>
      </c>
    </row>
    <row r="388" spans="1:12" x14ac:dyDescent="0.3">
      <c r="A388" t="s">
        <v>1181</v>
      </c>
      <c r="B388" t="str">
        <f t="shared" si="18"/>
        <v>Martha Brown</v>
      </c>
      <c r="C388" t="s">
        <v>1182</v>
      </c>
      <c r="D388">
        <v>20</v>
      </c>
      <c r="E388" t="s">
        <v>3997</v>
      </c>
      <c r="F388" t="s">
        <v>14</v>
      </c>
      <c r="G388" t="s">
        <v>1183</v>
      </c>
      <c r="H388" t="s">
        <v>28</v>
      </c>
      <c r="I388" t="s">
        <v>11</v>
      </c>
      <c r="J388" t="str">
        <f t="shared" si="19"/>
        <v>Gold</v>
      </c>
      <c r="K388" t="s">
        <v>46</v>
      </c>
      <c r="L388" t="b">
        <f t="shared" si="20"/>
        <v>0</v>
      </c>
    </row>
    <row r="389" spans="1:12" x14ac:dyDescent="0.3">
      <c r="A389" t="s">
        <v>1184</v>
      </c>
      <c r="B389" t="str">
        <f t="shared" si="18"/>
        <v>Kristine Higgins</v>
      </c>
      <c r="C389" t="s">
        <v>1185</v>
      </c>
      <c r="D389">
        <v>27</v>
      </c>
      <c r="E389" t="s">
        <v>3997</v>
      </c>
      <c r="F389" t="s">
        <v>14</v>
      </c>
      <c r="G389" t="s">
        <v>1186</v>
      </c>
      <c r="H389" t="s">
        <v>311</v>
      </c>
      <c r="I389" t="s">
        <v>11</v>
      </c>
      <c r="J389" t="str">
        <f t="shared" si="19"/>
        <v>Silver</v>
      </c>
      <c r="K389" t="s">
        <v>29</v>
      </c>
      <c r="L389" t="b">
        <f t="shared" si="20"/>
        <v>0</v>
      </c>
    </row>
    <row r="390" spans="1:12" x14ac:dyDescent="0.3">
      <c r="A390" t="s">
        <v>1187</v>
      </c>
      <c r="B390" t="str">
        <f t="shared" si="18"/>
        <v>Andrew Mason</v>
      </c>
      <c r="C390" t="s">
        <v>1188</v>
      </c>
      <c r="D390">
        <v>52</v>
      </c>
      <c r="E390" t="s">
        <v>3998</v>
      </c>
      <c r="F390" t="s">
        <v>14</v>
      </c>
      <c r="G390" t="s">
        <v>1189</v>
      </c>
      <c r="H390" t="s">
        <v>263</v>
      </c>
      <c r="I390" t="s">
        <v>11</v>
      </c>
      <c r="J390" t="str">
        <f t="shared" si="19"/>
        <v>Bronze</v>
      </c>
      <c r="K390" t="s">
        <v>24</v>
      </c>
      <c r="L390" t="b">
        <f t="shared" si="20"/>
        <v>0</v>
      </c>
    </row>
    <row r="391" spans="1:12" x14ac:dyDescent="0.3">
      <c r="A391" t="s">
        <v>1190</v>
      </c>
      <c r="B391" t="str">
        <f t="shared" si="18"/>
        <v>Tammy Brennan</v>
      </c>
      <c r="C391" t="s">
        <v>1191</v>
      </c>
      <c r="D391">
        <v>60</v>
      </c>
      <c r="E391" t="s">
        <v>3998</v>
      </c>
      <c r="F391" t="s">
        <v>8</v>
      </c>
      <c r="G391" t="s">
        <v>1192</v>
      </c>
      <c r="H391" t="s">
        <v>311</v>
      </c>
      <c r="I391" t="s">
        <v>11</v>
      </c>
      <c r="J391" t="str">
        <f t="shared" si="19"/>
        <v>Gold</v>
      </c>
      <c r="K391" t="s">
        <v>46</v>
      </c>
      <c r="L391" t="b">
        <f t="shared" si="20"/>
        <v>0</v>
      </c>
    </row>
    <row r="392" spans="1:12" x14ac:dyDescent="0.3">
      <c r="A392" t="s">
        <v>1193</v>
      </c>
      <c r="B392" t="str">
        <f t="shared" si="18"/>
        <v>Melanie Mitchell</v>
      </c>
      <c r="C392" t="s">
        <v>1194</v>
      </c>
      <c r="D392">
        <v>18</v>
      </c>
      <c r="E392" t="s">
        <v>3997</v>
      </c>
      <c r="F392" t="s">
        <v>14</v>
      </c>
      <c r="G392" t="s">
        <v>1195</v>
      </c>
      <c r="H392" t="s">
        <v>138</v>
      </c>
      <c r="I392" t="s">
        <v>11</v>
      </c>
      <c r="J392" t="str">
        <f t="shared" si="19"/>
        <v>Bronze</v>
      </c>
      <c r="K392" t="s">
        <v>24</v>
      </c>
      <c r="L392" t="b">
        <f t="shared" si="20"/>
        <v>0</v>
      </c>
    </row>
    <row r="393" spans="1:12" x14ac:dyDescent="0.3">
      <c r="A393" t="s">
        <v>1196</v>
      </c>
      <c r="B393" t="str">
        <f t="shared" si="18"/>
        <v>Timothy Gardner</v>
      </c>
      <c r="C393" t="s">
        <v>1197</v>
      </c>
      <c r="D393">
        <v>28</v>
      </c>
      <c r="E393" t="s">
        <v>3997</v>
      </c>
      <c r="F393" t="s">
        <v>14</v>
      </c>
      <c r="G393" t="s">
        <v>1198</v>
      </c>
      <c r="H393" t="s">
        <v>87</v>
      </c>
      <c r="I393" t="s">
        <v>11</v>
      </c>
      <c r="J393" t="str">
        <f t="shared" si="19"/>
        <v>Silver</v>
      </c>
      <c r="K393" t="s">
        <v>29</v>
      </c>
      <c r="L393" t="b">
        <f t="shared" si="20"/>
        <v>0</v>
      </c>
    </row>
    <row r="394" spans="1:12" x14ac:dyDescent="0.3">
      <c r="A394" t="s">
        <v>1199</v>
      </c>
      <c r="B394" t="str">
        <f t="shared" si="18"/>
        <v>Timothy Valenzuela</v>
      </c>
      <c r="C394" t="s">
        <v>1200</v>
      </c>
      <c r="D394">
        <v>53</v>
      </c>
      <c r="E394" t="s">
        <v>3998</v>
      </c>
      <c r="F394" t="s">
        <v>8</v>
      </c>
      <c r="G394" t="s">
        <v>1201</v>
      </c>
      <c r="H394" t="s">
        <v>112</v>
      </c>
      <c r="I394" t="s">
        <v>11</v>
      </c>
      <c r="J394" t="str">
        <f t="shared" si="19"/>
        <v>Platinum</v>
      </c>
      <c r="K394" t="s">
        <v>17</v>
      </c>
      <c r="L394" t="b">
        <f t="shared" si="20"/>
        <v>0</v>
      </c>
    </row>
    <row r="395" spans="1:12" x14ac:dyDescent="0.3">
      <c r="A395" t="s">
        <v>1202</v>
      </c>
      <c r="B395" t="str">
        <f t="shared" si="18"/>
        <v>Cynthia Lopez</v>
      </c>
      <c r="C395" t="s">
        <v>1203</v>
      </c>
      <c r="D395">
        <v>50</v>
      </c>
      <c r="E395" t="s">
        <v>3997</v>
      </c>
      <c r="F395" t="s">
        <v>8</v>
      </c>
      <c r="G395" t="s">
        <v>1204</v>
      </c>
      <c r="H395" t="s">
        <v>69</v>
      </c>
      <c r="I395" t="s">
        <v>11</v>
      </c>
      <c r="J395" t="str">
        <f t="shared" si="19"/>
        <v>Platinum</v>
      </c>
      <c r="K395" t="s">
        <v>17</v>
      </c>
      <c r="L395" t="b">
        <f t="shared" si="20"/>
        <v>0</v>
      </c>
    </row>
    <row r="396" spans="1:12" x14ac:dyDescent="0.3">
      <c r="A396" t="s">
        <v>1205</v>
      </c>
      <c r="B396" t="str">
        <f t="shared" si="18"/>
        <v>Daniel Bell</v>
      </c>
      <c r="C396" t="s">
        <v>1206</v>
      </c>
      <c r="D396">
        <v>56</v>
      </c>
      <c r="E396" t="s">
        <v>3998</v>
      </c>
      <c r="F396" t="s">
        <v>8</v>
      </c>
      <c r="G396" t="s">
        <v>1207</v>
      </c>
      <c r="H396" t="s">
        <v>287</v>
      </c>
      <c r="I396" t="s">
        <v>11</v>
      </c>
      <c r="J396" t="str">
        <f t="shared" si="19"/>
        <v>Silver</v>
      </c>
      <c r="K396" t="s">
        <v>29</v>
      </c>
      <c r="L396" t="b">
        <f t="shared" si="20"/>
        <v>0</v>
      </c>
    </row>
    <row r="397" spans="1:12" x14ac:dyDescent="0.3">
      <c r="A397" t="s">
        <v>1208</v>
      </c>
      <c r="B397" t="str">
        <f t="shared" si="18"/>
        <v>Heidi Tyler</v>
      </c>
      <c r="C397" t="s">
        <v>1209</v>
      </c>
      <c r="D397">
        <v>40</v>
      </c>
      <c r="E397" t="s">
        <v>3997</v>
      </c>
      <c r="F397" t="s">
        <v>14</v>
      </c>
      <c r="G397" t="s">
        <v>1210</v>
      </c>
      <c r="H397" t="s">
        <v>33</v>
      </c>
      <c r="I397" t="s">
        <v>11</v>
      </c>
      <c r="J397" t="str">
        <f t="shared" si="19"/>
        <v>Bronze</v>
      </c>
      <c r="K397" t="s">
        <v>24</v>
      </c>
      <c r="L397" t="b">
        <f t="shared" si="20"/>
        <v>0</v>
      </c>
    </row>
    <row r="398" spans="1:12" x14ac:dyDescent="0.3">
      <c r="A398" t="s">
        <v>1211</v>
      </c>
      <c r="B398" t="str">
        <f t="shared" si="18"/>
        <v>Jacqueline Payne</v>
      </c>
      <c r="C398" t="s">
        <v>1212</v>
      </c>
      <c r="D398">
        <v>46</v>
      </c>
      <c r="E398" t="s">
        <v>3997</v>
      </c>
      <c r="F398" t="s">
        <v>8</v>
      </c>
      <c r="G398" t="s">
        <v>1213</v>
      </c>
      <c r="H398" t="s">
        <v>112</v>
      </c>
      <c r="I398" t="s">
        <v>11</v>
      </c>
      <c r="J398" t="str">
        <f t="shared" si="19"/>
        <v>Gold</v>
      </c>
      <c r="K398" t="s">
        <v>46</v>
      </c>
      <c r="L398" t="b">
        <f t="shared" si="20"/>
        <v>0</v>
      </c>
    </row>
    <row r="399" spans="1:12" x14ac:dyDescent="0.3">
      <c r="A399" t="s">
        <v>1214</v>
      </c>
      <c r="B399" t="str">
        <f t="shared" si="18"/>
        <v>Michael Mcneil</v>
      </c>
      <c r="C399" t="s">
        <v>1215</v>
      </c>
      <c r="D399">
        <v>46</v>
      </c>
      <c r="E399" t="s">
        <v>3997</v>
      </c>
      <c r="F399" t="s">
        <v>8</v>
      </c>
      <c r="G399" t="s">
        <v>1216</v>
      </c>
      <c r="H399" t="s">
        <v>116</v>
      </c>
      <c r="I399" t="s">
        <v>11</v>
      </c>
      <c r="J399" t="str">
        <f t="shared" si="19"/>
        <v>Bronze</v>
      </c>
      <c r="K399" t="s">
        <v>24</v>
      </c>
      <c r="L399" t="b">
        <f t="shared" si="20"/>
        <v>0</v>
      </c>
    </row>
    <row r="400" spans="1:12" x14ac:dyDescent="0.3">
      <c r="A400" t="s">
        <v>1217</v>
      </c>
      <c r="B400" t="str">
        <f t="shared" si="18"/>
        <v>Alejandro Evans</v>
      </c>
      <c r="C400" t="s">
        <v>1218</v>
      </c>
      <c r="D400">
        <v>43</v>
      </c>
      <c r="E400" t="s">
        <v>3997</v>
      </c>
      <c r="F400" t="s">
        <v>14</v>
      </c>
      <c r="G400" t="s">
        <v>1219</v>
      </c>
      <c r="H400" t="s">
        <v>165</v>
      </c>
      <c r="I400" t="s">
        <v>11</v>
      </c>
      <c r="J400" t="str">
        <f t="shared" si="19"/>
        <v>Bronze</v>
      </c>
      <c r="K400" t="s">
        <v>24</v>
      </c>
      <c r="L400" t="b">
        <f t="shared" si="20"/>
        <v>0</v>
      </c>
    </row>
    <row r="401" spans="1:12" x14ac:dyDescent="0.3">
      <c r="A401" t="s">
        <v>1220</v>
      </c>
      <c r="B401" t="str">
        <f t="shared" si="18"/>
        <v>Brandon Mcguire</v>
      </c>
      <c r="C401" t="s">
        <v>1221</v>
      </c>
      <c r="D401">
        <v>50</v>
      </c>
      <c r="E401" t="s">
        <v>3997</v>
      </c>
      <c r="F401" t="s">
        <v>8</v>
      </c>
      <c r="G401" t="s">
        <v>1222</v>
      </c>
      <c r="H401" t="s">
        <v>61</v>
      </c>
      <c r="I401" t="s">
        <v>11</v>
      </c>
      <c r="J401" t="str">
        <f t="shared" si="19"/>
        <v>Gold</v>
      </c>
      <c r="K401" t="s">
        <v>46</v>
      </c>
      <c r="L401" t="b">
        <f t="shared" si="20"/>
        <v>0</v>
      </c>
    </row>
    <row r="402" spans="1:12" x14ac:dyDescent="0.3">
      <c r="A402" t="s">
        <v>1223</v>
      </c>
      <c r="B402" t="str">
        <f t="shared" si="18"/>
        <v>Alexander Byrd</v>
      </c>
      <c r="C402" t="s">
        <v>1224</v>
      </c>
      <c r="D402">
        <v>25</v>
      </c>
      <c r="E402" t="s">
        <v>3997</v>
      </c>
      <c r="F402" t="s">
        <v>14</v>
      </c>
      <c r="G402" t="s">
        <v>1225</v>
      </c>
      <c r="H402" t="s">
        <v>57</v>
      </c>
      <c r="I402" t="s">
        <v>11</v>
      </c>
      <c r="J402" t="str">
        <f t="shared" si="19"/>
        <v>Silver</v>
      </c>
      <c r="K402" t="s">
        <v>29</v>
      </c>
      <c r="L402" t="b">
        <f t="shared" si="20"/>
        <v>0</v>
      </c>
    </row>
    <row r="403" spans="1:12" x14ac:dyDescent="0.3">
      <c r="A403" t="s">
        <v>1226</v>
      </c>
      <c r="B403" t="str">
        <f t="shared" si="18"/>
        <v>Charles Norman Phd</v>
      </c>
      <c r="C403" t="s">
        <v>3955</v>
      </c>
      <c r="D403">
        <v>62</v>
      </c>
      <c r="E403" t="s">
        <v>3998</v>
      </c>
      <c r="F403" t="s">
        <v>14</v>
      </c>
      <c r="G403" t="s">
        <v>122</v>
      </c>
      <c r="H403" t="s">
        <v>61</v>
      </c>
      <c r="I403" t="s">
        <v>11</v>
      </c>
      <c r="J403" t="str">
        <f t="shared" si="19"/>
        <v>Platinum</v>
      </c>
      <c r="K403" t="s">
        <v>17</v>
      </c>
      <c r="L403" t="b">
        <f t="shared" si="20"/>
        <v>0</v>
      </c>
    </row>
    <row r="404" spans="1:12" x14ac:dyDescent="0.3">
      <c r="A404" t="s">
        <v>1227</v>
      </c>
      <c r="B404" t="str">
        <f t="shared" si="18"/>
        <v>Jennifer Johnson</v>
      </c>
      <c r="C404" t="s">
        <v>1228</v>
      </c>
      <c r="D404">
        <v>54</v>
      </c>
      <c r="E404" t="s">
        <v>3998</v>
      </c>
      <c r="F404" t="s">
        <v>8</v>
      </c>
      <c r="G404" t="s">
        <v>1229</v>
      </c>
      <c r="H404" t="s">
        <v>45</v>
      </c>
      <c r="I404" t="s">
        <v>11</v>
      </c>
      <c r="J404" t="str">
        <f t="shared" si="19"/>
        <v>Bronze</v>
      </c>
      <c r="K404" t="s">
        <v>24</v>
      </c>
      <c r="L404" t="b">
        <f t="shared" si="20"/>
        <v>0</v>
      </c>
    </row>
    <row r="405" spans="1:12" x14ac:dyDescent="0.3">
      <c r="A405" t="s">
        <v>1230</v>
      </c>
      <c r="B405" t="str">
        <f t="shared" si="18"/>
        <v>John Donaldson</v>
      </c>
      <c r="C405" t="s">
        <v>1231</v>
      </c>
      <c r="D405">
        <v>27</v>
      </c>
      <c r="E405" t="s">
        <v>3997</v>
      </c>
      <c r="F405" t="s">
        <v>8</v>
      </c>
      <c r="G405" t="s">
        <v>1232</v>
      </c>
      <c r="H405" t="s">
        <v>428</v>
      </c>
      <c r="I405" t="s">
        <v>11</v>
      </c>
      <c r="J405" t="str">
        <f t="shared" si="19"/>
        <v>Bronze</v>
      </c>
      <c r="K405" t="s">
        <v>24</v>
      </c>
      <c r="L405" t="b">
        <f t="shared" si="20"/>
        <v>0</v>
      </c>
    </row>
    <row r="406" spans="1:12" x14ac:dyDescent="0.3">
      <c r="A406" t="s">
        <v>1233</v>
      </c>
      <c r="B406" t="str">
        <f t="shared" si="18"/>
        <v>Mark Rogers</v>
      </c>
      <c r="C406" t="s">
        <v>1234</v>
      </c>
      <c r="D406">
        <v>57</v>
      </c>
      <c r="E406" t="s">
        <v>3998</v>
      </c>
      <c r="F406" t="s">
        <v>14</v>
      </c>
      <c r="G406" t="s">
        <v>1235</v>
      </c>
      <c r="H406" t="s">
        <v>95</v>
      </c>
      <c r="I406" t="s">
        <v>11</v>
      </c>
      <c r="J406" t="str">
        <f t="shared" si="19"/>
        <v>Platinum</v>
      </c>
      <c r="K406" t="s">
        <v>17</v>
      </c>
      <c r="L406" t="b">
        <f t="shared" si="20"/>
        <v>0</v>
      </c>
    </row>
    <row r="407" spans="1:12" x14ac:dyDescent="0.3">
      <c r="A407" t="s">
        <v>1236</v>
      </c>
      <c r="B407" t="str">
        <f t="shared" si="18"/>
        <v>Terry Moses</v>
      </c>
      <c r="C407" t="s">
        <v>1237</v>
      </c>
      <c r="D407">
        <v>51</v>
      </c>
      <c r="E407" t="s">
        <v>3998</v>
      </c>
      <c r="F407" t="s">
        <v>14</v>
      </c>
      <c r="G407" t="s">
        <v>1238</v>
      </c>
      <c r="H407" t="s">
        <v>180</v>
      </c>
      <c r="I407" t="s">
        <v>11</v>
      </c>
      <c r="J407" t="str">
        <f t="shared" si="19"/>
        <v>Platinum</v>
      </c>
      <c r="K407" t="s">
        <v>17</v>
      </c>
      <c r="L407" t="b">
        <f t="shared" si="20"/>
        <v>0</v>
      </c>
    </row>
    <row r="408" spans="1:12" x14ac:dyDescent="0.3">
      <c r="A408" t="s">
        <v>1239</v>
      </c>
      <c r="B408" t="str">
        <f t="shared" si="18"/>
        <v>Cassandra Perez</v>
      </c>
      <c r="C408" t="s">
        <v>1240</v>
      </c>
      <c r="D408">
        <v>31</v>
      </c>
      <c r="E408" t="s">
        <v>3997</v>
      </c>
      <c r="F408" t="s">
        <v>8</v>
      </c>
      <c r="G408" t="s">
        <v>79</v>
      </c>
      <c r="H408" t="s">
        <v>308</v>
      </c>
      <c r="I408" t="s">
        <v>11</v>
      </c>
      <c r="J408" t="str">
        <f t="shared" si="19"/>
        <v>Bronze</v>
      </c>
      <c r="K408" t="s">
        <v>24</v>
      </c>
      <c r="L408" t="b">
        <f t="shared" si="20"/>
        <v>0</v>
      </c>
    </row>
    <row r="409" spans="1:12" x14ac:dyDescent="0.3">
      <c r="A409" t="s">
        <v>1241</v>
      </c>
      <c r="B409" t="str">
        <f t="shared" si="18"/>
        <v>Justin Ingram</v>
      </c>
      <c r="C409" t="s">
        <v>1242</v>
      </c>
      <c r="D409">
        <v>34</v>
      </c>
      <c r="E409" t="s">
        <v>3997</v>
      </c>
      <c r="F409" t="s">
        <v>8</v>
      </c>
      <c r="G409" t="s">
        <v>1243</v>
      </c>
      <c r="H409" t="s">
        <v>322</v>
      </c>
      <c r="I409" t="s">
        <v>11</v>
      </c>
      <c r="J409" t="str">
        <f t="shared" si="19"/>
        <v>Bronze</v>
      </c>
      <c r="K409" t="s">
        <v>24</v>
      </c>
      <c r="L409" t="b">
        <f t="shared" si="20"/>
        <v>0</v>
      </c>
    </row>
    <row r="410" spans="1:12" x14ac:dyDescent="0.3">
      <c r="A410" t="s">
        <v>1244</v>
      </c>
      <c r="B410" t="str">
        <f t="shared" si="18"/>
        <v>David Ross</v>
      </c>
      <c r="C410" t="s">
        <v>1245</v>
      </c>
      <c r="D410">
        <v>22</v>
      </c>
      <c r="E410" t="s">
        <v>3997</v>
      </c>
      <c r="F410" t="s">
        <v>14</v>
      </c>
      <c r="G410" t="s">
        <v>1246</v>
      </c>
      <c r="H410" t="s">
        <v>287</v>
      </c>
      <c r="I410" t="s">
        <v>11</v>
      </c>
      <c r="J410" t="str">
        <f t="shared" si="19"/>
        <v>Silver</v>
      </c>
      <c r="K410" t="s">
        <v>29</v>
      </c>
      <c r="L410" t="b">
        <f t="shared" si="20"/>
        <v>0</v>
      </c>
    </row>
    <row r="411" spans="1:12" x14ac:dyDescent="0.3">
      <c r="A411" t="s">
        <v>1247</v>
      </c>
      <c r="B411" t="str">
        <f t="shared" si="18"/>
        <v>Eric Wolfe</v>
      </c>
      <c r="C411" t="s">
        <v>1248</v>
      </c>
      <c r="D411">
        <v>18</v>
      </c>
      <c r="E411" t="s">
        <v>3997</v>
      </c>
      <c r="F411" t="s">
        <v>14</v>
      </c>
      <c r="G411" t="s">
        <v>1249</v>
      </c>
      <c r="H411" t="s">
        <v>322</v>
      </c>
      <c r="I411" t="s">
        <v>11</v>
      </c>
      <c r="J411" t="str">
        <f t="shared" si="19"/>
        <v>Gold</v>
      </c>
      <c r="K411" t="s">
        <v>46</v>
      </c>
      <c r="L411" t="b">
        <f t="shared" si="20"/>
        <v>0</v>
      </c>
    </row>
    <row r="412" spans="1:12" x14ac:dyDescent="0.3">
      <c r="A412" t="s">
        <v>1250</v>
      </c>
      <c r="B412" t="str">
        <f t="shared" si="18"/>
        <v>David Lozano</v>
      </c>
      <c r="C412" t="s">
        <v>1251</v>
      </c>
      <c r="D412">
        <v>23</v>
      </c>
      <c r="E412" t="s">
        <v>3997</v>
      </c>
      <c r="F412" t="s">
        <v>14</v>
      </c>
      <c r="G412" t="s">
        <v>1252</v>
      </c>
      <c r="H412" t="s">
        <v>318</v>
      </c>
      <c r="I412" t="s">
        <v>11</v>
      </c>
      <c r="J412" t="str">
        <f t="shared" si="19"/>
        <v>Gold</v>
      </c>
      <c r="K412" t="s">
        <v>46</v>
      </c>
      <c r="L412" t="b">
        <f t="shared" si="20"/>
        <v>0</v>
      </c>
    </row>
    <row r="413" spans="1:12" x14ac:dyDescent="0.3">
      <c r="A413" t="s">
        <v>1253</v>
      </c>
      <c r="B413" t="str">
        <f t="shared" si="18"/>
        <v>Joseph Mendoza</v>
      </c>
      <c r="C413" t="s">
        <v>1254</v>
      </c>
      <c r="D413">
        <v>33</v>
      </c>
      <c r="E413" t="s">
        <v>3997</v>
      </c>
      <c r="F413" t="s">
        <v>8</v>
      </c>
      <c r="G413" t="s">
        <v>1255</v>
      </c>
      <c r="H413" t="s">
        <v>138</v>
      </c>
      <c r="I413" t="s">
        <v>11</v>
      </c>
      <c r="J413" t="str">
        <f t="shared" si="19"/>
        <v>Gold</v>
      </c>
      <c r="K413" t="s">
        <v>46</v>
      </c>
      <c r="L413" t="b">
        <f t="shared" si="20"/>
        <v>0</v>
      </c>
    </row>
    <row r="414" spans="1:12" x14ac:dyDescent="0.3">
      <c r="A414" t="s">
        <v>1256</v>
      </c>
      <c r="B414" t="str">
        <f t="shared" si="18"/>
        <v>Isabel Foster</v>
      </c>
      <c r="C414" t="s">
        <v>1257</v>
      </c>
      <c r="D414">
        <v>36</v>
      </c>
      <c r="E414" t="s">
        <v>3997</v>
      </c>
      <c r="F414" t="s">
        <v>8</v>
      </c>
      <c r="G414" t="s">
        <v>1258</v>
      </c>
      <c r="H414" t="s">
        <v>87</v>
      </c>
      <c r="I414" t="s">
        <v>11</v>
      </c>
      <c r="J414" t="str">
        <f t="shared" si="19"/>
        <v>Gold</v>
      </c>
      <c r="K414" t="s">
        <v>46</v>
      </c>
      <c r="L414" t="b">
        <f t="shared" si="20"/>
        <v>0</v>
      </c>
    </row>
    <row r="415" spans="1:12" x14ac:dyDescent="0.3">
      <c r="A415" t="s">
        <v>1259</v>
      </c>
      <c r="B415" t="str">
        <f t="shared" si="18"/>
        <v>Sarah Smith</v>
      </c>
      <c r="C415" t="s">
        <v>1260</v>
      </c>
      <c r="D415">
        <v>55</v>
      </c>
      <c r="E415" t="s">
        <v>3998</v>
      </c>
      <c r="F415" t="s">
        <v>8</v>
      </c>
      <c r="G415" t="s">
        <v>1261</v>
      </c>
      <c r="H415" t="s">
        <v>839</v>
      </c>
      <c r="I415" t="s">
        <v>11</v>
      </c>
      <c r="J415" t="str">
        <f t="shared" si="19"/>
        <v>Gold</v>
      </c>
      <c r="K415" t="s">
        <v>46</v>
      </c>
      <c r="L415" t="b">
        <f t="shared" si="20"/>
        <v>0</v>
      </c>
    </row>
    <row r="416" spans="1:12" x14ac:dyDescent="0.3">
      <c r="A416" t="s">
        <v>1262</v>
      </c>
      <c r="B416" t="str">
        <f t="shared" si="18"/>
        <v>Jackie Thompson</v>
      </c>
      <c r="C416" t="s">
        <v>1263</v>
      </c>
      <c r="D416">
        <v>48</v>
      </c>
      <c r="E416" t="s">
        <v>3997</v>
      </c>
      <c r="F416" t="s">
        <v>14</v>
      </c>
      <c r="G416" t="s">
        <v>1264</v>
      </c>
      <c r="H416" t="s">
        <v>87</v>
      </c>
      <c r="I416" t="s">
        <v>11</v>
      </c>
      <c r="J416" t="str">
        <f t="shared" si="19"/>
        <v>Bronze</v>
      </c>
      <c r="K416" t="s">
        <v>24</v>
      </c>
      <c r="L416" t="b">
        <f t="shared" si="20"/>
        <v>0</v>
      </c>
    </row>
    <row r="417" spans="1:12" x14ac:dyDescent="0.3">
      <c r="A417" t="s">
        <v>1265</v>
      </c>
      <c r="B417" t="str">
        <f t="shared" si="18"/>
        <v>Katrina Perez</v>
      </c>
      <c r="C417" t="s">
        <v>1266</v>
      </c>
      <c r="D417">
        <v>63</v>
      </c>
      <c r="E417" t="s">
        <v>3998</v>
      </c>
      <c r="F417" t="s">
        <v>8</v>
      </c>
      <c r="G417" t="s">
        <v>1267</v>
      </c>
      <c r="H417" t="s">
        <v>23</v>
      </c>
      <c r="I417" t="s">
        <v>11</v>
      </c>
      <c r="J417" t="str">
        <f t="shared" si="19"/>
        <v>Silver</v>
      </c>
      <c r="K417" t="s">
        <v>29</v>
      </c>
      <c r="L417" t="b">
        <f t="shared" si="20"/>
        <v>0</v>
      </c>
    </row>
    <row r="418" spans="1:12" x14ac:dyDescent="0.3">
      <c r="A418" t="s">
        <v>1268</v>
      </c>
      <c r="B418" t="str">
        <f t="shared" si="18"/>
        <v>Shane Brown</v>
      </c>
      <c r="C418" t="s">
        <v>1269</v>
      </c>
      <c r="D418">
        <v>23</v>
      </c>
      <c r="E418" t="s">
        <v>3997</v>
      </c>
      <c r="F418" t="s">
        <v>14</v>
      </c>
      <c r="G418" t="s">
        <v>200</v>
      </c>
      <c r="H418" t="s">
        <v>154</v>
      </c>
      <c r="I418" t="s">
        <v>11</v>
      </c>
      <c r="J418" t="str">
        <f t="shared" si="19"/>
        <v>Gold</v>
      </c>
      <c r="K418" t="s">
        <v>46</v>
      </c>
      <c r="L418" t="b">
        <f t="shared" si="20"/>
        <v>0</v>
      </c>
    </row>
    <row r="419" spans="1:12" x14ac:dyDescent="0.3">
      <c r="A419" t="s">
        <v>1270</v>
      </c>
      <c r="B419" t="str">
        <f t="shared" si="18"/>
        <v>Megan Ryan</v>
      </c>
      <c r="C419" t="s">
        <v>1271</v>
      </c>
      <c r="D419">
        <v>59</v>
      </c>
      <c r="E419" t="s">
        <v>3998</v>
      </c>
      <c r="F419" t="s">
        <v>14</v>
      </c>
      <c r="G419" t="s">
        <v>1272</v>
      </c>
      <c r="H419" t="s">
        <v>105</v>
      </c>
      <c r="I419" t="s">
        <v>11</v>
      </c>
      <c r="J419" t="str">
        <f t="shared" si="19"/>
        <v>Bronze</v>
      </c>
      <c r="K419" t="s">
        <v>24</v>
      </c>
      <c r="L419" t="b">
        <f t="shared" si="20"/>
        <v>0</v>
      </c>
    </row>
    <row r="420" spans="1:12" x14ac:dyDescent="0.3">
      <c r="A420" t="s">
        <v>1273</v>
      </c>
      <c r="B420" t="str">
        <f t="shared" si="18"/>
        <v>Melissa Valentine</v>
      </c>
      <c r="C420" t="s">
        <v>1274</v>
      </c>
      <c r="D420">
        <v>35</v>
      </c>
      <c r="E420" t="s">
        <v>3997</v>
      </c>
      <c r="F420" t="s">
        <v>14</v>
      </c>
      <c r="G420" t="s">
        <v>1275</v>
      </c>
      <c r="H420" t="s">
        <v>112</v>
      </c>
      <c r="I420" t="s">
        <v>11</v>
      </c>
      <c r="J420" t="str">
        <f t="shared" si="19"/>
        <v>Gold</v>
      </c>
      <c r="K420" t="s">
        <v>46</v>
      </c>
      <c r="L420" t="b">
        <f t="shared" si="20"/>
        <v>0</v>
      </c>
    </row>
    <row r="421" spans="1:12" x14ac:dyDescent="0.3">
      <c r="A421" t="s">
        <v>1276</v>
      </c>
      <c r="B421" t="str">
        <f t="shared" si="18"/>
        <v>Tyler Cook</v>
      </c>
      <c r="C421" t="s">
        <v>1277</v>
      </c>
      <c r="D421">
        <v>26</v>
      </c>
      <c r="E421" t="s">
        <v>3997</v>
      </c>
      <c r="F421" t="s">
        <v>14</v>
      </c>
      <c r="G421" t="s">
        <v>1278</v>
      </c>
      <c r="H421" t="s">
        <v>161</v>
      </c>
      <c r="I421" t="s">
        <v>11</v>
      </c>
      <c r="J421" t="str">
        <f t="shared" si="19"/>
        <v>Silver</v>
      </c>
      <c r="K421" t="s">
        <v>29</v>
      </c>
      <c r="L421" t="b">
        <f t="shared" si="20"/>
        <v>0</v>
      </c>
    </row>
    <row r="422" spans="1:12" x14ac:dyDescent="0.3">
      <c r="A422" t="s">
        <v>1279</v>
      </c>
      <c r="B422" t="str">
        <f t="shared" si="18"/>
        <v>Jennifer Myers</v>
      </c>
      <c r="C422" t="s">
        <v>1280</v>
      </c>
      <c r="D422">
        <v>46</v>
      </c>
      <c r="E422" t="s">
        <v>3997</v>
      </c>
      <c r="F422" t="s">
        <v>8</v>
      </c>
      <c r="G422" t="s">
        <v>1281</v>
      </c>
      <c r="H422" t="s">
        <v>318</v>
      </c>
      <c r="I422" t="s">
        <v>11</v>
      </c>
      <c r="J422" t="str">
        <f t="shared" si="19"/>
        <v>Platinum</v>
      </c>
      <c r="K422" t="s">
        <v>17</v>
      </c>
      <c r="L422" t="b">
        <f t="shared" si="20"/>
        <v>0</v>
      </c>
    </row>
    <row r="423" spans="1:12" x14ac:dyDescent="0.3">
      <c r="A423" t="s">
        <v>1282</v>
      </c>
      <c r="B423" t="str">
        <f t="shared" si="18"/>
        <v>Karen King</v>
      </c>
      <c r="C423" t="s">
        <v>1283</v>
      </c>
      <c r="D423">
        <v>64</v>
      </c>
      <c r="E423" t="s">
        <v>3998</v>
      </c>
      <c r="F423" t="s">
        <v>14</v>
      </c>
      <c r="G423" t="s">
        <v>1284</v>
      </c>
      <c r="H423" t="s">
        <v>10</v>
      </c>
      <c r="I423" t="s">
        <v>11</v>
      </c>
      <c r="J423" t="str">
        <f t="shared" si="19"/>
        <v>Bronze</v>
      </c>
      <c r="K423" t="s">
        <v>24</v>
      </c>
      <c r="L423" t="b">
        <f t="shared" si="20"/>
        <v>0</v>
      </c>
    </row>
    <row r="424" spans="1:12" x14ac:dyDescent="0.3">
      <c r="A424" t="s">
        <v>1285</v>
      </c>
      <c r="B424" t="str">
        <f t="shared" si="18"/>
        <v>Luke Parks</v>
      </c>
      <c r="C424" t="s">
        <v>1286</v>
      </c>
      <c r="D424">
        <v>60</v>
      </c>
      <c r="E424" t="s">
        <v>3998</v>
      </c>
      <c r="F424" t="s">
        <v>14</v>
      </c>
      <c r="G424" t="s">
        <v>1287</v>
      </c>
      <c r="H424" t="s">
        <v>45</v>
      </c>
      <c r="I424" t="s">
        <v>11</v>
      </c>
      <c r="J424" t="str">
        <f t="shared" si="19"/>
        <v>Silver</v>
      </c>
      <c r="K424" t="s">
        <v>29</v>
      </c>
      <c r="L424" t="b">
        <f t="shared" si="20"/>
        <v>0</v>
      </c>
    </row>
    <row r="425" spans="1:12" x14ac:dyDescent="0.3">
      <c r="A425" t="s">
        <v>1288</v>
      </c>
      <c r="B425" t="str">
        <f t="shared" si="18"/>
        <v>Monica Miller</v>
      </c>
      <c r="C425" t="s">
        <v>1289</v>
      </c>
      <c r="D425">
        <v>33</v>
      </c>
      <c r="E425" t="s">
        <v>3997</v>
      </c>
      <c r="F425" t="s">
        <v>8</v>
      </c>
      <c r="G425" t="s">
        <v>1290</v>
      </c>
      <c r="H425" t="s">
        <v>308</v>
      </c>
      <c r="I425" t="s">
        <v>11</v>
      </c>
      <c r="J425" t="str">
        <f t="shared" si="19"/>
        <v>Gold</v>
      </c>
      <c r="K425" t="s">
        <v>46</v>
      </c>
      <c r="L425" t="b">
        <f t="shared" si="20"/>
        <v>0</v>
      </c>
    </row>
    <row r="426" spans="1:12" x14ac:dyDescent="0.3">
      <c r="A426" t="s">
        <v>1291</v>
      </c>
      <c r="B426" t="str">
        <f t="shared" si="18"/>
        <v>Dr. Tamara White Md</v>
      </c>
      <c r="C426" t="s">
        <v>3956</v>
      </c>
      <c r="D426">
        <v>60</v>
      </c>
      <c r="E426" t="s">
        <v>3998</v>
      </c>
      <c r="F426" t="s">
        <v>8</v>
      </c>
      <c r="G426" t="s">
        <v>1292</v>
      </c>
      <c r="H426" t="s">
        <v>10</v>
      </c>
      <c r="I426" t="s">
        <v>11</v>
      </c>
      <c r="J426" t="str">
        <f t="shared" si="19"/>
        <v>Bronze</v>
      </c>
      <c r="K426" t="s">
        <v>24</v>
      </c>
      <c r="L426" t="b">
        <f t="shared" si="20"/>
        <v>0</v>
      </c>
    </row>
    <row r="427" spans="1:12" x14ac:dyDescent="0.3">
      <c r="A427" t="s">
        <v>1293</v>
      </c>
      <c r="B427" t="str">
        <f t="shared" si="18"/>
        <v>Holly Robinson</v>
      </c>
      <c r="C427" t="s">
        <v>1294</v>
      </c>
      <c r="D427">
        <v>45</v>
      </c>
      <c r="E427" t="s">
        <v>3997</v>
      </c>
      <c r="F427" t="s">
        <v>14</v>
      </c>
      <c r="G427" t="s">
        <v>1295</v>
      </c>
      <c r="H427" t="s">
        <v>73</v>
      </c>
      <c r="I427" t="s">
        <v>11</v>
      </c>
      <c r="J427" t="str">
        <f t="shared" si="19"/>
        <v>Platinum</v>
      </c>
      <c r="K427" t="s">
        <v>17</v>
      </c>
      <c r="L427" t="b">
        <f t="shared" si="20"/>
        <v>0</v>
      </c>
    </row>
    <row r="428" spans="1:12" x14ac:dyDescent="0.3">
      <c r="A428" t="s">
        <v>1296</v>
      </c>
      <c r="B428" t="str">
        <f t="shared" si="18"/>
        <v>Brittany Edwards Dds</v>
      </c>
      <c r="C428" t="s">
        <v>3957</v>
      </c>
      <c r="D428">
        <v>42</v>
      </c>
      <c r="E428" t="s">
        <v>3997</v>
      </c>
      <c r="F428" t="s">
        <v>14</v>
      </c>
      <c r="G428" t="s">
        <v>1297</v>
      </c>
      <c r="H428" t="s">
        <v>61</v>
      </c>
      <c r="I428" t="s">
        <v>11</v>
      </c>
      <c r="J428" t="str">
        <f t="shared" si="19"/>
        <v>Platinum</v>
      </c>
      <c r="K428" t="s">
        <v>17</v>
      </c>
      <c r="L428" t="b">
        <f t="shared" si="20"/>
        <v>0</v>
      </c>
    </row>
    <row r="429" spans="1:12" x14ac:dyDescent="0.3">
      <c r="A429" t="s">
        <v>1298</v>
      </c>
      <c r="B429" t="str">
        <f t="shared" si="18"/>
        <v>Rebecca Baker</v>
      </c>
      <c r="C429" t="s">
        <v>1299</v>
      </c>
      <c r="D429">
        <v>35</v>
      </c>
      <c r="E429" t="s">
        <v>3997</v>
      </c>
      <c r="F429" t="s">
        <v>8</v>
      </c>
      <c r="G429" t="s">
        <v>1300</v>
      </c>
      <c r="H429" t="s">
        <v>61</v>
      </c>
      <c r="I429" t="s">
        <v>11</v>
      </c>
      <c r="J429" t="str">
        <f t="shared" si="19"/>
        <v>Silver</v>
      </c>
      <c r="K429" t="s">
        <v>29</v>
      </c>
      <c r="L429" t="b">
        <f t="shared" si="20"/>
        <v>0</v>
      </c>
    </row>
    <row r="430" spans="1:12" x14ac:dyDescent="0.3">
      <c r="A430" t="s">
        <v>1301</v>
      </c>
      <c r="B430" t="str">
        <f t="shared" si="18"/>
        <v>Edwin Barnes</v>
      </c>
      <c r="C430" t="s">
        <v>1302</v>
      </c>
      <c r="D430">
        <v>53</v>
      </c>
      <c r="E430" t="s">
        <v>3998</v>
      </c>
      <c r="F430" t="s">
        <v>8</v>
      </c>
      <c r="G430" t="s">
        <v>1303</v>
      </c>
      <c r="H430" t="s">
        <v>10</v>
      </c>
      <c r="I430" t="s">
        <v>11</v>
      </c>
      <c r="J430" t="str">
        <f t="shared" si="19"/>
        <v>Bronze</v>
      </c>
      <c r="K430" t="s">
        <v>24</v>
      </c>
      <c r="L430" t="b">
        <f t="shared" si="20"/>
        <v>0</v>
      </c>
    </row>
    <row r="431" spans="1:12" x14ac:dyDescent="0.3">
      <c r="A431" t="s">
        <v>1304</v>
      </c>
      <c r="B431" t="str">
        <f t="shared" si="18"/>
        <v>Bryce Hawkins</v>
      </c>
      <c r="C431" t="s">
        <v>1305</v>
      </c>
      <c r="D431">
        <v>40</v>
      </c>
      <c r="E431" t="s">
        <v>3997</v>
      </c>
      <c r="F431" t="s">
        <v>8</v>
      </c>
      <c r="G431" t="s">
        <v>1306</v>
      </c>
      <c r="H431" t="s">
        <v>116</v>
      </c>
      <c r="I431" t="s">
        <v>11</v>
      </c>
      <c r="J431" t="str">
        <f t="shared" si="19"/>
        <v>Bronze</v>
      </c>
      <c r="K431" t="s">
        <v>24</v>
      </c>
      <c r="L431" t="b">
        <f t="shared" si="20"/>
        <v>0</v>
      </c>
    </row>
    <row r="432" spans="1:12" x14ac:dyDescent="0.3">
      <c r="A432" t="s">
        <v>1307</v>
      </c>
      <c r="B432" t="str">
        <f t="shared" si="18"/>
        <v>Jeanette Nichols</v>
      </c>
      <c r="C432" t="s">
        <v>1308</v>
      </c>
      <c r="D432">
        <v>28</v>
      </c>
      <c r="E432" t="s">
        <v>3997</v>
      </c>
      <c r="F432" t="s">
        <v>8</v>
      </c>
      <c r="G432" t="s">
        <v>1309</v>
      </c>
      <c r="H432" t="s">
        <v>10</v>
      </c>
      <c r="I432" t="s">
        <v>11</v>
      </c>
      <c r="J432" t="str">
        <f t="shared" si="19"/>
        <v>Platinum</v>
      </c>
      <c r="K432" t="s">
        <v>17</v>
      </c>
      <c r="L432" t="b">
        <f t="shared" si="20"/>
        <v>0</v>
      </c>
    </row>
    <row r="433" spans="1:12" x14ac:dyDescent="0.3">
      <c r="A433" t="s">
        <v>1310</v>
      </c>
      <c r="B433" t="str">
        <f t="shared" si="18"/>
        <v>Jose Stewart</v>
      </c>
      <c r="C433" t="s">
        <v>1311</v>
      </c>
      <c r="D433">
        <v>18</v>
      </c>
      <c r="E433" t="s">
        <v>3997</v>
      </c>
      <c r="F433" t="s">
        <v>14</v>
      </c>
      <c r="G433" t="s">
        <v>1312</v>
      </c>
      <c r="H433" t="s">
        <v>428</v>
      </c>
      <c r="I433" t="s">
        <v>11</v>
      </c>
      <c r="J433" t="str">
        <f t="shared" si="19"/>
        <v>Gold</v>
      </c>
      <c r="K433" t="s">
        <v>46</v>
      </c>
      <c r="L433" t="b">
        <f t="shared" si="20"/>
        <v>0</v>
      </c>
    </row>
    <row r="434" spans="1:12" x14ac:dyDescent="0.3">
      <c r="A434" t="s">
        <v>1313</v>
      </c>
      <c r="B434" t="str">
        <f t="shared" si="18"/>
        <v>Samuel Mullins</v>
      </c>
      <c r="C434" t="s">
        <v>1314</v>
      </c>
      <c r="D434">
        <v>27</v>
      </c>
      <c r="E434" t="s">
        <v>3997</v>
      </c>
      <c r="F434" t="s">
        <v>14</v>
      </c>
      <c r="G434" t="s">
        <v>1315</v>
      </c>
      <c r="H434" t="s">
        <v>322</v>
      </c>
      <c r="I434" t="s">
        <v>11</v>
      </c>
      <c r="J434" t="str">
        <f t="shared" si="19"/>
        <v>Bronze</v>
      </c>
      <c r="K434" t="s">
        <v>24</v>
      </c>
      <c r="L434" t="b">
        <f t="shared" si="20"/>
        <v>0</v>
      </c>
    </row>
    <row r="435" spans="1:12" x14ac:dyDescent="0.3">
      <c r="A435" t="s">
        <v>1316</v>
      </c>
      <c r="B435" t="str">
        <f t="shared" si="18"/>
        <v>Sean Vang</v>
      </c>
      <c r="C435" t="s">
        <v>1317</v>
      </c>
      <c r="D435">
        <v>43</v>
      </c>
      <c r="E435" t="s">
        <v>3997</v>
      </c>
      <c r="F435" t="s">
        <v>8</v>
      </c>
      <c r="G435" t="s">
        <v>1318</v>
      </c>
      <c r="H435" t="s">
        <v>105</v>
      </c>
      <c r="I435" t="s">
        <v>11</v>
      </c>
      <c r="J435" t="str">
        <f t="shared" si="19"/>
        <v>Platinum</v>
      </c>
      <c r="K435" t="s">
        <v>17</v>
      </c>
      <c r="L435" t="b">
        <f t="shared" si="20"/>
        <v>0</v>
      </c>
    </row>
    <row r="436" spans="1:12" x14ac:dyDescent="0.3">
      <c r="A436" t="s">
        <v>1319</v>
      </c>
      <c r="B436" t="str">
        <f t="shared" si="18"/>
        <v>Kimberly Roberts</v>
      </c>
      <c r="C436" t="s">
        <v>1320</v>
      </c>
      <c r="D436">
        <v>36</v>
      </c>
      <c r="E436" t="s">
        <v>3997</v>
      </c>
      <c r="F436" t="s">
        <v>14</v>
      </c>
      <c r="G436" t="s">
        <v>1321</v>
      </c>
      <c r="H436" t="s">
        <v>87</v>
      </c>
      <c r="I436" t="s">
        <v>11</v>
      </c>
      <c r="J436" t="str">
        <f t="shared" si="19"/>
        <v>Gold</v>
      </c>
      <c r="K436" t="s">
        <v>46</v>
      </c>
      <c r="L436" t="b">
        <f t="shared" si="20"/>
        <v>0</v>
      </c>
    </row>
    <row r="437" spans="1:12" x14ac:dyDescent="0.3">
      <c r="A437" t="s">
        <v>1322</v>
      </c>
      <c r="B437" t="str">
        <f t="shared" si="18"/>
        <v>John Smith</v>
      </c>
      <c r="C437" t="s">
        <v>1323</v>
      </c>
      <c r="D437">
        <v>27</v>
      </c>
      <c r="E437" t="s">
        <v>3997</v>
      </c>
      <c r="F437" t="s">
        <v>8</v>
      </c>
      <c r="G437" t="s">
        <v>1324</v>
      </c>
      <c r="H437" t="s">
        <v>28</v>
      </c>
      <c r="I437" t="s">
        <v>11</v>
      </c>
      <c r="J437" t="str">
        <f t="shared" si="19"/>
        <v>Platinum</v>
      </c>
      <c r="K437" t="s">
        <v>17</v>
      </c>
      <c r="L437" t="b">
        <f t="shared" si="20"/>
        <v>0</v>
      </c>
    </row>
    <row r="438" spans="1:12" x14ac:dyDescent="0.3">
      <c r="A438" t="s">
        <v>1325</v>
      </c>
      <c r="B438" t="str">
        <f t="shared" si="18"/>
        <v>Summer Weiss</v>
      </c>
      <c r="C438" t="s">
        <v>1326</v>
      </c>
      <c r="D438">
        <v>37</v>
      </c>
      <c r="E438" t="s">
        <v>3997</v>
      </c>
      <c r="F438" t="s">
        <v>8</v>
      </c>
      <c r="G438" t="s">
        <v>1327</v>
      </c>
      <c r="H438" t="s">
        <v>87</v>
      </c>
      <c r="I438" t="s">
        <v>11</v>
      </c>
      <c r="J438" t="str">
        <f t="shared" si="19"/>
        <v>Bronze</v>
      </c>
      <c r="K438" t="s">
        <v>24</v>
      </c>
      <c r="L438" t="b">
        <f t="shared" si="20"/>
        <v>0</v>
      </c>
    </row>
    <row r="439" spans="1:12" x14ac:dyDescent="0.3">
      <c r="A439" t="s">
        <v>1328</v>
      </c>
      <c r="B439" t="str">
        <f t="shared" si="18"/>
        <v>Thomas Moore</v>
      </c>
      <c r="C439" t="s">
        <v>1329</v>
      </c>
      <c r="D439">
        <v>51</v>
      </c>
      <c r="E439" t="s">
        <v>3998</v>
      </c>
      <c r="F439" t="s">
        <v>14</v>
      </c>
      <c r="G439" t="s">
        <v>1330</v>
      </c>
      <c r="H439" t="s">
        <v>57</v>
      </c>
      <c r="I439" t="s">
        <v>11</v>
      </c>
      <c r="J439" t="str">
        <f t="shared" si="19"/>
        <v>Silver</v>
      </c>
      <c r="K439" t="s">
        <v>29</v>
      </c>
      <c r="L439" t="b">
        <f t="shared" si="20"/>
        <v>0</v>
      </c>
    </row>
    <row r="440" spans="1:12" x14ac:dyDescent="0.3">
      <c r="A440" t="s">
        <v>1331</v>
      </c>
      <c r="B440" t="str">
        <f t="shared" si="18"/>
        <v>Monique Castro</v>
      </c>
      <c r="C440" t="s">
        <v>1332</v>
      </c>
      <c r="D440">
        <v>48</v>
      </c>
      <c r="E440" t="s">
        <v>3997</v>
      </c>
      <c r="F440" t="s">
        <v>14</v>
      </c>
      <c r="G440" t="s">
        <v>1333</v>
      </c>
      <c r="H440" t="s">
        <v>250</v>
      </c>
      <c r="I440" t="s">
        <v>11</v>
      </c>
      <c r="J440" t="str">
        <f t="shared" si="19"/>
        <v>Gold</v>
      </c>
      <c r="K440" t="s">
        <v>46</v>
      </c>
      <c r="L440" t="b">
        <f t="shared" si="20"/>
        <v>0</v>
      </c>
    </row>
    <row r="441" spans="1:12" x14ac:dyDescent="0.3">
      <c r="A441" t="s">
        <v>1334</v>
      </c>
      <c r="B441" t="str">
        <f t="shared" si="18"/>
        <v>Lindsay Beasley</v>
      </c>
      <c r="C441" t="s">
        <v>1335</v>
      </c>
      <c r="D441">
        <v>37</v>
      </c>
      <c r="E441" t="s">
        <v>3997</v>
      </c>
      <c r="F441" t="s">
        <v>14</v>
      </c>
      <c r="G441" t="s">
        <v>1336</v>
      </c>
      <c r="H441" t="s">
        <v>105</v>
      </c>
      <c r="I441" t="s">
        <v>11</v>
      </c>
      <c r="J441" t="str">
        <f t="shared" si="19"/>
        <v>Silver</v>
      </c>
      <c r="K441" t="s">
        <v>29</v>
      </c>
      <c r="L441" t="b">
        <f t="shared" si="20"/>
        <v>0</v>
      </c>
    </row>
    <row r="442" spans="1:12" x14ac:dyDescent="0.3">
      <c r="A442" t="s">
        <v>1337</v>
      </c>
      <c r="B442" t="str">
        <f t="shared" si="18"/>
        <v>Sharon Simpson</v>
      </c>
      <c r="C442" t="s">
        <v>1338</v>
      </c>
      <c r="D442">
        <v>61</v>
      </c>
      <c r="E442" t="s">
        <v>3998</v>
      </c>
      <c r="F442" t="s">
        <v>8</v>
      </c>
      <c r="G442" t="s">
        <v>1339</v>
      </c>
      <c r="H442" t="s">
        <v>37</v>
      </c>
      <c r="I442" t="s">
        <v>11</v>
      </c>
      <c r="J442" t="str">
        <f t="shared" si="19"/>
        <v>Gold</v>
      </c>
      <c r="K442" t="s">
        <v>46</v>
      </c>
      <c r="L442" t="b">
        <f t="shared" si="20"/>
        <v>0</v>
      </c>
    </row>
    <row r="443" spans="1:12" x14ac:dyDescent="0.3">
      <c r="A443" t="s">
        <v>1340</v>
      </c>
      <c r="B443" t="str">
        <f t="shared" si="18"/>
        <v>Melinda Rivera</v>
      </c>
      <c r="C443" t="s">
        <v>1341</v>
      </c>
      <c r="D443">
        <v>47</v>
      </c>
      <c r="E443" t="s">
        <v>3997</v>
      </c>
      <c r="F443" t="s">
        <v>14</v>
      </c>
      <c r="G443" t="s">
        <v>591</v>
      </c>
      <c r="H443" t="s">
        <v>45</v>
      </c>
      <c r="I443" t="s">
        <v>11</v>
      </c>
      <c r="J443" t="str">
        <f t="shared" si="19"/>
        <v>Platinum</v>
      </c>
      <c r="K443" t="s">
        <v>17</v>
      </c>
      <c r="L443" t="b">
        <f t="shared" si="20"/>
        <v>0</v>
      </c>
    </row>
    <row r="444" spans="1:12" x14ac:dyDescent="0.3">
      <c r="A444" t="s">
        <v>1342</v>
      </c>
      <c r="B444" t="str">
        <f t="shared" si="18"/>
        <v>Monica Flynn</v>
      </c>
      <c r="C444" t="s">
        <v>1343</v>
      </c>
      <c r="D444">
        <v>59</v>
      </c>
      <c r="E444" t="s">
        <v>3998</v>
      </c>
      <c r="F444" t="s">
        <v>14</v>
      </c>
      <c r="G444" t="s">
        <v>1344</v>
      </c>
      <c r="H444" t="s">
        <v>233</v>
      </c>
      <c r="I444" t="s">
        <v>11</v>
      </c>
      <c r="J444" t="str">
        <f t="shared" si="19"/>
        <v>Platinum</v>
      </c>
      <c r="K444" t="s">
        <v>17</v>
      </c>
      <c r="L444" t="b">
        <f t="shared" si="20"/>
        <v>0</v>
      </c>
    </row>
    <row r="445" spans="1:12" x14ac:dyDescent="0.3">
      <c r="A445" t="s">
        <v>1345</v>
      </c>
      <c r="B445" t="str">
        <f t="shared" si="18"/>
        <v>John Compton</v>
      </c>
      <c r="C445" t="s">
        <v>1346</v>
      </c>
      <c r="D445">
        <v>53</v>
      </c>
      <c r="E445" t="s">
        <v>3998</v>
      </c>
      <c r="F445" t="s">
        <v>8</v>
      </c>
      <c r="G445" t="s">
        <v>923</v>
      </c>
      <c r="H445" t="s">
        <v>154</v>
      </c>
      <c r="I445" t="s">
        <v>11</v>
      </c>
      <c r="J445" t="str">
        <f t="shared" si="19"/>
        <v>Silver</v>
      </c>
      <c r="K445" t="s">
        <v>29</v>
      </c>
      <c r="L445" t="b">
        <f t="shared" si="20"/>
        <v>0</v>
      </c>
    </row>
    <row r="446" spans="1:12" x14ac:dyDescent="0.3">
      <c r="A446" t="s">
        <v>1347</v>
      </c>
      <c r="B446" t="str">
        <f t="shared" si="18"/>
        <v>Tammy Trevino</v>
      </c>
      <c r="C446" t="s">
        <v>1348</v>
      </c>
      <c r="D446">
        <v>60</v>
      </c>
      <c r="E446" t="s">
        <v>3998</v>
      </c>
      <c r="F446" t="s">
        <v>8</v>
      </c>
      <c r="G446" t="s">
        <v>1349</v>
      </c>
      <c r="H446" t="s">
        <v>16</v>
      </c>
      <c r="I446" t="s">
        <v>11</v>
      </c>
      <c r="J446" t="str">
        <f t="shared" si="19"/>
        <v>Silver</v>
      </c>
      <c r="K446" t="s">
        <v>29</v>
      </c>
      <c r="L446" t="b">
        <f t="shared" si="20"/>
        <v>0</v>
      </c>
    </row>
    <row r="447" spans="1:12" x14ac:dyDescent="0.3">
      <c r="A447" t="s">
        <v>1350</v>
      </c>
      <c r="B447" t="str">
        <f t="shared" si="18"/>
        <v>Dalton Walters</v>
      </c>
      <c r="C447" t="s">
        <v>1351</v>
      </c>
      <c r="D447">
        <v>31</v>
      </c>
      <c r="E447" t="s">
        <v>3997</v>
      </c>
      <c r="F447" t="s">
        <v>8</v>
      </c>
      <c r="G447" t="s">
        <v>1352</v>
      </c>
      <c r="H447" t="s">
        <v>318</v>
      </c>
      <c r="I447" t="s">
        <v>11</v>
      </c>
      <c r="J447" t="str">
        <f t="shared" si="19"/>
        <v>Silver</v>
      </c>
      <c r="K447" t="s">
        <v>29</v>
      </c>
      <c r="L447" t="b">
        <f t="shared" si="20"/>
        <v>0</v>
      </c>
    </row>
    <row r="448" spans="1:12" x14ac:dyDescent="0.3">
      <c r="A448" t="s">
        <v>1353</v>
      </c>
      <c r="B448" t="str">
        <f t="shared" si="18"/>
        <v>Kelli Smith</v>
      </c>
      <c r="C448" t="s">
        <v>1354</v>
      </c>
      <c r="D448">
        <v>42</v>
      </c>
      <c r="E448" t="s">
        <v>3997</v>
      </c>
      <c r="F448" t="s">
        <v>14</v>
      </c>
      <c r="G448" t="s">
        <v>1355</v>
      </c>
      <c r="H448" t="s">
        <v>33</v>
      </c>
      <c r="I448" t="s">
        <v>11</v>
      </c>
      <c r="J448" t="str">
        <f t="shared" si="19"/>
        <v>Bronze</v>
      </c>
      <c r="K448" t="s">
        <v>24</v>
      </c>
      <c r="L448" t="b">
        <f t="shared" si="20"/>
        <v>0</v>
      </c>
    </row>
    <row r="449" spans="1:12" x14ac:dyDescent="0.3">
      <c r="A449" t="s">
        <v>1356</v>
      </c>
      <c r="B449" t="str">
        <f t="shared" si="18"/>
        <v>Adam Castro</v>
      </c>
      <c r="C449" t="s">
        <v>1357</v>
      </c>
      <c r="D449">
        <v>51</v>
      </c>
      <c r="E449" t="s">
        <v>3998</v>
      </c>
      <c r="F449" t="s">
        <v>8</v>
      </c>
      <c r="G449" t="s">
        <v>1358</v>
      </c>
      <c r="H449" t="s">
        <v>353</v>
      </c>
      <c r="I449" t="s">
        <v>11</v>
      </c>
      <c r="J449" t="str">
        <f t="shared" si="19"/>
        <v>Silver</v>
      </c>
      <c r="K449" t="s">
        <v>29</v>
      </c>
      <c r="L449" t="b">
        <f t="shared" si="20"/>
        <v>0</v>
      </c>
    </row>
    <row r="450" spans="1:12" x14ac:dyDescent="0.3">
      <c r="A450" t="s">
        <v>1359</v>
      </c>
      <c r="B450" t="str">
        <f t="shared" ref="B450:B501" si="21">IF(ISBLANK(C450),"unknown",C450)</f>
        <v>Cheryl Carr</v>
      </c>
      <c r="C450" t="s">
        <v>1360</v>
      </c>
      <c r="D450">
        <v>19</v>
      </c>
      <c r="E450" t="s">
        <v>3997</v>
      </c>
      <c r="F450" t="s">
        <v>8</v>
      </c>
      <c r="G450" t="s">
        <v>1361</v>
      </c>
      <c r="H450" t="s">
        <v>839</v>
      </c>
      <c r="I450" t="s">
        <v>11</v>
      </c>
      <c r="J450" t="str">
        <f t="shared" ref="J450:J501" si="22">IF(ISBLANK(K450),"UNKNOWN",K450)</f>
        <v>Gold</v>
      </c>
      <c r="K450" t="s">
        <v>46</v>
      </c>
      <c r="L450" t="b">
        <f t="shared" ref="L450:L501" si="23">ISBLANK(K450)</f>
        <v>0</v>
      </c>
    </row>
    <row r="451" spans="1:12" x14ac:dyDescent="0.3">
      <c r="A451" t="s">
        <v>1362</v>
      </c>
      <c r="B451" t="str">
        <f t="shared" si="21"/>
        <v>Gene Lee</v>
      </c>
      <c r="C451" t="s">
        <v>1363</v>
      </c>
      <c r="D451">
        <v>41</v>
      </c>
      <c r="E451" t="s">
        <v>3997</v>
      </c>
      <c r="F451" t="s">
        <v>14</v>
      </c>
      <c r="G451" t="s">
        <v>1364</v>
      </c>
      <c r="H451" t="s">
        <v>283</v>
      </c>
      <c r="I451" t="s">
        <v>11</v>
      </c>
      <c r="J451" t="str">
        <f t="shared" si="22"/>
        <v>Platinum</v>
      </c>
      <c r="K451" t="s">
        <v>17</v>
      </c>
      <c r="L451" t="b">
        <f t="shared" si="23"/>
        <v>0</v>
      </c>
    </row>
    <row r="452" spans="1:12" x14ac:dyDescent="0.3">
      <c r="A452" t="s">
        <v>1365</v>
      </c>
      <c r="B452" t="str">
        <f t="shared" si="21"/>
        <v>Shannon Turner</v>
      </c>
      <c r="C452" t="s">
        <v>1366</v>
      </c>
      <c r="D452">
        <v>35</v>
      </c>
      <c r="E452" t="s">
        <v>3997</v>
      </c>
      <c r="F452" t="s">
        <v>8</v>
      </c>
      <c r="G452" t="s">
        <v>1367</v>
      </c>
      <c r="H452" t="s">
        <v>95</v>
      </c>
      <c r="I452" t="s">
        <v>11</v>
      </c>
      <c r="J452" t="str">
        <f t="shared" si="22"/>
        <v>Silver</v>
      </c>
      <c r="K452" t="s">
        <v>29</v>
      </c>
      <c r="L452" t="b">
        <f t="shared" si="23"/>
        <v>0</v>
      </c>
    </row>
    <row r="453" spans="1:12" x14ac:dyDescent="0.3">
      <c r="A453" t="s">
        <v>1368</v>
      </c>
      <c r="B453" t="str">
        <f t="shared" si="21"/>
        <v>Monica Wright</v>
      </c>
      <c r="C453" t="s">
        <v>1369</v>
      </c>
      <c r="D453">
        <v>45</v>
      </c>
      <c r="E453" t="s">
        <v>3997</v>
      </c>
      <c r="F453" t="s">
        <v>8</v>
      </c>
      <c r="G453" t="s">
        <v>1370</v>
      </c>
      <c r="H453" t="s">
        <v>10</v>
      </c>
      <c r="I453" t="s">
        <v>11</v>
      </c>
      <c r="J453" t="str">
        <f t="shared" si="22"/>
        <v>Gold</v>
      </c>
      <c r="K453" t="s">
        <v>46</v>
      </c>
      <c r="L453" t="b">
        <f t="shared" si="23"/>
        <v>0</v>
      </c>
    </row>
    <row r="454" spans="1:12" x14ac:dyDescent="0.3">
      <c r="A454" t="s">
        <v>1371</v>
      </c>
      <c r="B454" t="str">
        <f t="shared" si="21"/>
        <v>Eric Holmes</v>
      </c>
      <c r="C454" t="s">
        <v>1372</v>
      </c>
      <c r="D454">
        <v>64</v>
      </c>
      <c r="E454" t="s">
        <v>3998</v>
      </c>
      <c r="F454" t="s">
        <v>14</v>
      </c>
      <c r="G454" t="s">
        <v>1373</v>
      </c>
      <c r="H454" t="s">
        <v>839</v>
      </c>
      <c r="I454" t="s">
        <v>11</v>
      </c>
      <c r="J454" t="str">
        <f t="shared" si="22"/>
        <v>Bronze</v>
      </c>
      <c r="K454" t="s">
        <v>24</v>
      </c>
      <c r="L454" t="b">
        <f t="shared" si="23"/>
        <v>0</v>
      </c>
    </row>
    <row r="455" spans="1:12" x14ac:dyDescent="0.3">
      <c r="A455" t="s">
        <v>1374</v>
      </c>
      <c r="B455" t="str">
        <f t="shared" si="21"/>
        <v>William Cortez</v>
      </c>
      <c r="C455" t="s">
        <v>1375</v>
      </c>
      <c r="D455">
        <v>29</v>
      </c>
      <c r="E455" t="s">
        <v>3997</v>
      </c>
      <c r="F455" t="s">
        <v>8</v>
      </c>
      <c r="G455" t="s">
        <v>1376</v>
      </c>
      <c r="H455" t="s">
        <v>23</v>
      </c>
      <c r="I455" t="s">
        <v>11</v>
      </c>
      <c r="J455" t="str">
        <f t="shared" si="22"/>
        <v>Bronze</v>
      </c>
      <c r="K455" t="s">
        <v>24</v>
      </c>
      <c r="L455" t="b">
        <f t="shared" si="23"/>
        <v>0</v>
      </c>
    </row>
    <row r="456" spans="1:12" x14ac:dyDescent="0.3">
      <c r="A456" t="s">
        <v>1377</v>
      </c>
      <c r="B456" t="str">
        <f t="shared" si="21"/>
        <v>Shane Mills</v>
      </c>
      <c r="C456" t="s">
        <v>1378</v>
      </c>
      <c r="D456">
        <v>59</v>
      </c>
      <c r="E456" t="s">
        <v>3998</v>
      </c>
      <c r="F456" t="s">
        <v>8</v>
      </c>
      <c r="G456" t="s">
        <v>1379</v>
      </c>
      <c r="H456" t="s">
        <v>69</v>
      </c>
      <c r="I456" t="s">
        <v>11</v>
      </c>
      <c r="J456" t="str">
        <f t="shared" si="22"/>
        <v>Bronze</v>
      </c>
      <c r="K456" t="s">
        <v>24</v>
      </c>
      <c r="L456" t="b">
        <f t="shared" si="23"/>
        <v>0</v>
      </c>
    </row>
    <row r="457" spans="1:12" x14ac:dyDescent="0.3">
      <c r="A457" t="s">
        <v>1380</v>
      </c>
      <c r="B457" t="str">
        <f t="shared" si="21"/>
        <v>Ashley Roberts</v>
      </c>
      <c r="C457" t="s">
        <v>1381</v>
      </c>
      <c r="D457">
        <v>46</v>
      </c>
      <c r="E457" t="s">
        <v>3997</v>
      </c>
      <c r="F457" t="s">
        <v>8</v>
      </c>
      <c r="G457" t="s">
        <v>558</v>
      </c>
      <c r="H457" t="s">
        <v>229</v>
      </c>
      <c r="I457" t="s">
        <v>11</v>
      </c>
      <c r="J457" t="str">
        <f t="shared" si="22"/>
        <v>Gold</v>
      </c>
      <c r="K457" t="s">
        <v>46</v>
      </c>
      <c r="L457" t="b">
        <f t="shared" si="23"/>
        <v>0</v>
      </c>
    </row>
    <row r="458" spans="1:12" x14ac:dyDescent="0.3">
      <c r="A458" t="s">
        <v>1382</v>
      </c>
      <c r="B458" t="str">
        <f t="shared" si="21"/>
        <v>Jeffery Wolf</v>
      </c>
      <c r="C458" t="s">
        <v>1383</v>
      </c>
      <c r="D458">
        <v>60</v>
      </c>
      <c r="E458" t="s">
        <v>3998</v>
      </c>
      <c r="F458" t="s">
        <v>14</v>
      </c>
      <c r="G458" t="s">
        <v>1384</v>
      </c>
      <c r="H458" t="s">
        <v>308</v>
      </c>
      <c r="I458" t="s">
        <v>11</v>
      </c>
      <c r="J458" t="str">
        <f t="shared" si="22"/>
        <v>Bronze</v>
      </c>
      <c r="K458" t="s">
        <v>24</v>
      </c>
      <c r="L458" t="b">
        <f t="shared" si="23"/>
        <v>0</v>
      </c>
    </row>
    <row r="459" spans="1:12" x14ac:dyDescent="0.3">
      <c r="A459" t="s">
        <v>1385</v>
      </c>
      <c r="B459" t="str">
        <f t="shared" si="21"/>
        <v>April Phillips</v>
      </c>
      <c r="C459" t="s">
        <v>1386</v>
      </c>
      <c r="D459">
        <v>62</v>
      </c>
      <c r="E459" t="s">
        <v>3998</v>
      </c>
      <c r="F459" t="s">
        <v>14</v>
      </c>
      <c r="G459" t="s">
        <v>1387</v>
      </c>
      <c r="H459" t="s">
        <v>98</v>
      </c>
      <c r="I459" t="s">
        <v>11</v>
      </c>
      <c r="J459" t="str">
        <f t="shared" si="22"/>
        <v>Platinum</v>
      </c>
      <c r="K459" t="s">
        <v>17</v>
      </c>
      <c r="L459" t="b">
        <f t="shared" si="23"/>
        <v>0</v>
      </c>
    </row>
    <row r="460" spans="1:12" x14ac:dyDescent="0.3">
      <c r="A460" t="s">
        <v>1388</v>
      </c>
      <c r="B460" t="str">
        <f t="shared" si="21"/>
        <v>John Berg</v>
      </c>
      <c r="C460" t="s">
        <v>1389</v>
      </c>
      <c r="D460">
        <v>60</v>
      </c>
      <c r="E460" t="s">
        <v>3998</v>
      </c>
      <c r="F460" t="s">
        <v>8</v>
      </c>
      <c r="G460" t="s">
        <v>128</v>
      </c>
      <c r="H460" t="s">
        <v>95</v>
      </c>
      <c r="I460" t="s">
        <v>11</v>
      </c>
      <c r="J460" t="str">
        <f t="shared" si="22"/>
        <v>Gold</v>
      </c>
      <c r="K460" t="s">
        <v>46</v>
      </c>
      <c r="L460" t="b">
        <f t="shared" si="23"/>
        <v>0</v>
      </c>
    </row>
    <row r="461" spans="1:12" x14ac:dyDescent="0.3">
      <c r="A461" t="s">
        <v>1390</v>
      </c>
      <c r="B461" t="str">
        <f t="shared" si="21"/>
        <v>Tyler Weber</v>
      </c>
      <c r="C461" t="s">
        <v>1391</v>
      </c>
      <c r="D461">
        <v>54</v>
      </c>
      <c r="E461" t="s">
        <v>3998</v>
      </c>
      <c r="F461" t="s">
        <v>8</v>
      </c>
      <c r="G461" t="s">
        <v>1392</v>
      </c>
      <c r="H461" t="s">
        <v>190</v>
      </c>
      <c r="I461" t="s">
        <v>11</v>
      </c>
      <c r="J461" t="str">
        <f t="shared" si="22"/>
        <v>Gold</v>
      </c>
      <c r="K461" t="s">
        <v>46</v>
      </c>
      <c r="L461" t="b">
        <f t="shared" si="23"/>
        <v>0</v>
      </c>
    </row>
    <row r="462" spans="1:12" x14ac:dyDescent="0.3">
      <c r="A462" t="s">
        <v>1393</v>
      </c>
      <c r="B462" t="str">
        <f t="shared" si="21"/>
        <v>Julie Powell</v>
      </c>
      <c r="C462" t="s">
        <v>1394</v>
      </c>
      <c r="D462">
        <v>59</v>
      </c>
      <c r="E462" t="s">
        <v>3998</v>
      </c>
      <c r="F462" t="s">
        <v>14</v>
      </c>
      <c r="G462" t="s">
        <v>1395</v>
      </c>
      <c r="H462" t="s">
        <v>287</v>
      </c>
      <c r="I462" t="s">
        <v>11</v>
      </c>
      <c r="J462" t="str">
        <f t="shared" si="22"/>
        <v>Gold</v>
      </c>
      <c r="K462" t="s">
        <v>46</v>
      </c>
      <c r="L462" t="b">
        <f t="shared" si="23"/>
        <v>0</v>
      </c>
    </row>
    <row r="463" spans="1:12" x14ac:dyDescent="0.3">
      <c r="A463" t="s">
        <v>1396</v>
      </c>
      <c r="B463" t="str">
        <f t="shared" si="21"/>
        <v>Christina Robertson</v>
      </c>
      <c r="C463" t="s">
        <v>1397</v>
      </c>
      <c r="D463">
        <v>59</v>
      </c>
      <c r="E463" t="s">
        <v>3998</v>
      </c>
      <c r="F463" t="s">
        <v>8</v>
      </c>
      <c r="G463" t="s">
        <v>1398</v>
      </c>
      <c r="H463" t="s">
        <v>582</v>
      </c>
      <c r="I463" t="s">
        <v>11</v>
      </c>
      <c r="J463" t="str">
        <f t="shared" si="22"/>
        <v>Platinum</v>
      </c>
      <c r="K463" t="s">
        <v>17</v>
      </c>
      <c r="L463" t="b">
        <f t="shared" si="23"/>
        <v>0</v>
      </c>
    </row>
    <row r="464" spans="1:12" x14ac:dyDescent="0.3">
      <c r="A464" t="s">
        <v>1399</v>
      </c>
      <c r="B464" t="str">
        <f t="shared" si="21"/>
        <v>Kelly Garrett</v>
      </c>
      <c r="C464" t="s">
        <v>1400</v>
      </c>
      <c r="D464">
        <v>62</v>
      </c>
      <c r="E464" t="s">
        <v>3998</v>
      </c>
      <c r="F464" t="s">
        <v>14</v>
      </c>
      <c r="G464" t="s">
        <v>1401</v>
      </c>
      <c r="H464" t="s">
        <v>50</v>
      </c>
      <c r="I464" t="s">
        <v>11</v>
      </c>
      <c r="J464" t="str">
        <f t="shared" si="22"/>
        <v>Silver</v>
      </c>
      <c r="K464" t="s">
        <v>29</v>
      </c>
      <c r="L464" t="b">
        <f t="shared" si="23"/>
        <v>0</v>
      </c>
    </row>
    <row r="465" spans="1:12" x14ac:dyDescent="0.3">
      <c r="A465" t="s">
        <v>1402</v>
      </c>
      <c r="B465" t="str">
        <f t="shared" si="21"/>
        <v>John Perez</v>
      </c>
      <c r="C465" t="s">
        <v>673</v>
      </c>
      <c r="D465">
        <v>29</v>
      </c>
      <c r="E465" t="s">
        <v>3997</v>
      </c>
      <c r="F465" t="s">
        <v>14</v>
      </c>
      <c r="G465" t="s">
        <v>1403</v>
      </c>
      <c r="H465" t="s">
        <v>311</v>
      </c>
      <c r="I465" t="s">
        <v>11</v>
      </c>
      <c r="J465" t="str">
        <f t="shared" si="22"/>
        <v>Gold</v>
      </c>
      <c r="K465" t="s">
        <v>46</v>
      </c>
      <c r="L465" t="b">
        <f t="shared" si="23"/>
        <v>0</v>
      </c>
    </row>
    <row r="466" spans="1:12" x14ac:dyDescent="0.3">
      <c r="A466" t="s">
        <v>1404</v>
      </c>
      <c r="B466" t="str">
        <f t="shared" si="21"/>
        <v>Justin Johnson</v>
      </c>
      <c r="C466" t="s">
        <v>1405</v>
      </c>
      <c r="D466">
        <v>35</v>
      </c>
      <c r="E466" t="s">
        <v>3997</v>
      </c>
      <c r="F466" t="s">
        <v>8</v>
      </c>
      <c r="G466" t="s">
        <v>1406</v>
      </c>
      <c r="H466" t="s">
        <v>263</v>
      </c>
      <c r="I466" t="s">
        <v>11</v>
      </c>
      <c r="J466" t="str">
        <f t="shared" si="22"/>
        <v>Gold</v>
      </c>
      <c r="K466" t="s">
        <v>46</v>
      </c>
      <c r="L466" t="b">
        <f t="shared" si="23"/>
        <v>0</v>
      </c>
    </row>
    <row r="467" spans="1:12" x14ac:dyDescent="0.3">
      <c r="A467" t="s">
        <v>1407</v>
      </c>
      <c r="B467" t="str">
        <f t="shared" si="21"/>
        <v>Paul Cox</v>
      </c>
      <c r="C467" t="s">
        <v>1408</v>
      </c>
      <c r="D467">
        <v>60</v>
      </c>
      <c r="E467" t="s">
        <v>3998</v>
      </c>
      <c r="F467" t="s">
        <v>14</v>
      </c>
      <c r="G467" t="s">
        <v>1409</v>
      </c>
      <c r="H467" t="s">
        <v>61</v>
      </c>
      <c r="I467" t="s">
        <v>11</v>
      </c>
      <c r="J467" t="str">
        <f t="shared" si="22"/>
        <v>Silver</v>
      </c>
      <c r="K467" t="s">
        <v>29</v>
      </c>
      <c r="L467" t="b">
        <f t="shared" si="23"/>
        <v>0</v>
      </c>
    </row>
    <row r="468" spans="1:12" x14ac:dyDescent="0.3">
      <c r="A468" t="s">
        <v>1410</v>
      </c>
      <c r="B468" t="str">
        <f t="shared" si="21"/>
        <v>Beth Martin</v>
      </c>
      <c r="C468" t="s">
        <v>1411</v>
      </c>
      <c r="D468">
        <v>34</v>
      </c>
      <c r="E468" t="s">
        <v>3997</v>
      </c>
      <c r="F468" t="s">
        <v>14</v>
      </c>
      <c r="G468" t="s">
        <v>1412</v>
      </c>
      <c r="H468" t="s">
        <v>41</v>
      </c>
      <c r="I468" t="s">
        <v>11</v>
      </c>
      <c r="J468" t="str">
        <f t="shared" si="22"/>
        <v>Silver</v>
      </c>
      <c r="K468" t="s">
        <v>29</v>
      </c>
      <c r="L468" t="b">
        <f t="shared" si="23"/>
        <v>0</v>
      </c>
    </row>
    <row r="469" spans="1:12" x14ac:dyDescent="0.3">
      <c r="A469" t="s">
        <v>1413</v>
      </c>
      <c r="B469" t="str">
        <f t="shared" si="21"/>
        <v>Samantha Lee</v>
      </c>
      <c r="C469" t="s">
        <v>1414</v>
      </c>
      <c r="D469">
        <v>36</v>
      </c>
      <c r="E469" t="s">
        <v>3997</v>
      </c>
      <c r="F469" t="s">
        <v>14</v>
      </c>
      <c r="G469" t="s">
        <v>1415</v>
      </c>
      <c r="H469" t="s">
        <v>165</v>
      </c>
      <c r="I469" t="s">
        <v>11</v>
      </c>
      <c r="J469" t="str">
        <f t="shared" si="22"/>
        <v>Bronze</v>
      </c>
      <c r="K469" t="s">
        <v>24</v>
      </c>
      <c r="L469" t="b">
        <f t="shared" si="23"/>
        <v>0</v>
      </c>
    </row>
    <row r="470" spans="1:12" x14ac:dyDescent="0.3">
      <c r="A470" t="s">
        <v>1419</v>
      </c>
      <c r="B470" t="str">
        <f t="shared" si="21"/>
        <v>Ronald Ross</v>
      </c>
      <c r="C470" t="s">
        <v>1420</v>
      </c>
      <c r="D470">
        <v>28</v>
      </c>
      <c r="E470" t="s">
        <v>3997</v>
      </c>
      <c r="F470" t="s">
        <v>14</v>
      </c>
      <c r="G470" t="s">
        <v>1421</v>
      </c>
      <c r="H470" t="s">
        <v>10</v>
      </c>
      <c r="I470" t="s">
        <v>11</v>
      </c>
      <c r="J470" t="str">
        <f t="shared" si="22"/>
        <v>Silver</v>
      </c>
      <c r="K470" t="s">
        <v>29</v>
      </c>
      <c r="L470" t="b">
        <f t="shared" si="23"/>
        <v>0</v>
      </c>
    </row>
    <row r="471" spans="1:12" x14ac:dyDescent="0.3">
      <c r="A471" t="s">
        <v>1422</v>
      </c>
      <c r="B471" t="str">
        <f t="shared" si="21"/>
        <v>Cynthia Parrish</v>
      </c>
      <c r="C471" t="s">
        <v>1423</v>
      </c>
      <c r="D471">
        <v>18</v>
      </c>
      <c r="E471" t="s">
        <v>3997</v>
      </c>
      <c r="F471" t="s">
        <v>8</v>
      </c>
      <c r="G471" t="s">
        <v>1424</v>
      </c>
      <c r="H471" t="s">
        <v>197</v>
      </c>
      <c r="I471" t="s">
        <v>11</v>
      </c>
      <c r="J471" t="str">
        <f t="shared" si="22"/>
        <v>Silver</v>
      </c>
      <c r="K471" t="s">
        <v>29</v>
      </c>
      <c r="L471" t="b">
        <f t="shared" si="23"/>
        <v>0</v>
      </c>
    </row>
    <row r="472" spans="1:12" x14ac:dyDescent="0.3">
      <c r="A472" t="s">
        <v>1425</v>
      </c>
      <c r="B472" t="str">
        <f t="shared" si="21"/>
        <v>Michael Foley</v>
      </c>
      <c r="C472" t="s">
        <v>1426</v>
      </c>
      <c r="D472">
        <v>63</v>
      </c>
      <c r="E472" t="s">
        <v>3998</v>
      </c>
      <c r="F472" t="s">
        <v>14</v>
      </c>
      <c r="G472" t="s">
        <v>1427</v>
      </c>
      <c r="H472" t="s">
        <v>169</v>
      </c>
      <c r="I472" t="s">
        <v>11</v>
      </c>
      <c r="J472" t="str">
        <f t="shared" si="22"/>
        <v>Gold</v>
      </c>
      <c r="K472" t="s">
        <v>46</v>
      </c>
      <c r="L472" t="b">
        <f t="shared" si="23"/>
        <v>0</v>
      </c>
    </row>
    <row r="473" spans="1:12" x14ac:dyDescent="0.3">
      <c r="A473" t="s">
        <v>1428</v>
      </c>
      <c r="B473" t="str">
        <f t="shared" si="21"/>
        <v>Gregory Curtis</v>
      </c>
      <c r="C473" t="s">
        <v>1429</v>
      </c>
      <c r="D473">
        <v>45</v>
      </c>
      <c r="E473" t="s">
        <v>3997</v>
      </c>
      <c r="F473" t="s">
        <v>8</v>
      </c>
      <c r="G473" t="s">
        <v>1430</v>
      </c>
      <c r="H473" t="s">
        <v>169</v>
      </c>
      <c r="I473" t="s">
        <v>11</v>
      </c>
      <c r="J473" t="str">
        <f t="shared" si="22"/>
        <v>Bronze</v>
      </c>
      <c r="K473" t="s">
        <v>24</v>
      </c>
      <c r="L473" t="b">
        <f t="shared" si="23"/>
        <v>0</v>
      </c>
    </row>
    <row r="474" spans="1:12" x14ac:dyDescent="0.3">
      <c r="A474" t="s">
        <v>1431</v>
      </c>
      <c r="B474" t="str">
        <f t="shared" si="21"/>
        <v>James Foster</v>
      </c>
      <c r="C474" t="s">
        <v>1432</v>
      </c>
      <c r="D474">
        <v>19</v>
      </c>
      <c r="E474" t="s">
        <v>3997</v>
      </c>
      <c r="F474" t="s">
        <v>8</v>
      </c>
      <c r="G474" t="s">
        <v>1433</v>
      </c>
      <c r="H474" t="s">
        <v>116</v>
      </c>
      <c r="I474" t="s">
        <v>11</v>
      </c>
      <c r="J474" t="str">
        <f t="shared" si="22"/>
        <v>Gold</v>
      </c>
      <c r="K474" t="s">
        <v>46</v>
      </c>
      <c r="L474" t="b">
        <f t="shared" si="23"/>
        <v>0</v>
      </c>
    </row>
    <row r="475" spans="1:12" x14ac:dyDescent="0.3">
      <c r="A475" t="s">
        <v>1434</v>
      </c>
      <c r="B475" t="str">
        <f t="shared" si="21"/>
        <v>Manuel Fisher</v>
      </c>
      <c r="C475" t="s">
        <v>1435</v>
      </c>
      <c r="D475">
        <v>21</v>
      </c>
      <c r="E475" t="s">
        <v>3997</v>
      </c>
      <c r="F475" t="s">
        <v>14</v>
      </c>
      <c r="G475" t="s">
        <v>1436</v>
      </c>
      <c r="H475" t="s">
        <v>45</v>
      </c>
      <c r="I475" t="s">
        <v>11</v>
      </c>
      <c r="J475" t="str">
        <f t="shared" si="22"/>
        <v>Gold</v>
      </c>
      <c r="K475" t="s">
        <v>46</v>
      </c>
      <c r="L475" t="b">
        <f t="shared" si="23"/>
        <v>0</v>
      </c>
    </row>
    <row r="476" spans="1:12" x14ac:dyDescent="0.3">
      <c r="A476" t="s">
        <v>1437</v>
      </c>
      <c r="B476" t="str">
        <f t="shared" si="21"/>
        <v>Debra Mccullough</v>
      </c>
      <c r="C476" t="s">
        <v>1438</v>
      </c>
      <c r="D476">
        <v>42</v>
      </c>
      <c r="E476" t="s">
        <v>3997</v>
      </c>
      <c r="F476" t="s">
        <v>8</v>
      </c>
      <c r="G476" t="s">
        <v>1439</v>
      </c>
      <c r="H476" t="s">
        <v>65</v>
      </c>
      <c r="I476" t="s">
        <v>11</v>
      </c>
      <c r="J476" t="str">
        <f t="shared" si="22"/>
        <v>Platinum</v>
      </c>
      <c r="K476" t="s">
        <v>17</v>
      </c>
      <c r="L476" t="b">
        <f t="shared" si="23"/>
        <v>0</v>
      </c>
    </row>
    <row r="477" spans="1:12" x14ac:dyDescent="0.3">
      <c r="A477" t="s">
        <v>1440</v>
      </c>
      <c r="B477" t="str">
        <f t="shared" si="21"/>
        <v>Philip Mendoza</v>
      </c>
      <c r="C477" t="s">
        <v>1441</v>
      </c>
      <c r="D477">
        <v>42</v>
      </c>
      <c r="E477" t="s">
        <v>3997</v>
      </c>
      <c r="F477" t="s">
        <v>8</v>
      </c>
      <c r="G477" t="s">
        <v>1442</v>
      </c>
      <c r="H477" t="s">
        <v>710</v>
      </c>
      <c r="I477" t="s">
        <v>11</v>
      </c>
      <c r="J477" t="str">
        <f t="shared" si="22"/>
        <v>Silver</v>
      </c>
      <c r="K477" t="s">
        <v>29</v>
      </c>
      <c r="L477" t="b">
        <f t="shared" si="23"/>
        <v>0</v>
      </c>
    </row>
    <row r="478" spans="1:12" x14ac:dyDescent="0.3">
      <c r="A478" t="s">
        <v>1443</v>
      </c>
      <c r="B478" t="str">
        <f t="shared" si="21"/>
        <v>Laura Mathews</v>
      </c>
      <c r="C478" t="s">
        <v>1444</v>
      </c>
      <c r="D478">
        <v>53</v>
      </c>
      <c r="E478" t="s">
        <v>3998</v>
      </c>
      <c r="F478" t="s">
        <v>8</v>
      </c>
      <c r="G478" t="s">
        <v>1445</v>
      </c>
      <c r="H478" t="s">
        <v>318</v>
      </c>
      <c r="I478" t="s">
        <v>11</v>
      </c>
      <c r="J478" t="str">
        <f t="shared" si="22"/>
        <v>Bronze</v>
      </c>
      <c r="K478" t="s">
        <v>24</v>
      </c>
      <c r="L478" t="b">
        <f t="shared" si="23"/>
        <v>0</v>
      </c>
    </row>
    <row r="479" spans="1:12" x14ac:dyDescent="0.3">
      <c r="A479" t="s">
        <v>1446</v>
      </c>
      <c r="B479" t="str">
        <f t="shared" si="21"/>
        <v>Joshua Howard</v>
      </c>
      <c r="C479" t="s">
        <v>1447</v>
      </c>
      <c r="D479">
        <v>32</v>
      </c>
      <c r="E479" t="s">
        <v>3997</v>
      </c>
      <c r="F479" t="s">
        <v>14</v>
      </c>
      <c r="G479" t="s">
        <v>1448</v>
      </c>
      <c r="H479" t="s">
        <v>37</v>
      </c>
      <c r="I479" t="s">
        <v>11</v>
      </c>
      <c r="J479" t="str">
        <f t="shared" si="22"/>
        <v>Platinum</v>
      </c>
      <c r="K479" t="s">
        <v>17</v>
      </c>
      <c r="L479" t="b">
        <f t="shared" si="23"/>
        <v>0</v>
      </c>
    </row>
    <row r="480" spans="1:12" x14ac:dyDescent="0.3">
      <c r="A480" t="s">
        <v>1449</v>
      </c>
      <c r="B480" t="str">
        <f t="shared" si="21"/>
        <v>Barbara Berry</v>
      </c>
      <c r="C480" t="s">
        <v>1450</v>
      </c>
      <c r="D480">
        <v>18</v>
      </c>
      <c r="E480" t="s">
        <v>3997</v>
      </c>
      <c r="F480" t="s">
        <v>14</v>
      </c>
      <c r="G480" t="s">
        <v>389</v>
      </c>
      <c r="H480" t="s">
        <v>169</v>
      </c>
      <c r="I480" t="s">
        <v>11</v>
      </c>
      <c r="J480" t="str">
        <f t="shared" si="22"/>
        <v>Platinum</v>
      </c>
      <c r="K480" t="s">
        <v>17</v>
      </c>
      <c r="L480" t="b">
        <f t="shared" si="23"/>
        <v>0</v>
      </c>
    </row>
    <row r="481" spans="1:12" x14ac:dyDescent="0.3">
      <c r="A481" t="s">
        <v>1451</v>
      </c>
      <c r="B481" t="str">
        <f t="shared" si="21"/>
        <v>Elizabeth Foster</v>
      </c>
      <c r="C481" t="s">
        <v>1452</v>
      </c>
      <c r="D481">
        <v>33</v>
      </c>
      <c r="E481" t="s">
        <v>3997</v>
      </c>
      <c r="F481" t="s">
        <v>14</v>
      </c>
      <c r="G481" t="s">
        <v>1453</v>
      </c>
      <c r="H481" t="s">
        <v>95</v>
      </c>
      <c r="I481" t="s">
        <v>11</v>
      </c>
      <c r="J481" t="str">
        <f t="shared" si="22"/>
        <v>Gold</v>
      </c>
      <c r="K481" t="s">
        <v>46</v>
      </c>
      <c r="L481" t="b">
        <f t="shared" si="23"/>
        <v>0</v>
      </c>
    </row>
    <row r="482" spans="1:12" x14ac:dyDescent="0.3">
      <c r="A482" t="s">
        <v>1454</v>
      </c>
      <c r="B482" t="str">
        <f t="shared" si="21"/>
        <v>Andrea Harris</v>
      </c>
      <c r="C482" t="s">
        <v>1455</v>
      </c>
      <c r="D482">
        <v>41</v>
      </c>
      <c r="E482" t="s">
        <v>3997</v>
      </c>
      <c r="F482" t="s">
        <v>14</v>
      </c>
      <c r="G482" t="s">
        <v>1456</v>
      </c>
      <c r="H482" t="s">
        <v>61</v>
      </c>
      <c r="I482" t="s">
        <v>11</v>
      </c>
      <c r="J482" t="str">
        <f t="shared" si="22"/>
        <v>Platinum</v>
      </c>
      <c r="K482" t="s">
        <v>17</v>
      </c>
      <c r="L482" t="b">
        <f t="shared" si="23"/>
        <v>0</v>
      </c>
    </row>
    <row r="483" spans="1:12" x14ac:dyDescent="0.3">
      <c r="A483" t="s">
        <v>1457</v>
      </c>
      <c r="B483" t="str">
        <f t="shared" si="21"/>
        <v>Earl Smith Dds</v>
      </c>
      <c r="C483" t="s">
        <v>3958</v>
      </c>
      <c r="D483">
        <v>59</v>
      </c>
      <c r="E483" t="s">
        <v>3998</v>
      </c>
      <c r="F483" t="s">
        <v>8</v>
      </c>
      <c r="G483" t="s">
        <v>1458</v>
      </c>
      <c r="H483" t="s">
        <v>37</v>
      </c>
      <c r="I483" t="s">
        <v>11</v>
      </c>
      <c r="J483" t="str">
        <f t="shared" si="22"/>
        <v>Gold</v>
      </c>
      <c r="K483" t="s">
        <v>46</v>
      </c>
      <c r="L483" t="b">
        <f t="shared" si="23"/>
        <v>0</v>
      </c>
    </row>
    <row r="484" spans="1:12" x14ac:dyDescent="0.3">
      <c r="A484" t="s">
        <v>1459</v>
      </c>
      <c r="B484" t="str">
        <f t="shared" si="21"/>
        <v>Dylan Gutierrez</v>
      </c>
      <c r="C484" t="s">
        <v>1460</v>
      </c>
      <c r="D484">
        <v>40</v>
      </c>
      <c r="E484" t="s">
        <v>3997</v>
      </c>
      <c r="F484" t="s">
        <v>8</v>
      </c>
      <c r="G484" t="s">
        <v>1461</v>
      </c>
      <c r="H484" t="s">
        <v>41</v>
      </c>
      <c r="I484" t="s">
        <v>11</v>
      </c>
      <c r="J484" t="str">
        <f t="shared" si="22"/>
        <v>Bronze</v>
      </c>
      <c r="K484" t="s">
        <v>24</v>
      </c>
      <c r="L484" t="b">
        <f t="shared" si="23"/>
        <v>0</v>
      </c>
    </row>
    <row r="485" spans="1:12" x14ac:dyDescent="0.3">
      <c r="A485" t="s">
        <v>1462</v>
      </c>
      <c r="B485" t="str">
        <f t="shared" si="21"/>
        <v>Jordan Medina</v>
      </c>
      <c r="C485" t="s">
        <v>1463</v>
      </c>
      <c r="D485">
        <v>33</v>
      </c>
      <c r="E485" t="s">
        <v>3997</v>
      </c>
      <c r="F485" t="s">
        <v>8</v>
      </c>
      <c r="G485" t="s">
        <v>1464</v>
      </c>
      <c r="H485" t="s">
        <v>246</v>
      </c>
      <c r="I485" t="s">
        <v>11</v>
      </c>
      <c r="J485" t="str">
        <f t="shared" si="22"/>
        <v>Bronze</v>
      </c>
      <c r="K485" t="s">
        <v>24</v>
      </c>
      <c r="L485" t="b">
        <f t="shared" si="23"/>
        <v>0</v>
      </c>
    </row>
    <row r="486" spans="1:12" x14ac:dyDescent="0.3">
      <c r="A486" t="s">
        <v>1465</v>
      </c>
      <c r="B486" t="str">
        <f t="shared" si="21"/>
        <v>Bryan Tran</v>
      </c>
      <c r="C486" t="s">
        <v>1466</v>
      </c>
      <c r="D486">
        <v>21</v>
      </c>
      <c r="E486" t="s">
        <v>3997</v>
      </c>
      <c r="F486" t="s">
        <v>8</v>
      </c>
      <c r="G486" t="s">
        <v>1467</v>
      </c>
      <c r="H486" t="s">
        <v>80</v>
      </c>
      <c r="I486" t="s">
        <v>11</v>
      </c>
      <c r="J486" t="str">
        <f t="shared" si="22"/>
        <v>Gold</v>
      </c>
      <c r="K486" t="s">
        <v>46</v>
      </c>
      <c r="L486" t="b">
        <f t="shared" si="23"/>
        <v>0</v>
      </c>
    </row>
    <row r="487" spans="1:12" x14ac:dyDescent="0.3">
      <c r="A487" t="s">
        <v>1468</v>
      </c>
      <c r="B487" t="str">
        <f t="shared" si="21"/>
        <v>Sheri Joyce</v>
      </c>
      <c r="C487" t="s">
        <v>1469</v>
      </c>
      <c r="D487">
        <v>26</v>
      </c>
      <c r="E487" t="s">
        <v>3997</v>
      </c>
      <c r="F487" t="s">
        <v>8</v>
      </c>
      <c r="G487" t="s">
        <v>1470</v>
      </c>
      <c r="H487" t="s">
        <v>582</v>
      </c>
      <c r="I487" t="s">
        <v>11</v>
      </c>
      <c r="J487" t="str">
        <f t="shared" si="22"/>
        <v>Platinum</v>
      </c>
      <c r="K487" t="s">
        <v>17</v>
      </c>
      <c r="L487" t="b">
        <f t="shared" si="23"/>
        <v>0</v>
      </c>
    </row>
    <row r="488" spans="1:12" x14ac:dyDescent="0.3">
      <c r="A488" t="s">
        <v>1471</v>
      </c>
      <c r="B488" t="str">
        <f t="shared" si="21"/>
        <v>Sarah Smith</v>
      </c>
      <c r="C488" t="s">
        <v>1260</v>
      </c>
      <c r="D488">
        <v>48</v>
      </c>
      <c r="E488" t="s">
        <v>3997</v>
      </c>
      <c r="F488" t="s">
        <v>8</v>
      </c>
      <c r="G488" t="s">
        <v>1472</v>
      </c>
      <c r="H488" t="s">
        <v>180</v>
      </c>
      <c r="I488" t="s">
        <v>11</v>
      </c>
      <c r="J488" t="str">
        <f t="shared" si="22"/>
        <v>Gold</v>
      </c>
      <c r="K488" t="s">
        <v>46</v>
      </c>
      <c r="L488" t="b">
        <f t="shared" si="23"/>
        <v>0</v>
      </c>
    </row>
    <row r="489" spans="1:12" x14ac:dyDescent="0.3">
      <c r="A489" t="s">
        <v>1473</v>
      </c>
      <c r="B489" t="str">
        <f t="shared" si="21"/>
        <v>Jessica Castro</v>
      </c>
      <c r="C489" t="s">
        <v>1474</v>
      </c>
      <c r="D489">
        <v>32</v>
      </c>
      <c r="E489" t="s">
        <v>3997</v>
      </c>
      <c r="F489" t="s">
        <v>8</v>
      </c>
      <c r="G489" t="s">
        <v>1475</v>
      </c>
      <c r="H489" t="s">
        <v>710</v>
      </c>
      <c r="I489" t="s">
        <v>11</v>
      </c>
      <c r="J489" t="str">
        <f t="shared" si="22"/>
        <v>Bronze</v>
      </c>
      <c r="K489" t="s">
        <v>24</v>
      </c>
      <c r="L489" t="b">
        <f t="shared" si="23"/>
        <v>0</v>
      </c>
    </row>
    <row r="490" spans="1:12" x14ac:dyDescent="0.3">
      <c r="A490" t="s">
        <v>1476</v>
      </c>
      <c r="B490" t="str">
        <f t="shared" si="21"/>
        <v>Sara Ingram</v>
      </c>
      <c r="C490" t="s">
        <v>1477</v>
      </c>
      <c r="D490">
        <v>46</v>
      </c>
      <c r="E490" t="s">
        <v>3997</v>
      </c>
      <c r="F490" t="s">
        <v>14</v>
      </c>
      <c r="G490" t="s">
        <v>1478</v>
      </c>
      <c r="H490" t="s">
        <v>283</v>
      </c>
      <c r="I490" t="s">
        <v>11</v>
      </c>
      <c r="J490" t="str">
        <f t="shared" si="22"/>
        <v>Bronze</v>
      </c>
      <c r="K490" t="s">
        <v>24</v>
      </c>
      <c r="L490" t="b">
        <f t="shared" si="23"/>
        <v>0</v>
      </c>
    </row>
    <row r="491" spans="1:12" x14ac:dyDescent="0.3">
      <c r="A491" t="s">
        <v>1482</v>
      </c>
      <c r="B491" t="str">
        <f t="shared" si="21"/>
        <v>Amanda Medina</v>
      </c>
      <c r="C491" t="s">
        <v>1483</v>
      </c>
      <c r="D491">
        <v>36</v>
      </c>
      <c r="E491" t="s">
        <v>3997</v>
      </c>
      <c r="F491" t="s">
        <v>14</v>
      </c>
      <c r="G491" t="s">
        <v>1484</v>
      </c>
      <c r="H491" t="s">
        <v>116</v>
      </c>
      <c r="I491" t="s">
        <v>11</v>
      </c>
      <c r="J491" t="str">
        <f t="shared" si="22"/>
        <v>Platinum</v>
      </c>
      <c r="K491" t="s">
        <v>17</v>
      </c>
      <c r="L491" t="b">
        <f t="shared" si="23"/>
        <v>0</v>
      </c>
    </row>
    <row r="492" spans="1:12" x14ac:dyDescent="0.3">
      <c r="A492" t="s">
        <v>1485</v>
      </c>
      <c r="B492" t="str">
        <f t="shared" si="21"/>
        <v>Zachary Andrade</v>
      </c>
      <c r="C492" t="s">
        <v>1486</v>
      </c>
      <c r="D492">
        <v>23</v>
      </c>
      <c r="E492" t="s">
        <v>3997</v>
      </c>
      <c r="F492" t="s">
        <v>14</v>
      </c>
      <c r="G492" t="s">
        <v>1487</v>
      </c>
      <c r="H492" t="s">
        <v>28</v>
      </c>
      <c r="I492" t="s">
        <v>11</v>
      </c>
      <c r="J492" t="str">
        <f t="shared" si="22"/>
        <v>Platinum</v>
      </c>
      <c r="K492" t="s">
        <v>17</v>
      </c>
      <c r="L492" t="b">
        <f t="shared" si="23"/>
        <v>0</v>
      </c>
    </row>
    <row r="493" spans="1:12" x14ac:dyDescent="0.3">
      <c r="A493" t="s">
        <v>1488</v>
      </c>
      <c r="B493" t="str">
        <f t="shared" si="21"/>
        <v>Melinda Thomas</v>
      </c>
      <c r="C493" t="s">
        <v>1489</v>
      </c>
      <c r="D493">
        <v>42</v>
      </c>
      <c r="E493" t="s">
        <v>3997</v>
      </c>
      <c r="F493" t="s">
        <v>14</v>
      </c>
      <c r="G493" t="s">
        <v>1490</v>
      </c>
      <c r="H493" t="s">
        <v>250</v>
      </c>
      <c r="I493" t="s">
        <v>11</v>
      </c>
      <c r="J493" t="str">
        <f t="shared" si="22"/>
        <v>Silver</v>
      </c>
      <c r="K493" t="s">
        <v>29</v>
      </c>
      <c r="L493" t="b">
        <f t="shared" si="23"/>
        <v>0</v>
      </c>
    </row>
    <row r="494" spans="1:12" x14ac:dyDescent="0.3">
      <c r="A494" t="s">
        <v>1491</v>
      </c>
      <c r="B494" t="str">
        <f t="shared" si="21"/>
        <v>Scott Harris</v>
      </c>
      <c r="C494" t="s">
        <v>1492</v>
      </c>
      <c r="D494">
        <v>23</v>
      </c>
      <c r="E494" t="s">
        <v>3997</v>
      </c>
      <c r="F494" t="s">
        <v>8</v>
      </c>
      <c r="G494" t="s">
        <v>1493</v>
      </c>
      <c r="H494" t="s">
        <v>138</v>
      </c>
      <c r="I494" t="s">
        <v>11</v>
      </c>
      <c r="J494" t="str">
        <f t="shared" si="22"/>
        <v>Platinum</v>
      </c>
      <c r="K494" t="s">
        <v>17</v>
      </c>
      <c r="L494" t="b">
        <f t="shared" si="23"/>
        <v>0</v>
      </c>
    </row>
    <row r="495" spans="1:12" x14ac:dyDescent="0.3">
      <c r="A495" t="s">
        <v>1497</v>
      </c>
      <c r="B495" t="str">
        <f t="shared" si="21"/>
        <v>Darrell Miller</v>
      </c>
      <c r="C495" t="s">
        <v>1498</v>
      </c>
      <c r="D495">
        <v>59</v>
      </c>
      <c r="E495" t="s">
        <v>3998</v>
      </c>
      <c r="F495" t="s">
        <v>14</v>
      </c>
      <c r="G495" t="s">
        <v>1499</v>
      </c>
      <c r="H495" t="s">
        <v>246</v>
      </c>
      <c r="I495" t="s">
        <v>11</v>
      </c>
      <c r="J495" t="str">
        <f t="shared" si="22"/>
        <v>Platinum</v>
      </c>
      <c r="K495" t="s">
        <v>17</v>
      </c>
      <c r="L495" t="b">
        <f t="shared" si="23"/>
        <v>0</v>
      </c>
    </row>
    <row r="496" spans="1:12" x14ac:dyDescent="0.3">
      <c r="A496" t="s">
        <v>1500</v>
      </c>
      <c r="B496" t="str">
        <f t="shared" si="21"/>
        <v>Amanda Powell</v>
      </c>
      <c r="C496" t="s">
        <v>1501</v>
      </c>
      <c r="D496">
        <v>28</v>
      </c>
      <c r="E496" t="s">
        <v>3997</v>
      </c>
      <c r="F496" t="s">
        <v>8</v>
      </c>
      <c r="G496" t="s">
        <v>83</v>
      </c>
      <c r="H496" t="s">
        <v>20</v>
      </c>
      <c r="I496" t="s">
        <v>11</v>
      </c>
      <c r="J496" t="str">
        <f t="shared" si="22"/>
        <v>Silver</v>
      </c>
      <c r="K496" t="s">
        <v>29</v>
      </c>
      <c r="L496" t="b">
        <f t="shared" si="23"/>
        <v>0</v>
      </c>
    </row>
    <row r="497" spans="1:12" x14ac:dyDescent="0.3">
      <c r="A497" t="s">
        <v>1502</v>
      </c>
      <c r="B497" t="str">
        <f t="shared" si="21"/>
        <v>Justin Lopez</v>
      </c>
      <c r="C497" t="s">
        <v>1503</v>
      </c>
      <c r="D497">
        <v>21</v>
      </c>
      <c r="E497" t="s">
        <v>3997</v>
      </c>
      <c r="F497" t="s">
        <v>8</v>
      </c>
      <c r="G497" t="s">
        <v>1504</v>
      </c>
      <c r="H497" t="s">
        <v>353</v>
      </c>
      <c r="I497" t="s">
        <v>11</v>
      </c>
      <c r="J497" t="str">
        <f t="shared" si="22"/>
        <v>Gold</v>
      </c>
      <c r="K497" t="s">
        <v>46</v>
      </c>
      <c r="L497" t="b">
        <f t="shared" si="23"/>
        <v>0</v>
      </c>
    </row>
    <row r="498" spans="1:12" x14ac:dyDescent="0.3">
      <c r="A498" t="s">
        <v>1505</v>
      </c>
      <c r="B498" t="str">
        <f t="shared" si="21"/>
        <v>James Berger</v>
      </c>
      <c r="C498" t="s">
        <v>1506</v>
      </c>
      <c r="D498">
        <v>23</v>
      </c>
      <c r="E498" t="s">
        <v>3997</v>
      </c>
      <c r="F498" t="s">
        <v>14</v>
      </c>
      <c r="G498" t="s">
        <v>1507</v>
      </c>
      <c r="H498" t="s">
        <v>91</v>
      </c>
      <c r="I498" t="s">
        <v>11</v>
      </c>
      <c r="J498" t="str">
        <f t="shared" si="22"/>
        <v>Bronze</v>
      </c>
      <c r="K498" t="s">
        <v>24</v>
      </c>
      <c r="L498" t="b">
        <f t="shared" si="23"/>
        <v>0</v>
      </c>
    </row>
    <row r="499" spans="1:12" x14ac:dyDescent="0.3">
      <c r="A499" t="s">
        <v>1508</v>
      </c>
      <c r="B499" t="str">
        <f t="shared" si="21"/>
        <v>Christopher Ford</v>
      </c>
      <c r="C499" t="s">
        <v>1509</v>
      </c>
      <c r="D499">
        <v>56</v>
      </c>
      <c r="E499" t="s">
        <v>3998</v>
      </c>
      <c r="F499" t="s">
        <v>8</v>
      </c>
      <c r="G499" t="s">
        <v>1510</v>
      </c>
      <c r="H499" t="s">
        <v>23</v>
      </c>
      <c r="I499" t="s">
        <v>11</v>
      </c>
      <c r="J499" t="str">
        <f t="shared" si="22"/>
        <v>Bronze</v>
      </c>
      <c r="K499" t="s">
        <v>24</v>
      </c>
      <c r="L499" t="b">
        <f t="shared" si="23"/>
        <v>0</v>
      </c>
    </row>
    <row r="500" spans="1:12" x14ac:dyDescent="0.3">
      <c r="A500" t="s">
        <v>1511</v>
      </c>
      <c r="B500" t="str">
        <f t="shared" si="21"/>
        <v>Sarah Marsh</v>
      </c>
      <c r="C500" t="s">
        <v>1512</v>
      </c>
      <c r="D500">
        <v>47</v>
      </c>
      <c r="E500" t="s">
        <v>3997</v>
      </c>
      <c r="F500" t="s">
        <v>14</v>
      </c>
      <c r="G500" t="s">
        <v>1513</v>
      </c>
      <c r="H500" t="s">
        <v>57</v>
      </c>
      <c r="I500" t="s">
        <v>11</v>
      </c>
      <c r="J500" t="str">
        <f t="shared" si="22"/>
        <v>Gold</v>
      </c>
      <c r="K500" t="s">
        <v>46</v>
      </c>
      <c r="L500" t="b">
        <f t="shared" si="23"/>
        <v>0</v>
      </c>
    </row>
    <row r="501" spans="1:12" x14ac:dyDescent="0.3">
      <c r="A501" t="s">
        <v>1514</v>
      </c>
      <c r="B501" t="str">
        <f t="shared" si="21"/>
        <v>Traci Gonzalez</v>
      </c>
      <c r="C501" t="s">
        <v>1515</v>
      </c>
      <c r="D501">
        <v>35</v>
      </c>
      <c r="E501" t="s">
        <v>3997</v>
      </c>
      <c r="F501" t="s">
        <v>8</v>
      </c>
      <c r="G501" t="s">
        <v>1516</v>
      </c>
      <c r="H501" t="s">
        <v>229</v>
      </c>
      <c r="I501" t="s">
        <v>11</v>
      </c>
      <c r="J501" t="str">
        <f t="shared" si="22"/>
        <v>Silver</v>
      </c>
      <c r="K501" t="s">
        <v>29</v>
      </c>
      <c r="L501" t="b">
        <f t="shared" si="23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8268-1EE3-4F10-8DE8-BE27FD01A175}">
  <dimension ref="A1:D107"/>
  <sheetViews>
    <sheetView workbookViewId="0"/>
  </sheetViews>
  <sheetFormatPr defaultRowHeight="14.4" x14ac:dyDescent="0.3"/>
  <cols>
    <col min="1" max="1" width="25.44140625" bestFit="1" customWidth="1"/>
    <col min="2" max="2" width="15.5546875" bestFit="1" customWidth="1"/>
    <col min="3" max="3" width="7" bestFit="1" customWidth="1"/>
    <col min="4" max="4" width="10.77734375" bestFit="1" customWidth="1"/>
    <col min="5" max="5" width="6" bestFit="1" customWidth="1"/>
    <col min="6" max="6" width="7" bestFit="1" customWidth="1"/>
    <col min="7" max="7" width="6" bestFit="1" customWidth="1"/>
    <col min="8" max="12" width="7" bestFit="1" customWidth="1"/>
    <col min="13" max="13" width="6" bestFit="1" customWidth="1"/>
    <col min="14" max="16" width="7" bestFit="1" customWidth="1"/>
    <col min="17" max="19" width="6" bestFit="1" customWidth="1"/>
    <col min="20" max="35" width="7" bestFit="1" customWidth="1"/>
    <col min="36" max="36" width="6" bestFit="1" customWidth="1"/>
    <col min="37" max="39" width="7" bestFit="1" customWidth="1"/>
    <col min="40" max="40" width="6" bestFit="1" customWidth="1"/>
    <col min="41" max="43" width="7" bestFit="1" customWidth="1"/>
    <col min="44" max="44" width="6" bestFit="1" customWidth="1"/>
    <col min="45" max="57" width="7" bestFit="1" customWidth="1"/>
    <col min="58" max="58" width="4" bestFit="1" customWidth="1"/>
    <col min="59" max="59" width="6" bestFit="1" customWidth="1"/>
    <col min="60" max="60" width="4" bestFit="1" customWidth="1"/>
    <col min="61" max="62" width="7" bestFit="1" customWidth="1"/>
    <col min="63" max="63" width="4" bestFit="1" customWidth="1"/>
    <col min="64" max="66" width="7" bestFit="1" customWidth="1"/>
    <col min="67" max="67" width="6" bestFit="1" customWidth="1"/>
    <col min="68" max="70" width="7" bestFit="1" customWidth="1"/>
    <col min="71" max="71" width="6" bestFit="1" customWidth="1"/>
    <col min="72" max="74" width="7" bestFit="1" customWidth="1"/>
    <col min="75" max="75" width="4" bestFit="1" customWidth="1"/>
    <col min="76" max="76" width="7" bestFit="1" customWidth="1"/>
    <col min="77" max="77" width="6" bestFit="1" customWidth="1"/>
    <col min="78" max="91" width="7" bestFit="1" customWidth="1"/>
    <col min="92" max="92" width="10.77734375" bestFit="1" customWidth="1"/>
    <col min="93" max="100" width="15.5546875" bestFit="1" customWidth="1"/>
    <col min="101" max="101" width="10.77734375" bestFit="1" customWidth="1"/>
  </cols>
  <sheetData>
    <row r="1" spans="1:4" x14ac:dyDescent="0.3">
      <c r="A1" s="12" t="s">
        <v>1520</v>
      </c>
      <c r="B1" t="s">
        <v>4032</v>
      </c>
    </row>
    <row r="2" spans="1:4" x14ac:dyDescent="0.3">
      <c r="A2" s="12" t="s">
        <v>1521</v>
      </c>
      <c r="B2" t="s">
        <v>4032</v>
      </c>
    </row>
    <row r="3" spans="1:4" x14ac:dyDescent="0.3">
      <c r="A3" s="12" t="s">
        <v>1522</v>
      </c>
      <c r="B3" t="s">
        <v>4032</v>
      </c>
    </row>
    <row r="5" spans="1:4" x14ac:dyDescent="0.3">
      <c r="A5" s="12" t="s">
        <v>4041</v>
      </c>
      <c r="B5" s="12" t="s">
        <v>4031</v>
      </c>
    </row>
    <row r="6" spans="1:4" x14ac:dyDescent="0.3">
      <c r="A6" s="12" t="s">
        <v>4028</v>
      </c>
      <c r="B6" t="s">
        <v>4042</v>
      </c>
      <c r="C6" t="s">
        <v>4043</v>
      </c>
      <c r="D6" t="s">
        <v>4030</v>
      </c>
    </row>
    <row r="7" spans="1:4" x14ac:dyDescent="0.3">
      <c r="A7" s="13" t="s">
        <v>1581</v>
      </c>
      <c r="B7" s="10">
        <v>465.34</v>
      </c>
      <c r="C7" s="10"/>
      <c r="D7" s="10">
        <v>465.34</v>
      </c>
    </row>
    <row r="8" spans="1:4" x14ac:dyDescent="0.3">
      <c r="A8" s="13" t="s">
        <v>1560</v>
      </c>
      <c r="B8" s="10">
        <v>495.72</v>
      </c>
      <c r="C8" s="10"/>
      <c r="D8" s="10">
        <v>495.72</v>
      </c>
    </row>
    <row r="9" spans="1:4" x14ac:dyDescent="0.3">
      <c r="A9" s="13" t="s">
        <v>3982</v>
      </c>
      <c r="B9" s="10">
        <v>240.63</v>
      </c>
      <c r="C9" s="10"/>
      <c r="D9" s="10">
        <v>240.63</v>
      </c>
    </row>
    <row r="10" spans="1:4" x14ac:dyDescent="0.3">
      <c r="A10" s="13" t="s">
        <v>1669</v>
      </c>
      <c r="B10" s="10">
        <v>167.12</v>
      </c>
      <c r="C10" s="10"/>
      <c r="D10" s="10">
        <v>167.12</v>
      </c>
    </row>
    <row r="11" spans="1:4" x14ac:dyDescent="0.3">
      <c r="A11" s="13" t="s">
        <v>1772</v>
      </c>
      <c r="B11" s="10">
        <v>285.54000000000002</v>
      </c>
      <c r="C11" s="10"/>
      <c r="D11" s="10">
        <v>285.54000000000002</v>
      </c>
    </row>
    <row r="12" spans="1:4" x14ac:dyDescent="0.3">
      <c r="A12" s="13" t="s">
        <v>1631</v>
      </c>
      <c r="B12" s="10">
        <v>204.39</v>
      </c>
      <c r="C12" s="10"/>
      <c r="D12" s="10">
        <v>204.39</v>
      </c>
    </row>
    <row r="13" spans="1:4" x14ac:dyDescent="0.3">
      <c r="A13" s="13" t="s">
        <v>1585</v>
      </c>
      <c r="B13" s="10">
        <v>337.42</v>
      </c>
      <c r="C13" s="10"/>
      <c r="D13" s="10">
        <v>337.42</v>
      </c>
    </row>
    <row r="14" spans="1:4" x14ac:dyDescent="0.3">
      <c r="A14" s="13" t="s">
        <v>1644</v>
      </c>
      <c r="B14" s="10">
        <v>382.22</v>
      </c>
      <c r="C14" s="10"/>
      <c r="D14" s="10">
        <v>382.22</v>
      </c>
    </row>
    <row r="15" spans="1:4" x14ac:dyDescent="0.3">
      <c r="A15" s="13" t="s">
        <v>1753</v>
      </c>
      <c r="B15" s="10">
        <v>403.71</v>
      </c>
      <c r="C15" s="10"/>
      <c r="D15" s="10">
        <v>403.71</v>
      </c>
    </row>
    <row r="16" spans="1:4" x14ac:dyDescent="0.3">
      <c r="A16" s="13" t="s">
        <v>1687</v>
      </c>
      <c r="B16" s="10">
        <v>190.29</v>
      </c>
      <c r="C16" s="10"/>
      <c r="D16" s="10">
        <v>190.29</v>
      </c>
    </row>
    <row r="17" spans="1:4" x14ac:dyDescent="0.3">
      <c r="A17" s="13" t="s">
        <v>1527</v>
      </c>
      <c r="B17" s="10">
        <v>112.42</v>
      </c>
      <c r="C17" s="10"/>
      <c r="D17" s="10">
        <v>112.42</v>
      </c>
    </row>
    <row r="18" spans="1:4" x14ac:dyDescent="0.3">
      <c r="A18" s="13" t="s">
        <v>1681</v>
      </c>
      <c r="B18" s="10">
        <v>177.98</v>
      </c>
      <c r="C18" s="10"/>
      <c r="D18" s="10">
        <v>177.98</v>
      </c>
    </row>
    <row r="19" spans="1:4" x14ac:dyDescent="0.3">
      <c r="A19" s="13" t="s">
        <v>1605</v>
      </c>
      <c r="B19" s="10">
        <v>484.62</v>
      </c>
      <c r="C19" s="10"/>
      <c r="D19" s="10">
        <v>484.62</v>
      </c>
    </row>
    <row r="20" spans="1:4" x14ac:dyDescent="0.3">
      <c r="A20" s="13" t="s">
        <v>1565</v>
      </c>
      <c r="B20" s="10">
        <v>298.86</v>
      </c>
      <c r="C20" s="10"/>
      <c r="D20" s="10">
        <v>298.86</v>
      </c>
    </row>
    <row r="21" spans="1:4" x14ac:dyDescent="0.3">
      <c r="A21" s="13" t="s">
        <v>1700</v>
      </c>
      <c r="B21" s="10"/>
      <c r="C21" s="10">
        <v>81.75</v>
      </c>
      <c r="D21" s="10">
        <v>81.75</v>
      </c>
    </row>
    <row r="22" spans="1:4" x14ac:dyDescent="0.3">
      <c r="A22" s="13" t="s">
        <v>1814</v>
      </c>
      <c r="B22" s="10">
        <v>245.98</v>
      </c>
      <c r="C22" s="10"/>
      <c r="D22" s="10">
        <v>245.98</v>
      </c>
    </row>
    <row r="23" spans="1:4" x14ac:dyDescent="0.3">
      <c r="A23" s="13" t="s">
        <v>1619</v>
      </c>
      <c r="B23" s="10"/>
      <c r="C23" s="10"/>
      <c r="D23" s="10"/>
    </row>
    <row r="24" spans="1:4" x14ac:dyDescent="0.3">
      <c r="A24" s="13" t="s">
        <v>1766</v>
      </c>
      <c r="B24" s="10">
        <v>228.53</v>
      </c>
      <c r="C24" s="10"/>
      <c r="D24" s="10">
        <v>228.53</v>
      </c>
    </row>
    <row r="25" spans="1:4" x14ac:dyDescent="0.3">
      <c r="A25" s="13" t="s">
        <v>1577</v>
      </c>
      <c r="B25" s="10">
        <v>48.01</v>
      </c>
      <c r="C25" s="10"/>
      <c r="D25" s="10">
        <v>48.01</v>
      </c>
    </row>
    <row r="26" spans="1:4" x14ac:dyDescent="0.3">
      <c r="A26" s="13" t="s">
        <v>1763</v>
      </c>
      <c r="B26" s="10">
        <v>325.26</v>
      </c>
      <c r="C26" s="10"/>
      <c r="D26" s="10">
        <v>325.26</v>
      </c>
    </row>
    <row r="27" spans="1:4" x14ac:dyDescent="0.3">
      <c r="A27" s="13" t="s">
        <v>1625</v>
      </c>
      <c r="B27" s="10">
        <v>218.48</v>
      </c>
      <c r="C27" s="10"/>
      <c r="D27" s="10">
        <v>218.48</v>
      </c>
    </row>
    <row r="28" spans="1:4" x14ac:dyDescent="0.3">
      <c r="A28" s="13" t="s">
        <v>1794</v>
      </c>
      <c r="B28" s="10">
        <v>183.04</v>
      </c>
      <c r="C28" s="10"/>
      <c r="D28" s="10">
        <v>183.04</v>
      </c>
    </row>
    <row r="29" spans="1:4" x14ac:dyDescent="0.3">
      <c r="A29" s="13" t="s">
        <v>1775</v>
      </c>
      <c r="B29" s="10">
        <v>152.91999999999999</v>
      </c>
      <c r="C29" s="10"/>
      <c r="D29" s="10">
        <v>152.91999999999999</v>
      </c>
    </row>
    <row r="30" spans="1:4" x14ac:dyDescent="0.3">
      <c r="A30" s="13" t="s">
        <v>1706</v>
      </c>
      <c r="B30" s="10">
        <v>30.62</v>
      </c>
      <c r="C30" s="10"/>
      <c r="D30" s="10">
        <v>30.62</v>
      </c>
    </row>
    <row r="31" spans="1:4" x14ac:dyDescent="0.3">
      <c r="A31" s="13" t="s">
        <v>1610</v>
      </c>
      <c r="B31" s="10">
        <v>166.06</v>
      </c>
      <c r="C31" s="10"/>
      <c r="D31" s="10">
        <v>166.06</v>
      </c>
    </row>
    <row r="32" spans="1:4" x14ac:dyDescent="0.3">
      <c r="A32" s="13" t="s">
        <v>1641</v>
      </c>
      <c r="B32" s="10">
        <v>419.28</v>
      </c>
      <c r="C32" s="10"/>
      <c r="D32" s="10">
        <v>419.28</v>
      </c>
    </row>
    <row r="33" spans="1:4" x14ac:dyDescent="0.3">
      <c r="A33" s="13" t="s">
        <v>3991</v>
      </c>
      <c r="B33" s="10">
        <v>340.14</v>
      </c>
      <c r="C33" s="10"/>
      <c r="D33" s="10">
        <v>340.14</v>
      </c>
    </row>
    <row r="34" spans="1:4" x14ac:dyDescent="0.3">
      <c r="A34" s="13" t="s">
        <v>1744</v>
      </c>
      <c r="B34" s="10">
        <v>214.32</v>
      </c>
      <c r="C34" s="10"/>
      <c r="D34" s="10">
        <v>214.32</v>
      </c>
    </row>
    <row r="35" spans="1:4" x14ac:dyDescent="0.3">
      <c r="A35" s="13" t="s">
        <v>1571</v>
      </c>
      <c r="B35" s="10">
        <v>115.82</v>
      </c>
      <c r="C35" s="10"/>
      <c r="D35" s="10">
        <v>115.82</v>
      </c>
    </row>
    <row r="36" spans="1:4" x14ac:dyDescent="0.3">
      <c r="A36" s="13" t="s">
        <v>3965</v>
      </c>
      <c r="B36" s="10"/>
      <c r="C36" s="10">
        <v>449.4</v>
      </c>
      <c r="D36" s="10">
        <v>449.4</v>
      </c>
    </row>
    <row r="37" spans="1:4" x14ac:dyDescent="0.3">
      <c r="A37" s="13" t="s">
        <v>3979</v>
      </c>
      <c r="B37" s="10">
        <v>88.49</v>
      </c>
      <c r="C37" s="10"/>
      <c r="D37" s="10">
        <v>88.49</v>
      </c>
    </row>
    <row r="38" spans="1:4" x14ac:dyDescent="0.3">
      <c r="A38" s="13" t="s">
        <v>1547</v>
      </c>
      <c r="B38" s="10">
        <v>312.8</v>
      </c>
      <c r="C38" s="10"/>
      <c r="D38" s="10">
        <v>312.8</v>
      </c>
    </row>
    <row r="39" spans="1:4" x14ac:dyDescent="0.3">
      <c r="A39" s="13" t="s">
        <v>1672</v>
      </c>
      <c r="B39" s="10">
        <v>318.91000000000003</v>
      </c>
      <c r="C39" s="10"/>
      <c r="D39" s="10">
        <v>318.91000000000003</v>
      </c>
    </row>
    <row r="40" spans="1:4" x14ac:dyDescent="0.3">
      <c r="A40" s="13" t="s">
        <v>1778</v>
      </c>
      <c r="B40" s="10"/>
      <c r="C40" s="10"/>
      <c r="D40" s="10"/>
    </row>
    <row r="41" spans="1:4" x14ac:dyDescent="0.3">
      <c r="A41" s="13" t="s">
        <v>1786</v>
      </c>
      <c r="B41" s="10">
        <v>176.07</v>
      </c>
      <c r="C41" s="10"/>
      <c r="D41" s="10">
        <v>176.07</v>
      </c>
    </row>
    <row r="42" spans="1:4" x14ac:dyDescent="0.3">
      <c r="A42" s="13" t="s">
        <v>1741</v>
      </c>
      <c r="B42" s="10">
        <v>138.05000000000001</v>
      </c>
      <c r="C42" s="10"/>
      <c r="D42" s="10">
        <v>138.05000000000001</v>
      </c>
    </row>
    <row r="43" spans="1:4" x14ac:dyDescent="0.3">
      <c r="A43" s="13" t="s">
        <v>1594</v>
      </c>
      <c r="B43" s="10">
        <v>21.34</v>
      </c>
      <c r="C43" s="10"/>
      <c r="D43" s="10">
        <v>21.34</v>
      </c>
    </row>
    <row r="44" spans="1:4" x14ac:dyDescent="0.3">
      <c r="A44" s="13" t="s">
        <v>1720</v>
      </c>
      <c r="B44" s="10">
        <v>86.42</v>
      </c>
      <c r="C44" s="10"/>
      <c r="D44" s="10">
        <v>86.42</v>
      </c>
    </row>
    <row r="45" spans="1:4" x14ac:dyDescent="0.3">
      <c r="A45" s="13" t="s">
        <v>3990</v>
      </c>
      <c r="B45" s="10">
        <v>371.38</v>
      </c>
      <c r="C45" s="10"/>
      <c r="D45" s="10">
        <v>371.38</v>
      </c>
    </row>
    <row r="46" spans="1:4" x14ac:dyDescent="0.3">
      <c r="A46" s="13" t="s">
        <v>3986</v>
      </c>
      <c r="B46" s="10">
        <v>218.86</v>
      </c>
      <c r="C46" s="10"/>
      <c r="D46" s="10">
        <v>218.86</v>
      </c>
    </row>
    <row r="47" spans="1:4" x14ac:dyDescent="0.3">
      <c r="A47" s="13" t="s">
        <v>1714</v>
      </c>
      <c r="B47" s="10">
        <v>482.75</v>
      </c>
      <c r="C47" s="10"/>
      <c r="D47" s="10">
        <v>482.75</v>
      </c>
    </row>
    <row r="48" spans="1:4" x14ac:dyDescent="0.3">
      <c r="A48" s="13" t="s">
        <v>1677</v>
      </c>
      <c r="B48" s="10"/>
      <c r="C48" s="10"/>
      <c r="D48" s="10"/>
    </row>
    <row r="49" spans="1:4" x14ac:dyDescent="0.3">
      <c r="A49" s="13" t="s">
        <v>1726</v>
      </c>
      <c r="B49" s="10">
        <v>299.11</v>
      </c>
      <c r="C49" s="10"/>
      <c r="D49" s="10">
        <v>299.11</v>
      </c>
    </row>
    <row r="50" spans="1:4" x14ac:dyDescent="0.3">
      <c r="A50" s="13" t="s">
        <v>3972</v>
      </c>
      <c r="B50" s="10">
        <v>353.47</v>
      </c>
      <c r="C50" s="10"/>
      <c r="D50" s="10">
        <v>353.47</v>
      </c>
    </row>
    <row r="51" spans="1:4" x14ac:dyDescent="0.3">
      <c r="A51" s="13" t="s">
        <v>3969</v>
      </c>
      <c r="B51" s="10"/>
      <c r="C51" s="10"/>
      <c r="D51" s="10"/>
    </row>
    <row r="52" spans="1:4" x14ac:dyDescent="0.3">
      <c r="A52" s="13" t="s">
        <v>3964</v>
      </c>
      <c r="B52" s="10">
        <v>342.56</v>
      </c>
      <c r="C52" s="10"/>
      <c r="D52" s="10">
        <v>342.56</v>
      </c>
    </row>
    <row r="53" spans="1:4" x14ac:dyDescent="0.3">
      <c r="A53" s="13" t="s">
        <v>3981</v>
      </c>
      <c r="B53" s="10">
        <v>17.309999999999999</v>
      </c>
      <c r="C53" s="10"/>
      <c r="D53" s="10">
        <v>17.309999999999999</v>
      </c>
    </row>
    <row r="54" spans="1:4" x14ac:dyDescent="0.3">
      <c r="A54" s="13" t="s">
        <v>3978</v>
      </c>
      <c r="B54" s="10">
        <v>261</v>
      </c>
      <c r="C54" s="10"/>
      <c r="D54" s="10">
        <v>261</v>
      </c>
    </row>
    <row r="55" spans="1:4" x14ac:dyDescent="0.3">
      <c r="A55" s="13" t="s">
        <v>3977</v>
      </c>
      <c r="B55" s="10">
        <v>43.29</v>
      </c>
      <c r="C55" s="10"/>
      <c r="D55" s="10">
        <v>43.29</v>
      </c>
    </row>
    <row r="56" spans="1:4" x14ac:dyDescent="0.3">
      <c r="A56" s="13" t="s">
        <v>3963</v>
      </c>
      <c r="B56" s="10">
        <v>364.67</v>
      </c>
      <c r="C56" s="10"/>
      <c r="D56" s="10">
        <v>364.67</v>
      </c>
    </row>
    <row r="57" spans="1:4" x14ac:dyDescent="0.3">
      <c r="A57" s="13" t="s">
        <v>3985</v>
      </c>
      <c r="B57" s="10">
        <v>218.22</v>
      </c>
      <c r="C57" s="10"/>
      <c r="D57" s="10">
        <v>218.22</v>
      </c>
    </row>
    <row r="58" spans="1:4" x14ac:dyDescent="0.3">
      <c r="A58" s="13" t="s">
        <v>3980</v>
      </c>
      <c r="B58" s="10">
        <v>386.56</v>
      </c>
      <c r="C58" s="10"/>
      <c r="D58" s="10">
        <v>386.56</v>
      </c>
    </row>
    <row r="59" spans="1:4" x14ac:dyDescent="0.3">
      <c r="A59" s="13" t="s">
        <v>3976</v>
      </c>
      <c r="B59" s="10">
        <v>167.34</v>
      </c>
      <c r="C59" s="10"/>
      <c r="D59" s="10">
        <v>167.34</v>
      </c>
    </row>
    <row r="60" spans="1:4" x14ac:dyDescent="0.3">
      <c r="A60" s="13" t="s">
        <v>1801</v>
      </c>
      <c r="B60" s="10">
        <v>447.43</v>
      </c>
      <c r="C60" s="10"/>
      <c r="D60" s="10">
        <v>447.43</v>
      </c>
    </row>
    <row r="61" spans="1:4" x14ac:dyDescent="0.3">
      <c r="A61" s="13" t="s">
        <v>1638</v>
      </c>
      <c r="B61" s="10">
        <v>179.77</v>
      </c>
      <c r="C61" s="10"/>
      <c r="D61" s="10">
        <v>179.77</v>
      </c>
    </row>
    <row r="62" spans="1:4" x14ac:dyDescent="0.3">
      <c r="A62" s="13" t="s">
        <v>1601</v>
      </c>
      <c r="B62" s="10">
        <v>123.46</v>
      </c>
      <c r="C62" s="10"/>
      <c r="D62" s="10">
        <v>123.46</v>
      </c>
    </row>
    <row r="63" spans="1:4" x14ac:dyDescent="0.3">
      <c r="A63" s="13" t="s">
        <v>1659</v>
      </c>
      <c r="B63" s="10">
        <v>38.520000000000003</v>
      </c>
      <c r="C63" s="10"/>
      <c r="D63" s="10">
        <v>38.520000000000003</v>
      </c>
    </row>
    <row r="64" spans="1:4" x14ac:dyDescent="0.3">
      <c r="A64" s="13" t="s">
        <v>1723</v>
      </c>
      <c r="B64" s="10">
        <v>266.86</v>
      </c>
      <c r="C64" s="10"/>
      <c r="D64" s="10">
        <v>266.86</v>
      </c>
    </row>
    <row r="65" spans="1:4" x14ac:dyDescent="0.3">
      <c r="A65" s="13" t="s">
        <v>1598</v>
      </c>
      <c r="B65" s="10"/>
      <c r="C65" s="10">
        <v>131.51</v>
      </c>
      <c r="D65" s="10">
        <v>131.51</v>
      </c>
    </row>
    <row r="66" spans="1:4" x14ac:dyDescent="0.3">
      <c r="A66" s="13" t="s">
        <v>1817</v>
      </c>
      <c r="B66" s="10">
        <v>431.67</v>
      </c>
      <c r="C66" s="10"/>
      <c r="D66" s="10">
        <v>431.67</v>
      </c>
    </row>
    <row r="67" spans="1:4" x14ac:dyDescent="0.3">
      <c r="A67" s="13" t="s">
        <v>1655</v>
      </c>
      <c r="B67" s="10">
        <v>326.06</v>
      </c>
      <c r="C67" s="10"/>
      <c r="D67" s="10">
        <v>326.06</v>
      </c>
    </row>
    <row r="68" spans="1:4" x14ac:dyDescent="0.3">
      <c r="A68" s="13" t="s">
        <v>1703</v>
      </c>
      <c r="B68" s="10">
        <v>461.47</v>
      </c>
      <c r="C68" s="10"/>
      <c r="D68" s="10">
        <v>461.47</v>
      </c>
    </row>
    <row r="69" spans="1:4" x14ac:dyDescent="0.3">
      <c r="A69" s="13" t="s">
        <v>1747</v>
      </c>
      <c r="B69" s="10">
        <v>477.61</v>
      </c>
      <c r="C69" s="10"/>
      <c r="D69" s="10">
        <v>477.61</v>
      </c>
    </row>
    <row r="70" spans="1:4" x14ac:dyDescent="0.3">
      <c r="A70" s="13" t="s">
        <v>1692</v>
      </c>
      <c r="B70" s="10">
        <v>212.26</v>
      </c>
      <c r="C70" s="10"/>
      <c r="D70" s="10">
        <v>212.26</v>
      </c>
    </row>
    <row r="71" spans="1:4" x14ac:dyDescent="0.3">
      <c r="A71" s="13" t="s">
        <v>1750</v>
      </c>
      <c r="B71" s="10">
        <v>107.06</v>
      </c>
      <c r="C71" s="10"/>
      <c r="D71" s="10">
        <v>107.06</v>
      </c>
    </row>
    <row r="72" spans="1:4" x14ac:dyDescent="0.3">
      <c r="A72" s="13" t="s">
        <v>3974</v>
      </c>
      <c r="B72" s="10">
        <v>450.71</v>
      </c>
      <c r="C72" s="10"/>
      <c r="D72" s="10">
        <v>450.71</v>
      </c>
    </row>
    <row r="73" spans="1:4" x14ac:dyDescent="0.3">
      <c r="A73" s="13" t="s">
        <v>3984</v>
      </c>
      <c r="B73" s="10">
        <v>349.17</v>
      </c>
      <c r="C73" s="10"/>
      <c r="D73" s="10">
        <v>349.17</v>
      </c>
    </row>
    <row r="74" spans="1:4" x14ac:dyDescent="0.3">
      <c r="A74" s="13" t="s">
        <v>1589</v>
      </c>
      <c r="B74" s="10">
        <v>144.53</v>
      </c>
      <c r="C74" s="10"/>
      <c r="D74" s="10">
        <v>144.53</v>
      </c>
    </row>
    <row r="75" spans="1:4" x14ac:dyDescent="0.3">
      <c r="A75" s="13" t="s">
        <v>1809</v>
      </c>
      <c r="B75" s="10">
        <v>60.65</v>
      </c>
      <c r="C75" s="10"/>
      <c r="D75" s="10">
        <v>60.65</v>
      </c>
    </row>
    <row r="76" spans="1:4" x14ac:dyDescent="0.3">
      <c r="A76" s="13" t="s">
        <v>1697</v>
      </c>
      <c r="B76" s="10">
        <v>434.84</v>
      </c>
      <c r="C76" s="10"/>
      <c r="D76" s="10">
        <v>434.84</v>
      </c>
    </row>
    <row r="77" spans="1:4" x14ac:dyDescent="0.3">
      <c r="A77" s="13" t="s">
        <v>1622</v>
      </c>
      <c r="B77" s="10">
        <v>38.76</v>
      </c>
      <c r="C77" s="10"/>
      <c r="D77" s="10">
        <v>38.76</v>
      </c>
    </row>
    <row r="78" spans="1:4" x14ac:dyDescent="0.3">
      <c r="A78" s="13" t="s">
        <v>1652</v>
      </c>
      <c r="B78" s="10">
        <v>135.61000000000001</v>
      </c>
      <c r="C78" s="10"/>
      <c r="D78" s="10">
        <v>135.61000000000001</v>
      </c>
    </row>
    <row r="79" spans="1:4" x14ac:dyDescent="0.3">
      <c r="A79" s="13" t="s">
        <v>1791</v>
      </c>
      <c r="B79" s="10">
        <v>131.24</v>
      </c>
      <c r="C79" s="10"/>
      <c r="D79" s="10">
        <v>131.24</v>
      </c>
    </row>
    <row r="80" spans="1:4" x14ac:dyDescent="0.3">
      <c r="A80" s="13" t="s">
        <v>1820</v>
      </c>
      <c r="B80" s="10">
        <v>201.41</v>
      </c>
      <c r="C80" s="10"/>
      <c r="D80" s="10">
        <v>201.41</v>
      </c>
    </row>
    <row r="81" spans="1:4" x14ac:dyDescent="0.3">
      <c r="A81" s="13" t="s">
        <v>1628</v>
      </c>
      <c r="B81" s="10">
        <v>19.52</v>
      </c>
      <c r="C81" s="10"/>
      <c r="D81" s="10">
        <v>19.52</v>
      </c>
    </row>
    <row r="82" spans="1:4" x14ac:dyDescent="0.3">
      <c r="A82" s="13" t="s">
        <v>1717</v>
      </c>
      <c r="B82" s="10">
        <v>103.45</v>
      </c>
      <c r="C82" s="10"/>
      <c r="D82" s="10">
        <v>103.45</v>
      </c>
    </row>
    <row r="83" spans="1:4" x14ac:dyDescent="0.3">
      <c r="A83" s="13" t="s">
        <v>3975</v>
      </c>
      <c r="B83" s="10">
        <v>253.33</v>
      </c>
      <c r="C83" s="10"/>
      <c r="D83" s="10">
        <v>253.33</v>
      </c>
    </row>
    <row r="84" spans="1:4" x14ac:dyDescent="0.3">
      <c r="A84" s="13" t="s">
        <v>3966</v>
      </c>
      <c r="B84" s="10">
        <v>242.23</v>
      </c>
      <c r="C84" s="10"/>
      <c r="D84" s="10">
        <v>242.23</v>
      </c>
    </row>
    <row r="85" spans="1:4" x14ac:dyDescent="0.3">
      <c r="A85" s="13" t="s">
        <v>3993</v>
      </c>
      <c r="B85" s="10">
        <v>377.52</v>
      </c>
      <c r="C85" s="10"/>
      <c r="D85" s="10">
        <v>377.52</v>
      </c>
    </row>
    <row r="86" spans="1:4" x14ac:dyDescent="0.3">
      <c r="A86" s="13" t="s">
        <v>1635</v>
      </c>
      <c r="B86" s="10">
        <v>283.83</v>
      </c>
      <c r="C86" s="10"/>
      <c r="D86" s="10">
        <v>283.83</v>
      </c>
    </row>
    <row r="87" spans="1:4" x14ac:dyDescent="0.3">
      <c r="A87" s="13" t="s">
        <v>1806</v>
      </c>
      <c r="B87" s="10">
        <v>358.47</v>
      </c>
      <c r="C87" s="10"/>
      <c r="D87" s="10">
        <v>358.47</v>
      </c>
    </row>
    <row r="88" spans="1:4" x14ac:dyDescent="0.3">
      <c r="A88" s="13" t="s">
        <v>1769</v>
      </c>
      <c r="B88" s="10">
        <v>143.43</v>
      </c>
      <c r="C88" s="10"/>
      <c r="D88" s="10">
        <v>143.43</v>
      </c>
    </row>
    <row r="89" spans="1:4" x14ac:dyDescent="0.3">
      <c r="A89" s="13" t="s">
        <v>3988</v>
      </c>
      <c r="B89" s="10">
        <v>480.9</v>
      </c>
      <c r="C89" s="10"/>
      <c r="D89" s="10">
        <v>480.9</v>
      </c>
    </row>
    <row r="90" spans="1:4" x14ac:dyDescent="0.3">
      <c r="A90" s="13" t="s">
        <v>1556</v>
      </c>
      <c r="B90" s="10">
        <v>439.07</v>
      </c>
      <c r="C90" s="10"/>
      <c r="D90" s="10">
        <v>439.07</v>
      </c>
    </row>
    <row r="91" spans="1:4" x14ac:dyDescent="0.3">
      <c r="A91" s="13" t="s">
        <v>1616</v>
      </c>
      <c r="B91" s="10">
        <v>322.41000000000003</v>
      </c>
      <c r="C91" s="10"/>
      <c r="D91" s="10">
        <v>322.41000000000003</v>
      </c>
    </row>
    <row r="92" spans="1:4" x14ac:dyDescent="0.3">
      <c r="A92" s="13" t="s">
        <v>1758</v>
      </c>
      <c r="B92" s="10">
        <v>392.89</v>
      </c>
      <c r="C92" s="10"/>
      <c r="D92" s="10">
        <v>392.89</v>
      </c>
    </row>
    <row r="93" spans="1:4" x14ac:dyDescent="0.3">
      <c r="A93" s="13" t="s">
        <v>3987</v>
      </c>
      <c r="B93" s="10">
        <v>158.13999999999999</v>
      </c>
      <c r="C93" s="10"/>
      <c r="D93" s="10">
        <v>158.13999999999999</v>
      </c>
    </row>
    <row r="94" spans="1:4" x14ac:dyDescent="0.3">
      <c r="A94" s="13" t="s">
        <v>3989</v>
      </c>
      <c r="B94" s="10">
        <v>119.57</v>
      </c>
      <c r="C94" s="10"/>
      <c r="D94" s="10">
        <v>119.57</v>
      </c>
    </row>
    <row r="95" spans="1:4" x14ac:dyDescent="0.3">
      <c r="A95" s="13" t="s">
        <v>3968</v>
      </c>
      <c r="B95" s="10"/>
      <c r="C95" s="10"/>
      <c r="D95" s="10"/>
    </row>
    <row r="96" spans="1:4" x14ac:dyDescent="0.3">
      <c r="A96" s="13" t="s">
        <v>1709</v>
      </c>
      <c r="B96" s="10">
        <v>113.83</v>
      </c>
      <c r="C96" s="10"/>
      <c r="D96" s="10">
        <v>113.83</v>
      </c>
    </row>
    <row r="97" spans="1:4" x14ac:dyDescent="0.3">
      <c r="A97" s="13" t="s">
        <v>3967</v>
      </c>
      <c r="B97" s="10"/>
      <c r="C97" s="10"/>
      <c r="D97" s="10"/>
    </row>
    <row r="98" spans="1:4" x14ac:dyDescent="0.3">
      <c r="A98" s="13" t="s">
        <v>3994</v>
      </c>
      <c r="B98" s="10">
        <v>358.47</v>
      </c>
      <c r="C98" s="10"/>
      <c r="D98" s="10">
        <v>358.47</v>
      </c>
    </row>
    <row r="99" spans="1:4" x14ac:dyDescent="0.3">
      <c r="A99" s="13" t="s">
        <v>3983</v>
      </c>
      <c r="B99" s="10">
        <v>340.39</v>
      </c>
      <c r="C99" s="10"/>
      <c r="D99" s="10">
        <v>340.39</v>
      </c>
    </row>
    <row r="100" spans="1:4" x14ac:dyDescent="0.3">
      <c r="A100" s="13" t="s">
        <v>3992</v>
      </c>
      <c r="B100" s="10">
        <v>438.25</v>
      </c>
      <c r="C100" s="10"/>
      <c r="D100" s="10">
        <v>438.25</v>
      </c>
    </row>
    <row r="101" spans="1:4" x14ac:dyDescent="0.3">
      <c r="A101" s="13" t="s">
        <v>3970</v>
      </c>
      <c r="B101" s="10">
        <v>174.02</v>
      </c>
      <c r="C101" s="10"/>
      <c r="D101" s="10">
        <v>174.02</v>
      </c>
    </row>
    <row r="102" spans="1:4" x14ac:dyDescent="0.3">
      <c r="A102" s="13" t="s">
        <v>3971</v>
      </c>
      <c r="B102" s="10">
        <v>223.43</v>
      </c>
      <c r="C102" s="10"/>
      <c r="D102" s="10">
        <v>223.43</v>
      </c>
    </row>
    <row r="103" spans="1:4" x14ac:dyDescent="0.3">
      <c r="A103" s="13" t="s">
        <v>3973</v>
      </c>
      <c r="B103" s="10">
        <v>306.45999999999998</v>
      </c>
      <c r="C103" s="10"/>
      <c r="D103" s="10">
        <v>306.45999999999998</v>
      </c>
    </row>
    <row r="104" spans="1:4" x14ac:dyDescent="0.3">
      <c r="A104" s="13" t="s">
        <v>1781</v>
      </c>
      <c r="B104" s="10">
        <v>388.46</v>
      </c>
      <c r="C104" s="10"/>
      <c r="D104" s="10">
        <v>388.46</v>
      </c>
    </row>
    <row r="105" spans="1:4" x14ac:dyDescent="0.3">
      <c r="A105" s="13" t="s">
        <v>1735</v>
      </c>
      <c r="B105" s="10">
        <v>243.7</v>
      </c>
      <c r="C105" s="10"/>
      <c r="D105" s="10">
        <v>243.7</v>
      </c>
    </row>
    <row r="106" spans="1:4" x14ac:dyDescent="0.3">
      <c r="A106" s="13" t="s">
        <v>1662</v>
      </c>
      <c r="B106" s="10">
        <v>313.26</v>
      </c>
      <c r="C106" s="10"/>
      <c r="D106" s="10">
        <v>313.26</v>
      </c>
    </row>
    <row r="107" spans="1:4" x14ac:dyDescent="0.3">
      <c r="A107" s="13" t="s">
        <v>4030</v>
      </c>
      <c r="B107" s="10">
        <v>23217.440000000006</v>
      </c>
      <c r="C107" s="10">
        <v>662.66</v>
      </c>
      <c r="D107" s="10">
        <v>23880.100000000002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7E7D-FA60-4649-80ED-DB244E9446F5}">
  <dimension ref="A3:B104"/>
  <sheetViews>
    <sheetView workbookViewId="0">
      <selection activeCell="L14" sqref="L14"/>
    </sheetView>
  </sheetViews>
  <sheetFormatPr defaultRowHeight="14.4" x14ac:dyDescent="0.3"/>
  <cols>
    <col min="1" max="1" width="25.44140625" bestFit="1" customWidth="1"/>
    <col min="2" max="2" width="11.109375" bestFit="1" customWidth="1"/>
  </cols>
  <sheetData>
    <row r="3" spans="1:2" x14ac:dyDescent="0.3">
      <c r="A3" s="12" t="s">
        <v>4028</v>
      </c>
      <c r="B3" t="s">
        <v>4041</v>
      </c>
    </row>
    <row r="4" spans="1:2" x14ac:dyDescent="0.3">
      <c r="A4" s="13" t="s">
        <v>1581</v>
      </c>
      <c r="B4" s="10">
        <v>465.34</v>
      </c>
    </row>
    <row r="5" spans="1:2" x14ac:dyDescent="0.3">
      <c r="A5" s="13" t="s">
        <v>1560</v>
      </c>
      <c r="B5" s="10">
        <v>495.72</v>
      </c>
    </row>
    <row r="6" spans="1:2" x14ac:dyDescent="0.3">
      <c r="A6" s="13" t="s">
        <v>3982</v>
      </c>
      <c r="B6" s="10">
        <v>240.63</v>
      </c>
    </row>
    <row r="7" spans="1:2" x14ac:dyDescent="0.3">
      <c r="A7" s="13" t="s">
        <v>1669</v>
      </c>
      <c r="B7" s="10">
        <v>167.12</v>
      </c>
    </row>
    <row r="8" spans="1:2" x14ac:dyDescent="0.3">
      <c r="A8" s="13" t="s">
        <v>1772</v>
      </c>
      <c r="B8" s="10">
        <v>285.54000000000002</v>
      </c>
    </row>
    <row r="9" spans="1:2" x14ac:dyDescent="0.3">
      <c r="A9" s="13" t="s">
        <v>1631</v>
      </c>
      <c r="B9" s="10">
        <v>204.39</v>
      </c>
    </row>
    <row r="10" spans="1:2" x14ac:dyDescent="0.3">
      <c r="A10" s="13" t="s">
        <v>1585</v>
      </c>
      <c r="B10" s="10">
        <v>337.42</v>
      </c>
    </row>
    <row r="11" spans="1:2" x14ac:dyDescent="0.3">
      <c r="A11" s="13" t="s">
        <v>1644</v>
      </c>
      <c r="B11" s="10">
        <v>382.22</v>
      </c>
    </row>
    <row r="12" spans="1:2" x14ac:dyDescent="0.3">
      <c r="A12" s="13" t="s">
        <v>1753</v>
      </c>
      <c r="B12" s="10">
        <v>403.71</v>
      </c>
    </row>
    <row r="13" spans="1:2" x14ac:dyDescent="0.3">
      <c r="A13" s="13" t="s">
        <v>1687</v>
      </c>
      <c r="B13" s="10">
        <v>190.29</v>
      </c>
    </row>
    <row r="14" spans="1:2" x14ac:dyDescent="0.3">
      <c r="A14" s="13" t="s">
        <v>1527</v>
      </c>
      <c r="B14" s="10">
        <v>112.42</v>
      </c>
    </row>
    <row r="15" spans="1:2" x14ac:dyDescent="0.3">
      <c r="A15" s="13" t="s">
        <v>1681</v>
      </c>
      <c r="B15" s="10">
        <v>177.98</v>
      </c>
    </row>
    <row r="16" spans="1:2" x14ac:dyDescent="0.3">
      <c r="A16" s="13" t="s">
        <v>1605</v>
      </c>
      <c r="B16" s="10">
        <v>484.62</v>
      </c>
    </row>
    <row r="17" spans="1:2" x14ac:dyDescent="0.3">
      <c r="A17" s="13" t="s">
        <v>1565</v>
      </c>
      <c r="B17" s="10">
        <v>298.86</v>
      </c>
    </row>
    <row r="18" spans="1:2" x14ac:dyDescent="0.3">
      <c r="A18" s="13" t="s">
        <v>1700</v>
      </c>
      <c r="B18" s="10">
        <v>81.75</v>
      </c>
    </row>
    <row r="19" spans="1:2" x14ac:dyDescent="0.3">
      <c r="A19" s="13" t="s">
        <v>1814</v>
      </c>
      <c r="B19" s="10">
        <v>245.98</v>
      </c>
    </row>
    <row r="20" spans="1:2" x14ac:dyDescent="0.3">
      <c r="A20" s="13" t="s">
        <v>1619</v>
      </c>
      <c r="B20" s="10"/>
    </row>
    <row r="21" spans="1:2" x14ac:dyDescent="0.3">
      <c r="A21" s="13" t="s">
        <v>1766</v>
      </c>
      <c r="B21" s="10">
        <v>228.53</v>
      </c>
    </row>
    <row r="22" spans="1:2" x14ac:dyDescent="0.3">
      <c r="A22" s="13" t="s">
        <v>1577</v>
      </c>
      <c r="B22" s="10">
        <v>48.01</v>
      </c>
    </row>
    <row r="23" spans="1:2" x14ac:dyDescent="0.3">
      <c r="A23" s="13" t="s">
        <v>1763</v>
      </c>
      <c r="B23" s="10">
        <v>325.26</v>
      </c>
    </row>
    <row r="24" spans="1:2" x14ac:dyDescent="0.3">
      <c r="A24" s="13" t="s">
        <v>1625</v>
      </c>
      <c r="B24" s="10">
        <v>218.48</v>
      </c>
    </row>
    <row r="25" spans="1:2" x14ac:dyDescent="0.3">
      <c r="A25" s="13" t="s">
        <v>1794</v>
      </c>
      <c r="B25" s="10">
        <v>183.04</v>
      </c>
    </row>
    <row r="26" spans="1:2" x14ac:dyDescent="0.3">
      <c r="A26" s="13" t="s">
        <v>1775</v>
      </c>
      <c r="B26" s="10">
        <v>152.91999999999999</v>
      </c>
    </row>
    <row r="27" spans="1:2" x14ac:dyDescent="0.3">
      <c r="A27" s="13" t="s">
        <v>1706</v>
      </c>
      <c r="B27" s="10">
        <v>30.62</v>
      </c>
    </row>
    <row r="28" spans="1:2" x14ac:dyDescent="0.3">
      <c r="A28" s="13" t="s">
        <v>1610</v>
      </c>
      <c r="B28" s="10">
        <v>166.06</v>
      </c>
    </row>
    <row r="29" spans="1:2" x14ac:dyDescent="0.3">
      <c r="A29" s="13" t="s">
        <v>1641</v>
      </c>
      <c r="B29" s="10">
        <v>419.28</v>
      </c>
    </row>
    <row r="30" spans="1:2" x14ac:dyDescent="0.3">
      <c r="A30" s="13" t="s">
        <v>3991</v>
      </c>
      <c r="B30" s="10">
        <v>340.14</v>
      </c>
    </row>
    <row r="31" spans="1:2" x14ac:dyDescent="0.3">
      <c r="A31" s="13" t="s">
        <v>1744</v>
      </c>
      <c r="B31" s="10">
        <v>214.32</v>
      </c>
    </row>
    <row r="32" spans="1:2" x14ac:dyDescent="0.3">
      <c r="A32" s="13" t="s">
        <v>1571</v>
      </c>
      <c r="B32" s="10">
        <v>115.82</v>
      </c>
    </row>
    <row r="33" spans="1:2" x14ac:dyDescent="0.3">
      <c r="A33" s="13" t="s">
        <v>3965</v>
      </c>
      <c r="B33" s="10">
        <v>449.4</v>
      </c>
    </row>
    <row r="34" spans="1:2" x14ac:dyDescent="0.3">
      <c r="A34" s="13" t="s">
        <v>3979</v>
      </c>
      <c r="B34" s="10">
        <v>88.49</v>
      </c>
    </row>
    <row r="35" spans="1:2" x14ac:dyDescent="0.3">
      <c r="A35" s="13" t="s">
        <v>1547</v>
      </c>
      <c r="B35" s="10">
        <v>312.8</v>
      </c>
    </row>
    <row r="36" spans="1:2" x14ac:dyDescent="0.3">
      <c r="A36" s="13" t="s">
        <v>1672</v>
      </c>
      <c r="B36" s="10">
        <v>318.91000000000003</v>
      </c>
    </row>
    <row r="37" spans="1:2" x14ac:dyDescent="0.3">
      <c r="A37" s="13" t="s">
        <v>1778</v>
      </c>
      <c r="B37" s="10"/>
    </row>
    <row r="38" spans="1:2" x14ac:dyDescent="0.3">
      <c r="A38" s="13" t="s">
        <v>1786</v>
      </c>
      <c r="B38" s="10">
        <v>176.07</v>
      </c>
    </row>
    <row r="39" spans="1:2" x14ac:dyDescent="0.3">
      <c r="A39" s="13" t="s">
        <v>1741</v>
      </c>
      <c r="B39" s="10">
        <v>138.05000000000001</v>
      </c>
    </row>
    <row r="40" spans="1:2" x14ac:dyDescent="0.3">
      <c r="A40" s="13" t="s">
        <v>1594</v>
      </c>
      <c r="B40" s="10">
        <v>21.34</v>
      </c>
    </row>
    <row r="41" spans="1:2" x14ac:dyDescent="0.3">
      <c r="A41" s="13" t="s">
        <v>1720</v>
      </c>
      <c r="B41" s="10">
        <v>86.42</v>
      </c>
    </row>
    <row r="42" spans="1:2" x14ac:dyDescent="0.3">
      <c r="A42" s="13" t="s">
        <v>3990</v>
      </c>
      <c r="B42" s="10">
        <v>371.38</v>
      </c>
    </row>
    <row r="43" spans="1:2" x14ac:dyDescent="0.3">
      <c r="A43" s="13" t="s">
        <v>3986</v>
      </c>
      <c r="B43" s="10">
        <v>218.86</v>
      </c>
    </row>
    <row r="44" spans="1:2" x14ac:dyDescent="0.3">
      <c r="A44" s="13" t="s">
        <v>1714</v>
      </c>
      <c r="B44" s="10">
        <v>482.75</v>
      </c>
    </row>
    <row r="45" spans="1:2" x14ac:dyDescent="0.3">
      <c r="A45" s="13" t="s">
        <v>1677</v>
      </c>
      <c r="B45" s="10"/>
    </row>
    <row r="46" spans="1:2" x14ac:dyDescent="0.3">
      <c r="A46" s="13" t="s">
        <v>1726</v>
      </c>
      <c r="B46" s="10">
        <v>299.11</v>
      </c>
    </row>
    <row r="47" spans="1:2" x14ac:dyDescent="0.3">
      <c r="A47" s="13" t="s">
        <v>3972</v>
      </c>
      <c r="B47" s="10">
        <v>353.47</v>
      </c>
    </row>
    <row r="48" spans="1:2" x14ac:dyDescent="0.3">
      <c r="A48" s="13" t="s">
        <v>3969</v>
      </c>
      <c r="B48" s="10"/>
    </row>
    <row r="49" spans="1:2" x14ac:dyDescent="0.3">
      <c r="A49" s="13" t="s">
        <v>3964</v>
      </c>
      <c r="B49" s="10">
        <v>342.56</v>
      </c>
    </row>
    <row r="50" spans="1:2" x14ac:dyDescent="0.3">
      <c r="A50" s="13" t="s">
        <v>3981</v>
      </c>
      <c r="B50" s="10">
        <v>17.309999999999999</v>
      </c>
    </row>
    <row r="51" spans="1:2" x14ac:dyDescent="0.3">
      <c r="A51" s="13" t="s">
        <v>3978</v>
      </c>
      <c r="B51" s="10">
        <v>261</v>
      </c>
    </row>
    <row r="52" spans="1:2" x14ac:dyDescent="0.3">
      <c r="A52" s="13" t="s">
        <v>3977</v>
      </c>
      <c r="B52" s="10">
        <v>43.29</v>
      </c>
    </row>
    <row r="53" spans="1:2" x14ac:dyDescent="0.3">
      <c r="A53" s="13" t="s">
        <v>3963</v>
      </c>
      <c r="B53" s="10">
        <v>364.67</v>
      </c>
    </row>
    <row r="54" spans="1:2" x14ac:dyDescent="0.3">
      <c r="A54" s="13" t="s">
        <v>3985</v>
      </c>
      <c r="B54" s="10">
        <v>218.22</v>
      </c>
    </row>
    <row r="55" spans="1:2" x14ac:dyDescent="0.3">
      <c r="A55" s="13" t="s">
        <v>3980</v>
      </c>
      <c r="B55" s="10">
        <v>386.56</v>
      </c>
    </row>
    <row r="56" spans="1:2" x14ac:dyDescent="0.3">
      <c r="A56" s="13" t="s">
        <v>3976</v>
      </c>
      <c r="B56" s="10">
        <v>167.34</v>
      </c>
    </row>
    <row r="57" spans="1:2" x14ac:dyDescent="0.3">
      <c r="A57" s="13" t="s">
        <v>1801</v>
      </c>
      <c r="B57" s="10">
        <v>447.43</v>
      </c>
    </row>
    <row r="58" spans="1:2" x14ac:dyDescent="0.3">
      <c r="A58" s="13" t="s">
        <v>1638</v>
      </c>
      <c r="B58" s="10">
        <v>179.77</v>
      </c>
    </row>
    <row r="59" spans="1:2" x14ac:dyDescent="0.3">
      <c r="A59" s="13" t="s">
        <v>1601</v>
      </c>
      <c r="B59" s="10">
        <v>123.46</v>
      </c>
    </row>
    <row r="60" spans="1:2" x14ac:dyDescent="0.3">
      <c r="A60" s="13" t="s">
        <v>1659</v>
      </c>
      <c r="B60" s="10">
        <v>38.520000000000003</v>
      </c>
    </row>
    <row r="61" spans="1:2" x14ac:dyDescent="0.3">
      <c r="A61" s="13" t="s">
        <v>1723</v>
      </c>
      <c r="B61" s="10">
        <v>266.86</v>
      </c>
    </row>
    <row r="62" spans="1:2" x14ac:dyDescent="0.3">
      <c r="A62" s="13" t="s">
        <v>1598</v>
      </c>
      <c r="B62" s="10">
        <v>131.51</v>
      </c>
    </row>
    <row r="63" spans="1:2" x14ac:dyDescent="0.3">
      <c r="A63" s="13" t="s">
        <v>1817</v>
      </c>
      <c r="B63" s="10">
        <v>431.67</v>
      </c>
    </row>
    <row r="64" spans="1:2" x14ac:dyDescent="0.3">
      <c r="A64" s="13" t="s">
        <v>1655</v>
      </c>
      <c r="B64" s="10">
        <v>326.06</v>
      </c>
    </row>
    <row r="65" spans="1:2" x14ac:dyDescent="0.3">
      <c r="A65" s="13" t="s">
        <v>1703</v>
      </c>
      <c r="B65" s="10">
        <v>461.47</v>
      </c>
    </row>
    <row r="66" spans="1:2" x14ac:dyDescent="0.3">
      <c r="A66" s="13" t="s">
        <v>1747</v>
      </c>
      <c r="B66" s="10">
        <v>477.61</v>
      </c>
    </row>
    <row r="67" spans="1:2" x14ac:dyDescent="0.3">
      <c r="A67" s="13" t="s">
        <v>1692</v>
      </c>
      <c r="B67" s="10">
        <v>212.26</v>
      </c>
    </row>
    <row r="68" spans="1:2" x14ac:dyDescent="0.3">
      <c r="A68" s="13" t="s">
        <v>1750</v>
      </c>
      <c r="B68" s="10">
        <v>107.06</v>
      </c>
    </row>
    <row r="69" spans="1:2" x14ac:dyDescent="0.3">
      <c r="A69" s="13" t="s">
        <v>3974</v>
      </c>
      <c r="B69" s="10">
        <v>450.71</v>
      </c>
    </row>
    <row r="70" spans="1:2" x14ac:dyDescent="0.3">
      <c r="A70" s="13" t="s">
        <v>3984</v>
      </c>
      <c r="B70" s="10">
        <v>349.17</v>
      </c>
    </row>
    <row r="71" spans="1:2" x14ac:dyDescent="0.3">
      <c r="A71" s="13" t="s">
        <v>1589</v>
      </c>
      <c r="B71" s="10">
        <v>144.53</v>
      </c>
    </row>
    <row r="72" spans="1:2" x14ac:dyDescent="0.3">
      <c r="A72" s="13" t="s">
        <v>1809</v>
      </c>
      <c r="B72" s="10">
        <v>60.65</v>
      </c>
    </row>
    <row r="73" spans="1:2" x14ac:dyDescent="0.3">
      <c r="A73" s="13" t="s">
        <v>1697</v>
      </c>
      <c r="B73" s="10">
        <v>434.84</v>
      </c>
    </row>
    <row r="74" spans="1:2" x14ac:dyDescent="0.3">
      <c r="A74" s="13" t="s">
        <v>1622</v>
      </c>
      <c r="B74" s="10">
        <v>38.76</v>
      </c>
    </row>
    <row r="75" spans="1:2" x14ac:dyDescent="0.3">
      <c r="A75" s="13" t="s">
        <v>1652</v>
      </c>
      <c r="B75" s="10">
        <v>135.61000000000001</v>
      </c>
    </row>
    <row r="76" spans="1:2" x14ac:dyDescent="0.3">
      <c r="A76" s="13" t="s">
        <v>1791</v>
      </c>
      <c r="B76" s="10">
        <v>131.24</v>
      </c>
    </row>
    <row r="77" spans="1:2" x14ac:dyDescent="0.3">
      <c r="A77" s="13" t="s">
        <v>1820</v>
      </c>
      <c r="B77" s="10">
        <v>201.41</v>
      </c>
    </row>
    <row r="78" spans="1:2" x14ac:dyDescent="0.3">
      <c r="A78" s="13" t="s">
        <v>1628</v>
      </c>
      <c r="B78" s="10">
        <v>19.52</v>
      </c>
    </row>
    <row r="79" spans="1:2" x14ac:dyDescent="0.3">
      <c r="A79" s="13" t="s">
        <v>1717</v>
      </c>
      <c r="B79" s="10">
        <v>103.45</v>
      </c>
    </row>
    <row r="80" spans="1:2" x14ac:dyDescent="0.3">
      <c r="A80" s="13" t="s">
        <v>3975</v>
      </c>
      <c r="B80" s="10">
        <v>253.33</v>
      </c>
    </row>
    <row r="81" spans="1:2" x14ac:dyDescent="0.3">
      <c r="A81" s="13" t="s">
        <v>3966</v>
      </c>
      <c r="B81" s="10">
        <v>242.23</v>
      </c>
    </row>
    <row r="82" spans="1:2" x14ac:dyDescent="0.3">
      <c r="A82" s="13" t="s">
        <v>3993</v>
      </c>
      <c r="B82" s="10">
        <v>377.52</v>
      </c>
    </row>
    <row r="83" spans="1:2" x14ac:dyDescent="0.3">
      <c r="A83" s="13" t="s">
        <v>1635</v>
      </c>
      <c r="B83" s="10">
        <v>283.83</v>
      </c>
    </row>
    <row r="84" spans="1:2" x14ac:dyDescent="0.3">
      <c r="A84" s="13" t="s">
        <v>1806</v>
      </c>
      <c r="B84" s="10">
        <v>358.47</v>
      </c>
    </row>
    <row r="85" spans="1:2" x14ac:dyDescent="0.3">
      <c r="A85" s="13" t="s">
        <v>1769</v>
      </c>
      <c r="B85" s="10">
        <v>143.43</v>
      </c>
    </row>
    <row r="86" spans="1:2" x14ac:dyDescent="0.3">
      <c r="A86" s="13" t="s">
        <v>3988</v>
      </c>
      <c r="B86" s="10">
        <v>480.9</v>
      </c>
    </row>
    <row r="87" spans="1:2" x14ac:dyDescent="0.3">
      <c r="A87" s="13" t="s">
        <v>1556</v>
      </c>
      <c r="B87" s="10">
        <v>439.07</v>
      </c>
    </row>
    <row r="88" spans="1:2" x14ac:dyDescent="0.3">
      <c r="A88" s="13" t="s">
        <v>1616</v>
      </c>
      <c r="B88" s="10">
        <v>322.41000000000003</v>
      </c>
    </row>
    <row r="89" spans="1:2" x14ac:dyDescent="0.3">
      <c r="A89" s="13" t="s">
        <v>1758</v>
      </c>
      <c r="B89" s="10">
        <v>392.89</v>
      </c>
    </row>
    <row r="90" spans="1:2" x14ac:dyDescent="0.3">
      <c r="A90" s="13" t="s">
        <v>3987</v>
      </c>
      <c r="B90" s="10">
        <v>158.13999999999999</v>
      </c>
    </row>
    <row r="91" spans="1:2" x14ac:dyDescent="0.3">
      <c r="A91" s="13" t="s">
        <v>3989</v>
      </c>
      <c r="B91" s="10">
        <v>119.57</v>
      </c>
    </row>
    <row r="92" spans="1:2" x14ac:dyDescent="0.3">
      <c r="A92" s="13" t="s">
        <v>3968</v>
      </c>
      <c r="B92" s="10"/>
    </row>
    <row r="93" spans="1:2" x14ac:dyDescent="0.3">
      <c r="A93" s="13" t="s">
        <v>1709</v>
      </c>
      <c r="B93" s="10">
        <v>113.83</v>
      </c>
    </row>
    <row r="94" spans="1:2" x14ac:dyDescent="0.3">
      <c r="A94" s="13" t="s">
        <v>3967</v>
      </c>
      <c r="B94" s="10"/>
    </row>
    <row r="95" spans="1:2" x14ac:dyDescent="0.3">
      <c r="A95" s="13" t="s">
        <v>3994</v>
      </c>
      <c r="B95" s="10">
        <v>358.47</v>
      </c>
    </row>
    <row r="96" spans="1:2" x14ac:dyDescent="0.3">
      <c r="A96" s="13" t="s">
        <v>3983</v>
      </c>
      <c r="B96" s="10">
        <v>340.39</v>
      </c>
    </row>
    <row r="97" spans="1:2" x14ac:dyDescent="0.3">
      <c r="A97" s="13" t="s">
        <v>3992</v>
      </c>
      <c r="B97" s="10">
        <v>438.25</v>
      </c>
    </row>
    <row r="98" spans="1:2" x14ac:dyDescent="0.3">
      <c r="A98" s="13" t="s">
        <v>3970</v>
      </c>
      <c r="B98" s="10">
        <v>174.02</v>
      </c>
    </row>
    <row r="99" spans="1:2" x14ac:dyDescent="0.3">
      <c r="A99" s="13" t="s">
        <v>3971</v>
      </c>
      <c r="B99" s="10">
        <v>223.43</v>
      </c>
    </row>
    <row r="100" spans="1:2" x14ac:dyDescent="0.3">
      <c r="A100" s="13" t="s">
        <v>3973</v>
      </c>
      <c r="B100" s="10">
        <v>306.45999999999998</v>
      </c>
    </row>
    <row r="101" spans="1:2" x14ac:dyDescent="0.3">
      <c r="A101" s="13" t="s">
        <v>1781</v>
      </c>
      <c r="B101" s="10">
        <v>388.46</v>
      </c>
    </row>
    <row r="102" spans="1:2" x14ac:dyDescent="0.3">
      <c r="A102" s="13" t="s">
        <v>1735</v>
      </c>
      <c r="B102" s="10">
        <v>243.7</v>
      </c>
    </row>
    <row r="103" spans="1:2" x14ac:dyDescent="0.3">
      <c r="A103" s="13" t="s">
        <v>1662</v>
      </c>
      <c r="B103" s="10">
        <v>313.26</v>
      </c>
    </row>
    <row r="104" spans="1:2" x14ac:dyDescent="0.3">
      <c r="A104" s="13" t="s">
        <v>4030</v>
      </c>
      <c r="B104" s="10">
        <v>23880.100000000002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389A-49C7-45A1-BABB-94805E690CF8}">
  <dimension ref="A1:S101"/>
  <sheetViews>
    <sheetView topLeftCell="A2" workbookViewId="0">
      <selection activeCell="E23" sqref="A2:Q101"/>
    </sheetView>
  </sheetViews>
  <sheetFormatPr defaultRowHeight="14.4" x14ac:dyDescent="0.3"/>
  <cols>
    <col min="1" max="1" width="12.6640625" bestFit="1" customWidth="1"/>
    <col min="2" max="2" width="19.109375" customWidth="1"/>
    <col min="3" max="3" width="17.77734375" customWidth="1"/>
    <col min="4" max="4" width="26.21875" customWidth="1"/>
    <col min="5" max="5" width="21.21875" customWidth="1"/>
    <col min="6" max="6" width="13.5546875" customWidth="1"/>
    <col min="7" max="8" width="15.44140625" customWidth="1"/>
    <col min="9" max="9" width="12" customWidth="1"/>
    <col min="10" max="10" width="24.77734375" customWidth="1"/>
    <col min="11" max="11" width="11" customWidth="1"/>
    <col min="12" max="12" width="11.109375" customWidth="1"/>
    <col min="14" max="14" width="13.44140625" customWidth="1"/>
    <col min="17" max="17" width="10.88671875" customWidth="1"/>
    <col min="18" max="18" width="21.109375" customWidth="1"/>
    <col min="19" max="19" width="11.5546875" customWidth="1"/>
  </cols>
  <sheetData>
    <row r="1" spans="1:19" x14ac:dyDescent="0.3">
      <c r="A1" t="s">
        <v>1520</v>
      </c>
      <c r="B1" s="4" t="s">
        <v>3915</v>
      </c>
      <c r="C1" s="4" t="s">
        <v>3917</v>
      </c>
      <c r="D1" s="6" t="s">
        <v>3995</v>
      </c>
      <c r="E1" s="4" t="s">
        <v>3918</v>
      </c>
      <c r="F1" t="s">
        <v>1521</v>
      </c>
      <c r="G1" s="4" t="s">
        <v>3919</v>
      </c>
      <c r="H1" t="s">
        <v>1522</v>
      </c>
      <c r="I1" s="4" t="s">
        <v>3920</v>
      </c>
      <c r="J1" t="s">
        <v>1523</v>
      </c>
      <c r="K1" s="4" t="s">
        <v>3921</v>
      </c>
      <c r="L1" s="5" t="s">
        <v>3933</v>
      </c>
      <c r="M1" t="s">
        <v>1524</v>
      </c>
      <c r="N1" s="5" t="s">
        <v>3934</v>
      </c>
      <c r="O1" t="s">
        <v>1525</v>
      </c>
      <c r="P1" s="4" t="s">
        <v>3922</v>
      </c>
      <c r="Q1" t="s">
        <v>3923</v>
      </c>
      <c r="S1" s="4" t="s">
        <v>3916</v>
      </c>
    </row>
    <row r="2" spans="1:19" x14ac:dyDescent="0.3">
      <c r="A2" t="s">
        <v>1584</v>
      </c>
      <c r="B2" t="b">
        <f t="shared" ref="B2:B33" si="0">ISBLANK(A2)</f>
        <v>0</v>
      </c>
      <c r="C2" t="b">
        <f>ISBLANK(#REF!)</f>
        <v>0</v>
      </c>
      <c r="D2" t="s">
        <v>1585</v>
      </c>
      <c r="E2" t="b">
        <f t="shared" ref="E2:E33" si="1">ISBLANK(F2)</f>
        <v>0</v>
      </c>
      <c r="F2" t="s">
        <v>1548</v>
      </c>
      <c r="G2" t="b">
        <f t="shared" ref="G2:G33" si="2">ISBLANK(H2)</f>
        <v>0</v>
      </c>
      <c r="H2" t="s">
        <v>1586</v>
      </c>
      <c r="I2" t="b">
        <f t="shared" ref="I2:I33" si="3">ISBLANK(J2)</f>
        <v>0</v>
      </c>
      <c r="J2" t="s">
        <v>1587</v>
      </c>
      <c r="K2" t="b">
        <f t="shared" ref="K2:K33" si="4">ISBLANK(M2)</f>
        <v>0</v>
      </c>
      <c r="L2">
        <f>IF(ISBLANK(M2),AVERAGE($M$2:$M$101),M2)</f>
        <v>337.42</v>
      </c>
      <c r="M2">
        <v>337.42</v>
      </c>
      <c r="N2">
        <f t="shared" ref="N2:N33" si="5">IF(ISBLANK(O2),AVERAGE($O$2:$O$101),O2)</f>
        <v>256</v>
      </c>
      <c r="O2">
        <v>256</v>
      </c>
      <c r="P2" t="b">
        <f t="shared" ref="P2:P33" si="6">ISBLANK(O2)</f>
        <v>0</v>
      </c>
      <c r="Q2" s="10"/>
      <c r="R2" t="s">
        <v>3927</v>
      </c>
      <c r="S2">
        <f>COUNTBLANK(A2:A101)</f>
        <v>0</v>
      </c>
    </row>
    <row r="3" spans="1:19" x14ac:dyDescent="0.3">
      <c r="A3" t="s">
        <v>1538</v>
      </c>
      <c r="B3" t="b">
        <f t="shared" si="0"/>
        <v>0</v>
      </c>
      <c r="C3" t="b">
        <f>ISBLANK(#REF!)</f>
        <v>0</v>
      </c>
      <c r="D3" t="s">
        <v>3963</v>
      </c>
      <c r="E3" t="b">
        <f t="shared" si="1"/>
        <v>0</v>
      </c>
      <c r="F3" t="s">
        <v>1532</v>
      </c>
      <c r="G3" t="b">
        <f t="shared" si="2"/>
        <v>0</v>
      </c>
      <c r="H3" t="s">
        <v>1536</v>
      </c>
      <c r="I3" t="b">
        <f t="shared" si="3"/>
        <v>0</v>
      </c>
      <c r="J3" t="s">
        <v>1539</v>
      </c>
      <c r="K3" t="b">
        <f t="shared" si="4"/>
        <v>0</v>
      </c>
      <c r="L3">
        <f>IF(ISBLANK(M3),AVERAGE($M$2:$M$101),M3)</f>
        <v>364.67</v>
      </c>
      <c r="M3">
        <v>364.67</v>
      </c>
      <c r="N3">
        <f t="shared" si="5"/>
        <v>452</v>
      </c>
      <c r="O3">
        <v>452</v>
      </c>
      <c r="P3" t="b">
        <f t="shared" si="6"/>
        <v>0</v>
      </c>
      <c r="Q3" s="10"/>
      <c r="R3" t="s">
        <v>3908</v>
      </c>
      <c r="S3">
        <f>COUNTBLANK(D2:D101)</f>
        <v>0</v>
      </c>
    </row>
    <row r="4" spans="1:19" x14ac:dyDescent="0.3">
      <c r="A4" t="s">
        <v>1526</v>
      </c>
      <c r="B4" t="b">
        <f t="shared" si="0"/>
        <v>0</v>
      </c>
      <c r="C4" t="b">
        <f>ISBLANK(#REF!)</f>
        <v>0</v>
      </c>
      <c r="D4" t="s">
        <v>1527</v>
      </c>
      <c r="E4" t="b">
        <f t="shared" si="1"/>
        <v>0</v>
      </c>
      <c r="F4" t="s">
        <v>1528</v>
      </c>
      <c r="G4" t="b">
        <f t="shared" si="2"/>
        <v>0</v>
      </c>
      <c r="H4" t="s">
        <v>1529</v>
      </c>
      <c r="I4" t="b">
        <f t="shared" si="3"/>
        <v>0</v>
      </c>
      <c r="J4" t="s">
        <v>1530</v>
      </c>
      <c r="K4" t="b">
        <f t="shared" si="4"/>
        <v>0</v>
      </c>
      <c r="L4">
        <f>IF(ISBLANK(M4),AVERAGE($M$2:$M$101),M4)</f>
        <v>112.42</v>
      </c>
      <c r="M4">
        <v>112.42</v>
      </c>
      <c r="N4">
        <f t="shared" si="5"/>
        <v>416</v>
      </c>
      <c r="O4">
        <v>416</v>
      </c>
      <c r="P4" t="b">
        <f t="shared" si="6"/>
        <v>0</v>
      </c>
      <c r="Q4" s="10"/>
      <c r="R4" t="s">
        <v>3928</v>
      </c>
      <c r="S4">
        <f>COUNTBLANK(F2:F101)</f>
        <v>0</v>
      </c>
    </row>
    <row r="5" spans="1:19" x14ac:dyDescent="0.3">
      <c r="A5" t="s">
        <v>1531</v>
      </c>
      <c r="B5" t="b">
        <f t="shared" si="0"/>
        <v>0</v>
      </c>
      <c r="C5" t="b">
        <f>ISBLANK(#REF!)</f>
        <v>0</v>
      </c>
      <c r="D5" t="s">
        <v>3964</v>
      </c>
      <c r="E5" t="b">
        <f t="shared" si="1"/>
        <v>0</v>
      </c>
      <c r="F5" t="s">
        <v>1532</v>
      </c>
      <c r="G5" t="b">
        <f t="shared" si="2"/>
        <v>0</v>
      </c>
      <c r="H5" t="s">
        <v>1533</v>
      </c>
      <c r="I5" t="b">
        <f t="shared" si="3"/>
        <v>0</v>
      </c>
      <c r="J5" t="s">
        <v>1534</v>
      </c>
      <c r="K5" t="b">
        <f t="shared" si="4"/>
        <v>0</v>
      </c>
      <c r="L5">
        <v>342.56</v>
      </c>
      <c r="M5">
        <v>342.56</v>
      </c>
      <c r="N5">
        <f t="shared" si="5"/>
        <v>181</v>
      </c>
      <c r="O5">
        <v>181</v>
      </c>
      <c r="P5" t="b">
        <f t="shared" si="6"/>
        <v>0</v>
      </c>
      <c r="Q5" s="10"/>
      <c r="R5" t="s">
        <v>3929</v>
      </c>
      <c r="S5">
        <f>COUNTBLANK(H2:H101)</f>
        <v>0</v>
      </c>
    </row>
    <row r="6" spans="1:19" x14ac:dyDescent="0.3">
      <c r="A6" t="s">
        <v>1564</v>
      </c>
      <c r="B6" t="b">
        <f t="shared" si="0"/>
        <v>0</v>
      </c>
      <c r="C6" t="b">
        <f>ISBLANK(#REF!)</f>
        <v>0</v>
      </c>
      <c r="D6" t="s">
        <v>1565</v>
      </c>
      <c r="E6" t="b">
        <f t="shared" si="1"/>
        <v>0</v>
      </c>
      <c r="F6" t="s">
        <v>1552</v>
      </c>
      <c r="G6" t="b">
        <f t="shared" si="2"/>
        <v>0</v>
      </c>
      <c r="H6" t="s">
        <v>1566</v>
      </c>
      <c r="I6" t="b">
        <f t="shared" si="3"/>
        <v>0</v>
      </c>
      <c r="J6" t="s">
        <v>1567</v>
      </c>
      <c r="K6" t="b">
        <f t="shared" si="4"/>
        <v>0</v>
      </c>
      <c r="L6">
        <f t="shared" ref="L6:L37" si="7">IF(ISBLANK(M6),AVERAGE($M$2:$M$101),M6)</f>
        <v>298.86</v>
      </c>
      <c r="M6">
        <v>298.86</v>
      </c>
      <c r="N6">
        <f t="shared" si="5"/>
        <v>308</v>
      </c>
      <c r="O6">
        <v>308</v>
      </c>
      <c r="P6" t="b">
        <f t="shared" si="6"/>
        <v>0</v>
      </c>
      <c r="Q6" s="10"/>
      <c r="R6" t="s">
        <v>3930</v>
      </c>
      <c r="S6">
        <f>COUNTBLANK(J2:J101)</f>
        <v>0</v>
      </c>
    </row>
    <row r="7" spans="1:19" x14ac:dyDescent="0.3">
      <c r="A7" t="s">
        <v>1568</v>
      </c>
      <c r="B7" t="b">
        <f t="shared" si="0"/>
        <v>0</v>
      </c>
      <c r="C7" t="b">
        <f>ISBLANK(#REF!)</f>
        <v>0</v>
      </c>
      <c r="D7" t="s">
        <v>3965</v>
      </c>
      <c r="E7" t="b">
        <f t="shared" si="1"/>
        <v>0</v>
      </c>
      <c r="F7" t="s">
        <v>1528</v>
      </c>
      <c r="G7" t="b">
        <f t="shared" si="2"/>
        <v>0</v>
      </c>
      <c r="H7" t="s">
        <v>1544</v>
      </c>
      <c r="I7" t="b">
        <f t="shared" si="3"/>
        <v>0</v>
      </c>
      <c r="J7" t="s">
        <v>1569</v>
      </c>
      <c r="K7" t="b">
        <f t="shared" si="4"/>
        <v>0</v>
      </c>
      <c r="L7">
        <f t="shared" si="7"/>
        <v>449.4</v>
      </c>
      <c r="M7">
        <v>449.4</v>
      </c>
      <c r="N7">
        <f t="shared" si="5"/>
        <v>273.49484536082474</v>
      </c>
      <c r="P7" t="b">
        <f t="shared" si="6"/>
        <v>1</v>
      </c>
      <c r="Q7" s="10"/>
      <c r="R7" t="s">
        <v>3931</v>
      </c>
      <c r="S7">
        <f>COUNTBLANK(M2:M101)</f>
        <v>6</v>
      </c>
    </row>
    <row r="8" spans="1:19" x14ac:dyDescent="0.3">
      <c r="A8" t="s">
        <v>1570</v>
      </c>
      <c r="B8" t="b">
        <f t="shared" si="0"/>
        <v>0</v>
      </c>
      <c r="C8" t="b">
        <f>ISBLANK(#REF!)</f>
        <v>0</v>
      </c>
      <c r="D8" t="s">
        <v>1571</v>
      </c>
      <c r="E8" t="b">
        <f t="shared" si="1"/>
        <v>0</v>
      </c>
      <c r="F8" t="s">
        <v>1548</v>
      </c>
      <c r="G8" t="b">
        <f t="shared" si="2"/>
        <v>0</v>
      </c>
      <c r="H8" t="s">
        <v>1572</v>
      </c>
      <c r="I8" t="b">
        <f t="shared" si="3"/>
        <v>0</v>
      </c>
      <c r="J8" t="s">
        <v>1573</v>
      </c>
      <c r="K8" t="b">
        <f t="shared" si="4"/>
        <v>0</v>
      </c>
      <c r="L8">
        <f t="shared" si="7"/>
        <v>115.82</v>
      </c>
      <c r="M8">
        <v>115.82</v>
      </c>
      <c r="N8">
        <f t="shared" si="5"/>
        <v>460</v>
      </c>
      <c r="O8">
        <v>460</v>
      </c>
      <c r="P8" t="b">
        <f t="shared" si="6"/>
        <v>0</v>
      </c>
      <c r="Q8" s="10"/>
      <c r="R8" t="s">
        <v>3932</v>
      </c>
      <c r="S8">
        <f>COUNTBLANK(O2:O101)</f>
        <v>3</v>
      </c>
    </row>
    <row r="9" spans="1:19" x14ac:dyDescent="0.3">
      <c r="A9" t="s">
        <v>1574</v>
      </c>
      <c r="B9" t="b">
        <f t="shared" si="0"/>
        <v>0</v>
      </c>
      <c r="C9" t="b">
        <f>ISBLANK(#REF!)</f>
        <v>0</v>
      </c>
      <c r="D9" t="s">
        <v>3966</v>
      </c>
      <c r="E9" t="b">
        <f t="shared" si="1"/>
        <v>0</v>
      </c>
      <c r="F9" t="s">
        <v>1528</v>
      </c>
      <c r="G9" t="b">
        <f t="shared" si="2"/>
        <v>0</v>
      </c>
      <c r="H9" t="s">
        <v>1544</v>
      </c>
      <c r="I9" t="b">
        <f t="shared" si="3"/>
        <v>0</v>
      </c>
      <c r="J9" t="s">
        <v>1575</v>
      </c>
      <c r="K9" t="b">
        <f t="shared" si="4"/>
        <v>0</v>
      </c>
      <c r="L9">
        <f t="shared" si="7"/>
        <v>242.23</v>
      </c>
      <c r="M9">
        <v>242.23</v>
      </c>
      <c r="N9">
        <f t="shared" si="5"/>
        <v>453</v>
      </c>
      <c r="O9">
        <v>453</v>
      </c>
      <c r="P9" t="b">
        <f t="shared" si="6"/>
        <v>0</v>
      </c>
      <c r="Q9" s="10"/>
    </row>
    <row r="10" spans="1:19" x14ac:dyDescent="0.3">
      <c r="A10" t="s">
        <v>1576</v>
      </c>
      <c r="B10" t="b">
        <f t="shared" si="0"/>
        <v>0</v>
      </c>
      <c r="C10" t="b">
        <f>ISBLANK(#REF!)</f>
        <v>0</v>
      </c>
      <c r="D10" t="s">
        <v>1577</v>
      </c>
      <c r="E10" t="b">
        <f t="shared" si="1"/>
        <v>0</v>
      </c>
      <c r="F10" t="s">
        <v>1552</v>
      </c>
      <c r="G10" t="b">
        <f t="shared" si="2"/>
        <v>0</v>
      </c>
      <c r="H10" t="s">
        <v>1578</v>
      </c>
      <c r="I10" t="b">
        <f t="shared" si="3"/>
        <v>0</v>
      </c>
      <c r="J10" t="s">
        <v>1579</v>
      </c>
      <c r="K10" t="b">
        <f t="shared" si="4"/>
        <v>0</v>
      </c>
      <c r="L10">
        <f t="shared" si="7"/>
        <v>48.01</v>
      </c>
      <c r="M10">
        <v>48.01</v>
      </c>
      <c r="N10">
        <f t="shared" si="5"/>
        <v>439</v>
      </c>
      <c r="O10">
        <v>439</v>
      </c>
      <c r="P10" t="b">
        <f t="shared" si="6"/>
        <v>0</v>
      </c>
      <c r="Q10" s="10"/>
      <c r="R10" s="7" t="s">
        <v>4000</v>
      </c>
      <c r="S10">
        <f>SUMIF(F2:F101,"Electronics",M2:M101)</f>
        <v>6647.66</v>
      </c>
    </row>
    <row r="11" spans="1:19" x14ac:dyDescent="0.3">
      <c r="A11" t="s">
        <v>1580</v>
      </c>
      <c r="B11" t="b">
        <f t="shared" si="0"/>
        <v>0</v>
      </c>
      <c r="C11" t="b">
        <f>ISBLANK(#REF!)</f>
        <v>0</v>
      </c>
      <c r="D11" t="s">
        <v>1581</v>
      </c>
      <c r="E11" t="b">
        <f t="shared" si="1"/>
        <v>0</v>
      </c>
      <c r="F11" t="s">
        <v>1528</v>
      </c>
      <c r="G11" t="b">
        <f t="shared" si="2"/>
        <v>0</v>
      </c>
      <c r="H11" t="s">
        <v>1582</v>
      </c>
      <c r="I11" t="b">
        <f t="shared" si="3"/>
        <v>0</v>
      </c>
      <c r="J11" t="s">
        <v>1583</v>
      </c>
      <c r="K11" t="b">
        <f t="shared" si="4"/>
        <v>0</v>
      </c>
      <c r="L11">
        <f t="shared" si="7"/>
        <v>465.34</v>
      </c>
      <c r="M11">
        <v>465.34</v>
      </c>
      <c r="N11">
        <f t="shared" si="5"/>
        <v>301</v>
      </c>
      <c r="O11">
        <v>301</v>
      </c>
      <c r="P11" t="b">
        <f t="shared" si="6"/>
        <v>0</v>
      </c>
      <c r="Q11" s="10"/>
      <c r="R11" s="7" t="s">
        <v>4001</v>
      </c>
      <c r="S11">
        <f>SUMIF(F2:F101,"Beauty",M2:M101)</f>
        <v>3255.41</v>
      </c>
    </row>
    <row r="12" spans="1:19" x14ac:dyDescent="0.3">
      <c r="A12" t="s">
        <v>1588</v>
      </c>
      <c r="B12" t="b">
        <f t="shared" si="0"/>
        <v>0</v>
      </c>
      <c r="C12" t="b">
        <f>ISBLANK(#REF!)</f>
        <v>0</v>
      </c>
      <c r="D12" t="s">
        <v>1589</v>
      </c>
      <c r="E12" t="b">
        <f t="shared" si="1"/>
        <v>0</v>
      </c>
      <c r="F12" t="s">
        <v>1561</v>
      </c>
      <c r="G12" t="b">
        <f t="shared" si="2"/>
        <v>0</v>
      </c>
      <c r="H12" t="s">
        <v>1544</v>
      </c>
      <c r="I12" t="b">
        <f t="shared" si="3"/>
        <v>0</v>
      </c>
      <c r="J12" t="s">
        <v>1590</v>
      </c>
      <c r="K12" t="b">
        <f t="shared" si="4"/>
        <v>0</v>
      </c>
      <c r="L12">
        <f t="shared" si="7"/>
        <v>144.53</v>
      </c>
      <c r="M12">
        <v>144.53</v>
      </c>
      <c r="N12">
        <f t="shared" si="5"/>
        <v>367</v>
      </c>
      <c r="O12">
        <v>367</v>
      </c>
      <c r="P12" t="b">
        <f t="shared" si="6"/>
        <v>0</v>
      </c>
      <c r="Q12" s="10"/>
      <c r="R12" s="7"/>
    </row>
    <row r="13" spans="1:19" x14ac:dyDescent="0.3">
      <c r="A13" t="s">
        <v>1591</v>
      </c>
      <c r="B13" t="b">
        <f t="shared" si="0"/>
        <v>0</v>
      </c>
      <c r="C13" t="b">
        <f>ISBLANK(#REF!)</f>
        <v>0</v>
      </c>
      <c r="D13" t="s">
        <v>3967</v>
      </c>
      <c r="E13" t="b">
        <f t="shared" si="1"/>
        <v>0</v>
      </c>
      <c r="F13" t="s">
        <v>1532</v>
      </c>
      <c r="G13" t="b">
        <f t="shared" si="2"/>
        <v>0</v>
      </c>
      <c r="H13" t="s">
        <v>1541</v>
      </c>
      <c r="I13" t="b">
        <f t="shared" si="3"/>
        <v>0</v>
      </c>
      <c r="J13" t="s">
        <v>1592</v>
      </c>
      <c r="K13" t="b">
        <f t="shared" si="4"/>
        <v>1</v>
      </c>
      <c r="L13">
        <f t="shared" si="7"/>
        <v>254.04361702127665</v>
      </c>
      <c r="N13">
        <f t="shared" si="5"/>
        <v>343</v>
      </c>
      <c r="O13">
        <v>343</v>
      </c>
      <c r="P13" t="b">
        <f t="shared" si="6"/>
        <v>0</v>
      </c>
      <c r="Q13" s="10"/>
    </row>
    <row r="14" spans="1:19" x14ac:dyDescent="0.3">
      <c r="A14" t="s">
        <v>1593</v>
      </c>
      <c r="B14" t="b">
        <f t="shared" si="0"/>
        <v>0</v>
      </c>
      <c r="C14" t="b">
        <f>ISBLANK(#REF!)</f>
        <v>0</v>
      </c>
      <c r="D14" t="s">
        <v>1594</v>
      </c>
      <c r="E14" t="b">
        <f t="shared" si="1"/>
        <v>0</v>
      </c>
      <c r="F14" t="s">
        <v>1561</v>
      </c>
      <c r="G14" t="b">
        <f t="shared" si="2"/>
        <v>0</v>
      </c>
      <c r="H14" t="s">
        <v>1595</v>
      </c>
      <c r="I14" t="b">
        <f t="shared" si="3"/>
        <v>0</v>
      </c>
      <c r="J14" t="s">
        <v>1596</v>
      </c>
      <c r="K14" t="b">
        <f t="shared" si="4"/>
        <v>0</v>
      </c>
      <c r="L14">
        <f t="shared" si="7"/>
        <v>21.34</v>
      </c>
      <c r="M14">
        <v>21.34</v>
      </c>
      <c r="N14">
        <f t="shared" si="5"/>
        <v>65</v>
      </c>
      <c r="O14">
        <v>65</v>
      </c>
      <c r="P14" t="b">
        <f t="shared" si="6"/>
        <v>0</v>
      </c>
      <c r="Q14" s="10"/>
      <c r="R14" s="9" t="s">
        <v>4007</v>
      </c>
      <c r="S14" t="str">
        <f>VLOOKUP("Hair Strengthening Shampoo",D1:M101,7,FALSE)</f>
        <v>Rice LLC</v>
      </c>
    </row>
    <row r="15" spans="1:19" x14ac:dyDescent="0.3">
      <c r="A15" t="s">
        <v>1535</v>
      </c>
      <c r="B15" t="b">
        <f t="shared" si="0"/>
        <v>0</v>
      </c>
      <c r="C15" t="b">
        <f>ISBLANK(#REF!)</f>
        <v>0</v>
      </c>
      <c r="D15" t="s">
        <v>3968</v>
      </c>
      <c r="E15" t="b">
        <f t="shared" si="1"/>
        <v>0</v>
      </c>
      <c r="F15" t="s">
        <v>1532</v>
      </c>
      <c r="G15" t="b">
        <f t="shared" si="2"/>
        <v>0</v>
      </c>
      <c r="H15" t="s">
        <v>1536</v>
      </c>
      <c r="I15" t="b">
        <f t="shared" si="3"/>
        <v>0</v>
      </c>
      <c r="J15" t="s">
        <v>1537</v>
      </c>
      <c r="K15" t="b">
        <f t="shared" si="4"/>
        <v>1</v>
      </c>
      <c r="L15">
        <f t="shared" si="7"/>
        <v>254.04361702127665</v>
      </c>
      <c r="N15">
        <f t="shared" si="5"/>
        <v>352</v>
      </c>
      <c r="O15">
        <v>352</v>
      </c>
      <c r="P15" t="b">
        <f t="shared" si="6"/>
        <v>0</v>
      </c>
      <c r="Q15" s="10"/>
    </row>
    <row r="16" spans="1:19" x14ac:dyDescent="0.3">
      <c r="A16" t="s">
        <v>1597</v>
      </c>
      <c r="B16" t="b">
        <f t="shared" si="0"/>
        <v>0</v>
      </c>
      <c r="C16" t="b">
        <f>ISBLANK(#REF!)</f>
        <v>0</v>
      </c>
      <c r="D16" t="s">
        <v>1598</v>
      </c>
      <c r="E16" t="b">
        <f t="shared" si="1"/>
        <v>0</v>
      </c>
      <c r="F16" t="s">
        <v>1561</v>
      </c>
      <c r="G16" t="b">
        <f t="shared" si="2"/>
        <v>0</v>
      </c>
      <c r="H16" t="s">
        <v>1544</v>
      </c>
      <c r="I16" t="b">
        <f t="shared" si="3"/>
        <v>0</v>
      </c>
      <c r="J16" t="s">
        <v>1599</v>
      </c>
      <c r="K16" t="b">
        <f t="shared" si="4"/>
        <v>0</v>
      </c>
      <c r="L16">
        <f t="shared" si="7"/>
        <v>131.51</v>
      </c>
      <c r="M16">
        <v>131.51</v>
      </c>
      <c r="N16">
        <f t="shared" si="5"/>
        <v>273.49484536082474</v>
      </c>
      <c r="P16" t="b">
        <f t="shared" si="6"/>
        <v>1</v>
      </c>
      <c r="Q16" s="11"/>
      <c r="R16" s="5" t="s">
        <v>4010</v>
      </c>
    </row>
    <row r="17" spans="1:18" x14ac:dyDescent="0.3">
      <c r="A17" t="s">
        <v>1600</v>
      </c>
      <c r="B17" t="b">
        <f t="shared" si="0"/>
        <v>0</v>
      </c>
      <c r="C17" t="b">
        <f>ISBLANK(#REF!)</f>
        <v>0</v>
      </c>
      <c r="D17" t="s">
        <v>1601</v>
      </c>
      <c r="E17" t="b">
        <f t="shared" si="1"/>
        <v>0</v>
      </c>
      <c r="F17" t="s">
        <v>1552</v>
      </c>
      <c r="G17" t="b">
        <f t="shared" si="2"/>
        <v>0</v>
      </c>
      <c r="H17" t="s">
        <v>1602</v>
      </c>
      <c r="I17" t="b">
        <f t="shared" si="3"/>
        <v>0</v>
      </c>
      <c r="J17" t="s">
        <v>1603</v>
      </c>
      <c r="K17" t="b">
        <f t="shared" si="4"/>
        <v>0</v>
      </c>
      <c r="L17">
        <f t="shared" si="7"/>
        <v>123.46</v>
      </c>
      <c r="M17">
        <v>123.46</v>
      </c>
      <c r="N17">
        <f t="shared" si="5"/>
        <v>76</v>
      </c>
      <c r="O17">
        <v>76</v>
      </c>
      <c r="P17" t="b">
        <f t="shared" si="6"/>
        <v>0</v>
      </c>
      <c r="Q17" s="11" t="s">
        <v>4011</v>
      </c>
      <c r="R17" s="5">
        <f>AVERAGE(M2:M101)</f>
        <v>254.04361702127665</v>
      </c>
    </row>
    <row r="18" spans="1:18" x14ac:dyDescent="0.3">
      <c r="A18" t="s">
        <v>1604</v>
      </c>
      <c r="B18" t="b">
        <f t="shared" si="0"/>
        <v>0</v>
      </c>
      <c r="C18" t="b">
        <f>ISBLANK(#REF!)</f>
        <v>0</v>
      </c>
      <c r="D18" t="s">
        <v>1605</v>
      </c>
      <c r="E18" t="b">
        <f t="shared" si="1"/>
        <v>0</v>
      </c>
      <c r="F18" t="s">
        <v>1561</v>
      </c>
      <c r="G18" t="b">
        <f t="shared" si="2"/>
        <v>0</v>
      </c>
      <c r="H18" t="s">
        <v>1595</v>
      </c>
      <c r="I18" t="b">
        <f t="shared" si="3"/>
        <v>0</v>
      </c>
      <c r="J18" t="s">
        <v>1606</v>
      </c>
      <c r="K18" t="b">
        <f t="shared" si="4"/>
        <v>0</v>
      </c>
      <c r="L18">
        <f t="shared" si="7"/>
        <v>484.62</v>
      </c>
      <c r="M18">
        <v>484.62</v>
      </c>
      <c r="N18">
        <f t="shared" si="5"/>
        <v>432</v>
      </c>
      <c r="O18">
        <v>432</v>
      </c>
      <c r="P18" t="b">
        <f t="shared" si="6"/>
        <v>0</v>
      </c>
      <c r="Q18" s="11" t="s">
        <v>4014</v>
      </c>
      <c r="R18" s="5">
        <f>MEDIAN(M2:M201)</f>
        <v>242.96499999999997</v>
      </c>
    </row>
    <row r="19" spans="1:18" x14ac:dyDescent="0.3">
      <c r="A19" t="s">
        <v>1607</v>
      </c>
      <c r="B19" t="b">
        <f t="shared" si="0"/>
        <v>0</v>
      </c>
      <c r="C19" t="b">
        <f>ISBLANK(#REF!)</f>
        <v>0</v>
      </c>
      <c r="D19" t="s">
        <v>3969</v>
      </c>
      <c r="E19" t="b">
        <f t="shared" si="1"/>
        <v>0</v>
      </c>
      <c r="F19" t="s">
        <v>1532</v>
      </c>
      <c r="G19" t="b">
        <f t="shared" si="2"/>
        <v>0</v>
      </c>
      <c r="H19" t="s">
        <v>1533</v>
      </c>
      <c r="I19" t="b">
        <f t="shared" si="3"/>
        <v>0</v>
      </c>
      <c r="J19" t="s">
        <v>1608</v>
      </c>
      <c r="K19" t="b">
        <f t="shared" si="4"/>
        <v>1</v>
      </c>
      <c r="L19">
        <f t="shared" si="7"/>
        <v>254.04361702127665</v>
      </c>
      <c r="N19">
        <f t="shared" si="5"/>
        <v>360</v>
      </c>
      <c r="O19">
        <v>360</v>
      </c>
      <c r="P19" t="b">
        <f t="shared" si="6"/>
        <v>0</v>
      </c>
      <c r="Q19" s="11" t="s">
        <v>4013</v>
      </c>
      <c r="R19" s="5">
        <f>MODE(M2:M101)</f>
        <v>358.47</v>
      </c>
    </row>
    <row r="20" spans="1:18" x14ac:dyDescent="0.3">
      <c r="A20" t="s">
        <v>1609</v>
      </c>
      <c r="B20" t="b">
        <f t="shared" si="0"/>
        <v>0</v>
      </c>
      <c r="C20" t="b">
        <f>ISBLANK(#REF!)</f>
        <v>0</v>
      </c>
      <c r="D20" t="s">
        <v>1610</v>
      </c>
      <c r="E20" t="b">
        <f t="shared" si="1"/>
        <v>0</v>
      </c>
      <c r="F20" t="s">
        <v>1561</v>
      </c>
      <c r="G20" t="b">
        <f t="shared" si="2"/>
        <v>0</v>
      </c>
      <c r="H20" t="s">
        <v>1611</v>
      </c>
      <c r="I20" t="b">
        <f t="shared" si="3"/>
        <v>0</v>
      </c>
      <c r="J20" t="s">
        <v>1612</v>
      </c>
      <c r="K20" t="b">
        <f t="shared" si="4"/>
        <v>0</v>
      </c>
      <c r="L20">
        <f t="shared" si="7"/>
        <v>166.06</v>
      </c>
      <c r="M20">
        <v>166.06</v>
      </c>
      <c r="N20">
        <f t="shared" si="5"/>
        <v>340</v>
      </c>
      <c r="O20">
        <v>340</v>
      </c>
      <c r="P20" t="b">
        <f t="shared" si="6"/>
        <v>0</v>
      </c>
      <c r="Q20" s="11" t="s">
        <v>4012</v>
      </c>
      <c r="R20" s="5">
        <f>_xlfn.STDEV.P(M1:M2)</f>
        <v>0</v>
      </c>
    </row>
    <row r="21" spans="1:18" x14ac:dyDescent="0.3">
      <c r="A21" t="s">
        <v>1613</v>
      </c>
      <c r="B21" t="b">
        <f t="shared" si="0"/>
        <v>0</v>
      </c>
      <c r="C21" t="b">
        <f>ISBLANK(#REF!)</f>
        <v>0</v>
      </c>
      <c r="D21" t="s">
        <v>3970</v>
      </c>
      <c r="E21" t="b">
        <f t="shared" si="1"/>
        <v>0</v>
      </c>
      <c r="F21" t="s">
        <v>1532</v>
      </c>
      <c r="G21" t="b">
        <f t="shared" si="2"/>
        <v>0</v>
      </c>
      <c r="H21" t="s">
        <v>1544</v>
      </c>
      <c r="I21" t="b">
        <f t="shared" si="3"/>
        <v>0</v>
      </c>
      <c r="J21" t="s">
        <v>1614</v>
      </c>
      <c r="K21" t="b">
        <f t="shared" si="4"/>
        <v>0</v>
      </c>
      <c r="L21">
        <f t="shared" si="7"/>
        <v>174.02</v>
      </c>
      <c r="M21">
        <v>174.02</v>
      </c>
      <c r="N21">
        <f t="shared" si="5"/>
        <v>268</v>
      </c>
      <c r="O21">
        <v>268</v>
      </c>
      <c r="P21" t="b">
        <f t="shared" si="6"/>
        <v>0</v>
      </c>
      <c r="Q21" s="10"/>
    </row>
    <row r="22" spans="1:18" x14ac:dyDescent="0.3">
      <c r="A22" t="s">
        <v>1615</v>
      </c>
      <c r="B22" t="b">
        <f t="shared" si="0"/>
        <v>0</v>
      </c>
      <c r="C22" t="b">
        <f>ISBLANK(#REF!)</f>
        <v>0</v>
      </c>
      <c r="D22" t="s">
        <v>1616</v>
      </c>
      <c r="E22" t="b">
        <f t="shared" si="1"/>
        <v>0</v>
      </c>
      <c r="F22" t="s">
        <v>1528</v>
      </c>
      <c r="G22" t="b">
        <f t="shared" si="2"/>
        <v>0</v>
      </c>
      <c r="H22" t="s">
        <v>1557</v>
      </c>
      <c r="I22" t="b">
        <f t="shared" si="3"/>
        <v>0</v>
      </c>
      <c r="J22" t="s">
        <v>1617</v>
      </c>
      <c r="K22" t="b">
        <f t="shared" si="4"/>
        <v>0</v>
      </c>
      <c r="L22">
        <f t="shared" si="7"/>
        <v>322.41000000000003</v>
      </c>
      <c r="M22">
        <v>322.41000000000003</v>
      </c>
      <c r="N22">
        <f t="shared" si="5"/>
        <v>213</v>
      </c>
      <c r="O22">
        <v>213</v>
      </c>
      <c r="P22" t="b">
        <f t="shared" si="6"/>
        <v>0</v>
      </c>
      <c r="Q22" s="10"/>
    </row>
    <row r="23" spans="1:18" x14ac:dyDescent="0.3">
      <c r="A23" t="s">
        <v>1618</v>
      </c>
      <c r="B23" t="b">
        <f t="shared" si="0"/>
        <v>0</v>
      </c>
      <c r="C23" t="b">
        <f>ISBLANK(#REF!)</f>
        <v>0</v>
      </c>
      <c r="D23" t="s">
        <v>1619</v>
      </c>
      <c r="E23" t="b">
        <f t="shared" si="1"/>
        <v>0</v>
      </c>
      <c r="F23" t="s">
        <v>1552</v>
      </c>
      <c r="G23" t="b">
        <f t="shared" si="2"/>
        <v>0</v>
      </c>
      <c r="H23" t="s">
        <v>1578</v>
      </c>
      <c r="I23" t="b">
        <f t="shared" si="3"/>
        <v>0</v>
      </c>
      <c r="J23" t="s">
        <v>1620</v>
      </c>
      <c r="K23" t="b">
        <f t="shared" si="4"/>
        <v>1</v>
      </c>
      <c r="L23">
        <f t="shared" si="7"/>
        <v>254.04361702127665</v>
      </c>
      <c r="N23">
        <f t="shared" si="5"/>
        <v>378</v>
      </c>
      <c r="O23">
        <v>378</v>
      </c>
      <c r="P23" t="b">
        <f t="shared" si="6"/>
        <v>0</v>
      </c>
      <c r="Q23" s="10"/>
    </row>
    <row r="24" spans="1:18" x14ac:dyDescent="0.3">
      <c r="A24" t="s">
        <v>1621</v>
      </c>
      <c r="B24" t="b">
        <f t="shared" si="0"/>
        <v>0</v>
      </c>
      <c r="C24" t="b">
        <f>ISBLANK(#REF!)</f>
        <v>0</v>
      </c>
      <c r="D24" t="s">
        <v>1622</v>
      </c>
      <c r="E24" t="b">
        <f t="shared" si="1"/>
        <v>0</v>
      </c>
      <c r="F24" t="s">
        <v>1561</v>
      </c>
      <c r="G24" t="b">
        <f t="shared" si="2"/>
        <v>0</v>
      </c>
      <c r="H24" t="s">
        <v>1544</v>
      </c>
      <c r="I24" t="b">
        <f t="shared" si="3"/>
        <v>0</v>
      </c>
      <c r="J24" t="s">
        <v>1623</v>
      </c>
      <c r="K24" t="b">
        <f t="shared" si="4"/>
        <v>0</v>
      </c>
      <c r="L24">
        <f t="shared" si="7"/>
        <v>38.76</v>
      </c>
      <c r="M24">
        <v>38.76</v>
      </c>
      <c r="N24">
        <f t="shared" si="5"/>
        <v>137</v>
      </c>
      <c r="O24">
        <v>137</v>
      </c>
      <c r="P24" t="b">
        <f t="shared" si="6"/>
        <v>0</v>
      </c>
      <c r="Q24" s="10"/>
    </row>
    <row r="25" spans="1:18" x14ac:dyDescent="0.3">
      <c r="A25" t="s">
        <v>1624</v>
      </c>
      <c r="B25" t="b">
        <f t="shared" si="0"/>
        <v>0</v>
      </c>
      <c r="C25" t="b">
        <f>ISBLANK(#REF!)</f>
        <v>0</v>
      </c>
      <c r="D25" t="s">
        <v>1625</v>
      </c>
      <c r="E25" t="b">
        <f t="shared" si="1"/>
        <v>0</v>
      </c>
      <c r="F25" t="s">
        <v>1552</v>
      </c>
      <c r="G25" t="b">
        <f t="shared" si="2"/>
        <v>0</v>
      </c>
      <c r="H25" t="s">
        <v>1578</v>
      </c>
      <c r="I25" t="b">
        <f t="shared" si="3"/>
        <v>0</v>
      </c>
      <c r="J25" t="s">
        <v>1626</v>
      </c>
      <c r="K25" t="b">
        <f t="shared" si="4"/>
        <v>0</v>
      </c>
      <c r="L25">
        <f t="shared" si="7"/>
        <v>218.48</v>
      </c>
      <c r="M25">
        <v>218.48</v>
      </c>
      <c r="N25">
        <f t="shared" si="5"/>
        <v>276</v>
      </c>
      <c r="O25">
        <v>276</v>
      </c>
      <c r="P25" t="b">
        <f t="shared" si="6"/>
        <v>0</v>
      </c>
      <c r="Q25" s="10"/>
    </row>
    <row r="26" spans="1:18" x14ac:dyDescent="0.3">
      <c r="A26" t="s">
        <v>1627</v>
      </c>
      <c r="B26" t="b">
        <f t="shared" si="0"/>
        <v>0</v>
      </c>
      <c r="C26" t="b">
        <f>ISBLANK(#REF!)</f>
        <v>0</v>
      </c>
      <c r="D26" t="s">
        <v>1628</v>
      </c>
      <c r="E26" t="b">
        <f t="shared" si="1"/>
        <v>0</v>
      </c>
      <c r="F26" t="s">
        <v>1552</v>
      </c>
      <c r="G26" t="b">
        <f t="shared" si="2"/>
        <v>0</v>
      </c>
      <c r="H26" t="s">
        <v>1566</v>
      </c>
      <c r="I26" t="b">
        <f t="shared" si="3"/>
        <v>0</v>
      </c>
      <c r="J26" t="s">
        <v>1629</v>
      </c>
      <c r="K26" t="b">
        <f t="shared" si="4"/>
        <v>0</v>
      </c>
      <c r="L26">
        <f t="shared" si="7"/>
        <v>19.52</v>
      </c>
      <c r="M26">
        <v>19.52</v>
      </c>
      <c r="N26">
        <f t="shared" si="5"/>
        <v>57</v>
      </c>
      <c r="O26">
        <v>57</v>
      </c>
      <c r="P26" t="b">
        <f t="shared" si="6"/>
        <v>0</v>
      </c>
      <c r="Q26" s="10"/>
    </row>
    <row r="27" spans="1:18" x14ac:dyDescent="0.3">
      <c r="A27" t="s">
        <v>1630</v>
      </c>
      <c r="B27" t="b">
        <f t="shared" si="0"/>
        <v>0</v>
      </c>
      <c r="C27" t="b">
        <f>ISBLANK(#REF!)</f>
        <v>0</v>
      </c>
      <c r="D27" t="s">
        <v>1631</v>
      </c>
      <c r="E27" t="b">
        <f t="shared" si="1"/>
        <v>0</v>
      </c>
      <c r="F27" t="s">
        <v>1561</v>
      </c>
      <c r="G27" t="b">
        <f t="shared" si="2"/>
        <v>0</v>
      </c>
      <c r="H27" t="s">
        <v>1632</v>
      </c>
      <c r="I27" t="b">
        <f t="shared" si="3"/>
        <v>0</v>
      </c>
      <c r="J27" t="s">
        <v>1633</v>
      </c>
      <c r="K27" t="b">
        <f t="shared" si="4"/>
        <v>0</v>
      </c>
      <c r="L27">
        <f t="shared" si="7"/>
        <v>204.39</v>
      </c>
      <c r="M27">
        <v>204.39</v>
      </c>
      <c r="N27">
        <f t="shared" si="5"/>
        <v>281</v>
      </c>
      <c r="O27">
        <v>281</v>
      </c>
      <c r="P27" t="b">
        <f t="shared" si="6"/>
        <v>0</v>
      </c>
      <c r="Q27" s="10"/>
    </row>
    <row r="28" spans="1:18" x14ac:dyDescent="0.3">
      <c r="A28" t="s">
        <v>1634</v>
      </c>
      <c r="B28" t="b">
        <f t="shared" si="0"/>
        <v>0</v>
      </c>
      <c r="C28" t="b">
        <f>ISBLANK(#REF!)</f>
        <v>0</v>
      </c>
      <c r="D28" t="s">
        <v>1635</v>
      </c>
      <c r="E28" t="b">
        <f t="shared" si="1"/>
        <v>0</v>
      </c>
      <c r="F28" t="s">
        <v>1548</v>
      </c>
      <c r="G28" t="b">
        <f t="shared" si="2"/>
        <v>0</v>
      </c>
      <c r="H28" t="s">
        <v>1549</v>
      </c>
      <c r="I28" t="b">
        <f t="shared" si="3"/>
        <v>0</v>
      </c>
      <c r="J28" t="s">
        <v>1636</v>
      </c>
      <c r="K28" t="b">
        <f t="shared" si="4"/>
        <v>0</v>
      </c>
      <c r="L28">
        <f t="shared" si="7"/>
        <v>283.83</v>
      </c>
      <c r="M28">
        <v>283.83</v>
      </c>
      <c r="N28">
        <f t="shared" si="5"/>
        <v>244</v>
      </c>
      <c r="O28">
        <v>244</v>
      </c>
      <c r="P28" t="b">
        <f t="shared" si="6"/>
        <v>0</v>
      </c>
      <c r="Q28" s="10"/>
    </row>
    <row r="29" spans="1:18" x14ac:dyDescent="0.3">
      <c r="A29" t="s">
        <v>1637</v>
      </c>
      <c r="B29" t="b">
        <f t="shared" si="0"/>
        <v>0</v>
      </c>
      <c r="C29" t="b">
        <f>ISBLANK(#REF!)</f>
        <v>0</v>
      </c>
      <c r="D29" t="s">
        <v>1638</v>
      </c>
      <c r="E29" t="b">
        <f t="shared" si="1"/>
        <v>0</v>
      </c>
      <c r="F29" t="s">
        <v>1552</v>
      </c>
      <c r="G29" t="b">
        <f t="shared" si="2"/>
        <v>0</v>
      </c>
      <c r="H29" t="s">
        <v>1578</v>
      </c>
      <c r="I29" t="b">
        <f t="shared" si="3"/>
        <v>0</v>
      </c>
      <c r="J29" t="s">
        <v>1639</v>
      </c>
      <c r="K29" t="b">
        <f t="shared" si="4"/>
        <v>0</v>
      </c>
      <c r="L29">
        <f t="shared" si="7"/>
        <v>179.77</v>
      </c>
      <c r="M29">
        <v>179.77</v>
      </c>
      <c r="N29">
        <f t="shared" si="5"/>
        <v>305</v>
      </c>
      <c r="O29">
        <v>305</v>
      </c>
      <c r="P29" t="b">
        <f t="shared" si="6"/>
        <v>0</v>
      </c>
      <c r="Q29" s="10"/>
    </row>
    <row r="30" spans="1:18" x14ac:dyDescent="0.3">
      <c r="A30" t="s">
        <v>1640</v>
      </c>
      <c r="B30" t="b">
        <f t="shared" si="0"/>
        <v>0</v>
      </c>
      <c r="C30" t="b">
        <f>ISBLANK(#REF!)</f>
        <v>0</v>
      </c>
      <c r="D30" t="s">
        <v>1641</v>
      </c>
      <c r="E30" t="b">
        <f t="shared" si="1"/>
        <v>0</v>
      </c>
      <c r="F30" t="s">
        <v>1528</v>
      </c>
      <c r="G30" t="b">
        <f t="shared" si="2"/>
        <v>0</v>
      </c>
      <c r="H30" t="s">
        <v>1529</v>
      </c>
      <c r="I30" t="b">
        <f t="shared" si="3"/>
        <v>0</v>
      </c>
      <c r="J30" t="s">
        <v>1642</v>
      </c>
      <c r="K30" t="b">
        <f t="shared" si="4"/>
        <v>0</v>
      </c>
      <c r="L30">
        <f t="shared" si="7"/>
        <v>419.28</v>
      </c>
      <c r="M30">
        <v>419.28</v>
      </c>
      <c r="N30">
        <f t="shared" si="5"/>
        <v>86</v>
      </c>
      <c r="O30">
        <v>86</v>
      </c>
      <c r="P30" t="b">
        <f t="shared" si="6"/>
        <v>0</v>
      </c>
      <c r="Q30" s="10"/>
    </row>
    <row r="31" spans="1:18" x14ac:dyDescent="0.3">
      <c r="A31" t="s">
        <v>1643</v>
      </c>
      <c r="B31" t="b">
        <f t="shared" si="0"/>
        <v>0</v>
      </c>
      <c r="C31" t="b">
        <f>ISBLANK(#REF!)</f>
        <v>0</v>
      </c>
      <c r="D31" t="s">
        <v>1644</v>
      </c>
      <c r="E31" t="b">
        <f t="shared" si="1"/>
        <v>0</v>
      </c>
      <c r="F31" t="s">
        <v>1552</v>
      </c>
      <c r="G31" t="b">
        <f t="shared" si="2"/>
        <v>0</v>
      </c>
      <c r="H31" t="s">
        <v>1553</v>
      </c>
      <c r="I31" t="b">
        <f t="shared" si="3"/>
        <v>0</v>
      </c>
      <c r="J31" t="s">
        <v>1645</v>
      </c>
      <c r="K31" t="b">
        <f t="shared" si="4"/>
        <v>0</v>
      </c>
      <c r="L31">
        <f t="shared" si="7"/>
        <v>382.22</v>
      </c>
      <c r="M31">
        <v>382.22</v>
      </c>
      <c r="N31">
        <f t="shared" si="5"/>
        <v>329</v>
      </c>
      <c r="O31">
        <v>329</v>
      </c>
      <c r="P31" t="b">
        <f t="shared" si="6"/>
        <v>0</v>
      </c>
      <c r="Q31" s="10"/>
    </row>
    <row r="32" spans="1:18" x14ac:dyDescent="0.3">
      <c r="A32" t="s">
        <v>1646</v>
      </c>
      <c r="B32" t="b">
        <f t="shared" si="0"/>
        <v>0</v>
      </c>
      <c r="C32" t="b">
        <f>ISBLANK(#REF!)</f>
        <v>0</v>
      </c>
      <c r="D32" t="s">
        <v>3971</v>
      </c>
      <c r="E32" t="b">
        <f t="shared" si="1"/>
        <v>0</v>
      </c>
      <c r="F32" t="s">
        <v>1532</v>
      </c>
      <c r="G32" t="b">
        <f t="shared" si="2"/>
        <v>0</v>
      </c>
      <c r="H32" t="s">
        <v>1533</v>
      </c>
      <c r="I32" t="b">
        <f t="shared" si="3"/>
        <v>0</v>
      </c>
      <c r="J32" t="s">
        <v>1647</v>
      </c>
      <c r="K32" t="b">
        <f t="shared" si="4"/>
        <v>0</v>
      </c>
      <c r="L32">
        <f t="shared" si="7"/>
        <v>223.43</v>
      </c>
      <c r="M32">
        <v>223.43</v>
      </c>
      <c r="N32">
        <f t="shared" si="5"/>
        <v>154</v>
      </c>
      <c r="O32">
        <v>154</v>
      </c>
      <c r="P32" t="b">
        <f t="shared" si="6"/>
        <v>0</v>
      </c>
      <c r="Q32" s="10"/>
    </row>
    <row r="33" spans="1:17" x14ac:dyDescent="0.3">
      <c r="A33" t="s">
        <v>1648</v>
      </c>
      <c r="B33" t="b">
        <f t="shared" si="0"/>
        <v>0</v>
      </c>
      <c r="C33" t="b">
        <f>ISBLANK(#REF!)</f>
        <v>0</v>
      </c>
      <c r="D33" t="s">
        <v>3972</v>
      </c>
      <c r="E33" t="b">
        <f t="shared" si="1"/>
        <v>0</v>
      </c>
      <c r="F33" t="s">
        <v>1532</v>
      </c>
      <c r="G33" t="b">
        <f t="shared" si="2"/>
        <v>0</v>
      </c>
      <c r="H33" t="s">
        <v>1649</v>
      </c>
      <c r="I33" t="b">
        <f t="shared" si="3"/>
        <v>0</v>
      </c>
      <c r="J33" t="s">
        <v>1650</v>
      </c>
      <c r="K33" t="b">
        <f t="shared" si="4"/>
        <v>0</v>
      </c>
      <c r="L33">
        <f t="shared" si="7"/>
        <v>353.47</v>
      </c>
      <c r="M33">
        <v>353.47</v>
      </c>
      <c r="N33">
        <f t="shared" si="5"/>
        <v>214</v>
      </c>
      <c r="O33">
        <v>214</v>
      </c>
      <c r="P33" t="b">
        <f t="shared" si="6"/>
        <v>0</v>
      </c>
      <c r="Q33" s="10"/>
    </row>
    <row r="34" spans="1:17" x14ac:dyDescent="0.3">
      <c r="A34" t="s">
        <v>1651</v>
      </c>
      <c r="B34" t="b">
        <f t="shared" ref="B34:B65" si="8">ISBLANK(A34)</f>
        <v>0</v>
      </c>
      <c r="C34" t="b">
        <f>ISBLANK(#REF!)</f>
        <v>0</v>
      </c>
      <c r="D34" t="s">
        <v>1652</v>
      </c>
      <c r="E34" t="b">
        <f t="shared" ref="E34:E65" si="9">ISBLANK(F34)</f>
        <v>0</v>
      </c>
      <c r="F34" t="s">
        <v>1561</v>
      </c>
      <c r="G34" t="b">
        <f t="shared" ref="G34:G65" si="10">ISBLANK(H34)</f>
        <v>0</v>
      </c>
      <c r="H34" t="s">
        <v>1611</v>
      </c>
      <c r="I34" t="b">
        <f t="shared" ref="I34:I65" si="11">ISBLANK(J34)</f>
        <v>0</v>
      </c>
      <c r="J34" t="s">
        <v>1653</v>
      </c>
      <c r="K34" t="b">
        <f t="shared" ref="K34:K65" si="12">ISBLANK(M34)</f>
        <v>0</v>
      </c>
      <c r="L34">
        <f t="shared" si="7"/>
        <v>135.61000000000001</v>
      </c>
      <c r="M34">
        <v>135.61000000000001</v>
      </c>
      <c r="N34">
        <f t="shared" ref="N34:N65" si="13">IF(ISBLANK(O34),AVERAGE($O$2:$O$101),O34)</f>
        <v>394</v>
      </c>
      <c r="O34">
        <v>394</v>
      </c>
      <c r="P34" t="b">
        <f t="shared" ref="P34:P65" si="14">ISBLANK(O34)</f>
        <v>0</v>
      </c>
      <c r="Q34" s="10"/>
    </row>
    <row r="35" spans="1:17" x14ac:dyDescent="0.3">
      <c r="A35" t="s">
        <v>1654</v>
      </c>
      <c r="B35" t="b">
        <f t="shared" si="8"/>
        <v>0</v>
      </c>
      <c r="C35" t="b">
        <f>ISBLANK(#REF!)</f>
        <v>0</v>
      </c>
      <c r="D35" t="s">
        <v>1655</v>
      </c>
      <c r="E35" t="b">
        <f t="shared" si="9"/>
        <v>0</v>
      </c>
      <c r="F35" t="s">
        <v>1528</v>
      </c>
      <c r="G35" t="b">
        <f t="shared" si="10"/>
        <v>0</v>
      </c>
      <c r="H35" t="s">
        <v>1656</v>
      </c>
      <c r="I35" t="b">
        <f t="shared" si="11"/>
        <v>0</v>
      </c>
      <c r="J35" t="s">
        <v>1657</v>
      </c>
      <c r="K35" t="b">
        <f t="shared" si="12"/>
        <v>0</v>
      </c>
      <c r="L35">
        <f t="shared" si="7"/>
        <v>326.06</v>
      </c>
      <c r="M35">
        <v>326.06</v>
      </c>
      <c r="N35">
        <f t="shared" si="13"/>
        <v>301</v>
      </c>
      <c r="O35">
        <v>301</v>
      </c>
      <c r="P35" t="b">
        <f t="shared" si="14"/>
        <v>0</v>
      </c>
      <c r="Q35" s="10"/>
    </row>
    <row r="36" spans="1:17" x14ac:dyDescent="0.3">
      <c r="A36" t="s">
        <v>1540</v>
      </c>
      <c r="B36" t="b">
        <f t="shared" si="8"/>
        <v>0</v>
      </c>
      <c r="C36" t="b">
        <f>ISBLANK(#REF!)</f>
        <v>0</v>
      </c>
      <c r="D36" t="s">
        <v>3973</v>
      </c>
      <c r="E36" t="b">
        <f t="shared" si="9"/>
        <v>0</v>
      </c>
      <c r="F36" t="s">
        <v>1532</v>
      </c>
      <c r="G36" t="b">
        <f t="shared" si="10"/>
        <v>0</v>
      </c>
      <c r="H36" t="s">
        <v>1541</v>
      </c>
      <c r="I36" t="b">
        <f t="shared" si="11"/>
        <v>0</v>
      </c>
      <c r="J36" t="s">
        <v>1542</v>
      </c>
      <c r="K36" t="b">
        <f t="shared" si="12"/>
        <v>0</v>
      </c>
      <c r="L36">
        <f t="shared" si="7"/>
        <v>306.45999999999998</v>
      </c>
      <c r="M36">
        <v>306.45999999999998</v>
      </c>
      <c r="N36">
        <f t="shared" si="13"/>
        <v>487</v>
      </c>
      <c r="O36">
        <v>487</v>
      </c>
      <c r="P36" t="b">
        <f t="shared" si="14"/>
        <v>0</v>
      </c>
      <c r="Q36" s="10"/>
    </row>
    <row r="37" spans="1:17" x14ac:dyDescent="0.3">
      <c r="A37" t="s">
        <v>1658</v>
      </c>
      <c r="B37" t="b">
        <f t="shared" si="8"/>
        <v>0</v>
      </c>
      <c r="C37" t="b">
        <f>ISBLANK(#REF!)</f>
        <v>0</v>
      </c>
      <c r="D37" t="s">
        <v>1659</v>
      </c>
      <c r="E37" t="b">
        <f t="shared" si="9"/>
        <v>0</v>
      </c>
      <c r="F37" t="s">
        <v>1528</v>
      </c>
      <c r="G37" t="b">
        <f t="shared" si="10"/>
        <v>0</v>
      </c>
      <c r="H37" t="s">
        <v>1557</v>
      </c>
      <c r="I37" t="b">
        <f t="shared" si="11"/>
        <v>0</v>
      </c>
      <c r="J37" t="s">
        <v>1660</v>
      </c>
      <c r="K37" t="b">
        <f t="shared" si="12"/>
        <v>0</v>
      </c>
      <c r="L37">
        <f t="shared" si="7"/>
        <v>38.520000000000003</v>
      </c>
      <c r="M37">
        <v>38.520000000000003</v>
      </c>
      <c r="N37">
        <f t="shared" si="13"/>
        <v>378</v>
      </c>
      <c r="O37">
        <v>378</v>
      </c>
      <c r="P37" t="b">
        <f t="shared" si="14"/>
        <v>0</v>
      </c>
      <c r="Q37" s="10"/>
    </row>
    <row r="38" spans="1:17" x14ac:dyDescent="0.3">
      <c r="A38" t="s">
        <v>1661</v>
      </c>
      <c r="B38" t="b">
        <f t="shared" si="8"/>
        <v>0</v>
      </c>
      <c r="C38" t="b">
        <f>ISBLANK(#REF!)</f>
        <v>0</v>
      </c>
      <c r="D38" t="s">
        <v>1662</v>
      </c>
      <c r="E38" t="b">
        <f t="shared" si="9"/>
        <v>0</v>
      </c>
      <c r="F38" t="s">
        <v>1561</v>
      </c>
      <c r="G38" t="b">
        <f t="shared" si="10"/>
        <v>0</v>
      </c>
      <c r="H38" t="s">
        <v>1562</v>
      </c>
      <c r="I38" t="b">
        <f t="shared" si="11"/>
        <v>0</v>
      </c>
      <c r="J38" t="s">
        <v>1663</v>
      </c>
      <c r="K38" t="b">
        <f t="shared" si="12"/>
        <v>0</v>
      </c>
      <c r="L38">
        <f t="shared" ref="L38:L69" si="15">IF(ISBLANK(M38),AVERAGE($M$2:$M$101),M38)</f>
        <v>313.26</v>
      </c>
      <c r="M38">
        <v>313.26</v>
      </c>
      <c r="N38">
        <f t="shared" si="13"/>
        <v>369</v>
      </c>
      <c r="O38">
        <v>369</v>
      </c>
      <c r="P38" t="b">
        <f t="shared" si="14"/>
        <v>0</v>
      </c>
      <c r="Q38" s="10"/>
    </row>
    <row r="39" spans="1:17" x14ac:dyDescent="0.3">
      <c r="A39" t="s">
        <v>1664</v>
      </c>
      <c r="B39" t="b">
        <f t="shared" si="8"/>
        <v>0</v>
      </c>
      <c r="C39" t="b">
        <f>ISBLANK(#REF!)</f>
        <v>0</v>
      </c>
      <c r="D39" t="s">
        <v>3974</v>
      </c>
      <c r="E39" t="b">
        <f t="shared" si="9"/>
        <v>0</v>
      </c>
      <c r="F39" t="s">
        <v>1528</v>
      </c>
      <c r="G39" t="b">
        <f t="shared" si="10"/>
        <v>0</v>
      </c>
      <c r="H39" t="s">
        <v>1544</v>
      </c>
      <c r="I39" t="b">
        <f t="shared" si="11"/>
        <v>0</v>
      </c>
      <c r="J39" t="s">
        <v>1665</v>
      </c>
      <c r="K39" t="b">
        <f t="shared" si="12"/>
        <v>0</v>
      </c>
      <c r="L39">
        <f t="shared" si="15"/>
        <v>450.71</v>
      </c>
      <c r="M39">
        <v>450.71</v>
      </c>
      <c r="N39">
        <f t="shared" si="13"/>
        <v>389</v>
      </c>
      <c r="O39">
        <v>389</v>
      </c>
      <c r="P39" t="b">
        <f t="shared" si="14"/>
        <v>0</v>
      </c>
      <c r="Q39" s="10"/>
    </row>
    <row r="40" spans="1:17" x14ac:dyDescent="0.3">
      <c r="A40" t="s">
        <v>1666</v>
      </c>
      <c r="B40" t="b">
        <f t="shared" si="8"/>
        <v>0</v>
      </c>
      <c r="C40" t="b">
        <f>ISBLANK(#REF!)</f>
        <v>0</v>
      </c>
      <c r="D40" t="s">
        <v>3975</v>
      </c>
      <c r="E40" t="b">
        <f t="shared" si="9"/>
        <v>0</v>
      </c>
      <c r="F40" t="s">
        <v>1528</v>
      </c>
      <c r="G40" t="b">
        <f t="shared" si="10"/>
        <v>0</v>
      </c>
      <c r="H40" t="s">
        <v>1529</v>
      </c>
      <c r="I40" t="b">
        <f t="shared" si="11"/>
        <v>0</v>
      </c>
      <c r="J40" t="s">
        <v>1667</v>
      </c>
      <c r="K40" t="b">
        <f t="shared" si="12"/>
        <v>0</v>
      </c>
      <c r="L40">
        <f t="shared" si="15"/>
        <v>253.33</v>
      </c>
      <c r="M40">
        <v>253.33</v>
      </c>
      <c r="N40">
        <f t="shared" si="13"/>
        <v>266</v>
      </c>
      <c r="O40">
        <v>266</v>
      </c>
      <c r="P40" t="b">
        <f t="shared" si="14"/>
        <v>0</v>
      </c>
      <c r="Q40" s="10"/>
    </row>
    <row r="41" spans="1:17" x14ac:dyDescent="0.3">
      <c r="A41" t="s">
        <v>1668</v>
      </c>
      <c r="B41" t="b">
        <f t="shared" si="8"/>
        <v>0</v>
      </c>
      <c r="C41" t="b">
        <f>ISBLANK(#REF!)</f>
        <v>0</v>
      </c>
      <c r="D41" t="s">
        <v>1669</v>
      </c>
      <c r="E41" t="b">
        <f t="shared" si="9"/>
        <v>0</v>
      </c>
      <c r="F41" t="s">
        <v>1561</v>
      </c>
      <c r="G41" t="b">
        <f t="shared" si="10"/>
        <v>0</v>
      </c>
      <c r="H41" t="s">
        <v>1562</v>
      </c>
      <c r="I41" t="b">
        <f t="shared" si="11"/>
        <v>0</v>
      </c>
      <c r="J41" t="s">
        <v>1670</v>
      </c>
      <c r="K41" t="b">
        <f t="shared" si="12"/>
        <v>0</v>
      </c>
      <c r="L41">
        <f t="shared" si="15"/>
        <v>167.12</v>
      </c>
      <c r="M41">
        <v>167.12</v>
      </c>
      <c r="N41">
        <f t="shared" si="13"/>
        <v>316</v>
      </c>
      <c r="O41">
        <v>316</v>
      </c>
      <c r="P41" t="b">
        <f t="shared" si="14"/>
        <v>0</v>
      </c>
      <c r="Q41" s="10"/>
    </row>
    <row r="42" spans="1:17" x14ac:dyDescent="0.3">
      <c r="A42" t="s">
        <v>1671</v>
      </c>
      <c r="B42" t="b">
        <f t="shared" si="8"/>
        <v>0</v>
      </c>
      <c r="C42" t="b">
        <f>ISBLANK(#REF!)</f>
        <v>0</v>
      </c>
      <c r="D42" t="s">
        <v>1672</v>
      </c>
      <c r="E42" t="b">
        <f t="shared" si="9"/>
        <v>0</v>
      </c>
      <c r="F42" t="s">
        <v>1561</v>
      </c>
      <c r="G42" t="b">
        <f t="shared" si="10"/>
        <v>0</v>
      </c>
      <c r="H42" t="s">
        <v>1632</v>
      </c>
      <c r="I42" t="b">
        <f t="shared" si="11"/>
        <v>0</v>
      </c>
      <c r="J42" t="s">
        <v>1673</v>
      </c>
      <c r="K42" t="b">
        <f t="shared" si="12"/>
        <v>0</v>
      </c>
      <c r="L42">
        <f t="shared" si="15"/>
        <v>318.91000000000003</v>
      </c>
      <c r="M42">
        <v>318.91000000000003</v>
      </c>
      <c r="N42">
        <f t="shared" si="13"/>
        <v>114</v>
      </c>
      <c r="O42">
        <v>114</v>
      </c>
      <c r="P42" t="b">
        <f t="shared" si="14"/>
        <v>0</v>
      </c>
      <c r="Q42" s="10"/>
    </row>
    <row r="43" spans="1:17" x14ac:dyDescent="0.3">
      <c r="A43" t="s">
        <v>1674</v>
      </c>
      <c r="B43" t="b">
        <f t="shared" si="8"/>
        <v>0</v>
      </c>
      <c r="C43" t="b">
        <f>ISBLANK(#REF!)</f>
        <v>0</v>
      </c>
      <c r="D43" t="s">
        <v>3976</v>
      </c>
      <c r="E43" t="b">
        <f t="shared" si="9"/>
        <v>0</v>
      </c>
      <c r="F43" t="s">
        <v>1532</v>
      </c>
      <c r="G43" t="b">
        <f t="shared" si="10"/>
        <v>0</v>
      </c>
      <c r="H43" t="s">
        <v>1536</v>
      </c>
      <c r="I43" t="b">
        <f t="shared" si="11"/>
        <v>0</v>
      </c>
      <c r="J43" t="s">
        <v>1675</v>
      </c>
      <c r="K43" t="b">
        <f t="shared" si="12"/>
        <v>0</v>
      </c>
      <c r="L43">
        <f t="shared" si="15"/>
        <v>167.34</v>
      </c>
      <c r="M43">
        <v>167.34</v>
      </c>
      <c r="N43">
        <f t="shared" si="13"/>
        <v>296</v>
      </c>
      <c r="O43">
        <v>296</v>
      </c>
      <c r="P43" t="b">
        <f t="shared" si="14"/>
        <v>0</v>
      </c>
      <c r="Q43" s="10"/>
    </row>
    <row r="44" spans="1:17" x14ac:dyDescent="0.3">
      <c r="A44" t="s">
        <v>1676</v>
      </c>
      <c r="B44" t="b">
        <f t="shared" si="8"/>
        <v>0</v>
      </c>
      <c r="C44" t="b">
        <f>ISBLANK(#REF!)</f>
        <v>0</v>
      </c>
      <c r="D44" t="s">
        <v>1677</v>
      </c>
      <c r="E44" t="b">
        <f t="shared" si="9"/>
        <v>0</v>
      </c>
      <c r="F44" t="s">
        <v>1548</v>
      </c>
      <c r="G44" t="b">
        <f t="shared" si="10"/>
        <v>0</v>
      </c>
      <c r="H44" t="s">
        <v>1678</v>
      </c>
      <c r="I44" t="b">
        <f t="shared" si="11"/>
        <v>0</v>
      </c>
      <c r="J44" t="s">
        <v>1679</v>
      </c>
      <c r="K44" t="b">
        <f t="shared" si="12"/>
        <v>1</v>
      </c>
      <c r="L44">
        <f t="shared" si="15"/>
        <v>254.04361702127665</v>
      </c>
      <c r="N44">
        <f t="shared" si="13"/>
        <v>431</v>
      </c>
      <c r="O44">
        <v>431</v>
      </c>
      <c r="P44" t="b">
        <f t="shared" si="14"/>
        <v>0</v>
      </c>
      <c r="Q44" s="10"/>
    </row>
    <row r="45" spans="1:17" x14ac:dyDescent="0.3">
      <c r="A45" t="s">
        <v>1680</v>
      </c>
      <c r="B45" t="b">
        <f t="shared" si="8"/>
        <v>0</v>
      </c>
      <c r="C45" t="b">
        <f>ISBLANK(#REF!)</f>
        <v>0</v>
      </c>
      <c r="D45" t="s">
        <v>1681</v>
      </c>
      <c r="E45" t="b">
        <f t="shared" si="9"/>
        <v>0</v>
      </c>
      <c r="F45" t="s">
        <v>1528</v>
      </c>
      <c r="G45" t="b">
        <f t="shared" si="10"/>
        <v>0</v>
      </c>
      <c r="H45" t="s">
        <v>1544</v>
      </c>
      <c r="I45" t="b">
        <f t="shared" si="11"/>
        <v>0</v>
      </c>
      <c r="J45" t="s">
        <v>1682</v>
      </c>
      <c r="K45" t="b">
        <f t="shared" si="12"/>
        <v>0</v>
      </c>
      <c r="L45">
        <f t="shared" si="15"/>
        <v>177.98</v>
      </c>
      <c r="M45">
        <v>177.98</v>
      </c>
      <c r="N45">
        <f t="shared" si="13"/>
        <v>103</v>
      </c>
      <c r="O45">
        <v>103</v>
      </c>
      <c r="P45" t="b">
        <f t="shared" si="14"/>
        <v>0</v>
      </c>
      <c r="Q45" s="10"/>
    </row>
    <row r="46" spans="1:17" x14ac:dyDescent="0.3">
      <c r="A46" t="s">
        <v>1683</v>
      </c>
      <c r="B46" t="b">
        <f t="shared" si="8"/>
        <v>0</v>
      </c>
      <c r="C46" t="b">
        <f>ISBLANK(#REF!)</f>
        <v>0</v>
      </c>
      <c r="D46" t="s">
        <v>3977</v>
      </c>
      <c r="E46" t="b">
        <f t="shared" si="9"/>
        <v>0</v>
      </c>
      <c r="F46" t="s">
        <v>1548</v>
      </c>
      <c r="G46" t="b">
        <f t="shared" si="10"/>
        <v>0</v>
      </c>
      <c r="H46" t="s">
        <v>1684</v>
      </c>
      <c r="I46" t="b">
        <f t="shared" si="11"/>
        <v>0</v>
      </c>
      <c r="J46" t="s">
        <v>1685</v>
      </c>
      <c r="K46" t="b">
        <f t="shared" si="12"/>
        <v>0</v>
      </c>
      <c r="L46">
        <f t="shared" si="15"/>
        <v>43.29</v>
      </c>
      <c r="M46">
        <v>43.29</v>
      </c>
      <c r="N46">
        <f t="shared" si="13"/>
        <v>267</v>
      </c>
      <c r="O46">
        <v>267</v>
      </c>
      <c r="P46" t="b">
        <f t="shared" si="14"/>
        <v>0</v>
      </c>
      <c r="Q46" s="10"/>
    </row>
    <row r="47" spans="1:17" x14ac:dyDescent="0.3">
      <c r="A47" t="s">
        <v>1543</v>
      </c>
      <c r="B47" t="b">
        <f t="shared" si="8"/>
        <v>0</v>
      </c>
      <c r="C47" t="b">
        <f>ISBLANK(#REF!)</f>
        <v>0</v>
      </c>
      <c r="D47" t="s">
        <v>3978</v>
      </c>
      <c r="E47" t="b">
        <f t="shared" si="9"/>
        <v>0</v>
      </c>
      <c r="F47" t="s">
        <v>1532</v>
      </c>
      <c r="G47" t="b">
        <f t="shared" si="10"/>
        <v>0</v>
      </c>
      <c r="H47" t="s">
        <v>1544</v>
      </c>
      <c r="I47" t="b">
        <f t="shared" si="11"/>
        <v>0</v>
      </c>
      <c r="J47" t="s">
        <v>1545</v>
      </c>
      <c r="K47" t="b">
        <f t="shared" si="12"/>
        <v>0</v>
      </c>
      <c r="L47">
        <f t="shared" si="15"/>
        <v>261</v>
      </c>
      <c r="M47">
        <v>261</v>
      </c>
      <c r="N47">
        <f t="shared" si="13"/>
        <v>59</v>
      </c>
      <c r="O47">
        <v>59</v>
      </c>
      <c r="P47" t="b">
        <f t="shared" si="14"/>
        <v>0</v>
      </c>
      <c r="Q47" s="10"/>
    </row>
    <row r="48" spans="1:17" x14ac:dyDescent="0.3">
      <c r="A48" t="s">
        <v>1686</v>
      </c>
      <c r="B48" t="b">
        <f t="shared" si="8"/>
        <v>0</v>
      </c>
      <c r="C48" t="b">
        <f>ISBLANK(#REF!)</f>
        <v>0</v>
      </c>
      <c r="D48" t="s">
        <v>1687</v>
      </c>
      <c r="E48" t="b">
        <f t="shared" si="9"/>
        <v>0</v>
      </c>
      <c r="F48" t="s">
        <v>1561</v>
      </c>
      <c r="G48" t="b">
        <f t="shared" si="10"/>
        <v>0</v>
      </c>
      <c r="H48" t="s">
        <v>1562</v>
      </c>
      <c r="I48" t="b">
        <f t="shared" si="11"/>
        <v>0</v>
      </c>
      <c r="J48" t="s">
        <v>1688</v>
      </c>
      <c r="K48" t="b">
        <f t="shared" si="12"/>
        <v>0</v>
      </c>
      <c r="L48">
        <f t="shared" si="15"/>
        <v>190.29</v>
      </c>
      <c r="M48">
        <v>190.29</v>
      </c>
      <c r="N48">
        <f t="shared" si="13"/>
        <v>260</v>
      </c>
      <c r="O48">
        <v>260</v>
      </c>
      <c r="P48" t="b">
        <f t="shared" si="14"/>
        <v>0</v>
      </c>
      <c r="Q48" s="10"/>
    </row>
    <row r="49" spans="1:17" x14ac:dyDescent="0.3">
      <c r="A49" t="s">
        <v>1689</v>
      </c>
      <c r="B49" t="b">
        <f t="shared" si="8"/>
        <v>0</v>
      </c>
      <c r="C49" t="b">
        <f>ISBLANK(#REF!)</f>
        <v>0</v>
      </c>
      <c r="D49" t="s">
        <v>3979</v>
      </c>
      <c r="E49" t="b">
        <f t="shared" si="9"/>
        <v>0</v>
      </c>
      <c r="F49" t="s">
        <v>1528</v>
      </c>
      <c r="G49" t="b">
        <f t="shared" si="10"/>
        <v>0</v>
      </c>
      <c r="H49" t="s">
        <v>1544</v>
      </c>
      <c r="I49" t="b">
        <f t="shared" si="11"/>
        <v>0</v>
      </c>
      <c r="J49" t="s">
        <v>1690</v>
      </c>
      <c r="K49" t="b">
        <f t="shared" si="12"/>
        <v>0</v>
      </c>
      <c r="L49">
        <f t="shared" si="15"/>
        <v>88.49</v>
      </c>
      <c r="M49">
        <v>88.49</v>
      </c>
      <c r="N49">
        <f t="shared" si="13"/>
        <v>246</v>
      </c>
      <c r="O49">
        <v>246</v>
      </c>
      <c r="P49" t="b">
        <f t="shared" si="14"/>
        <v>0</v>
      </c>
      <c r="Q49" s="10"/>
    </row>
    <row r="50" spans="1:17" x14ac:dyDescent="0.3">
      <c r="A50" t="s">
        <v>1691</v>
      </c>
      <c r="B50" t="b">
        <f t="shared" si="8"/>
        <v>0</v>
      </c>
      <c r="C50" t="b">
        <f>ISBLANK(#REF!)</f>
        <v>0</v>
      </c>
      <c r="D50" t="s">
        <v>1692</v>
      </c>
      <c r="E50" t="b">
        <f t="shared" si="9"/>
        <v>0</v>
      </c>
      <c r="F50" t="s">
        <v>1561</v>
      </c>
      <c r="G50" t="b">
        <f t="shared" si="10"/>
        <v>0</v>
      </c>
      <c r="H50" t="s">
        <v>1632</v>
      </c>
      <c r="I50" t="b">
        <f t="shared" si="11"/>
        <v>0</v>
      </c>
      <c r="J50" t="s">
        <v>1693</v>
      </c>
      <c r="K50" t="b">
        <f t="shared" si="12"/>
        <v>0</v>
      </c>
      <c r="L50">
        <f t="shared" si="15"/>
        <v>212.26</v>
      </c>
      <c r="M50">
        <v>212.26</v>
      </c>
      <c r="N50">
        <f t="shared" si="13"/>
        <v>82</v>
      </c>
      <c r="O50">
        <v>82</v>
      </c>
      <c r="P50" t="b">
        <f t="shared" si="14"/>
        <v>0</v>
      </c>
      <c r="Q50" s="10"/>
    </row>
    <row r="51" spans="1:17" x14ac:dyDescent="0.3">
      <c r="A51" t="s">
        <v>1694</v>
      </c>
      <c r="B51" t="b">
        <f t="shared" si="8"/>
        <v>0</v>
      </c>
      <c r="C51" t="b">
        <f>ISBLANK(#REF!)</f>
        <v>0</v>
      </c>
      <c r="D51" t="s">
        <v>3980</v>
      </c>
      <c r="E51" t="b">
        <f t="shared" si="9"/>
        <v>0</v>
      </c>
      <c r="F51" t="s">
        <v>1532</v>
      </c>
      <c r="G51" t="b">
        <f t="shared" si="10"/>
        <v>0</v>
      </c>
      <c r="H51" t="s">
        <v>1541</v>
      </c>
      <c r="I51" t="b">
        <f t="shared" si="11"/>
        <v>0</v>
      </c>
      <c r="J51" t="s">
        <v>1695</v>
      </c>
      <c r="K51" t="b">
        <f t="shared" si="12"/>
        <v>0</v>
      </c>
      <c r="L51">
        <f t="shared" si="15"/>
        <v>386.56</v>
      </c>
      <c r="M51">
        <v>386.56</v>
      </c>
      <c r="N51">
        <f t="shared" si="13"/>
        <v>125</v>
      </c>
      <c r="O51">
        <v>125</v>
      </c>
      <c r="P51" t="b">
        <f t="shared" si="14"/>
        <v>0</v>
      </c>
      <c r="Q51" s="10"/>
    </row>
    <row r="52" spans="1:17" x14ac:dyDescent="0.3">
      <c r="A52" t="s">
        <v>1696</v>
      </c>
      <c r="B52" t="b">
        <f t="shared" si="8"/>
        <v>0</v>
      </c>
      <c r="C52" t="b">
        <f>ISBLANK(#REF!)</f>
        <v>0</v>
      </c>
      <c r="D52" t="s">
        <v>1697</v>
      </c>
      <c r="E52" t="b">
        <f t="shared" si="9"/>
        <v>0</v>
      </c>
      <c r="F52" t="s">
        <v>1561</v>
      </c>
      <c r="G52" t="b">
        <f t="shared" si="10"/>
        <v>0</v>
      </c>
      <c r="H52" t="s">
        <v>1544</v>
      </c>
      <c r="I52" t="b">
        <f t="shared" si="11"/>
        <v>0</v>
      </c>
      <c r="J52" t="s">
        <v>1698</v>
      </c>
      <c r="K52" t="b">
        <f t="shared" si="12"/>
        <v>0</v>
      </c>
      <c r="L52">
        <f t="shared" si="15"/>
        <v>434.84</v>
      </c>
      <c r="M52">
        <v>434.84</v>
      </c>
      <c r="N52">
        <f t="shared" si="13"/>
        <v>185</v>
      </c>
      <c r="O52">
        <v>185</v>
      </c>
      <c r="P52" t="b">
        <f t="shared" si="14"/>
        <v>0</v>
      </c>
      <c r="Q52" s="10"/>
    </row>
    <row r="53" spans="1:17" x14ac:dyDescent="0.3">
      <c r="A53" t="s">
        <v>1699</v>
      </c>
      <c r="B53" t="b">
        <f t="shared" si="8"/>
        <v>0</v>
      </c>
      <c r="C53" t="b">
        <f>ISBLANK(#REF!)</f>
        <v>0</v>
      </c>
      <c r="D53" t="s">
        <v>1700</v>
      </c>
      <c r="E53" t="b">
        <f t="shared" si="9"/>
        <v>0</v>
      </c>
      <c r="F53" t="s">
        <v>1552</v>
      </c>
      <c r="G53" t="b">
        <f t="shared" si="10"/>
        <v>0</v>
      </c>
      <c r="H53" t="s">
        <v>1578</v>
      </c>
      <c r="I53" t="b">
        <f t="shared" si="11"/>
        <v>0</v>
      </c>
      <c r="J53" t="s">
        <v>1701</v>
      </c>
      <c r="K53" t="b">
        <f t="shared" si="12"/>
        <v>0</v>
      </c>
      <c r="L53">
        <f t="shared" si="15"/>
        <v>81.75</v>
      </c>
      <c r="M53">
        <v>81.75</v>
      </c>
      <c r="N53">
        <f t="shared" si="13"/>
        <v>273.49484536082474</v>
      </c>
      <c r="P53" t="b">
        <f t="shared" si="14"/>
        <v>1</v>
      </c>
      <c r="Q53" s="10"/>
    </row>
    <row r="54" spans="1:17" x14ac:dyDescent="0.3">
      <c r="A54" t="s">
        <v>1702</v>
      </c>
      <c r="B54" t="b">
        <f t="shared" si="8"/>
        <v>0</v>
      </c>
      <c r="C54" t="b">
        <f>ISBLANK(#REF!)</f>
        <v>0</v>
      </c>
      <c r="D54" t="s">
        <v>1703</v>
      </c>
      <c r="E54" t="b">
        <f t="shared" si="9"/>
        <v>0</v>
      </c>
      <c r="F54" t="s">
        <v>1552</v>
      </c>
      <c r="G54" t="b">
        <f t="shared" si="10"/>
        <v>0</v>
      </c>
      <c r="H54" t="s">
        <v>1578</v>
      </c>
      <c r="I54" t="b">
        <f t="shared" si="11"/>
        <v>0</v>
      </c>
      <c r="J54" t="s">
        <v>1704</v>
      </c>
      <c r="K54" t="b">
        <f t="shared" si="12"/>
        <v>0</v>
      </c>
      <c r="L54">
        <f t="shared" si="15"/>
        <v>461.47</v>
      </c>
      <c r="M54">
        <v>461.47</v>
      </c>
      <c r="N54">
        <f t="shared" si="13"/>
        <v>190</v>
      </c>
      <c r="O54">
        <v>190</v>
      </c>
      <c r="P54" t="b">
        <f t="shared" si="14"/>
        <v>0</v>
      </c>
      <c r="Q54" s="10"/>
    </row>
    <row r="55" spans="1:17" x14ac:dyDescent="0.3">
      <c r="A55" t="s">
        <v>1705</v>
      </c>
      <c r="B55" t="b">
        <f t="shared" si="8"/>
        <v>0</v>
      </c>
      <c r="C55" t="b">
        <f>ISBLANK(#REF!)</f>
        <v>0</v>
      </c>
      <c r="D55" t="s">
        <v>1706</v>
      </c>
      <c r="E55" t="b">
        <f t="shared" si="9"/>
        <v>0</v>
      </c>
      <c r="F55" t="s">
        <v>1561</v>
      </c>
      <c r="G55" t="b">
        <f t="shared" si="10"/>
        <v>0</v>
      </c>
      <c r="H55" t="s">
        <v>1562</v>
      </c>
      <c r="I55" t="b">
        <f t="shared" si="11"/>
        <v>0</v>
      </c>
      <c r="J55" t="s">
        <v>1707</v>
      </c>
      <c r="K55" t="b">
        <f t="shared" si="12"/>
        <v>0</v>
      </c>
      <c r="L55">
        <f t="shared" si="15"/>
        <v>30.62</v>
      </c>
      <c r="M55">
        <v>30.62</v>
      </c>
      <c r="N55">
        <f t="shared" si="13"/>
        <v>138</v>
      </c>
      <c r="O55">
        <v>138</v>
      </c>
      <c r="P55" t="b">
        <f t="shared" si="14"/>
        <v>0</v>
      </c>
      <c r="Q55" s="10"/>
    </row>
    <row r="56" spans="1:17" x14ac:dyDescent="0.3">
      <c r="A56" t="s">
        <v>1708</v>
      </c>
      <c r="B56" t="b">
        <f t="shared" si="8"/>
        <v>0</v>
      </c>
      <c r="C56" t="b">
        <f>ISBLANK(#REF!)</f>
        <v>0</v>
      </c>
      <c r="D56" t="s">
        <v>1709</v>
      </c>
      <c r="E56" t="b">
        <f t="shared" si="9"/>
        <v>0</v>
      </c>
      <c r="F56" t="s">
        <v>1532</v>
      </c>
      <c r="G56" t="b">
        <f t="shared" si="10"/>
        <v>0</v>
      </c>
      <c r="H56" t="s">
        <v>1544</v>
      </c>
      <c r="I56" t="b">
        <f t="shared" si="11"/>
        <v>0</v>
      </c>
      <c r="J56" t="s">
        <v>1710</v>
      </c>
      <c r="K56" t="b">
        <f t="shared" si="12"/>
        <v>0</v>
      </c>
      <c r="L56">
        <f t="shared" si="15"/>
        <v>113.83</v>
      </c>
      <c r="M56">
        <v>113.83</v>
      </c>
      <c r="N56">
        <f t="shared" si="13"/>
        <v>485</v>
      </c>
      <c r="O56">
        <v>485</v>
      </c>
      <c r="P56" t="b">
        <f t="shared" si="14"/>
        <v>0</v>
      </c>
      <c r="Q56" s="10"/>
    </row>
    <row r="57" spans="1:17" x14ac:dyDescent="0.3">
      <c r="A57" t="s">
        <v>1711</v>
      </c>
      <c r="B57" t="b">
        <f t="shared" si="8"/>
        <v>0</v>
      </c>
      <c r="C57" t="b">
        <f>ISBLANK(#REF!)</f>
        <v>0</v>
      </c>
      <c r="D57" t="s">
        <v>3981</v>
      </c>
      <c r="E57" t="b">
        <f t="shared" si="9"/>
        <v>0</v>
      </c>
      <c r="F57" t="s">
        <v>1548</v>
      </c>
      <c r="G57" t="b">
        <f t="shared" si="10"/>
        <v>0</v>
      </c>
      <c r="H57" t="s">
        <v>1572</v>
      </c>
      <c r="I57" t="b">
        <f t="shared" si="11"/>
        <v>0</v>
      </c>
      <c r="J57" t="s">
        <v>1712</v>
      </c>
      <c r="K57" t="b">
        <f t="shared" si="12"/>
        <v>0</v>
      </c>
      <c r="L57">
        <f t="shared" si="15"/>
        <v>17.309999999999999</v>
      </c>
      <c r="M57">
        <v>17.309999999999999</v>
      </c>
      <c r="N57">
        <f t="shared" si="13"/>
        <v>399</v>
      </c>
      <c r="O57">
        <v>399</v>
      </c>
      <c r="P57" t="b">
        <f t="shared" si="14"/>
        <v>0</v>
      </c>
      <c r="Q57" s="10"/>
    </row>
    <row r="58" spans="1:17" x14ac:dyDescent="0.3">
      <c r="A58" t="s">
        <v>1546</v>
      </c>
      <c r="B58" t="b">
        <f t="shared" si="8"/>
        <v>0</v>
      </c>
      <c r="C58" t="b">
        <f>ISBLANK(#REF!)</f>
        <v>0</v>
      </c>
      <c r="D58" t="s">
        <v>1547</v>
      </c>
      <c r="E58" t="b">
        <f t="shared" si="9"/>
        <v>0</v>
      </c>
      <c r="F58" t="s">
        <v>1548</v>
      </c>
      <c r="G58" t="b">
        <f t="shared" si="10"/>
        <v>0</v>
      </c>
      <c r="H58" t="s">
        <v>1549</v>
      </c>
      <c r="I58" t="b">
        <f t="shared" si="11"/>
        <v>0</v>
      </c>
      <c r="J58" t="s">
        <v>1550</v>
      </c>
      <c r="K58" t="b">
        <f t="shared" si="12"/>
        <v>0</v>
      </c>
      <c r="L58">
        <f t="shared" si="15"/>
        <v>312.8</v>
      </c>
      <c r="M58">
        <v>312.8</v>
      </c>
      <c r="N58">
        <f t="shared" si="13"/>
        <v>350</v>
      </c>
      <c r="O58">
        <v>350</v>
      </c>
      <c r="P58" t="b">
        <f t="shared" si="14"/>
        <v>0</v>
      </c>
      <c r="Q58" s="10"/>
    </row>
    <row r="59" spans="1:17" x14ac:dyDescent="0.3">
      <c r="A59" t="s">
        <v>1713</v>
      </c>
      <c r="B59" t="b">
        <f t="shared" si="8"/>
        <v>0</v>
      </c>
      <c r="C59" t="b">
        <f>ISBLANK(#REF!)</f>
        <v>0</v>
      </c>
      <c r="D59" t="s">
        <v>1714</v>
      </c>
      <c r="E59" t="b">
        <f t="shared" si="9"/>
        <v>0</v>
      </c>
      <c r="F59" t="s">
        <v>1548</v>
      </c>
      <c r="G59" t="b">
        <f t="shared" si="10"/>
        <v>0</v>
      </c>
      <c r="H59" t="s">
        <v>1684</v>
      </c>
      <c r="I59" t="b">
        <f t="shared" si="11"/>
        <v>0</v>
      </c>
      <c r="J59" t="s">
        <v>1715</v>
      </c>
      <c r="K59" t="b">
        <f t="shared" si="12"/>
        <v>0</v>
      </c>
      <c r="L59">
        <f t="shared" si="15"/>
        <v>482.75</v>
      </c>
      <c r="M59">
        <v>482.75</v>
      </c>
      <c r="N59">
        <f t="shared" si="13"/>
        <v>444</v>
      </c>
      <c r="O59">
        <v>444</v>
      </c>
      <c r="P59" t="b">
        <f t="shared" si="14"/>
        <v>0</v>
      </c>
      <c r="Q59" s="10"/>
    </row>
    <row r="60" spans="1:17" x14ac:dyDescent="0.3">
      <c r="A60" t="s">
        <v>1716</v>
      </c>
      <c r="B60" t="b">
        <f t="shared" si="8"/>
        <v>0</v>
      </c>
      <c r="C60" t="b">
        <f>ISBLANK(#REF!)</f>
        <v>0</v>
      </c>
      <c r="D60" t="s">
        <v>1717</v>
      </c>
      <c r="E60" t="b">
        <f t="shared" si="9"/>
        <v>0</v>
      </c>
      <c r="F60" t="s">
        <v>1561</v>
      </c>
      <c r="G60" t="b">
        <f t="shared" si="10"/>
        <v>0</v>
      </c>
      <c r="H60" t="s">
        <v>1595</v>
      </c>
      <c r="I60" t="b">
        <f t="shared" si="11"/>
        <v>0</v>
      </c>
      <c r="J60" t="s">
        <v>1718</v>
      </c>
      <c r="K60" t="b">
        <f t="shared" si="12"/>
        <v>0</v>
      </c>
      <c r="L60">
        <f t="shared" si="15"/>
        <v>103.45</v>
      </c>
      <c r="M60">
        <v>103.45</v>
      </c>
      <c r="N60">
        <f t="shared" si="13"/>
        <v>465</v>
      </c>
      <c r="O60">
        <v>465</v>
      </c>
      <c r="P60" t="b">
        <f t="shared" si="14"/>
        <v>0</v>
      </c>
      <c r="Q60" s="10"/>
    </row>
    <row r="61" spans="1:17" x14ac:dyDescent="0.3">
      <c r="A61" t="s">
        <v>1719</v>
      </c>
      <c r="B61" t="b">
        <f t="shared" si="8"/>
        <v>0</v>
      </c>
      <c r="C61" t="b">
        <f>ISBLANK(#REF!)</f>
        <v>0</v>
      </c>
      <c r="D61" t="s">
        <v>1720</v>
      </c>
      <c r="E61" t="b">
        <f t="shared" si="9"/>
        <v>0</v>
      </c>
      <c r="F61" t="s">
        <v>1528</v>
      </c>
      <c r="G61" t="b">
        <f t="shared" si="10"/>
        <v>0</v>
      </c>
      <c r="H61" t="s">
        <v>1529</v>
      </c>
      <c r="I61" t="b">
        <f t="shared" si="11"/>
        <v>0</v>
      </c>
      <c r="J61" t="s">
        <v>1721</v>
      </c>
      <c r="K61" t="b">
        <f t="shared" si="12"/>
        <v>0</v>
      </c>
      <c r="L61">
        <f t="shared" si="15"/>
        <v>86.42</v>
      </c>
      <c r="M61">
        <v>86.42</v>
      </c>
      <c r="N61">
        <f t="shared" si="13"/>
        <v>222</v>
      </c>
      <c r="O61">
        <v>222</v>
      </c>
      <c r="P61" t="b">
        <f t="shared" si="14"/>
        <v>0</v>
      </c>
      <c r="Q61" s="10"/>
    </row>
    <row r="62" spans="1:17" x14ac:dyDescent="0.3">
      <c r="A62" t="s">
        <v>1722</v>
      </c>
      <c r="B62" t="b">
        <f t="shared" si="8"/>
        <v>0</v>
      </c>
      <c r="C62" t="b">
        <f>ISBLANK(#REF!)</f>
        <v>0</v>
      </c>
      <c r="D62" t="s">
        <v>1723</v>
      </c>
      <c r="E62" t="b">
        <f t="shared" si="9"/>
        <v>0</v>
      </c>
      <c r="F62" t="s">
        <v>1548</v>
      </c>
      <c r="G62" t="b">
        <f t="shared" si="10"/>
        <v>0</v>
      </c>
      <c r="H62" t="s">
        <v>1549</v>
      </c>
      <c r="I62" t="b">
        <f t="shared" si="11"/>
        <v>0</v>
      </c>
      <c r="J62" t="s">
        <v>1724</v>
      </c>
      <c r="K62" t="b">
        <f t="shared" si="12"/>
        <v>0</v>
      </c>
      <c r="L62">
        <f t="shared" si="15"/>
        <v>266.86</v>
      </c>
      <c r="M62">
        <v>266.86</v>
      </c>
      <c r="N62">
        <f t="shared" si="13"/>
        <v>458</v>
      </c>
      <c r="O62">
        <v>458</v>
      </c>
      <c r="P62" t="b">
        <f t="shared" si="14"/>
        <v>0</v>
      </c>
      <c r="Q62" s="10"/>
    </row>
    <row r="63" spans="1:17" x14ac:dyDescent="0.3">
      <c r="A63" t="s">
        <v>1725</v>
      </c>
      <c r="B63" t="b">
        <f t="shared" si="8"/>
        <v>0</v>
      </c>
      <c r="C63" t="b">
        <f>ISBLANK(#REF!)</f>
        <v>0</v>
      </c>
      <c r="D63" t="s">
        <v>1726</v>
      </c>
      <c r="E63" t="b">
        <f t="shared" si="9"/>
        <v>0</v>
      </c>
      <c r="F63" t="s">
        <v>1548</v>
      </c>
      <c r="G63" t="b">
        <f t="shared" si="10"/>
        <v>0</v>
      </c>
      <c r="H63" t="s">
        <v>1678</v>
      </c>
      <c r="I63" t="b">
        <f t="shared" si="11"/>
        <v>0</v>
      </c>
      <c r="J63" t="s">
        <v>1727</v>
      </c>
      <c r="K63" t="b">
        <f t="shared" si="12"/>
        <v>0</v>
      </c>
      <c r="L63">
        <f t="shared" si="15"/>
        <v>299.11</v>
      </c>
      <c r="M63">
        <v>299.11</v>
      </c>
      <c r="N63">
        <f t="shared" si="13"/>
        <v>118</v>
      </c>
      <c r="O63">
        <v>118</v>
      </c>
      <c r="P63" t="b">
        <f t="shared" si="14"/>
        <v>0</v>
      </c>
      <c r="Q63" s="10"/>
    </row>
    <row r="64" spans="1:17" x14ac:dyDescent="0.3">
      <c r="A64" t="s">
        <v>1728</v>
      </c>
      <c r="B64" t="b">
        <f t="shared" si="8"/>
        <v>0</v>
      </c>
      <c r="C64" t="b">
        <f>ISBLANK(#REF!)</f>
        <v>0</v>
      </c>
      <c r="D64" t="s">
        <v>3982</v>
      </c>
      <c r="E64" t="b">
        <f t="shared" si="9"/>
        <v>0</v>
      </c>
      <c r="F64" t="s">
        <v>1561</v>
      </c>
      <c r="G64" t="b">
        <f t="shared" si="10"/>
        <v>0</v>
      </c>
      <c r="H64" t="s">
        <v>1562</v>
      </c>
      <c r="I64" t="b">
        <f t="shared" si="11"/>
        <v>0</v>
      </c>
      <c r="J64" t="s">
        <v>1729</v>
      </c>
      <c r="K64" t="b">
        <f t="shared" si="12"/>
        <v>0</v>
      </c>
      <c r="L64">
        <f t="shared" si="15"/>
        <v>240.63</v>
      </c>
      <c r="M64">
        <v>240.63</v>
      </c>
      <c r="N64">
        <f t="shared" si="13"/>
        <v>423</v>
      </c>
      <c r="O64">
        <v>423</v>
      </c>
      <c r="P64" t="b">
        <f t="shared" si="14"/>
        <v>0</v>
      </c>
      <c r="Q64" s="10"/>
    </row>
    <row r="65" spans="1:17" x14ac:dyDescent="0.3">
      <c r="A65" t="s">
        <v>1730</v>
      </c>
      <c r="B65" t="b">
        <f t="shared" si="8"/>
        <v>0</v>
      </c>
      <c r="C65" t="b">
        <f>ISBLANK(#REF!)</f>
        <v>0</v>
      </c>
      <c r="D65" t="s">
        <v>3983</v>
      </c>
      <c r="E65" t="b">
        <f t="shared" si="9"/>
        <v>0</v>
      </c>
      <c r="F65" t="s">
        <v>1548</v>
      </c>
      <c r="G65" t="b">
        <f t="shared" si="10"/>
        <v>0</v>
      </c>
      <c r="H65" t="s">
        <v>1572</v>
      </c>
      <c r="I65" t="b">
        <f t="shared" si="11"/>
        <v>0</v>
      </c>
      <c r="J65" t="s">
        <v>1731</v>
      </c>
      <c r="K65" t="b">
        <f t="shared" si="12"/>
        <v>0</v>
      </c>
      <c r="L65">
        <f t="shared" si="15"/>
        <v>340.39</v>
      </c>
      <c r="M65">
        <v>340.39</v>
      </c>
      <c r="N65">
        <f t="shared" si="13"/>
        <v>177</v>
      </c>
      <c r="O65">
        <v>177</v>
      </c>
      <c r="P65" t="b">
        <f t="shared" si="14"/>
        <v>0</v>
      </c>
      <c r="Q65" s="10"/>
    </row>
    <row r="66" spans="1:17" x14ac:dyDescent="0.3">
      <c r="A66" t="s">
        <v>1732</v>
      </c>
      <c r="B66" t="b">
        <f t="shared" ref="B66:B97" si="16">ISBLANK(A66)</f>
        <v>0</v>
      </c>
      <c r="C66" t="b">
        <f>ISBLANK(#REF!)</f>
        <v>0</v>
      </c>
      <c r="D66" t="s">
        <v>3984</v>
      </c>
      <c r="E66" t="b">
        <f t="shared" ref="E66:E97" si="17">ISBLANK(F66)</f>
        <v>0</v>
      </c>
      <c r="F66" t="s">
        <v>1528</v>
      </c>
      <c r="G66" t="b">
        <f t="shared" ref="G66:G97" si="18">ISBLANK(H66)</f>
        <v>0</v>
      </c>
      <c r="H66" t="s">
        <v>1544</v>
      </c>
      <c r="I66" t="b">
        <f t="shared" ref="I66:I97" si="19">ISBLANK(J66)</f>
        <v>0</v>
      </c>
      <c r="J66" t="s">
        <v>1733</v>
      </c>
      <c r="K66" t="b">
        <f t="shared" ref="K66:K101" si="20">ISBLANK(M66)</f>
        <v>0</v>
      </c>
      <c r="L66">
        <f t="shared" si="15"/>
        <v>349.17</v>
      </c>
      <c r="M66">
        <v>349.17</v>
      </c>
      <c r="N66">
        <f t="shared" ref="N66:N97" si="21">IF(ISBLANK(O66),AVERAGE($O$2:$O$101),O66)</f>
        <v>476</v>
      </c>
      <c r="O66">
        <v>476</v>
      </c>
      <c r="P66" t="b">
        <f t="shared" ref="P66:P97" si="22">ISBLANK(O66)</f>
        <v>0</v>
      </c>
      <c r="Q66" s="10"/>
    </row>
    <row r="67" spans="1:17" x14ac:dyDescent="0.3">
      <c r="A67" t="s">
        <v>1734</v>
      </c>
      <c r="B67" t="b">
        <f t="shared" si="16"/>
        <v>0</v>
      </c>
      <c r="C67" t="b">
        <f>ISBLANK(#REF!)</f>
        <v>0</v>
      </c>
      <c r="D67" t="s">
        <v>1735</v>
      </c>
      <c r="E67" t="b">
        <f t="shared" si="17"/>
        <v>0</v>
      </c>
      <c r="F67" t="s">
        <v>1552</v>
      </c>
      <c r="G67" t="b">
        <f t="shared" si="18"/>
        <v>0</v>
      </c>
      <c r="H67" t="s">
        <v>1736</v>
      </c>
      <c r="I67" t="b">
        <f t="shared" si="19"/>
        <v>0</v>
      </c>
      <c r="J67" t="s">
        <v>1737</v>
      </c>
      <c r="K67" t="b">
        <f t="shared" si="20"/>
        <v>0</v>
      </c>
      <c r="L67">
        <f t="shared" si="15"/>
        <v>243.7</v>
      </c>
      <c r="M67">
        <v>243.7</v>
      </c>
      <c r="N67">
        <f t="shared" si="21"/>
        <v>130</v>
      </c>
      <c r="O67">
        <v>130</v>
      </c>
      <c r="P67" t="b">
        <f t="shared" si="22"/>
        <v>0</v>
      </c>
      <c r="Q67" s="10"/>
    </row>
    <row r="68" spans="1:17" x14ac:dyDescent="0.3">
      <c r="A68" t="s">
        <v>1738</v>
      </c>
      <c r="B68" t="b">
        <f t="shared" si="16"/>
        <v>0</v>
      </c>
      <c r="C68" t="b">
        <f>ISBLANK(#REF!)</f>
        <v>0</v>
      </c>
      <c r="D68" t="s">
        <v>3985</v>
      </c>
      <c r="E68" t="b">
        <f t="shared" si="17"/>
        <v>0</v>
      </c>
      <c r="F68" t="s">
        <v>1532</v>
      </c>
      <c r="G68" t="b">
        <f t="shared" si="18"/>
        <v>0</v>
      </c>
      <c r="H68" t="s">
        <v>1541</v>
      </c>
      <c r="I68" t="b">
        <f t="shared" si="19"/>
        <v>0</v>
      </c>
      <c r="J68" t="s">
        <v>1739</v>
      </c>
      <c r="K68" t="b">
        <f t="shared" si="20"/>
        <v>0</v>
      </c>
      <c r="L68">
        <f t="shared" si="15"/>
        <v>218.22</v>
      </c>
      <c r="M68">
        <v>218.22</v>
      </c>
      <c r="N68">
        <f t="shared" si="21"/>
        <v>224</v>
      </c>
      <c r="O68">
        <v>224</v>
      </c>
      <c r="P68" t="b">
        <f t="shared" si="22"/>
        <v>0</v>
      </c>
      <c r="Q68" s="10"/>
    </row>
    <row r="69" spans="1:17" x14ac:dyDescent="0.3">
      <c r="A69" t="s">
        <v>1551</v>
      </c>
      <c r="B69" t="b">
        <f t="shared" si="16"/>
        <v>0</v>
      </c>
      <c r="C69" t="b">
        <f>ISBLANK(#REF!)</f>
        <v>0</v>
      </c>
      <c r="D69" t="s">
        <v>3986</v>
      </c>
      <c r="E69" t="b">
        <f t="shared" si="17"/>
        <v>0</v>
      </c>
      <c r="F69" t="s">
        <v>1552</v>
      </c>
      <c r="G69" t="b">
        <f t="shared" si="18"/>
        <v>0</v>
      </c>
      <c r="H69" t="s">
        <v>1553</v>
      </c>
      <c r="I69" t="b">
        <f t="shared" si="19"/>
        <v>0</v>
      </c>
      <c r="J69" t="s">
        <v>1554</v>
      </c>
      <c r="K69" t="b">
        <f t="shared" si="20"/>
        <v>0</v>
      </c>
      <c r="L69">
        <f t="shared" si="15"/>
        <v>218.86</v>
      </c>
      <c r="M69">
        <v>218.86</v>
      </c>
      <c r="N69">
        <f t="shared" si="21"/>
        <v>170</v>
      </c>
      <c r="O69">
        <v>170</v>
      </c>
      <c r="P69" t="b">
        <f t="shared" si="22"/>
        <v>0</v>
      </c>
      <c r="Q69" s="10"/>
    </row>
    <row r="70" spans="1:17" x14ac:dyDescent="0.3">
      <c r="A70" t="s">
        <v>1740</v>
      </c>
      <c r="B70" t="b">
        <f t="shared" si="16"/>
        <v>0</v>
      </c>
      <c r="C70" t="b">
        <f>ISBLANK(#REF!)</f>
        <v>0</v>
      </c>
      <c r="D70" t="s">
        <v>1741</v>
      </c>
      <c r="E70" t="b">
        <f t="shared" si="17"/>
        <v>0</v>
      </c>
      <c r="F70" t="s">
        <v>1552</v>
      </c>
      <c r="G70" t="b">
        <f t="shared" si="18"/>
        <v>0</v>
      </c>
      <c r="H70" t="s">
        <v>1602</v>
      </c>
      <c r="I70" t="b">
        <f t="shared" si="19"/>
        <v>0</v>
      </c>
      <c r="J70" t="s">
        <v>1742</v>
      </c>
      <c r="K70" t="b">
        <f t="shared" si="20"/>
        <v>0</v>
      </c>
      <c r="L70">
        <f t="shared" ref="L70:L101" si="23">IF(ISBLANK(M70),AVERAGE($M$2:$M$101),M70)</f>
        <v>138.05000000000001</v>
      </c>
      <c r="M70">
        <v>138.05000000000001</v>
      </c>
      <c r="N70">
        <f t="shared" si="21"/>
        <v>89</v>
      </c>
      <c r="O70">
        <v>89</v>
      </c>
      <c r="P70" t="b">
        <f t="shared" si="22"/>
        <v>0</v>
      </c>
      <c r="Q70" s="10"/>
    </row>
    <row r="71" spans="1:17" x14ac:dyDescent="0.3">
      <c r="A71" t="s">
        <v>1743</v>
      </c>
      <c r="B71" t="b">
        <f t="shared" si="16"/>
        <v>0</v>
      </c>
      <c r="C71" t="b">
        <f>ISBLANK(#REF!)</f>
        <v>0</v>
      </c>
      <c r="D71" t="s">
        <v>1744</v>
      </c>
      <c r="E71" t="b">
        <f t="shared" si="17"/>
        <v>0</v>
      </c>
      <c r="F71" t="s">
        <v>1548</v>
      </c>
      <c r="G71" t="b">
        <f t="shared" si="18"/>
        <v>0</v>
      </c>
      <c r="H71" t="s">
        <v>1572</v>
      </c>
      <c r="I71" t="b">
        <f t="shared" si="19"/>
        <v>0</v>
      </c>
      <c r="J71" t="s">
        <v>1745</v>
      </c>
      <c r="K71" t="b">
        <f t="shared" si="20"/>
        <v>0</v>
      </c>
      <c r="L71">
        <f t="shared" si="23"/>
        <v>214.32</v>
      </c>
      <c r="M71">
        <v>214.32</v>
      </c>
      <c r="N71">
        <f t="shared" si="21"/>
        <v>383</v>
      </c>
      <c r="O71">
        <v>383</v>
      </c>
      <c r="P71" t="b">
        <f t="shared" si="22"/>
        <v>0</v>
      </c>
      <c r="Q71" s="10"/>
    </row>
    <row r="72" spans="1:17" x14ac:dyDescent="0.3">
      <c r="A72" t="s">
        <v>1746</v>
      </c>
      <c r="B72" t="b">
        <f t="shared" si="16"/>
        <v>0</v>
      </c>
      <c r="C72" t="b">
        <f>ISBLANK(#REF!)</f>
        <v>0</v>
      </c>
      <c r="D72" t="s">
        <v>1747</v>
      </c>
      <c r="E72" t="b">
        <f t="shared" si="17"/>
        <v>0</v>
      </c>
      <c r="F72" t="s">
        <v>1561</v>
      </c>
      <c r="G72" t="b">
        <f t="shared" si="18"/>
        <v>0</v>
      </c>
      <c r="H72" t="s">
        <v>1562</v>
      </c>
      <c r="I72" t="b">
        <f t="shared" si="19"/>
        <v>0</v>
      </c>
      <c r="J72" t="s">
        <v>1748</v>
      </c>
      <c r="K72" t="b">
        <f t="shared" si="20"/>
        <v>0</v>
      </c>
      <c r="L72">
        <f t="shared" si="23"/>
        <v>477.61</v>
      </c>
      <c r="M72">
        <v>477.61</v>
      </c>
      <c r="N72">
        <f t="shared" si="21"/>
        <v>300</v>
      </c>
      <c r="O72">
        <v>300</v>
      </c>
      <c r="P72" t="b">
        <f t="shared" si="22"/>
        <v>0</v>
      </c>
      <c r="Q72" s="10"/>
    </row>
    <row r="73" spans="1:17" x14ac:dyDescent="0.3">
      <c r="A73" t="s">
        <v>1749</v>
      </c>
      <c r="B73" t="b">
        <f t="shared" si="16"/>
        <v>0</v>
      </c>
      <c r="C73" t="b">
        <f>ISBLANK(#REF!)</f>
        <v>0</v>
      </c>
      <c r="D73" t="s">
        <v>1750</v>
      </c>
      <c r="E73" t="b">
        <f t="shared" si="17"/>
        <v>0</v>
      </c>
      <c r="F73" t="s">
        <v>1561</v>
      </c>
      <c r="G73" t="b">
        <f t="shared" si="18"/>
        <v>0</v>
      </c>
      <c r="H73" t="s">
        <v>1632</v>
      </c>
      <c r="I73" t="b">
        <f t="shared" si="19"/>
        <v>0</v>
      </c>
      <c r="J73" t="s">
        <v>1751</v>
      </c>
      <c r="K73" t="b">
        <f t="shared" si="20"/>
        <v>0</v>
      </c>
      <c r="L73">
        <f t="shared" si="23"/>
        <v>107.06</v>
      </c>
      <c r="M73">
        <v>107.06</v>
      </c>
      <c r="N73">
        <f t="shared" si="21"/>
        <v>359</v>
      </c>
      <c r="O73">
        <v>359</v>
      </c>
      <c r="P73" t="b">
        <f t="shared" si="22"/>
        <v>0</v>
      </c>
      <c r="Q73" s="10"/>
    </row>
    <row r="74" spans="1:17" x14ac:dyDescent="0.3">
      <c r="A74" t="s">
        <v>1752</v>
      </c>
      <c r="B74" t="b">
        <f t="shared" si="16"/>
        <v>0</v>
      </c>
      <c r="C74" t="b">
        <f>ISBLANK(#REF!)</f>
        <v>0</v>
      </c>
      <c r="D74" t="s">
        <v>1753</v>
      </c>
      <c r="E74" t="b">
        <f t="shared" si="17"/>
        <v>0</v>
      </c>
      <c r="F74" t="s">
        <v>1528</v>
      </c>
      <c r="G74" t="b">
        <f t="shared" si="18"/>
        <v>0</v>
      </c>
      <c r="H74" t="s">
        <v>1557</v>
      </c>
      <c r="I74" t="b">
        <f t="shared" si="19"/>
        <v>0</v>
      </c>
      <c r="J74" t="s">
        <v>1754</v>
      </c>
      <c r="K74" t="b">
        <f t="shared" si="20"/>
        <v>0</v>
      </c>
      <c r="L74">
        <f t="shared" si="23"/>
        <v>403.71</v>
      </c>
      <c r="M74">
        <v>403.71</v>
      </c>
      <c r="N74">
        <f t="shared" si="21"/>
        <v>159</v>
      </c>
      <c r="O74">
        <v>159</v>
      </c>
      <c r="P74" t="b">
        <f t="shared" si="22"/>
        <v>0</v>
      </c>
      <c r="Q74" s="10"/>
    </row>
    <row r="75" spans="1:17" x14ac:dyDescent="0.3">
      <c r="A75" t="s">
        <v>1755</v>
      </c>
      <c r="B75" t="b">
        <f t="shared" si="16"/>
        <v>0</v>
      </c>
      <c r="C75" t="b">
        <f>ISBLANK(#REF!)</f>
        <v>0</v>
      </c>
      <c r="D75" t="s">
        <v>3987</v>
      </c>
      <c r="E75" t="b">
        <f t="shared" si="17"/>
        <v>0</v>
      </c>
      <c r="F75" t="s">
        <v>1532</v>
      </c>
      <c r="G75" t="b">
        <f t="shared" si="18"/>
        <v>0</v>
      </c>
      <c r="H75" t="s">
        <v>1649</v>
      </c>
      <c r="I75" t="b">
        <f t="shared" si="19"/>
        <v>0</v>
      </c>
      <c r="J75" t="s">
        <v>1756</v>
      </c>
      <c r="K75" t="b">
        <f t="shared" si="20"/>
        <v>0</v>
      </c>
      <c r="L75">
        <f t="shared" si="23"/>
        <v>158.13999999999999</v>
      </c>
      <c r="M75">
        <v>158.13999999999999</v>
      </c>
      <c r="N75">
        <f t="shared" si="21"/>
        <v>82</v>
      </c>
      <c r="O75">
        <v>82</v>
      </c>
      <c r="P75" t="b">
        <f t="shared" si="22"/>
        <v>0</v>
      </c>
      <c r="Q75" s="10"/>
    </row>
    <row r="76" spans="1:17" x14ac:dyDescent="0.3">
      <c r="A76" t="s">
        <v>1757</v>
      </c>
      <c r="B76" t="b">
        <f t="shared" si="16"/>
        <v>0</v>
      </c>
      <c r="C76" t="b">
        <f>ISBLANK(#REF!)</f>
        <v>0</v>
      </c>
      <c r="D76" t="s">
        <v>1758</v>
      </c>
      <c r="E76" t="b">
        <f t="shared" si="17"/>
        <v>0</v>
      </c>
      <c r="F76" t="s">
        <v>1528</v>
      </c>
      <c r="G76" t="b">
        <f t="shared" si="18"/>
        <v>0</v>
      </c>
      <c r="H76" t="s">
        <v>1529</v>
      </c>
      <c r="I76" t="b">
        <f t="shared" si="19"/>
        <v>0</v>
      </c>
      <c r="J76" t="s">
        <v>1759</v>
      </c>
      <c r="K76" t="b">
        <f t="shared" si="20"/>
        <v>0</v>
      </c>
      <c r="L76">
        <f t="shared" si="23"/>
        <v>392.89</v>
      </c>
      <c r="M76">
        <v>392.89</v>
      </c>
      <c r="N76">
        <f t="shared" si="21"/>
        <v>320</v>
      </c>
      <c r="O76">
        <v>320</v>
      </c>
      <c r="P76" t="b">
        <f t="shared" si="22"/>
        <v>0</v>
      </c>
      <c r="Q76" s="10"/>
    </row>
    <row r="77" spans="1:17" x14ac:dyDescent="0.3">
      <c r="A77" t="s">
        <v>1760</v>
      </c>
      <c r="B77" t="b">
        <f t="shared" si="16"/>
        <v>0</v>
      </c>
      <c r="C77" t="b">
        <f>ISBLANK(#REF!)</f>
        <v>0</v>
      </c>
      <c r="D77" t="s">
        <v>3988</v>
      </c>
      <c r="E77" t="b">
        <f t="shared" si="17"/>
        <v>0</v>
      </c>
      <c r="F77" t="s">
        <v>1528</v>
      </c>
      <c r="G77" t="b">
        <f t="shared" si="18"/>
        <v>0</v>
      </c>
      <c r="H77" t="s">
        <v>1582</v>
      </c>
      <c r="I77" t="b">
        <f t="shared" si="19"/>
        <v>0</v>
      </c>
      <c r="J77" t="s">
        <v>1761</v>
      </c>
      <c r="K77" t="b">
        <f t="shared" si="20"/>
        <v>0</v>
      </c>
      <c r="L77">
        <f t="shared" si="23"/>
        <v>480.9</v>
      </c>
      <c r="M77">
        <v>480.9</v>
      </c>
      <c r="N77">
        <f t="shared" si="21"/>
        <v>104</v>
      </c>
      <c r="O77">
        <v>104</v>
      </c>
      <c r="P77" t="b">
        <f t="shared" si="22"/>
        <v>0</v>
      </c>
      <c r="Q77" s="10"/>
    </row>
    <row r="78" spans="1:17" x14ac:dyDescent="0.3">
      <c r="A78" t="s">
        <v>1762</v>
      </c>
      <c r="B78" t="b">
        <f t="shared" si="16"/>
        <v>0</v>
      </c>
      <c r="C78" t="b">
        <f>ISBLANK(#REF!)</f>
        <v>0</v>
      </c>
      <c r="D78" t="s">
        <v>1763</v>
      </c>
      <c r="E78" t="b">
        <f t="shared" si="17"/>
        <v>0</v>
      </c>
      <c r="F78" t="s">
        <v>1552</v>
      </c>
      <c r="G78" t="b">
        <f t="shared" si="18"/>
        <v>0</v>
      </c>
      <c r="H78" t="s">
        <v>1578</v>
      </c>
      <c r="I78" t="b">
        <f t="shared" si="19"/>
        <v>0</v>
      </c>
      <c r="J78" t="s">
        <v>1764</v>
      </c>
      <c r="K78" t="b">
        <f t="shared" si="20"/>
        <v>0</v>
      </c>
      <c r="L78">
        <f t="shared" si="23"/>
        <v>325.26</v>
      </c>
      <c r="M78">
        <v>325.26</v>
      </c>
      <c r="N78">
        <f t="shared" si="21"/>
        <v>400</v>
      </c>
      <c r="O78">
        <v>400</v>
      </c>
      <c r="P78" t="b">
        <f t="shared" si="22"/>
        <v>0</v>
      </c>
      <c r="Q78" s="10"/>
    </row>
    <row r="79" spans="1:17" x14ac:dyDescent="0.3">
      <c r="A79" t="s">
        <v>1765</v>
      </c>
      <c r="B79" t="b">
        <f t="shared" si="16"/>
        <v>0</v>
      </c>
      <c r="C79" t="b">
        <f>ISBLANK(#REF!)</f>
        <v>0</v>
      </c>
      <c r="D79" t="s">
        <v>1766</v>
      </c>
      <c r="E79" t="b">
        <f t="shared" si="17"/>
        <v>0</v>
      </c>
      <c r="F79" t="s">
        <v>1552</v>
      </c>
      <c r="G79" t="b">
        <f t="shared" si="18"/>
        <v>0</v>
      </c>
      <c r="H79" t="s">
        <v>1553</v>
      </c>
      <c r="I79" t="b">
        <f t="shared" si="19"/>
        <v>0</v>
      </c>
      <c r="J79" t="s">
        <v>1767</v>
      </c>
      <c r="K79" t="b">
        <f t="shared" si="20"/>
        <v>0</v>
      </c>
      <c r="L79">
        <f t="shared" si="23"/>
        <v>228.53</v>
      </c>
      <c r="M79">
        <v>228.53</v>
      </c>
      <c r="N79">
        <f t="shared" si="21"/>
        <v>469</v>
      </c>
      <c r="O79">
        <v>469</v>
      </c>
      <c r="P79" t="b">
        <f t="shared" si="22"/>
        <v>0</v>
      </c>
      <c r="Q79" s="10"/>
    </row>
    <row r="80" spans="1:17" x14ac:dyDescent="0.3">
      <c r="A80" t="s">
        <v>1555</v>
      </c>
      <c r="B80" t="b">
        <f t="shared" si="16"/>
        <v>0</v>
      </c>
      <c r="C80" t="b">
        <f>ISBLANK(#REF!)</f>
        <v>0</v>
      </c>
      <c r="D80" t="s">
        <v>1556</v>
      </c>
      <c r="E80" t="b">
        <f t="shared" si="17"/>
        <v>0</v>
      </c>
      <c r="F80" t="s">
        <v>1528</v>
      </c>
      <c r="G80" t="b">
        <f t="shared" si="18"/>
        <v>0</v>
      </c>
      <c r="H80" t="s">
        <v>1557</v>
      </c>
      <c r="I80" t="b">
        <f t="shared" si="19"/>
        <v>0</v>
      </c>
      <c r="J80" t="s">
        <v>1558</v>
      </c>
      <c r="K80" t="b">
        <f t="shared" si="20"/>
        <v>0</v>
      </c>
      <c r="L80">
        <f t="shared" si="23"/>
        <v>439.07</v>
      </c>
      <c r="M80">
        <v>439.07</v>
      </c>
      <c r="N80">
        <f t="shared" si="21"/>
        <v>142</v>
      </c>
      <c r="O80">
        <v>142</v>
      </c>
      <c r="P80" t="b">
        <f t="shared" si="22"/>
        <v>0</v>
      </c>
      <c r="Q80" s="10"/>
    </row>
    <row r="81" spans="1:17" x14ac:dyDescent="0.3">
      <c r="A81" t="s">
        <v>1768</v>
      </c>
      <c r="B81" t="b">
        <f t="shared" si="16"/>
        <v>0</v>
      </c>
      <c r="C81" t="b">
        <f>ISBLANK(#REF!)</f>
        <v>0</v>
      </c>
      <c r="D81" t="s">
        <v>1769</v>
      </c>
      <c r="E81" t="b">
        <f t="shared" si="17"/>
        <v>0</v>
      </c>
      <c r="F81" t="s">
        <v>1552</v>
      </c>
      <c r="G81" t="b">
        <f t="shared" si="18"/>
        <v>0</v>
      </c>
      <c r="H81" t="s">
        <v>1566</v>
      </c>
      <c r="I81" t="b">
        <f t="shared" si="19"/>
        <v>0</v>
      </c>
      <c r="J81" t="s">
        <v>1770</v>
      </c>
      <c r="K81" t="b">
        <f t="shared" si="20"/>
        <v>0</v>
      </c>
      <c r="L81">
        <f t="shared" si="23"/>
        <v>143.43</v>
      </c>
      <c r="M81">
        <v>143.43</v>
      </c>
      <c r="N81">
        <f t="shared" si="21"/>
        <v>58</v>
      </c>
      <c r="O81">
        <v>58</v>
      </c>
      <c r="P81" t="b">
        <f t="shared" si="22"/>
        <v>0</v>
      </c>
      <c r="Q81" s="10"/>
    </row>
    <row r="82" spans="1:17" x14ac:dyDescent="0.3">
      <c r="A82" t="s">
        <v>1771</v>
      </c>
      <c r="B82" t="b">
        <f t="shared" si="16"/>
        <v>0</v>
      </c>
      <c r="C82" t="b">
        <f>ISBLANK(#REF!)</f>
        <v>0</v>
      </c>
      <c r="D82" t="s">
        <v>1772</v>
      </c>
      <c r="E82" t="b">
        <f t="shared" si="17"/>
        <v>0</v>
      </c>
      <c r="F82" t="s">
        <v>1561</v>
      </c>
      <c r="G82" t="b">
        <f t="shared" si="18"/>
        <v>0</v>
      </c>
      <c r="H82" t="s">
        <v>1595</v>
      </c>
      <c r="I82" t="b">
        <f t="shared" si="19"/>
        <v>0</v>
      </c>
      <c r="J82" t="s">
        <v>1773</v>
      </c>
      <c r="K82" t="b">
        <f t="shared" si="20"/>
        <v>0</v>
      </c>
      <c r="L82">
        <f t="shared" si="23"/>
        <v>285.54000000000002</v>
      </c>
      <c r="M82">
        <v>285.54000000000002</v>
      </c>
      <c r="N82">
        <f t="shared" si="21"/>
        <v>358</v>
      </c>
      <c r="O82">
        <v>358</v>
      </c>
      <c r="P82" t="b">
        <f t="shared" si="22"/>
        <v>0</v>
      </c>
      <c r="Q82" s="10"/>
    </row>
    <row r="83" spans="1:17" x14ac:dyDescent="0.3">
      <c r="A83" t="s">
        <v>1774</v>
      </c>
      <c r="B83" t="b">
        <f t="shared" si="16"/>
        <v>0</v>
      </c>
      <c r="C83" t="b">
        <f>ISBLANK(#REF!)</f>
        <v>0</v>
      </c>
      <c r="D83" t="s">
        <v>1775</v>
      </c>
      <c r="E83" t="b">
        <f t="shared" si="17"/>
        <v>0</v>
      </c>
      <c r="F83" t="s">
        <v>1561</v>
      </c>
      <c r="G83" t="b">
        <f t="shared" si="18"/>
        <v>0</v>
      </c>
      <c r="H83" t="s">
        <v>1562</v>
      </c>
      <c r="I83" t="b">
        <f t="shared" si="19"/>
        <v>0</v>
      </c>
      <c r="J83" t="s">
        <v>1776</v>
      </c>
      <c r="K83" t="b">
        <f t="shared" si="20"/>
        <v>0</v>
      </c>
      <c r="L83">
        <f t="shared" si="23"/>
        <v>152.91999999999999</v>
      </c>
      <c r="M83">
        <v>152.91999999999999</v>
      </c>
      <c r="N83">
        <f t="shared" si="21"/>
        <v>281</v>
      </c>
      <c r="O83">
        <v>281</v>
      </c>
      <c r="P83" t="b">
        <f t="shared" si="22"/>
        <v>0</v>
      </c>
      <c r="Q83" s="10"/>
    </row>
    <row r="84" spans="1:17" x14ac:dyDescent="0.3">
      <c r="A84" t="s">
        <v>1777</v>
      </c>
      <c r="B84" t="b">
        <f t="shared" si="16"/>
        <v>0</v>
      </c>
      <c r="C84" t="b">
        <f>ISBLANK(#REF!)</f>
        <v>0</v>
      </c>
      <c r="D84" t="s">
        <v>1778</v>
      </c>
      <c r="E84" t="b">
        <f t="shared" si="17"/>
        <v>0</v>
      </c>
      <c r="F84" t="s">
        <v>1548</v>
      </c>
      <c r="G84" t="b">
        <f t="shared" si="18"/>
        <v>0</v>
      </c>
      <c r="H84" t="s">
        <v>1549</v>
      </c>
      <c r="I84" t="b">
        <f t="shared" si="19"/>
        <v>0</v>
      </c>
      <c r="J84" t="s">
        <v>1779</v>
      </c>
      <c r="K84" t="b">
        <f t="shared" si="20"/>
        <v>1</v>
      </c>
      <c r="L84">
        <f t="shared" si="23"/>
        <v>254.04361702127665</v>
      </c>
      <c r="N84">
        <f t="shared" si="21"/>
        <v>159</v>
      </c>
      <c r="O84">
        <v>159</v>
      </c>
      <c r="P84" t="b">
        <f t="shared" si="22"/>
        <v>0</v>
      </c>
      <c r="Q84" s="10"/>
    </row>
    <row r="85" spans="1:17" x14ac:dyDescent="0.3">
      <c r="A85" t="s">
        <v>1780</v>
      </c>
      <c r="B85" t="b">
        <f t="shared" si="16"/>
        <v>0</v>
      </c>
      <c r="C85" t="b">
        <f>ISBLANK(#REF!)</f>
        <v>0</v>
      </c>
      <c r="D85" t="s">
        <v>1781</v>
      </c>
      <c r="E85" t="b">
        <f t="shared" si="17"/>
        <v>0</v>
      </c>
      <c r="F85" t="s">
        <v>1552</v>
      </c>
      <c r="G85" t="b">
        <f t="shared" si="18"/>
        <v>0</v>
      </c>
      <c r="H85" t="s">
        <v>1736</v>
      </c>
      <c r="I85" t="b">
        <f t="shared" si="19"/>
        <v>0</v>
      </c>
      <c r="J85" t="s">
        <v>1782</v>
      </c>
      <c r="K85" t="b">
        <f t="shared" si="20"/>
        <v>0</v>
      </c>
      <c r="L85">
        <f t="shared" si="23"/>
        <v>388.46</v>
      </c>
      <c r="M85">
        <v>388.46</v>
      </c>
      <c r="N85">
        <f t="shared" si="21"/>
        <v>208</v>
      </c>
      <c r="O85">
        <v>208</v>
      </c>
      <c r="P85" t="b">
        <f t="shared" si="22"/>
        <v>0</v>
      </c>
      <c r="Q85" s="10"/>
    </row>
    <row r="86" spans="1:17" x14ac:dyDescent="0.3">
      <c r="A86" t="s">
        <v>1783</v>
      </c>
      <c r="B86" t="b">
        <f t="shared" si="16"/>
        <v>0</v>
      </c>
      <c r="C86" t="b">
        <f>ISBLANK(#REF!)</f>
        <v>0</v>
      </c>
      <c r="D86" t="s">
        <v>3989</v>
      </c>
      <c r="E86" t="b">
        <f t="shared" si="17"/>
        <v>0</v>
      </c>
      <c r="F86" t="s">
        <v>1532</v>
      </c>
      <c r="G86" t="b">
        <f t="shared" si="18"/>
        <v>0</v>
      </c>
      <c r="H86" t="s">
        <v>1544</v>
      </c>
      <c r="I86" t="b">
        <f t="shared" si="19"/>
        <v>0</v>
      </c>
      <c r="J86" t="s">
        <v>1784</v>
      </c>
      <c r="K86" t="b">
        <f t="shared" si="20"/>
        <v>0</v>
      </c>
      <c r="L86">
        <f t="shared" si="23"/>
        <v>119.57</v>
      </c>
      <c r="M86">
        <v>119.57</v>
      </c>
      <c r="N86">
        <f t="shared" si="21"/>
        <v>210</v>
      </c>
      <c r="O86">
        <v>210</v>
      </c>
      <c r="P86" t="b">
        <f t="shared" si="22"/>
        <v>0</v>
      </c>
      <c r="Q86" s="10"/>
    </row>
    <row r="87" spans="1:17" x14ac:dyDescent="0.3">
      <c r="A87" t="s">
        <v>1785</v>
      </c>
      <c r="B87" t="b">
        <f t="shared" si="16"/>
        <v>0</v>
      </c>
      <c r="C87" t="b">
        <f>ISBLANK(#REF!)</f>
        <v>0</v>
      </c>
      <c r="D87" t="s">
        <v>1786</v>
      </c>
      <c r="E87" t="b">
        <f t="shared" si="17"/>
        <v>0</v>
      </c>
      <c r="F87" t="s">
        <v>1552</v>
      </c>
      <c r="G87" t="b">
        <f t="shared" si="18"/>
        <v>0</v>
      </c>
      <c r="H87" t="s">
        <v>1566</v>
      </c>
      <c r="I87" t="b">
        <f t="shared" si="19"/>
        <v>0</v>
      </c>
      <c r="J87" t="s">
        <v>1787</v>
      </c>
      <c r="K87" t="b">
        <f t="shared" si="20"/>
        <v>0</v>
      </c>
      <c r="L87">
        <f t="shared" si="23"/>
        <v>176.07</v>
      </c>
      <c r="M87">
        <v>176.07</v>
      </c>
      <c r="N87">
        <f t="shared" si="21"/>
        <v>82</v>
      </c>
      <c r="O87">
        <v>82</v>
      </c>
      <c r="P87" t="b">
        <f t="shared" si="22"/>
        <v>0</v>
      </c>
      <c r="Q87" s="10"/>
    </row>
    <row r="88" spans="1:17" x14ac:dyDescent="0.3">
      <c r="A88" t="s">
        <v>1788</v>
      </c>
      <c r="B88" t="b">
        <f t="shared" si="16"/>
        <v>0</v>
      </c>
      <c r="C88" t="b">
        <f>ISBLANK(#REF!)</f>
        <v>0</v>
      </c>
      <c r="D88" t="s">
        <v>3990</v>
      </c>
      <c r="E88" t="b">
        <f t="shared" si="17"/>
        <v>0</v>
      </c>
      <c r="F88" t="s">
        <v>1552</v>
      </c>
      <c r="G88" t="b">
        <f t="shared" si="18"/>
        <v>0</v>
      </c>
      <c r="H88" t="s">
        <v>1553</v>
      </c>
      <c r="I88" t="b">
        <f t="shared" si="19"/>
        <v>0</v>
      </c>
      <c r="J88" t="s">
        <v>1789</v>
      </c>
      <c r="K88" t="b">
        <f t="shared" si="20"/>
        <v>0</v>
      </c>
      <c r="L88">
        <f t="shared" si="23"/>
        <v>371.38</v>
      </c>
      <c r="M88">
        <v>371.38</v>
      </c>
      <c r="N88">
        <f t="shared" si="21"/>
        <v>220</v>
      </c>
      <c r="O88">
        <v>220</v>
      </c>
      <c r="P88" t="b">
        <f t="shared" si="22"/>
        <v>0</v>
      </c>
      <c r="Q88" s="10"/>
    </row>
    <row r="89" spans="1:17" x14ac:dyDescent="0.3">
      <c r="A89" t="s">
        <v>1790</v>
      </c>
      <c r="B89" t="b">
        <f t="shared" si="16"/>
        <v>0</v>
      </c>
      <c r="C89" t="b">
        <f>ISBLANK(#REF!)</f>
        <v>0</v>
      </c>
      <c r="D89" t="s">
        <v>1791</v>
      </c>
      <c r="E89" t="b">
        <f t="shared" si="17"/>
        <v>0</v>
      </c>
      <c r="F89" t="s">
        <v>1561</v>
      </c>
      <c r="G89" t="b">
        <f t="shared" si="18"/>
        <v>0</v>
      </c>
      <c r="H89" t="s">
        <v>1544</v>
      </c>
      <c r="I89" t="b">
        <f t="shared" si="19"/>
        <v>0</v>
      </c>
      <c r="J89" t="s">
        <v>1792</v>
      </c>
      <c r="K89" t="b">
        <f t="shared" si="20"/>
        <v>0</v>
      </c>
      <c r="L89">
        <f t="shared" si="23"/>
        <v>131.24</v>
      </c>
      <c r="M89">
        <v>131.24</v>
      </c>
      <c r="N89">
        <f t="shared" si="21"/>
        <v>232</v>
      </c>
      <c r="O89">
        <v>232</v>
      </c>
      <c r="P89" t="b">
        <f t="shared" si="22"/>
        <v>0</v>
      </c>
      <c r="Q89" s="10"/>
    </row>
    <row r="90" spans="1:17" x14ac:dyDescent="0.3">
      <c r="A90" t="s">
        <v>1793</v>
      </c>
      <c r="B90" t="b">
        <f t="shared" si="16"/>
        <v>0</v>
      </c>
      <c r="C90" t="b">
        <f>ISBLANK(#REF!)</f>
        <v>0</v>
      </c>
      <c r="D90" t="s">
        <v>1794</v>
      </c>
      <c r="E90" t="b">
        <f t="shared" si="17"/>
        <v>0</v>
      </c>
      <c r="F90" t="s">
        <v>1548</v>
      </c>
      <c r="G90" t="b">
        <f t="shared" si="18"/>
        <v>0</v>
      </c>
      <c r="H90" t="s">
        <v>1678</v>
      </c>
      <c r="I90" t="b">
        <f t="shared" si="19"/>
        <v>0</v>
      </c>
      <c r="J90" t="s">
        <v>1795</v>
      </c>
      <c r="K90" t="b">
        <f t="shared" si="20"/>
        <v>0</v>
      </c>
      <c r="L90">
        <f t="shared" si="23"/>
        <v>183.04</v>
      </c>
      <c r="M90">
        <v>183.04</v>
      </c>
      <c r="N90">
        <f t="shared" si="21"/>
        <v>457</v>
      </c>
      <c r="O90">
        <v>457</v>
      </c>
      <c r="P90" t="b">
        <f t="shared" si="22"/>
        <v>0</v>
      </c>
      <c r="Q90" s="10"/>
    </row>
    <row r="91" spans="1:17" x14ac:dyDescent="0.3">
      <c r="A91" t="s">
        <v>1559</v>
      </c>
      <c r="B91" t="b">
        <f t="shared" si="16"/>
        <v>0</v>
      </c>
      <c r="C91" t="b">
        <f>ISBLANK(#REF!)</f>
        <v>0</v>
      </c>
      <c r="D91" t="s">
        <v>1560</v>
      </c>
      <c r="E91" t="b">
        <f t="shared" si="17"/>
        <v>0</v>
      </c>
      <c r="F91" t="s">
        <v>1561</v>
      </c>
      <c r="G91" t="b">
        <f t="shared" si="18"/>
        <v>0</v>
      </c>
      <c r="H91" t="s">
        <v>1562</v>
      </c>
      <c r="I91" t="b">
        <f t="shared" si="19"/>
        <v>0</v>
      </c>
      <c r="J91" t="s">
        <v>1563</v>
      </c>
      <c r="K91" t="b">
        <f t="shared" si="20"/>
        <v>0</v>
      </c>
      <c r="L91">
        <f t="shared" si="23"/>
        <v>495.72</v>
      </c>
      <c r="M91">
        <v>495.72</v>
      </c>
      <c r="N91">
        <f t="shared" si="21"/>
        <v>323</v>
      </c>
      <c r="O91">
        <v>323</v>
      </c>
      <c r="P91" t="b">
        <f t="shared" si="22"/>
        <v>0</v>
      </c>
      <c r="Q91" s="10"/>
    </row>
    <row r="92" spans="1:17" x14ac:dyDescent="0.3">
      <c r="A92" t="s">
        <v>1796</v>
      </c>
      <c r="B92" t="b">
        <f t="shared" si="16"/>
        <v>0</v>
      </c>
      <c r="C92" t="b">
        <f>ISBLANK(#REF!)</f>
        <v>0</v>
      </c>
      <c r="D92" t="s">
        <v>3991</v>
      </c>
      <c r="E92" t="b">
        <f t="shared" si="17"/>
        <v>0</v>
      </c>
      <c r="F92" t="s">
        <v>1528</v>
      </c>
      <c r="G92" t="b">
        <f t="shared" si="18"/>
        <v>0</v>
      </c>
      <c r="H92" t="s">
        <v>1544</v>
      </c>
      <c r="I92" t="b">
        <f t="shared" si="19"/>
        <v>0</v>
      </c>
      <c r="J92" t="s">
        <v>1797</v>
      </c>
      <c r="K92" t="b">
        <f t="shared" si="20"/>
        <v>0</v>
      </c>
      <c r="L92">
        <f t="shared" si="23"/>
        <v>340.14</v>
      </c>
      <c r="M92">
        <v>340.14</v>
      </c>
      <c r="N92">
        <f t="shared" si="21"/>
        <v>361</v>
      </c>
      <c r="O92">
        <v>361</v>
      </c>
      <c r="P92" t="b">
        <f t="shared" si="22"/>
        <v>0</v>
      </c>
      <c r="Q92" s="10"/>
    </row>
    <row r="93" spans="1:17" x14ac:dyDescent="0.3">
      <c r="A93" t="s">
        <v>1798</v>
      </c>
      <c r="B93" t="b">
        <f t="shared" si="16"/>
        <v>0</v>
      </c>
      <c r="C93" t="b">
        <f>ISBLANK(#REF!)</f>
        <v>0</v>
      </c>
      <c r="D93" t="s">
        <v>3992</v>
      </c>
      <c r="E93" t="b">
        <f t="shared" si="17"/>
        <v>0</v>
      </c>
      <c r="F93" t="s">
        <v>1532</v>
      </c>
      <c r="G93" t="b">
        <f t="shared" si="18"/>
        <v>0</v>
      </c>
      <c r="H93" t="s">
        <v>1649</v>
      </c>
      <c r="I93" t="b">
        <f t="shared" si="19"/>
        <v>0</v>
      </c>
      <c r="J93" t="s">
        <v>1799</v>
      </c>
      <c r="K93" t="b">
        <f t="shared" si="20"/>
        <v>0</v>
      </c>
      <c r="L93">
        <f t="shared" si="23"/>
        <v>438.25</v>
      </c>
      <c r="M93">
        <v>438.25</v>
      </c>
      <c r="N93">
        <f t="shared" si="21"/>
        <v>496</v>
      </c>
      <c r="O93">
        <v>496</v>
      </c>
      <c r="P93" t="b">
        <f t="shared" si="22"/>
        <v>0</v>
      </c>
      <c r="Q93" s="10"/>
    </row>
    <row r="94" spans="1:17" x14ac:dyDescent="0.3">
      <c r="A94" t="s">
        <v>1800</v>
      </c>
      <c r="B94" t="b">
        <f t="shared" si="16"/>
        <v>0</v>
      </c>
      <c r="C94" t="b">
        <f>ISBLANK(#REF!)</f>
        <v>0</v>
      </c>
      <c r="D94" t="s">
        <v>1801</v>
      </c>
      <c r="E94" t="b">
        <f t="shared" si="17"/>
        <v>0</v>
      </c>
      <c r="F94" t="s">
        <v>1552</v>
      </c>
      <c r="G94" t="b">
        <f t="shared" si="18"/>
        <v>0</v>
      </c>
      <c r="H94" t="s">
        <v>1582</v>
      </c>
      <c r="I94" t="b">
        <f t="shared" si="19"/>
        <v>0</v>
      </c>
      <c r="J94" t="s">
        <v>1802</v>
      </c>
      <c r="K94" t="b">
        <f t="shared" si="20"/>
        <v>0</v>
      </c>
      <c r="L94">
        <f t="shared" si="23"/>
        <v>447.43</v>
      </c>
      <c r="M94">
        <v>447.43</v>
      </c>
      <c r="N94">
        <f t="shared" si="21"/>
        <v>191</v>
      </c>
      <c r="O94">
        <v>191</v>
      </c>
      <c r="P94" t="b">
        <f t="shared" si="22"/>
        <v>0</v>
      </c>
      <c r="Q94" s="10"/>
    </row>
    <row r="95" spans="1:17" x14ac:dyDescent="0.3">
      <c r="A95" t="s">
        <v>1803</v>
      </c>
      <c r="B95" t="b">
        <f t="shared" si="16"/>
        <v>0</v>
      </c>
      <c r="C95" t="b">
        <f>ISBLANK(#REF!)</f>
        <v>0</v>
      </c>
      <c r="D95" t="s">
        <v>3993</v>
      </c>
      <c r="E95" t="b">
        <f t="shared" si="17"/>
        <v>0</v>
      </c>
      <c r="F95" t="s">
        <v>1528</v>
      </c>
      <c r="G95" t="b">
        <f t="shared" si="18"/>
        <v>0</v>
      </c>
      <c r="H95" t="s">
        <v>1529</v>
      </c>
      <c r="I95" t="b">
        <f t="shared" si="19"/>
        <v>0</v>
      </c>
      <c r="J95" t="s">
        <v>1804</v>
      </c>
      <c r="K95" t="b">
        <f t="shared" si="20"/>
        <v>0</v>
      </c>
      <c r="L95">
        <f t="shared" si="23"/>
        <v>377.52</v>
      </c>
      <c r="M95">
        <v>377.52</v>
      </c>
      <c r="N95">
        <f t="shared" si="21"/>
        <v>485</v>
      </c>
      <c r="O95">
        <v>485</v>
      </c>
      <c r="P95" t="b">
        <f t="shared" si="22"/>
        <v>0</v>
      </c>
      <c r="Q95" s="10"/>
    </row>
    <row r="96" spans="1:17" x14ac:dyDescent="0.3">
      <c r="A96" t="s">
        <v>1805</v>
      </c>
      <c r="B96" t="b">
        <f t="shared" si="16"/>
        <v>0</v>
      </c>
      <c r="C96" t="b">
        <f>ISBLANK(#REF!)</f>
        <v>0</v>
      </c>
      <c r="D96" t="s">
        <v>1806</v>
      </c>
      <c r="E96" t="b">
        <f t="shared" si="17"/>
        <v>0</v>
      </c>
      <c r="F96" t="s">
        <v>1548</v>
      </c>
      <c r="G96" t="b">
        <f t="shared" si="18"/>
        <v>0</v>
      </c>
      <c r="H96" t="s">
        <v>1549</v>
      </c>
      <c r="I96" t="b">
        <f t="shared" si="19"/>
        <v>0</v>
      </c>
      <c r="J96" t="s">
        <v>1807</v>
      </c>
      <c r="K96" t="b">
        <f t="shared" si="20"/>
        <v>0</v>
      </c>
      <c r="L96">
        <f t="shared" si="23"/>
        <v>358.47</v>
      </c>
      <c r="M96">
        <v>358.47</v>
      </c>
      <c r="N96">
        <f t="shared" si="21"/>
        <v>213</v>
      </c>
      <c r="O96">
        <v>213</v>
      </c>
      <c r="P96" t="b">
        <f t="shared" si="22"/>
        <v>0</v>
      </c>
      <c r="Q96" s="10"/>
    </row>
    <row r="97" spans="1:17" x14ac:dyDescent="0.3">
      <c r="A97" t="s">
        <v>1808</v>
      </c>
      <c r="B97" t="b">
        <f t="shared" si="16"/>
        <v>0</v>
      </c>
      <c r="C97" t="b">
        <f>ISBLANK(#REF!)</f>
        <v>0</v>
      </c>
      <c r="D97" t="s">
        <v>1809</v>
      </c>
      <c r="E97" t="b">
        <f t="shared" si="17"/>
        <v>0</v>
      </c>
      <c r="F97" t="s">
        <v>1561</v>
      </c>
      <c r="G97" t="b">
        <f t="shared" si="18"/>
        <v>0</v>
      </c>
      <c r="H97" t="s">
        <v>1544</v>
      </c>
      <c r="I97" t="b">
        <f t="shared" si="19"/>
        <v>0</v>
      </c>
      <c r="J97" t="s">
        <v>1810</v>
      </c>
      <c r="K97" t="b">
        <f t="shared" si="20"/>
        <v>0</v>
      </c>
      <c r="L97">
        <f t="shared" si="23"/>
        <v>60.65</v>
      </c>
      <c r="M97">
        <v>60.65</v>
      </c>
      <c r="N97">
        <f t="shared" si="21"/>
        <v>75</v>
      </c>
      <c r="O97">
        <v>75</v>
      </c>
      <c r="P97" t="b">
        <f t="shared" si="22"/>
        <v>0</v>
      </c>
      <c r="Q97" s="10"/>
    </row>
    <row r="98" spans="1:17" x14ac:dyDescent="0.3">
      <c r="A98" t="s">
        <v>1811</v>
      </c>
      <c r="B98" t="b">
        <f t="shared" ref="B98:B101" si="24">ISBLANK(A98)</f>
        <v>0</v>
      </c>
      <c r="C98" t="b">
        <f>ISBLANK(#REF!)</f>
        <v>0</v>
      </c>
      <c r="D98" t="s">
        <v>3994</v>
      </c>
      <c r="E98" t="b">
        <f t="shared" ref="E98:E101" si="25">ISBLANK(F98)</f>
        <v>0</v>
      </c>
      <c r="F98" t="s">
        <v>1532</v>
      </c>
      <c r="G98" t="b">
        <f t="shared" ref="G98:G101" si="26">ISBLANK(H98)</f>
        <v>0</v>
      </c>
      <c r="H98" t="s">
        <v>1536</v>
      </c>
      <c r="I98" t="b">
        <f t="shared" ref="I98:I101" si="27">ISBLANK(J98)</f>
        <v>0</v>
      </c>
      <c r="J98" t="s">
        <v>1812</v>
      </c>
      <c r="K98" t="b">
        <f t="shared" si="20"/>
        <v>0</v>
      </c>
      <c r="L98">
        <f t="shared" si="23"/>
        <v>358.47</v>
      </c>
      <c r="M98">
        <v>358.47</v>
      </c>
      <c r="N98">
        <f t="shared" ref="N98:N101" si="28">IF(ISBLANK(O98),AVERAGE($O$2:$O$101),O98)</f>
        <v>143</v>
      </c>
      <c r="O98">
        <v>143</v>
      </c>
      <c r="P98" t="b">
        <f t="shared" ref="P98:P101" si="29">ISBLANK(O98)</f>
        <v>0</v>
      </c>
      <c r="Q98" s="10"/>
    </row>
    <row r="99" spans="1:17" x14ac:dyDescent="0.3">
      <c r="A99" t="s">
        <v>1813</v>
      </c>
      <c r="B99" t="b">
        <f t="shared" si="24"/>
        <v>0</v>
      </c>
      <c r="C99" t="b">
        <f>ISBLANK(#REF!)</f>
        <v>0</v>
      </c>
      <c r="D99" t="s">
        <v>1814</v>
      </c>
      <c r="E99" t="b">
        <f t="shared" si="25"/>
        <v>0</v>
      </c>
      <c r="F99" t="s">
        <v>1561</v>
      </c>
      <c r="G99" t="b">
        <f t="shared" si="26"/>
        <v>0</v>
      </c>
      <c r="H99" t="s">
        <v>1632</v>
      </c>
      <c r="I99" t="b">
        <f t="shared" si="27"/>
        <v>0</v>
      </c>
      <c r="J99" t="s">
        <v>1815</v>
      </c>
      <c r="K99" t="b">
        <f t="shared" si="20"/>
        <v>0</v>
      </c>
      <c r="L99">
        <f t="shared" si="23"/>
        <v>245.98</v>
      </c>
      <c r="M99">
        <v>245.98</v>
      </c>
      <c r="N99">
        <f t="shared" si="28"/>
        <v>471</v>
      </c>
      <c r="O99">
        <v>471</v>
      </c>
      <c r="P99" t="b">
        <f t="shared" si="29"/>
        <v>0</v>
      </c>
      <c r="Q99" s="10"/>
    </row>
    <row r="100" spans="1:17" x14ac:dyDescent="0.3">
      <c r="A100" t="s">
        <v>1816</v>
      </c>
      <c r="B100" t="b">
        <f t="shared" si="24"/>
        <v>0</v>
      </c>
      <c r="C100" t="b">
        <f>ISBLANK(#REF!)</f>
        <v>0</v>
      </c>
      <c r="D100" t="s">
        <v>1817</v>
      </c>
      <c r="E100" t="b">
        <f t="shared" si="25"/>
        <v>0</v>
      </c>
      <c r="F100" t="s">
        <v>1528</v>
      </c>
      <c r="G100" t="b">
        <f t="shared" si="26"/>
        <v>0</v>
      </c>
      <c r="H100" t="s">
        <v>1557</v>
      </c>
      <c r="I100" t="b">
        <f t="shared" si="27"/>
        <v>0</v>
      </c>
      <c r="J100" t="s">
        <v>1818</v>
      </c>
      <c r="K100" t="b">
        <f t="shared" si="20"/>
        <v>0</v>
      </c>
      <c r="L100">
        <f t="shared" si="23"/>
        <v>431.67</v>
      </c>
      <c r="M100">
        <v>431.67</v>
      </c>
      <c r="N100">
        <f t="shared" si="28"/>
        <v>73</v>
      </c>
      <c r="O100">
        <v>73</v>
      </c>
      <c r="P100" t="b">
        <f t="shared" si="29"/>
        <v>0</v>
      </c>
      <c r="Q100" s="10"/>
    </row>
    <row r="101" spans="1:17" x14ac:dyDescent="0.3">
      <c r="A101" t="s">
        <v>1819</v>
      </c>
      <c r="B101" t="b">
        <f t="shared" si="24"/>
        <v>0</v>
      </c>
      <c r="C101" t="b">
        <f>ISBLANK(#REF!)</f>
        <v>0</v>
      </c>
      <c r="D101" t="s">
        <v>1820</v>
      </c>
      <c r="E101" t="b">
        <f t="shared" si="25"/>
        <v>0</v>
      </c>
      <c r="F101" t="s">
        <v>1552</v>
      </c>
      <c r="G101" t="b">
        <f t="shared" si="26"/>
        <v>0</v>
      </c>
      <c r="H101" t="s">
        <v>1566</v>
      </c>
      <c r="I101" t="b">
        <f t="shared" si="27"/>
        <v>0</v>
      </c>
      <c r="J101" t="s">
        <v>1821</v>
      </c>
      <c r="K101" t="b">
        <f t="shared" si="20"/>
        <v>0</v>
      </c>
      <c r="L101">
        <f t="shared" si="23"/>
        <v>201.41</v>
      </c>
      <c r="M101">
        <v>201.41</v>
      </c>
      <c r="N101">
        <f t="shared" si="28"/>
        <v>146</v>
      </c>
      <c r="O101">
        <v>146</v>
      </c>
      <c r="P101" t="b">
        <f t="shared" si="29"/>
        <v>0</v>
      </c>
      <c r="Q101" s="10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EBED-6644-4E90-85A9-91A5567CAFEA}">
  <dimension ref="A1:B15"/>
  <sheetViews>
    <sheetView workbookViewId="0">
      <selection activeCell="G7" sqref="G7"/>
    </sheetView>
  </sheetViews>
  <sheetFormatPr defaultRowHeight="14.4" x14ac:dyDescent="0.3"/>
  <cols>
    <col min="1" max="1" width="20.77734375" customWidth="1"/>
  </cols>
  <sheetData>
    <row r="1" spans="1:2" x14ac:dyDescent="0.3">
      <c r="A1">
        <v>198.41640000000001</v>
      </c>
    </row>
    <row r="3" spans="1:2" x14ac:dyDescent="0.3">
      <c r="A3" t="s">
        <v>4015</v>
      </c>
      <c r="B3">
        <v>1088.073815381035</v>
      </c>
    </row>
    <row r="4" spans="1:2" x14ac:dyDescent="0.3">
      <c r="A4" t="s">
        <v>4016</v>
      </c>
      <c r="B4">
        <v>18.32397575466096</v>
      </c>
    </row>
    <row r="5" spans="1:2" x14ac:dyDescent="0.3">
      <c r="A5" t="s">
        <v>4017</v>
      </c>
      <c r="B5">
        <v>871.41929999999991</v>
      </c>
    </row>
    <row r="6" spans="1:2" x14ac:dyDescent="0.3">
      <c r="A6" t="s">
        <v>4018</v>
      </c>
      <c r="B6">
        <v>1087.6289866733441</v>
      </c>
    </row>
    <row r="7" spans="1:2" x14ac:dyDescent="0.3">
      <c r="A7" t="s">
        <v>4019</v>
      </c>
      <c r="B7">
        <v>819.26821421763213</v>
      </c>
    </row>
    <row r="8" spans="1:2" x14ac:dyDescent="0.3">
      <c r="A8" t="s">
        <v>4020</v>
      </c>
      <c r="B8">
        <v>671200.40682734794</v>
      </c>
    </row>
    <row r="9" spans="1:2" x14ac:dyDescent="0.3">
      <c r="A9" t="s">
        <v>4021</v>
      </c>
      <c r="B9">
        <v>4.7390424597147707E-2</v>
      </c>
    </row>
    <row r="10" spans="1:2" x14ac:dyDescent="0.3">
      <c r="A10" t="s">
        <v>4022</v>
      </c>
      <c r="B10">
        <v>0.87868681113972857</v>
      </c>
    </row>
    <row r="11" spans="1:2" x14ac:dyDescent="0.3">
      <c r="A11" t="s">
        <v>4023</v>
      </c>
      <c r="B11">
        <v>3889.7838000000002</v>
      </c>
    </row>
    <row r="12" spans="1:2" x14ac:dyDescent="0.3">
      <c r="A12" t="s">
        <v>4024</v>
      </c>
      <c r="B12">
        <v>18.459</v>
      </c>
    </row>
    <row r="13" spans="1:2" x14ac:dyDescent="0.3">
      <c r="A13" t="s">
        <v>4025</v>
      </c>
      <c r="B13">
        <v>3908.2428</v>
      </c>
    </row>
    <row r="14" spans="1:2" x14ac:dyDescent="0.3">
      <c r="A14" t="s">
        <v>4026</v>
      </c>
      <c r="B14">
        <v>2175059.5569466893</v>
      </c>
    </row>
    <row r="15" spans="1:2" x14ac:dyDescent="0.3">
      <c r="A15" t="s">
        <v>4027</v>
      </c>
      <c r="B15">
        <v>1999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7062-47A4-41B7-BC95-3F20BE683459}">
  <dimension ref="A1:M9"/>
  <sheetViews>
    <sheetView topLeftCell="B1" workbookViewId="0">
      <selection activeCell="H16" sqref="H16"/>
    </sheetView>
  </sheetViews>
  <sheetFormatPr defaultRowHeight="14.4" x14ac:dyDescent="0.3"/>
  <cols>
    <col min="1" max="1" width="13.109375" bestFit="1" customWidth="1"/>
    <col min="2" max="2" width="18.44140625" bestFit="1" customWidth="1"/>
    <col min="3" max="3" width="16.21875" bestFit="1" customWidth="1"/>
    <col min="4" max="4" width="18.44140625" bestFit="1" customWidth="1"/>
    <col min="5" max="5" width="16.21875" bestFit="1" customWidth="1"/>
    <col min="6" max="6" width="18.44140625" bestFit="1" customWidth="1"/>
    <col min="7" max="7" width="16.21875" bestFit="1" customWidth="1"/>
    <col min="8" max="8" width="18.44140625" bestFit="1" customWidth="1"/>
    <col min="9" max="9" width="16.21875" bestFit="1" customWidth="1"/>
    <col min="10" max="10" width="18.44140625" bestFit="1" customWidth="1"/>
    <col min="11" max="11" width="16.21875" bestFit="1" customWidth="1"/>
    <col min="12" max="12" width="23.21875" bestFit="1" customWidth="1"/>
    <col min="13" max="13" width="21" bestFit="1" customWidth="1"/>
    <col min="14" max="14" width="6.77734375" bestFit="1" customWidth="1"/>
    <col min="15" max="24" width="7.77734375" bestFit="1" customWidth="1"/>
    <col min="25" max="25" width="6.77734375" bestFit="1" customWidth="1"/>
    <col min="26" max="35" width="7.77734375" bestFit="1" customWidth="1"/>
    <col min="36" max="36" width="6.77734375" bestFit="1" customWidth="1"/>
    <col min="37" max="46" width="7.77734375" bestFit="1" customWidth="1"/>
    <col min="47" max="47" width="6.77734375" bestFit="1" customWidth="1"/>
    <col min="48" max="57" width="7.77734375" bestFit="1" customWidth="1"/>
    <col min="58" max="58" width="6.77734375" bestFit="1" customWidth="1"/>
    <col min="59" max="68" width="7.77734375" bestFit="1" customWidth="1"/>
    <col min="69" max="69" width="6.77734375" bestFit="1" customWidth="1"/>
    <col min="70" max="79" width="7.77734375" bestFit="1" customWidth="1"/>
    <col min="80" max="80" width="6.77734375" bestFit="1" customWidth="1"/>
    <col min="81" max="90" width="7.77734375" bestFit="1" customWidth="1"/>
    <col min="91" max="91" width="6.77734375" bestFit="1" customWidth="1"/>
    <col min="92" max="101" width="7.77734375" bestFit="1" customWidth="1"/>
    <col min="102" max="102" width="10.77734375" bestFit="1" customWidth="1"/>
  </cols>
  <sheetData>
    <row r="1" spans="1:13" x14ac:dyDescent="0.3">
      <c r="A1" s="12" t="s">
        <v>1828</v>
      </c>
      <c r="B1" t="s">
        <v>4032</v>
      </c>
    </row>
    <row r="3" spans="1:13" x14ac:dyDescent="0.3">
      <c r="B3" s="12" t="s">
        <v>4031</v>
      </c>
    </row>
    <row r="4" spans="1:13" x14ac:dyDescent="0.3">
      <c r="B4">
        <v>1</v>
      </c>
      <c r="D4">
        <v>2</v>
      </c>
      <c r="F4">
        <v>3</v>
      </c>
      <c r="H4">
        <v>4</v>
      </c>
      <c r="J4" t="s">
        <v>4029</v>
      </c>
      <c r="L4" t="s">
        <v>4038</v>
      </c>
      <c r="M4" t="s">
        <v>4039</v>
      </c>
    </row>
    <row r="5" spans="1:13" x14ac:dyDescent="0.3">
      <c r="A5" s="12" t="s">
        <v>4028</v>
      </c>
      <c r="B5" t="s">
        <v>4037</v>
      </c>
      <c r="C5" t="s">
        <v>4040</v>
      </c>
      <c r="D5" t="s">
        <v>4037</v>
      </c>
      <c r="E5" t="s">
        <v>4040</v>
      </c>
      <c r="F5" t="s">
        <v>4037</v>
      </c>
      <c r="G5" t="s">
        <v>4040</v>
      </c>
      <c r="H5" t="s">
        <v>4037</v>
      </c>
      <c r="I5" t="s">
        <v>4040</v>
      </c>
      <c r="J5" t="s">
        <v>4037</v>
      </c>
      <c r="K5" t="s">
        <v>4040</v>
      </c>
    </row>
    <row r="6" spans="1:13" x14ac:dyDescent="0.3">
      <c r="A6" s="13" t="s">
        <v>4034</v>
      </c>
      <c r="B6" s="10">
        <v>64</v>
      </c>
      <c r="C6" s="10">
        <v>33468.639999999999</v>
      </c>
      <c r="D6" s="10">
        <v>55</v>
      </c>
      <c r="E6" s="10">
        <v>30081.729999999985</v>
      </c>
      <c r="F6" s="10">
        <v>48</v>
      </c>
      <c r="G6" s="10">
        <v>23052.730000000003</v>
      </c>
      <c r="H6" s="10">
        <v>49</v>
      </c>
      <c r="I6" s="10">
        <v>25015.440000000006</v>
      </c>
      <c r="J6" s="10">
        <v>1</v>
      </c>
      <c r="K6" s="10">
        <v>873.22</v>
      </c>
      <c r="L6" s="10">
        <v>217</v>
      </c>
      <c r="M6" s="10">
        <v>112491.76000000005</v>
      </c>
    </row>
    <row r="7" spans="1:13" x14ac:dyDescent="0.3">
      <c r="A7" s="13" t="s">
        <v>4035</v>
      </c>
      <c r="B7" s="10">
        <v>241</v>
      </c>
      <c r="C7" s="10">
        <v>118606.09999999999</v>
      </c>
      <c r="D7" s="10">
        <v>266</v>
      </c>
      <c r="E7" s="10">
        <v>147777.99999999991</v>
      </c>
      <c r="F7" s="10">
        <v>251</v>
      </c>
      <c r="G7" s="10">
        <v>123817.50000000004</v>
      </c>
      <c r="H7" s="10">
        <v>239</v>
      </c>
      <c r="I7" s="10">
        <v>123477.88000000002</v>
      </c>
      <c r="J7" s="10">
        <v>2</v>
      </c>
      <c r="K7" s="10">
        <v>1323.01</v>
      </c>
      <c r="L7" s="10">
        <v>999</v>
      </c>
      <c r="M7" s="10">
        <v>515002.48999999958</v>
      </c>
    </row>
    <row r="8" spans="1:13" x14ac:dyDescent="0.3">
      <c r="A8" s="13" t="s">
        <v>4036</v>
      </c>
      <c r="B8" s="10">
        <v>198</v>
      </c>
      <c r="C8" s="10">
        <v>99067.97</v>
      </c>
      <c r="D8" s="10">
        <v>191</v>
      </c>
      <c r="E8" s="10">
        <v>94311.389999999956</v>
      </c>
      <c r="F8" s="10">
        <v>200</v>
      </c>
      <c r="G8" s="10">
        <v>104324.2800000001</v>
      </c>
      <c r="H8" s="10">
        <v>193</v>
      </c>
      <c r="I8" s="10">
        <v>99918.340000000026</v>
      </c>
      <c r="J8" s="10">
        <v>2</v>
      </c>
      <c r="K8" s="10">
        <v>1311.3600000000001</v>
      </c>
      <c r="L8" s="10">
        <v>784</v>
      </c>
      <c r="M8" s="10">
        <v>398933.33999999968</v>
      </c>
    </row>
    <row r="9" spans="1:13" x14ac:dyDescent="0.3">
      <c r="A9" s="13" t="s">
        <v>4030</v>
      </c>
      <c r="B9" s="10">
        <v>503</v>
      </c>
      <c r="C9" s="10">
        <v>251142.7099999999</v>
      </c>
      <c r="D9" s="10">
        <v>512</v>
      </c>
      <c r="E9" s="10">
        <v>272171.11999999994</v>
      </c>
      <c r="F9" s="10">
        <v>499</v>
      </c>
      <c r="G9" s="10">
        <v>251194.50999999995</v>
      </c>
      <c r="H9" s="10">
        <v>481</v>
      </c>
      <c r="I9" s="10">
        <v>248411.65999999995</v>
      </c>
      <c r="J9" s="10">
        <v>5</v>
      </c>
      <c r="K9" s="10">
        <v>3507.59</v>
      </c>
      <c r="L9" s="10">
        <v>2000</v>
      </c>
      <c r="M9" s="10">
        <v>1026427.5899999994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4A92-80C4-42CC-BDDB-8BF3F6E5C081}">
  <dimension ref="A1:AA2001"/>
  <sheetViews>
    <sheetView topLeftCell="A2" workbookViewId="0">
      <selection activeCell="O2" sqref="A2:X2001"/>
    </sheetView>
  </sheetViews>
  <sheetFormatPr defaultRowHeight="14.4" x14ac:dyDescent="0.3"/>
  <cols>
    <col min="1" max="1" width="10.21875" bestFit="1" customWidth="1"/>
    <col min="2" max="2" width="12.88671875" bestFit="1" customWidth="1"/>
    <col min="3" max="3" width="14.109375" bestFit="1" customWidth="1"/>
    <col min="4" max="4" width="14.6640625" customWidth="1"/>
    <col min="5" max="5" width="15.5546875" customWidth="1"/>
    <col min="6" max="6" width="13.77734375" customWidth="1"/>
    <col min="7" max="7" width="14.6640625" customWidth="1"/>
    <col min="8" max="8" width="10.5546875" bestFit="1" customWidth="1"/>
    <col min="9" max="9" width="16" bestFit="1" customWidth="1"/>
    <col min="10" max="10" width="15.44140625" bestFit="1" customWidth="1"/>
    <col min="11" max="11" width="11" customWidth="1"/>
    <col min="12" max="12" width="12.33203125" customWidth="1"/>
    <col min="13" max="13" width="10.21875" customWidth="1"/>
    <col min="14" max="14" width="12.6640625" customWidth="1"/>
    <col min="15" max="15" width="15.109375" customWidth="1"/>
    <col min="16" max="16" width="11.44140625" customWidth="1"/>
    <col min="17" max="17" width="10.77734375" customWidth="1"/>
    <col min="18" max="18" width="17.21875" customWidth="1"/>
    <col min="19" max="19" width="15.44140625" customWidth="1"/>
    <col min="20" max="20" width="11.109375" customWidth="1"/>
    <col min="21" max="21" width="16.109375" customWidth="1"/>
    <col min="22" max="22" width="14.44140625" customWidth="1"/>
    <col min="23" max="23" width="16.5546875" customWidth="1"/>
    <col min="25" max="25" width="14.6640625" customWidth="1"/>
    <col min="26" max="26" width="25.77734375" customWidth="1"/>
    <col min="27" max="27" width="21.44140625" customWidth="1"/>
  </cols>
  <sheetData>
    <row r="1" spans="1:27" x14ac:dyDescent="0.3">
      <c r="A1" s="4" t="s">
        <v>3915</v>
      </c>
      <c r="B1" t="s">
        <v>1822</v>
      </c>
      <c r="C1" s="4" t="s">
        <v>3917</v>
      </c>
      <c r="D1" t="s">
        <v>1823</v>
      </c>
      <c r="E1" s="4" t="s">
        <v>3918</v>
      </c>
      <c r="F1" t="s">
        <v>0</v>
      </c>
      <c r="G1" s="4" t="s">
        <v>3919</v>
      </c>
      <c r="H1" t="s">
        <v>1520</v>
      </c>
      <c r="I1" s="4" t="s">
        <v>3920</v>
      </c>
      <c r="J1" t="s">
        <v>1824</v>
      </c>
      <c r="K1" s="4" t="s">
        <v>3921</v>
      </c>
      <c r="L1" s="5" t="s">
        <v>3933</v>
      </c>
      <c r="M1" t="s">
        <v>1825</v>
      </c>
      <c r="N1" s="4" t="s">
        <v>3922</v>
      </c>
      <c r="O1" s="5" t="s">
        <v>3934</v>
      </c>
      <c r="P1" t="s">
        <v>1826</v>
      </c>
      <c r="Q1" s="4" t="s">
        <v>3923</v>
      </c>
      <c r="R1" s="5" t="s">
        <v>3935</v>
      </c>
      <c r="S1" t="s">
        <v>1827</v>
      </c>
      <c r="T1" s="4" t="s">
        <v>3924</v>
      </c>
      <c r="U1" t="s">
        <v>1828</v>
      </c>
      <c r="V1" s="5" t="s">
        <v>3936</v>
      </c>
      <c r="W1" t="s">
        <v>1829</v>
      </c>
      <c r="X1" s="4" t="s">
        <v>3925</v>
      </c>
      <c r="AA1" s="4" t="s">
        <v>3916</v>
      </c>
    </row>
    <row r="2" spans="1:27" x14ac:dyDescent="0.3">
      <c r="A2" t="b">
        <f t="shared" ref="A2:A65" si="0">ISBLANK(B2)</f>
        <v>0</v>
      </c>
      <c r="B2" t="s">
        <v>1830</v>
      </c>
      <c r="C2" t="b">
        <f t="shared" ref="C2:C65" si="1">ISBLANK(D2)</f>
        <v>0</v>
      </c>
      <c r="D2" s="2">
        <v>45480</v>
      </c>
      <c r="E2" s="2" t="b">
        <f t="shared" ref="E2:E65" si="2">ISBLANK(F2)</f>
        <v>0</v>
      </c>
      <c r="F2" t="s">
        <v>1259</v>
      </c>
      <c r="G2" t="b">
        <f t="shared" ref="G2:G65" si="3">ISBLANK(H2)</f>
        <v>0</v>
      </c>
      <c r="H2" t="s">
        <v>1813</v>
      </c>
      <c r="I2" t="b">
        <f t="shared" ref="I2:I65" si="4">ISBLANK(J2)</f>
        <v>0</v>
      </c>
      <c r="J2" t="s">
        <v>1831</v>
      </c>
      <c r="K2" t="b">
        <f t="shared" ref="K2:K65" si="5">ISBLANK(M2)</f>
        <v>0</v>
      </c>
      <c r="L2">
        <f t="shared" ref="L2:L65" si="6">IF(ISBLANK(M2),"UNKNOWN",M2)</f>
        <v>1</v>
      </c>
      <c r="M2">
        <v>1</v>
      </c>
      <c r="N2" t="b">
        <f t="shared" ref="N2:N65" si="7">ISBLANK(P2)</f>
        <v>0</v>
      </c>
      <c r="O2">
        <f t="shared" ref="O2:O65" si="8">IF(ISBLANK(P2),AVERAGE($P$2:$P$2001),P2)</f>
        <v>218.04</v>
      </c>
      <c r="P2">
        <v>218.04</v>
      </c>
      <c r="Q2" t="b">
        <f t="shared" ref="Q2:Q65" si="9">ISBLANK(S2)</f>
        <v>0</v>
      </c>
      <c r="R2">
        <f t="shared" ref="R2:R65" si="10">IF(ISBLANK(S2),AVERAGE($S$2:$S$2001),S2)</f>
        <v>0.09</v>
      </c>
      <c r="S2">
        <v>0.09</v>
      </c>
      <c r="T2" t="b">
        <f t="shared" ref="T2:T65" si="11">ISBLANK(U2)</f>
        <v>0</v>
      </c>
      <c r="U2" t="s">
        <v>1832</v>
      </c>
      <c r="V2">
        <f t="shared" ref="V2:V65" si="12">IF(ISBLANK(W2),AVERAGE($W$2:$W$2001),W2)</f>
        <v>198.41640000000001</v>
      </c>
      <c r="W2">
        <v>198.41640000000001</v>
      </c>
      <c r="X2" t="b">
        <f t="shared" ref="X2:X65" si="13">ISBLANK(W2)</f>
        <v>0</v>
      </c>
      <c r="AA2">
        <f>COUNTBLANK(Sales_Fact__2[])</f>
        <v>16</v>
      </c>
    </row>
    <row r="3" spans="1:27" x14ac:dyDescent="0.3">
      <c r="A3" t="b">
        <f t="shared" si="0"/>
        <v>0</v>
      </c>
      <c r="B3" t="s">
        <v>1833</v>
      </c>
      <c r="C3" t="b">
        <f t="shared" si="1"/>
        <v>0</v>
      </c>
      <c r="D3" s="2">
        <v>45285</v>
      </c>
      <c r="E3" s="2" t="b">
        <f t="shared" si="2"/>
        <v>0</v>
      </c>
      <c r="F3" t="s">
        <v>1425</v>
      </c>
      <c r="G3" t="b">
        <f t="shared" si="3"/>
        <v>0</v>
      </c>
      <c r="H3" t="s">
        <v>1752</v>
      </c>
      <c r="I3" t="b">
        <f t="shared" si="4"/>
        <v>0</v>
      </c>
      <c r="J3" t="s">
        <v>1834</v>
      </c>
      <c r="K3" t="b">
        <f t="shared" si="5"/>
        <v>0</v>
      </c>
      <c r="L3">
        <f t="shared" si="6"/>
        <v>3</v>
      </c>
      <c r="M3">
        <v>3</v>
      </c>
      <c r="N3" t="b">
        <f t="shared" si="7"/>
        <v>0</v>
      </c>
      <c r="O3">
        <f t="shared" si="8"/>
        <v>104.47</v>
      </c>
      <c r="P3">
        <v>104.47</v>
      </c>
      <c r="Q3" t="b">
        <f t="shared" si="9"/>
        <v>0</v>
      </c>
      <c r="R3">
        <f t="shared" si="10"/>
        <v>0.27</v>
      </c>
      <c r="S3">
        <v>0.27</v>
      </c>
      <c r="T3" t="b">
        <f t="shared" si="11"/>
        <v>0</v>
      </c>
      <c r="U3" t="s">
        <v>1835</v>
      </c>
      <c r="V3">
        <f t="shared" si="12"/>
        <v>228.7893</v>
      </c>
      <c r="W3">
        <v>228.7893</v>
      </c>
      <c r="X3" t="b">
        <f t="shared" si="13"/>
        <v>0</v>
      </c>
    </row>
    <row r="4" spans="1:27" x14ac:dyDescent="0.3">
      <c r="A4" t="b">
        <f t="shared" si="0"/>
        <v>0</v>
      </c>
      <c r="B4" t="s">
        <v>1851</v>
      </c>
      <c r="C4" t="b">
        <f t="shared" si="1"/>
        <v>0</v>
      </c>
      <c r="D4" s="2">
        <v>45335</v>
      </c>
      <c r="E4" s="2" t="b">
        <f t="shared" si="2"/>
        <v>0</v>
      </c>
      <c r="F4" t="s">
        <v>237</v>
      </c>
      <c r="G4" t="b">
        <f t="shared" si="3"/>
        <v>0</v>
      </c>
      <c r="H4" t="s">
        <v>1609</v>
      </c>
      <c r="I4" t="b">
        <f t="shared" si="4"/>
        <v>0</v>
      </c>
      <c r="J4" t="s">
        <v>1852</v>
      </c>
      <c r="K4" t="b">
        <f t="shared" si="5"/>
        <v>0</v>
      </c>
      <c r="L4">
        <f t="shared" si="6"/>
        <v>1</v>
      </c>
      <c r="M4">
        <v>1</v>
      </c>
      <c r="N4" t="b">
        <f t="shared" si="7"/>
        <v>0</v>
      </c>
      <c r="O4">
        <f t="shared" si="8"/>
        <v>278.63</v>
      </c>
      <c r="P4">
        <v>278.63</v>
      </c>
      <c r="Q4" t="b">
        <f t="shared" si="9"/>
        <v>0</v>
      </c>
      <c r="R4">
        <f t="shared" si="10"/>
        <v>7.0000000000000007E-2</v>
      </c>
      <c r="S4">
        <v>7.0000000000000007E-2</v>
      </c>
      <c r="T4" t="b">
        <f t="shared" si="11"/>
        <v>0</v>
      </c>
      <c r="U4" t="s">
        <v>1832</v>
      </c>
      <c r="V4">
        <f t="shared" si="12"/>
        <v>259.1259</v>
      </c>
      <c r="W4">
        <v>259.1259</v>
      </c>
      <c r="X4" t="b">
        <f t="shared" si="13"/>
        <v>0</v>
      </c>
      <c r="Z4" s="1" t="s">
        <v>1822</v>
      </c>
      <c r="AA4">
        <f>COUNTBLANK(B11:B2001)</f>
        <v>0</v>
      </c>
    </row>
    <row r="5" spans="1:27" x14ac:dyDescent="0.3">
      <c r="A5" t="b">
        <f t="shared" si="0"/>
        <v>0</v>
      </c>
      <c r="B5" t="s">
        <v>1956</v>
      </c>
      <c r="C5" t="b">
        <f t="shared" si="1"/>
        <v>0</v>
      </c>
      <c r="D5" s="2">
        <v>45677</v>
      </c>
      <c r="E5" s="2" t="b">
        <f t="shared" si="2"/>
        <v>0</v>
      </c>
      <c r="F5" t="s">
        <v>1142</v>
      </c>
      <c r="G5" t="b">
        <f t="shared" si="3"/>
        <v>0</v>
      </c>
      <c r="H5" t="s">
        <v>1637</v>
      </c>
      <c r="I5" t="b">
        <f t="shared" si="4"/>
        <v>0</v>
      </c>
      <c r="J5" t="s">
        <v>1841</v>
      </c>
      <c r="K5" t="b">
        <f t="shared" si="5"/>
        <v>0</v>
      </c>
      <c r="L5">
        <f t="shared" si="6"/>
        <v>2</v>
      </c>
      <c r="M5">
        <v>2</v>
      </c>
      <c r="N5" t="b">
        <f t="shared" si="7"/>
        <v>0</v>
      </c>
      <c r="O5">
        <f t="shared" si="8"/>
        <v>401.5</v>
      </c>
      <c r="P5">
        <v>401.5</v>
      </c>
      <c r="Q5" t="b">
        <f t="shared" si="9"/>
        <v>0</v>
      </c>
      <c r="R5">
        <f t="shared" si="10"/>
        <v>0.18</v>
      </c>
      <c r="S5">
        <v>0.18</v>
      </c>
      <c r="T5" t="b">
        <f t="shared" si="11"/>
        <v>0</v>
      </c>
      <c r="U5" t="s">
        <v>1832</v>
      </c>
      <c r="V5">
        <f t="shared" si="12"/>
        <v>658.46</v>
      </c>
      <c r="W5">
        <v>658.46</v>
      </c>
      <c r="X5" t="b">
        <f t="shared" si="13"/>
        <v>0</v>
      </c>
      <c r="Z5" s="1" t="s">
        <v>1823</v>
      </c>
      <c r="AA5">
        <f>COUNTBLANK(D2:D2001)</f>
        <v>0</v>
      </c>
    </row>
    <row r="6" spans="1:27" x14ac:dyDescent="0.3">
      <c r="A6" t="b">
        <f t="shared" si="0"/>
        <v>0</v>
      </c>
      <c r="B6" t="s">
        <v>2859</v>
      </c>
      <c r="C6" t="b">
        <f t="shared" si="1"/>
        <v>0</v>
      </c>
      <c r="D6" s="2">
        <v>45456</v>
      </c>
      <c r="E6" s="2" t="b">
        <f t="shared" si="2"/>
        <v>0</v>
      </c>
      <c r="F6" t="s">
        <v>619</v>
      </c>
      <c r="G6" t="b">
        <f t="shared" si="3"/>
        <v>0</v>
      </c>
      <c r="H6" t="s">
        <v>1711</v>
      </c>
      <c r="I6" t="b">
        <f t="shared" si="4"/>
        <v>0</v>
      </c>
      <c r="J6" t="s">
        <v>1880</v>
      </c>
      <c r="K6" t="b">
        <f t="shared" si="5"/>
        <v>0</v>
      </c>
      <c r="L6">
        <f t="shared" si="6"/>
        <v>2</v>
      </c>
      <c r="M6">
        <v>2</v>
      </c>
      <c r="N6" t="b">
        <f t="shared" si="7"/>
        <v>0</v>
      </c>
      <c r="O6">
        <f t="shared" si="8"/>
        <v>909.51</v>
      </c>
      <c r="P6">
        <v>909.51</v>
      </c>
      <c r="Q6" t="b">
        <f t="shared" si="9"/>
        <v>0</v>
      </c>
      <c r="R6">
        <f t="shared" si="10"/>
        <v>0.27</v>
      </c>
      <c r="S6">
        <v>0.27</v>
      </c>
      <c r="T6" t="b">
        <f t="shared" si="11"/>
        <v>0</v>
      </c>
      <c r="U6" t="s">
        <v>1832</v>
      </c>
      <c r="V6">
        <f t="shared" si="12"/>
        <v>1327.8846000000001</v>
      </c>
      <c r="W6">
        <v>1327.8846000000001</v>
      </c>
      <c r="X6" t="b">
        <f t="shared" si="13"/>
        <v>0</v>
      </c>
      <c r="Z6" s="1" t="s">
        <v>0</v>
      </c>
      <c r="AA6">
        <f>COUNTBLANK(F2:F2001)</f>
        <v>0</v>
      </c>
    </row>
    <row r="7" spans="1:27" x14ac:dyDescent="0.3">
      <c r="A7" t="b">
        <f t="shared" si="0"/>
        <v>0</v>
      </c>
      <c r="B7" t="s">
        <v>2860</v>
      </c>
      <c r="C7" t="b">
        <f t="shared" si="1"/>
        <v>0</v>
      </c>
      <c r="D7" s="2">
        <v>45776</v>
      </c>
      <c r="E7" s="2" t="b">
        <f t="shared" si="2"/>
        <v>0</v>
      </c>
      <c r="F7" t="s">
        <v>194</v>
      </c>
      <c r="G7" t="b">
        <f t="shared" si="3"/>
        <v>0</v>
      </c>
      <c r="H7" t="s">
        <v>1738</v>
      </c>
      <c r="I7" t="b">
        <f t="shared" si="4"/>
        <v>0</v>
      </c>
      <c r="J7" t="s">
        <v>1852</v>
      </c>
      <c r="K7" t="b">
        <f t="shared" si="5"/>
        <v>0</v>
      </c>
      <c r="L7">
        <f t="shared" si="6"/>
        <v>4</v>
      </c>
      <c r="M7">
        <v>4</v>
      </c>
      <c r="N7" t="b">
        <f t="shared" si="7"/>
        <v>0</v>
      </c>
      <c r="O7">
        <f t="shared" si="8"/>
        <v>593.84</v>
      </c>
      <c r="P7">
        <v>593.84</v>
      </c>
      <c r="Q7" t="b">
        <f t="shared" si="9"/>
        <v>0</v>
      </c>
      <c r="R7">
        <f t="shared" si="10"/>
        <v>0.24</v>
      </c>
      <c r="S7">
        <v>0.24</v>
      </c>
      <c r="T7" t="b">
        <f t="shared" si="11"/>
        <v>0</v>
      </c>
      <c r="U7" t="s">
        <v>1835</v>
      </c>
      <c r="V7">
        <f t="shared" si="12"/>
        <v>1805.2736</v>
      </c>
      <c r="W7">
        <v>1805.2736</v>
      </c>
      <c r="X7" t="b">
        <f t="shared" si="13"/>
        <v>0</v>
      </c>
      <c r="Z7" s="1" t="s">
        <v>1520</v>
      </c>
      <c r="AA7">
        <f>COUNTBLANK(H2:H2001)</f>
        <v>0</v>
      </c>
    </row>
    <row r="8" spans="1:27" x14ac:dyDescent="0.3">
      <c r="A8" t="b">
        <f t="shared" si="0"/>
        <v>0</v>
      </c>
      <c r="B8" t="s">
        <v>2861</v>
      </c>
      <c r="C8" t="b">
        <f t="shared" si="1"/>
        <v>0</v>
      </c>
      <c r="D8" s="2">
        <v>45566</v>
      </c>
      <c r="E8" s="2" t="b">
        <f t="shared" si="2"/>
        <v>0</v>
      </c>
      <c r="F8" t="s">
        <v>378</v>
      </c>
      <c r="G8" t="b">
        <f t="shared" si="3"/>
        <v>0</v>
      </c>
      <c r="H8" t="s">
        <v>1749</v>
      </c>
      <c r="I8" t="b">
        <f t="shared" si="4"/>
        <v>0</v>
      </c>
      <c r="J8" t="s">
        <v>1872</v>
      </c>
      <c r="K8" t="b">
        <f t="shared" si="5"/>
        <v>0</v>
      </c>
      <c r="L8">
        <f t="shared" si="6"/>
        <v>3</v>
      </c>
      <c r="M8">
        <v>3</v>
      </c>
      <c r="N8" t="b">
        <f t="shared" si="7"/>
        <v>0</v>
      </c>
      <c r="O8">
        <f t="shared" si="8"/>
        <v>909.11</v>
      </c>
      <c r="P8">
        <v>909.11</v>
      </c>
      <c r="Q8" t="b">
        <f t="shared" si="9"/>
        <v>0</v>
      </c>
      <c r="R8">
        <f t="shared" si="10"/>
        <v>0.23</v>
      </c>
      <c r="S8">
        <v>0.23</v>
      </c>
      <c r="T8" t="b">
        <f t="shared" si="11"/>
        <v>0</v>
      </c>
      <c r="U8" t="s">
        <v>1839</v>
      </c>
      <c r="V8">
        <f t="shared" si="12"/>
        <v>2100.0441000000001</v>
      </c>
      <c r="W8">
        <v>2100.0441000000001</v>
      </c>
      <c r="X8" t="b">
        <f t="shared" si="13"/>
        <v>0</v>
      </c>
      <c r="Z8" s="1" t="s">
        <v>1824</v>
      </c>
      <c r="AA8">
        <f>COUNTBLANK(J2:J2001)</f>
        <v>0</v>
      </c>
    </row>
    <row r="9" spans="1:27" x14ac:dyDescent="0.3">
      <c r="A9" t="b">
        <f t="shared" si="0"/>
        <v>0</v>
      </c>
      <c r="B9" t="s">
        <v>2862</v>
      </c>
      <c r="C9" t="b">
        <f t="shared" si="1"/>
        <v>0</v>
      </c>
      <c r="D9" s="2">
        <v>45542</v>
      </c>
      <c r="E9" s="2" t="b">
        <f t="shared" si="2"/>
        <v>0</v>
      </c>
      <c r="F9" t="s">
        <v>1230</v>
      </c>
      <c r="G9" t="b">
        <f t="shared" si="3"/>
        <v>0</v>
      </c>
      <c r="H9" t="s">
        <v>1609</v>
      </c>
      <c r="I9" t="b">
        <f t="shared" si="4"/>
        <v>0</v>
      </c>
      <c r="J9" t="s">
        <v>1854</v>
      </c>
      <c r="K9" t="b">
        <f t="shared" si="5"/>
        <v>0</v>
      </c>
      <c r="L9">
        <f t="shared" si="6"/>
        <v>4</v>
      </c>
      <c r="M9">
        <v>4</v>
      </c>
      <c r="N9" t="b">
        <f t="shared" si="7"/>
        <v>0</v>
      </c>
      <c r="O9">
        <f t="shared" si="8"/>
        <v>996.85</v>
      </c>
      <c r="P9">
        <v>996.85</v>
      </c>
      <c r="Q9" t="b">
        <f t="shared" si="9"/>
        <v>0</v>
      </c>
      <c r="R9">
        <f t="shared" si="10"/>
        <v>0.24</v>
      </c>
      <c r="S9">
        <v>0.24</v>
      </c>
      <c r="T9" t="b">
        <f t="shared" si="11"/>
        <v>0</v>
      </c>
      <c r="U9" t="s">
        <v>1835</v>
      </c>
      <c r="V9">
        <f t="shared" si="12"/>
        <v>3030.424</v>
      </c>
      <c r="W9">
        <v>3030.424</v>
      </c>
      <c r="X9" t="b">
        <f t="shared" si="13"/>
        <v>0</v>
      </c>
      <c r="Z9" s="1" t="s">
        <v>1825</v>
      </c>
      <c r="AA9">
        <f>COUNTBLANK(M2:M2001)</f>
        <v>5</v>
      </c>
    </row>
    <row r="10" spans="1:27" x14ac:dyDescent="0.3">
      <c r="A10" t="b">
        <f t="shared" si="0"/>
        <v>0</v>
      </c>
      <c r="B10" t="s">
        <v>2863</v>
      </c>
      <c r="C10" t="b">
        <f t="shared" si="1"/>
        <v>0</v>
      </c>
      <c r="D10" s="2">
        <v>45834</v>
      </c>
      <c r="E10" s="2" t="b">
        <f t="shared" si="2"/>
        <v>0</v>
      </c>
      <c r="F10" t="s">
        <v>940</v>
      </c>
      <c r="G10" t="b">
        <f t="shared" si="3"/>
        <v>0</v>
      </c>
      <c r="H10" t="s">
        <v>1526</v>
      </c>
      <c r="I10" t="b">
        <f t="shared" si="4"/>
        <v>0</v>
      </c>
      <c r="J10" t="s">
        <v>1834</v>
      </c>
      <c r="K10" t="b">
        <f t="shared" si="5"/>
        <v>0</v>
      </c>
      <c r="L10">
        <f t="shared" si="6"/>
        <v>1</v>
      </c>
      <c r="M10">
        <v>1</v>
      </c>
      <c r="N10" t="b">
        <f t="shared" si="7"/>
        <v>0</v>
      </c>
      <c r="O10">
        <f t="shared" si="8"/>
        <v>522.69000000000005</v>
      </c>
      <c r="P10">
        <v>522.69000000000005</v>
      </c>
      <c r="Q10" t="b">
        <f t="shared" si="9"/>
        <v>0</v>
      </c>
      <c r="R10">
        <f t="shared" si="10"/>
        <v>0.06</v>
      </c>
      <c r="S10">
        <v>0.06</v>
      </c>
      <c r="T10" t="b">
        <f t="shared" si="11"/>
        <v>0</v>
      </c>
      <c r="U10" t="s">
        <v>1839</v>
      </c>
      <c r="V10">
        <f t="shared" si="12"/>
        <v>491.32860000000011</v>
      </c>
      <c r="W10">
        <v>491.32860000000011</v>
      </c>
      <c r="X10" t="b">
        <f t="shared" si="13"/>
        <v>0</v>
      </c>
      <c r="Z10" s="1" t="s">
        <v>1826</v>
      </c>
      <c r="AA10">
        <f>COUNTBLANK(P2:P2001)</f>
        <v>3</v>
      </c>
    </row>
    <row r="11" spans="1:27" x14ac:dyDescent="0.3">
      <c r="A11" t="b">
        <f t="shared" si="0"/>
        <v>0</v>
      </c>
      <c r="B11" t="s">
        <v>2864</v>
      </c>
      <c r="C11" t="b">
        <f t="shared" si="1"/>
        <v>0</v>
      </c>
      <c r="D11" s="2">
        <v>45405</v>
      </c>
      <c r="E11" s="2" t="b">
        <f t="shared" si="2"/>
        <v>0</v>
      </c>
      <c r="F11" t="s">
        <v>631</v>
      </c>
      <c r="G11" t="b">
        <f t="shared" si="3"/>
        <v>0</v>
      </c>
      <c r="H11" t="s">
        <v>1696</v>
      </c>
      <c r="I11" t="b">
        <f t="shared" si="4"/>
        <v>0</v>
      </c>
      <c r="J11" t="s">
        <v>1831</v>
      </c>
      <c r="K11" t="b">
        <f t="shared" si="5"/>
        <v>0</v>
      </c>
      <c r="L11">
        <f t="shared" si="6"/>
        <v>3</v>
      </c>
      <c r="M11">
        <v>3</v>
      </c>
      <c r="N11" t="b">
        <f t="shared" si="7"/>
        <v>0</v>
      </c>
      <c r="O11">
        <f t="shared" si="8"/>
        <v>261.05</v>
      </c>
      <c r="P11">
        <v>261.05</v>
      </c>
      <c r="Q11" t="b">
        <f t="shared" si="9"/>
        <v>0</v>
      </c>
      <c r="R11">
        <f t="shared" si="10"/>
        <v>0.12</v>
      </c>
      <c r="S11">
        <v>0.12</v>
      </c>
      <c r="T11" t="b">
        <f t="shared" si="11"/>
        <v>0</v>
      </c>
      <c r="U11" t="s">
        <v>1835</v>
      </c>
      <c r="V11">
        <f t="shared" si="12"/>
        <v>689.17200000000014</v>
      </c>
      <c r="W11">
        <v>689.17200000000014</v>
      </c>
      <c r="X11" t="b">
        <f t="shared" si="13"/>
        <v>0</v>
      </c>
      <c r="Z11" s="1" t="s">
        <v>1827</v>
      </c>
      <c r="AA11">
        <f>COUNTBLANK(S2:S2001)</f>
        <v>4</v>
      </c>
    </row>
    <row r="12" spans="1:27" x14ac:dyDescent="0.3">
      <c r="A12" t="b">
        <f t="shared" si="0"/>
        <v>0</v>
      </c>
      <c r="B12" t="s">
        <v>2865</v>
      </c>
      <c r="C12" t="b">
        <f t="shared" si="1"/>
        <v>0</v>
      </c>
      <c r="D12" s="2">
        <v>45918</v>
      </c>
      <c r="E12" s="2" t="b">
        <f t="shared" si="2"/>
        <v>0</v>
      </c>
      <c r="F12" t="s">
        <v>309</v>
      </c>
      <c r="G12" t="b">
        <f t="shared" si="3"/>
        <v>0</v>
      </c>
      <c r="H12" t="s">
        <v>1607</v>
      </c>
      <c r="I12" t="b">
        <f t="shared" si="4"/>
        <v>0</v>
      </c>
      <c r="J12" t="s">
        <v>1834</v>
      </c>
      <c r="K12" t="b">
        <f t="shared" si="5"/>
        <v>0</v>
      </c>
      <c r="L12">
        <f t="shared" si="6"/>
        <v>3</v>
      </c>
      <c r="M12">
        <v>3</v>
      </c>
      <c r="N12" t="b">
        <f t="shared" si="7"/>
        <v>0</v>
      </c>
      <c r="O12">
        <f t="shared" si="8"/>
        <v>644.73</v>
      </c>
      <c r="P12">
        <v>644.73</v>
      </c>
      <c r="Q12" t="b">
        <f t="shared" si="9"/>
        <v>0</v>
      </c>
      <c r="R12">
        <f t="shared" si="10"/>
        <v>0.01</v>
      </c>
      <c r="S12">
        <v>0.01</v>
      </c>
      <c r="T12" t="b">
        <f t="shared" si="11"/>
        <v>0</v>
      </c>
      <c r="U12" t="s">
        <v>1839</v>
      </c>
      <c r="V12">
        <f t="shared" si="12"/>
        <v>1914.8480999999999</v>
      </c>
      <c r="W12">
        <v>1914.8480999999999</v>
      </c>
      <c r="X12" t="b">
        <f t="shared" si="13"/>
        <v>0</v>
      </c>
      <c r="Z12" s="1" t="s">
        <v>1828</v>
      </c>
      <c r="AA12">
        <f>COUNTBLANK(U2:U2001)</f>
        <v>0</v>
      </c>
    </row>
    <row r="13" spans="1:27" x14ac:dyDescent="0.3">
      <c r="A13" t="b">
        <f t="shared" si="0"/>
        <v>0</v>
      </c>
      <c r="B13" t="s">
        <v>2866</v>
      </c>
      <c r="C13" t="b">
        <f t="shared" si="1"/>
        <v>0</v>
      </c>
      <c r="D13" s="2">
        <v>45217</v>
      </c>
      <c r="E13" s="2" t="b">
        <f t="shared" si="2"/>
        <v>0</v>
      </c>
      <c r="F13" t="s">
        <v>642</v>
      </c>
      <c r="G13" t="b">
        <f t="shared" si="3"/>
        <v>0</v>
      </c>
      <c r="H13" t="s">
        <v>1755</v>
      </c>
      <c r="I13" t="b">
        <f t="shared" si="4"/>
        <v>0</v>
      </c>
      <c r="J13" t="s">
        <v>1880</v>
      </c>
      <c r="K13" t="b">
        <f t="shared" si="5"/>
        <v>0</v>
      </c>
      <c r="L13">
        <f t="shared" si="6"/>
        <v>2</v>
      </c>
      <c r="M13">
        <v>2</v>
      </c>
      <c r="N13" t="b">
        <f t="shared" si="7"/>
        <v>0</v>
      </c>
      <c r="O13">
        <f t="shared" si="8"/>
        <v>541.52</v>
      </c>
      <c r="P13">
        <v>541.52</v>
      </c>
      <c r="Q13" t="b">
        <f t="shared" si="9"/>
        <v>0</v>
      </c>
      <c r="R13">
        <f t="shared" si="10"/>
        <v>0.26</v>
      </c>
      <c r="S13">
        <v>0.26</v>
      </c>
      <c r="T13" t="b">
        <f t="shared" si="11"/>
        <v>0</v>
      </c>
      <c r="U13" t="s">
        <v>1835</v>
      </c>
      <c r="V13">
        <f t="shared" si="12"/>
        <v>801.44959999999992</v>
      </c>
      <c r="W13">
        <v>801.44959999999992</v>
      </c>
      <c r="X13" t="b">
        <f t="shared" si="13"/>
        <v>0</v>
      </c>
      <c r="Z13" s="1" t="s">
        <v>1829</v>
      </c>
      <c r="AA13">
        <f>COUNTBLANK(W2:W2001)</f>
        <v>4</v>
      </c>
    </row>
    <row r="14" spans="1:27" x14ac:dyDescent="0.3">
      <c r="A14" t="b">
        <f t="shared" si="0"/>
        <v>0</v>
      </c>
      <c r="B14" t="s">
        <v>2867</v>
      </c>
      <c r="C14" t="b">
        <f t="shared" si="1"/>
        <v>0</v>
      </c>
      <c r="D14" s="2">
        <v>45259</v>
      </c>
      <c r="E14" s="2" t="b">
        <f t="shared" si="2"/>
        <v>0</v>
      </c>
      <c r="F14" t="s">
        <v>1307</v>
      </c>
      <c r="G14" t="b">
        <f t="shared" si="3"/>
        <v>0</v>
      </c>
      <c r="H14" t="s">
        <v>1722</v>
      </c>
      <c r="I14" t="b">
        <f t="shared" si="4"/>
        <v>0</v>
      </c>
      <c r="J14" t="s">
        <v>1872</v>
      </c>
      <c r="K14" t="b">
        <f t="shared" si="5"/>
        <v>0</v>
      </c>
      <c r="L14">
        <f t="shared" si="6"/>
        <v>1</v>
      </c>
      <c r="M14">
        <v>1</v>
      </c>
      <c r="N14" t="b">
        <f t="shared" si="7"/>
        <v>0</v>
      </c>
      <c r="O14">
        <f t="shared" si="8"/>
        <v>395.18</v>
      </c>
      <c r="P14">
        <v>395.18</v>
      </c>
      <c r="Q14" t="b">
        <f t="shared" si="9"/>
        <v>0</v>
      </c>
      <c r="R14">
        <f t="shared" si="10"/>
        <v>0.09</v>
      </c>
      <c r="S14">
        <v>0.09</v>
      </c>
      <c r="T14" t="b">
        <f t="shared" si="11"/>
        <v>0</v>
      </c>
      <c r="U14" t="s">
        <v>1835</v>
      </c>
      <c r="V14">
        <f t="shared" si="12"/>
        <v>359.61380000000003</v>
      </c>
      <c r="W14">
        <v>359.61380000000003</v>
      </c>
      <c r="X14" t="b">
        <f t="shared" si="13"/>
        <v>0</v>
      </c>
    </row>
    <row r="15" spans="1:27" x14ac:dyDescent="0.3">
      <c r="A15" t="b">
        <f t="shared" si="0"/>
        <v>0</v>
      </c>
      <c r="B15" t="s">
        <v>2868</v>
      </c>
      <c r="C15" t="b">
        <f t="shared" si="1"/>
        <v>0</v>
      </c>
      <c r="D15" s="2">
        <v>45740</v>
      </c>
      <c r="E15" s="2" t="b">
        <f t="shared" si="2"/>
        <v>0</v>
      </c>
      <c r="F15" t="s">
        <v>350</v>
      </c>
      <c r="G15" t="b">
        <f t="shared" si="3"/>
        <v>0</v>
      </c>
      <c r="H15" t="s">
        <v>1555</v>
      </c>
      <c r="I15" t="b">
        <f t="shared" si="4"/>
        <v>0</v>
      </c>
      <c r="J15" t="s">
        <v>1837</v>
      </c>
      <c r="K15" t="b">
        <f t="shared" si="5"/>
        <v>0</v>
      </c>
      <c r="L15">
        <f t="shared" si="6"/>
        <v>4</v>
      </c>
      <c r="M15">
        <v>4</v>
      </c>
      <c r="N15" t="b">
        <f t="shared" si="7"/>
        <v>0</v>
      </c>
      <c r="O15">
        <f t="shared" si="8"/>
        <v>56.37</v>
      </c>
      <c r="P15">
        <v>56.37</v>
      </c>
      <c r="Q15" t="b">
        <f t="shared" si="9"/>
        <v>0</v>
      </c>
      <c r="R15">
        <f t="shared" si="10"/>
        <v>0.17</v>
      </c>
      <c r="S15">
        <v>0.17</v>
      </c>
      <c r="T15" t="b">
        <f t="shared" si="11"/>
        <v>0</v>
      </c>
      <c r="U15" t="s">
        <v>1832</v>
      </c>
      <c r="V15">
        <f t="shared" si="12"/>
        <v>187.14840000000001</v>
      </c>
      <c r="W15">
        <v>187.14840000000001</v>
      </c>
      <c r="X15" t="b">
        <f t="shared" si="13"/>
        <v>0</v>
      </c>
    </row>
    <row r="16" spans="1:27" x14ac:dyDescent="0.3">
      <c r="A16" t="b">
        <f t="shared" si="0"/>
        <v>0</v>
      </c>
      <c r="B16" t="s">
        <v>1957</v>
      </c>
      <c r="C16" t="b">
        <f t="shared" si="1"/>
        <v>0</v>
      </c>
      <c r="D16" s="2">
        <v>45453</v>
      </c>
      <c r="E16" s="2" t="b">
        <f t="shared" si="2"/>
        <v>0</v>
      </c>
      <c r="F16" t="s">
        <v>300</v>
      </c>
      <c r="G16" t="b">
        <f t="shared" si="3"/>
        <v>0</v>
      </c>
      <c r="H16" t="s">
        <v>1613</v>
      </c>
      <c r="I16" t="b">
        <f t="shared" si="4"/>
        <v>0</v>
      </c>
      <c r="J16" t="s">
        <v>1867</v>
      </c>
      <c r="K16" t="b">
        <f t="shared" si="5"/>
        <v>0</v>
      </c>
      <c r="L16">
        <f t="shared" si="6"/>
        <v>3</v>
      </c>
      <c r="M16">
        <v>3</v>
      </c>
      <c r="N16" t="b">
        <f t="shared" si="7"/>
        <v>0</v>
      </c>
      <c r="O16">
        <f t="shared" si="8"/>
        <v>359.56</v>
      </c>
      <c r="P16">
        <v>359.56</v>
      </c>
      <c r="Q16" t="b">
        <f t="shared" si="9"/>
        <v>0</v>
      </c>
      <c r="R16">
        <f t="shared" si="10"/>
        <v>0.17</v>
      </c>
      <c r="S16">
        <v>0.17</v>
      </c>
      <c r="T16" t="b">
        <f t="shared" si="11"/>
        <v>0</v>
      </c>
      <c r="U16" t="s">
        <v>1835</v>
      </c>
      <c r="V16">
        <f t="shared" si="12"/>
        <v>895.30439999999999</v>
      </c>
      <c r="W16">
        <v>895.30439999999999</v>
      </c>
      <c r="X16" t="b">
        <f t="shared" si="13"/>
        <v>0</v>
      </c>
      <c r="Z16" s="8" t="s">
        <v>4002</v>
      </c>
      <c r="AA16">
        <f>SUMIF(U2:U501,"Credit Card",W2:W501)</f>
        <v>148681.49339999992</v>
      </c>
    </row>
    <row r="17" spans="1:27" x14ac:dyDescent="0.3">
      <c r="A17" t="b">
        <f t="shared" si="0"/>
        <v>0</v>
      </c>
      <c r="B17" t="s">
        <v>2869</v>
      </c>
      <c r="C17" t="b">
        <f t="shared" si="1"/>
        <v>0</v>
      </c>
      <c r="D17" s="2">
        <v>45908</v>
      </c>
      <c r="E17" s="2" t="b">
        <f t="shared" si="2"/>
        <v>0</v>
      </c>
      <c r="F17" t="s">
        <v>675</v>
      </c>
      <c r="G17" t="b">
        <f t="shared" si="3"/>
        <v>0</v>
      </c>
      <c r="H17" t="s">
        <v>1765</v>
      </c>
      <c r="I17" t="b">
        <f t="shared" si="4"/>
        <v>0</v>
      </c>
      <c r="J17" t="s">
        <v>1861</v>
      </c>
      <c r="K17" t="b">
        <f t="shared" si="5"/>
        <v>0</v>
      </c>
      <c r="L17">
        <f t="shared" si="6"/>
        <v>4</v>
      </c>
      <c r="M17">
        <v>4</v>
      </c>
      <c r="N17" t="b">
        <f t="shared" si="7"/>
        <v>0</v>
      </c>
      <c r="O17">
        <f t="shared" si="8"/>
        <v>202.59</v>
      </c>
      <c r="P17">
        <v>202.59</v>
      </c>
      <c r="Q17" t="b">
        <f t="shared" si="9"/>
        <v>0</v>
      </c>
      <c r="R17">
        <f t="shared" si="10"/>
        <v>0.06</v>
      </c>
      <c r="S17">
        <v>0.06</v>
      </c>
      <c r="T17" t="b">
        <f t="shared" si="11"/>
        <v>0</v>
      </c>
      <c r="U17" t="s">
        <v>1839</v>
      </c>
      <c r="V17">
        <f t="shared" si="12"/>
        <v>761.73839999999996</v>
      </c>
      <c r="W17">
        <v>761.73839999999996</v>
      </c>
      <c r="X17" t="b">
        <f t="shared" si="13"/>
        <v>0</v>
      </c>
      <c r="Z17" s="7" t="s">
        <v>4006</v>
      </c>
      <c r="AA17">
        <f>AVERAGEIF(U2:U501,"Credit Card",W2:W501)</f>
        <v>1047.0527704225346</v>
      </c>
    </row>
    <row r="18" spans="1:27" x14ac:dyDescent="0.3">
      <c r="A18" t="b">
        <f t="shared" si="0"/>
        <v>0</v>
      </c>
      <c r="B18" t="s">
        <v>2870</v>
      </c>
      <c r="C18" t="b">
        <f t="shared" si="1"/>
        <v>0</v>
      </c>
      <c r="D18" s="2">
        <v>45601</v>
      </c>
      <c r="E18" s="2" t="b">
        <f t="shared" si="2"/>
        <v>0</v>
      </c>
      <c r="F18" t="s">
        <v>25</v>
      </c>
      <c r="G18" t="b">
        <f t="shared" si="3"/>
        <v>0</v>
      </c>
      <c r="H18" t="s">
        <v>1771</v>
      </c>
      <c r="I18" t="b">
        <f t="shared" si="4"/>
        <v>0</v>
      </c>
      <c r="J18" t="s">
        <v>1841</v>
      </c>
      <c r="K18" t="b">
        <f t="shared" si="5"/>
        <v>0</v>
      </c>
      <c r="L18">
        <f t="shared" si="6"/>
        <v>2</v>
      </c>
      <c r="M18">
        <v>2</v>
      </c>
      <c r="N18" t="b">
        <f t="shared" si="7"/>
        <v>0</v>
      </c>
      <c r="O18">
        <f t="shared" si="8"/>
        <v>358.36</v>
      </c>
      <c r="P18">
        <v>358.36</v>
      </c>
      <c r="Q18" t="b">
        <f t="shared" si="9"/>
        <v>0</v>
      </c>
      <c r="R18">
        <f t="shared" si="10"/>
        <v>0.05</v>
      </c>
      <c r="S18">
        <v>0.05</v>
      </c>
      <c r="T18" t="b">
        <f t="shared" si="11"/>
        <v>0</v>
      </c>
      <c r="U18" t="s">
        <v>1835</v>
      </c>
      <c r="V18">
        <f t="shared" si="12"/>
        <v>680.88400000000001</v>
      </c>
      <c r="W18">
        <v>680.88400000000001</v>
      </c>
      <c r="X18" t="b">
        <f t="shared" si="13"/>
        <v>0</v>
      </c>
      <c r="Z18" s="4" t="s">
        <v>4007</v>
      </c>
      <c r="AA18" t="e">
        <f>VLOOKUP($F15,$A$1:$W$2001,2,TRUE)</f>
        <v>#N/A</v>
      </c>
    </row>
    <row r="19" spans="1:27" x14ac:dyDescent="0.3">
      <c r="A19" t="b">
        <f t="shared" si="0"/>
        <v>0</v>
      </c>
      <c r="B19" t="s">
        <v>2871</v>
      </c>
      <c r="C19" t="b">
        <f t="shared" si="1"/>
        <v>0</v>
      </c>
      <c r="D19" s="2">
        <v>45535</v>
      </c>
      <c r="E19" s="2" t="b">
        <f t="shared" si="2"/>
        <v>0</v>
      </c>
      <c r="F19" t="s">
        <v>260</v>
      </c>
      <c r="G19" t="b">
        <f t="shared" si="3"/>
        <v>0</v>
      </c>
      <c r="H19" t="s">
        <v>1648</v>
      </c>
      <c r="I19" t="b">
        <f t="shared" si="4"/>
        <v>0</v>
      </c>
      <c r="J19" t="s">
        <v>1870</v>
      </c>
      <c r="K19" t="b">
        <f t="shared" si="5"/>
        <v>0</v>
      </c>
      <c r="L19">
        <f t="shared" si="6"/>
        <v>4</v>
      </c>
      <c r="M19">
        <v>4</v>
      </c>
      <c r="N19" t="b">
        <f t="shared" si="7"/>
        <v>0</v>
      </c>
      <c r="O19">
        <f t="shared" si="8"/>
        <v>85.62</v>
      </c>
      <c r="P19">
        <v>85.62</v>
      </c>
      <c r="Q19" t="b">
        <f t="shared" si="9"/>
        <v>0</v>
      </c>
      <c r="R19">
        <f t="shared" si="10"/>
        <v>0.28000000000000003</v>
      </c>
      <c r="S19">
        <v>0.28000000000000003</v>
      </c>
      <c r="T19" t="b">
        <f t="shared" si="11"/>
        <v>0</v>
      </c>
      <c r="U19" t="s">
        <v>1839</v>
      </c>
      <c r="V19">
        <f t="shared" si="12"/>
        <v>246.5856</v>
      </c>
      <c r="W19">
        <v>246.5856</v>
      </c>
      <c r="X19" t="b">
        <f t="shared" si="13"/>
        <v>0</v>
      </c>
      <c r="Z19" t="s">
        <v>4009</v>
      </c>
      <c r="AA19" t="str">
        <f>_xlfn.XLOOKUP(B12,$F$2:$F$2001,$H$2:$H$2001,"ENTRY-LEVEL",-1)</f>
        <v>PROD30</v>
      </c>
    </row>
    <row r="20" spans="1:27" x14ac:dyDescent="0.3">
      <c r="A20" t="b">
        <f t="shared" si="0"/>
        <v>0</v>
      </c>
      <c r="B20" t="s">
        <v>2872</v>
      </c>
      <c r="C20" t="b">
        <f t="shared" si="1"/>
        <v>0</v>
      </c>
      <c r="D20" s="2">
        <v>45459</v>
      </c>
      <c r="E20" s="2" t="b">
        <f t="shared" si="2"/>
        <v>0</v>
      </c>
      <c r="F20" t="s">
        <v>604</v>
      </c>
      <c r="G20" t="b">
        <f t="shared" si="3"/>
        <v>0</v>
      </c>
      <c r="H20" t="s">
        <v>1551</v>
      </c>
      <c r="I20" t="b">
        <f t="shared" si="4"/>
        <v>0</v>
      </c>
      <c r="J20" t="s">
        <v>1834</v>
      </c>
      <c r="K20" t="b">
        <f t="shared" si="5"/>
        <v>0</v>
      </c>
      <c r="L20">
        <f t="shared" si="6"/>
        <v>4</v>
      </c>
      <c r="M20">
        <v>4</v>
      </c>
      <c r="N20" t="b">
        <f t="shared" si="7"/>
        <v>0</v>
      </c>
      <c r="O20">
        <f t="shared" si="8"/>
        <v>929.26</v>
      </c>
      <c r="P20">
        <v>929.26</v>
      </c>
      <c r="Q20" t="b">
        <f t="shared" si="9"/>
        <v>0</v>
      </c>
      <c r="R20">
        <f t="shared" si="10"/>
        <v>0.23</v>
      </c>
      <c r="S20">
        <v>0.23</v>
      </c>
      <c r="T20" t="b">
        <f t="shared" si="11"/>
        <v>0</v>
      </c>
      <c r="U20" t="s">
        <v>1835</v>
      </c>
      <c r="V20">
        <f t="shared" si="12"/>
        <v>2862.1208000000001</v>
      </c>
      <c r="W20">
        <v>2862.1208000000001</v>
      </c>
      <c r="X20" t="b">
        <f t="shared" si="13"/>
        <v>0</v>
      </c>
    </row>
    <row r="21" spans="1:27" x14ac:dyDescent="0.3">
      <c r="A21" t="b">
        <f t="shared" si="0"/>
        <v>0</v>
      </c>
      <c r="B21" t="s">
        <v>2873</v>
      </c>
      <c r="C21" t="b">
        <f t="shared" si="1"/>
        <v>0</v>
      </c>
      <c r="D21" s="2">
        <v>45681</v>
      </c>
      <c r="E21" s="2" t="b">
        <f t="shared" si="2"/>
        <v>0</v>
      </c>
      <c r="F21" t="s">
        <v>966</v>
      </c>
      <c r="G21" t="b">
        <f t="shared" si="3"/>
        <v>0</v>
      </c>
      <c r="H21" t="s">
        <v>1713</v>
      </c>
      <c r="I21" t="b">
        <f t="shared" si="4"/>
        <v>0</v>
      </c>
      <c r="J21" t="s">
        <v>1867</v>
      </c>
      <c r="K21" t="b">
        <f t="shared" si="5"/>
        <v>0</v>
      </c>
      <c r="L21">
        <f t="shared" si="6"/>
        <v>2</v>
      </c>
      <c r="M21">
        <v>2</v>
      </c>
      <c r="N21" t="b">
        <f t="shared" si="7"/>
        <v>0</v>
      </c>
      <c r="O21">
        <f t="shared" si="8"/>
        <v>92.64</v>
      </c>
      <c r="P21">
        <v>92.64</v>
      </c>
      <c r="Q21" t="b">
        <f t="shared" si="9"/>
        <v>0</v>
      </c>
      <c r="R21">
        <f t="shared" si="10"/>
        <v>0.14000000000000001</v>
      </c>
      <c r="S21">
        <v>0.14000000000000001</v>
      </c>
      <c r="T21" t="b">
        <f t="shared" si="11"/>
        <v>0</v>
      </c>
      <c r="U21" t="s">
        <v>1839</v>
      </c>
      <c r="V21">
        <f t="shared" si="12"/>
        <v>159.3408</v>
      </c>
      <c r="W21">
        <v>159.3408</v>
      </c>
      <c r="X21" t="b">
        <f t="shared" si="13"/>
        <v>0</v>
      </c>
      <c r="Z21" s="10"/>
      <c r="AA21" s="4" t="s">
        <v>4010</v>
      </c>
    </row>
    <row r="22" spans="1:27" x14ac:dyDescent="0.3">
      <c r="A22" t="b">
        <f t="shared" si="0"/>
        <v>0</v>
      </c>
      <c r="B22" t="s">
        <v>2874</v>
      </c>
      <c r="C22" t="b">
        <f t="shared" si="1"/>
        <v>0</v>
      </c>
      <c r="D22" s="2">
        <v>45725</v>
      </c>
      <c r="E22" s="2" t="b">
        <f t="shared" si="2"/>
        <v>0</v>
      </c>
      <c r="F22" t="s">
        <v>789</v>
      </c>
      <c r="G22" t="b">
        <f t="shared" si="3"/>
        <v>0</v>
      </c>
      <c r="H22" t="s">
        <v>1719</v>
      </c>
      <c r="I22" t="b">
        <f t="shared" si="4"/>
        <v>0</v>
      </c>
      <c r="J22" t="s">
        <v>1845</v>
      </c>
      <c r="K22" t="b">
        <f t="shared" si="5"/>
        <v>0</v>
      </c>
      <c r="L22">
        <f t="shared" si="6"/>
        <v>4</v>
      </c>
      <c r="M22">
        <v>4</v>
      </c>
      <c r="N22" t="b">
        <f t="shared" si="7"/>
        <v>0</v>
      </c>
      <c r="O22">
        <f t="shared" si="8"/>
        <v>139.05000000000001</v>
      </c>
      <c r="P22">
        <v>139.05000000000001</v>
      </c>
      <c r="Q22" t="b">
        <f t="shared" si="9"/>
        <v>0</v>
      </c>
      <c r="R22">
        <f t="shared" si="10"/>
        <v>0.28999999999999998</v>
      </c>
      <c r="S22">
        <v>0.28999999999999998</v>
      </c>
      <c r="T22" t="b">
        <f t="shared" si="11"/>
        <v>0</v>
      </c>
      <c r="U22" t="s">
        <v>1839</v>
      </c>
      <c r="V22">
        <f t="shared" si="12"/>
        <v>394.90199999999999</v>
      </c>
      <c r="W22">
        <v>394.90199999999999</v>
      </c>
      <c r="X22" t="b">
        <f t="shared" si="13"/>
        <v>0</v>
      </c>
      <c r="Z22" s="11" t="s">
        <v>4011</v>
      </c>
      <c r="AA22">
        <f>AVERAGE(W2:W2001)</f>
        <v>1087.6289866733441</v>
      </c>
    </row>
    <row r="23" spans="1:27" x14ac:dyDescent="0.3">
      <c r="A23" t="b">
        <f t="shared" si="0"/>
        <v>0</v>
      </c>
      <c r="B23" t="s">
        <v>2875</v>
      </c>
      <c r="C23" t="b">
        <f t="shared" si="1"/>
        <v>0</v>
      </c>
      <c r="D23" s="2">
        <v>45461</v>
      </c>
      <c r="E23" s="2" t="b">
        <f t="shared" si="2"/>
        <v>0</v>
      </c>
      <c r="F23" t="s">
        <v>469</v>
      </c>
      <c r="G23" t="b">
        <f t="shared" si="3"/>
        <v>0</v>
      </c>
      <c r="H23" t="s">
        <v>1694</v>
      </c>
      <c r="I23" t="b">
        <f t="shared" si="4"/>
        <v>0</v>
      </c>
      <c r="J23" t="s">
        <v>1845</v>
      </c>
      <c r="K23" t="b">
        <f t="shared" si="5"/>
        <v>0</v>
      </c>
      <c r="L23">
        <f t="shared" si="6"/>
        <v>3</v>
      </c>
      <c r="M23">
        <v>3</v>
      </c>
      <c r="N23" t="b">
        <f t="shared" si="7"/>
        <v>0</v>
      </c>
      <c r="O23">
        <f t="shared" si="8"/>
        <v>155.87</v>
      </c>
      <c r="P23">
        <v>155.87</v>
      </c>
      <c r="Q23" t="b">
        <f t="shared" si="9"/>
        <v>0</v>
      </c>
      <c r="R23">
        <f t="shared" si="10"/>
        <v>0.03</v>
      </c>
      <c r="S23">
        <v>0.03</v>
      </c>
      <c r="T23" t="b">
        <f t="shared" si="11"/>
        <v>0</v>
      </c>
      <c r="U23" t="s">
        <v>1839</v>
      </c>
      <c r="V23">
        <f t="shared" si="12"/>
        <v>453.58170000000001</v>
      </c>
      <c r="W23">
        <v>453.58170000000001</v>
      </c>
      <c r="X23" t="b">
        <f t="shared" si="13"/>
        <v>0</v>
      </c>
      <c r="Z23" s="11" t="s">
        <v>4014</v>
      </c>
      <c r="AA23">
        <f>MEDIAN(W2:W2001)</f>
        <v>868.71820000000002</v>
      </c>
    </row>
    <row r="24" spans="1:27" x14ac:dyDescent="0.3">
      <c r="A24" t="b">
        <f t="shared" si="0"/>
        <v>0</v>
      </c>
      <c r="B24" t="s">
        <v>2876</v>
      </c>
      <c r="C24" t="b">
        <f t="shared" si="1"/>
        <v>0</v>
      </c>
      <c r="D24" s="2">
        <v>45837</v>
      </c>
      <c r="E24" s="2" t="b">
        <f t="shared" si="2"/>
        <v>0</v>
      </c>
      <c r="F24" t="s">
        <v>1353</v>
      </c>
      <c r="G24" t="b">
        <f t="shared" si="3"/>
        <v>0</v>
      </c>
      <c r="H24" t="s">
        <v>1640</v>
      </c>
      <c r="I24" t="b">
        <f t="shared" si="4"/>
        <v>0</v>
      </c>
      <c r="J24" t="s">
        <v>1857</v>
      </c>
      <c r="K24" t="b">
        <f t="shared" si="5"/>
        <v>0</v>
      </c>
      <c r="L24">
        <f t="shared" si="6"/>
        <v>4</v>
      </c>
      <c r="M24">
        <v>4</v>
      </c>
      <c r="N24" t="b">
        <f t="shared" si="7"/>
        <v>0</v>
      </c>
      <c r="O24">
        <f t="shared" si="8"/>
        <v>115.42</v>
      </c>
      <c r="P24">
        <v>115.42</v>
      </c>
      <c r="Q24" t="b">
        <f t="shared" si="9"/>
        <v>0</v>
      </c>
      <c r="R24">
        <f t="shared" si="10"/>
        <v>0.03</v>
      </c>
      <c r="S24">
        <v>0.03</v>
      </c>
      <c r="T24" t="b">
        <f t="shared" si="11"/>
        <v>0</v>
      </c>
      <c r="U24" t="s">
        <v>1839</v>
      </c>
      <c r="V24">
        <f t="shared" si="12"/>
        <v>447.82960000000003</v>
      </c>
      <c r="W24">
        <v>447.82960000000003</v>
      </c>
      <c r="X24" t="b">
        <f t="shared" si="13"/>
        <v>0</v>
      </c>
      <c r="Z24" s="11" t="s">
        <v>4013</v>
      </c>
      <c r="AA24" t="e">
        <f>MODE(W2:W2001)</f>
        <v>#N/A</v>
      </c>
    </row>
    <row r="25" spans="1:27" x14ac:dyDescent="0.3">
      <c r="A25" t="b">
        <f t="shared" si="0"/>
        <v>0</v>
      </c>
      <c r="B25" t="s">
        <v>2877</v>
      </c>
      <c r="C25" t="b">
        <f t="shared" si="1"/>
        <v>0</v>
      </c>
      <c r="D25" s="2">
        <v>45823</v>
      </c>
      <c r="E25" s="2" t="b">
        <f t="shared" si="2"/>
        <v>0</v>
      </c>
      <c r="F25" t="s">
        <v>416</v>
      </c>
      <c r="G25" t="b">
        <f t="shared" si="3"/>
        <v>0</v>
      </c>
      <c r="H25" t="s">
        <v>1691</v>
      </c>
      <c r="I25" t="b">
        <f t="shared" si="4"/>
        <v>0</v>
      </c>
      <c r="J25" t="s">
        <v>1875</v>
      </c>
      <c r="K25" t="b">
        <f t="shared" si="5"/>
        <v>0</v>
      </c>
      <c r="L25">
        <f t="shared" si="6"/>
        <v>3</v>
      </c>
      <c r="M25">
        <v>3</v>
      </c>
      <c r="N25" t="b">
        <f t="shared" si="7"/>
        <v>0</v>
      </c>
      <c r="O25">
        <f t="shared" si="8"/>
        <v>593.62</v>
      </c>
      <c r="P25">
        <v>593.62</v>
      </c>
      <c r="Q25" t="b">
        <f t="shared" si="9"/>
        <v>0</v>
      </c>
      <c r="R25">
        <f t="shared" si="10"/>
        <v>0.08</v>
      </c>
      <c r="S25">
        <v>0.08</v>
      </c>
      <c r="T25" t="b">
        <f t="shared" si="11"/>
        <v>0</v>
      </c>
      <c r="U25" t="s">
        <v>1832</v>
      </c>
      <c r="V25">
        <f t="shared" si="12"/>
        <v>1638.3912</v>
      </c>
      <c r="W25">
        <v>1638.3912</v>
      </c>
      <c r="X25" t="b">
        <f t="shared" si="13"/>
        <v>0</v>
      </c>
      <c r="Z25" s="11" t="s">
        <v>4012</v>
      </c>
      <c r="AA25">
        <f>_xlfn.STDEV.P(V6:V7)</f>
        <v>238.69450000000103</v>
      </c>
    </row>
    <row r="26" spans="1:27" x14ac:dyDescent="0.3">
      <c r="A26" t="b">
        <f t="shared" si="0"/>
        <v>0</v>
      </c>
      <c r="B26" t="s">
        <v>2878</v>
      </c>
      <c r="C26" t="b">
        <f t="shared" si="1"/>
        <v>0</v>
      </c>
      <c r="D26" s="2">
        <v>45733</v>
      </c>
      <c r="E26" s="2" t="b">
        <f t="shared" si="2"/>
        <v>0</v>
      </c>
      <c r="F26" t="s">
        <v>1096</v>
      </c>
      <c r="G26" t="b">
        <f t="shared" si="3"/>
        <v>0</v>
      </c>
      <c r="H26" t="s">
        <v>1671</v>
      </c>
      <c r="I26" t="b">
        <f t="shared" si="4"/>
        <v>0</v>
      </c>
      <c r="J26" t="s">
        <v>1845</v>
      </c>
      <c r="K26" t="b">
        <f t="shared" si="5"/>
        <v>0</v>
      </c>
      <c r="L26">
        <f t="shared" si="6"/>
        <v>2</v>
      </c>
      <c r="M26">
        <v>2</v>
      </c>
      <c r="N26" t="b">
        <f t="shared" si="7"/>
        <v>0</v>
      </c>
      <c r="O26">
        <f t="shared" si="8"/>
        <v>825.04</v>
      </c>
      <c r="P26">
        <v>825.04</v>
      </c>
      <c r="Q26" t="b">
        <f t="shared" si="9"/>
        <v>0</v>
      </c>
      <c r="R26">
        <f t="shared" si="10"/>
        <v>0.2</v>
      </c>
      <c r="S26">
        <v>0.2</v>
      </c>
      <c r="T26" t="b">
        <f t="shared" si="11"/>
        <v>0</v>
      </c>
      <c r="U26" t="s">
        <v>1832</v>
      </c>
      <c r="V26">
        <f t="shared" si="12"/>
        <v>1320.0640000000001</v>
      </c>
      <c r="W26">
        <v>1320.0640000000001</v>
      </c>
      <c r="X26" t="b">
        <f t="shared" si="13"/>
        <v>0</v>
      </c>
    </row>
    <row r="27" spans="1:27" x14ac:dyDescent="0.3">
      <c r="A27" t="b">
        <f t="shared" si="0"/>
        <v>0</v>
      </c>
      <c r="B27" t="s">
        <v>1958</v>
      </c>
      <c r="C27" t="b">
        <f t="shared" si="1"/>
        <v>0</v>
      </c>
      <c r="D27" s="2">
        <v>45552</v>
      </c>
      <c r="E27" s="2" t="b">
        <f t="shared" si="2"/>
        <v>0</v>
      </c>
      <c r="F27" t="s">
        <v>341</v>
      </c>
      <c r="G27" t="b">
        <f t="shared" si="3"/>
        <v>0</v>
      </c>
      <c r="H27" t="s">
        <v>1768</v>
      </c>
      <c r="I27" t="b">
        <f t="shared" si="4"/>
        <v>0</v>
      </c>
      <c r="J27" t="s">
        <v>1884</v>
      </c>
      <c r="K27" t="b">
        <f t="shared" si="5"/>
        <v>0</v>
      </c>
      <c r="L27">
        <f t="shared" si="6"/>
        <v>2</v>
      </c>
      <c r="M27">
        <v>2</v>
      </c>
      <c r="N27" t="b">
        <f t="shared" si="7"/>
        <v>0</v>
      </c>
      <c r="O27">
        <f t="shared" si="8"/>
        <v>471.88</v>
      </c>
      <c r="P27">
        <v>471.88</v>
      </c>
      <c r="Q27" t="b">
        <f t="shared" si="9"/>
        <v>0</v>
      </c>
      <c r="R27">
        <f t="shared" si="10"/>
        <v>0.24</v>
      </c>
      <c r="S27">
        <v>0.24</v>
      </c>
      <c r="T27" t="b">
        <f t="shared" si="11"/>
        <v>0</v>
      </c>
      <c r="U27" t="s">
        <v>1835</v>
      </c>
      <c r="V27">
        <f t="shared" si="12"/>
        <v>717.25760000000002</v>
      </c>
      <c r="W27">
        <v>717.25760000000002</v>
      </c>
      <c r="X27" t="b">
        <f t="shared" si="13"/>
        <v>0</v>
      </c>
    </row>
    <row r="28" spans="1:27" x14ac:dyDescent="0.3">
      <c r="A28" t="b">
        <f t="shared" si="0"/>
        <v>0</v>
      </c>
      <c r="B28" t="s">
        <v>2879</v>
      </c>
      <c r="C28" t="b">
        <f t="shared" si="1"/>
        <v>0</v>
      </c>
      <c r="D28" s="2">
        <v>45322</v>
      </c>
      <c r="E28" s="2" t="b">
        <f t="shared" si="2"/>
        <v>0</v>
      </c>
      <c r="F28" t="s">
        <v>1849</v>
      </c>
      <c r="G28" t="b">
        <f t="shared" si="3"/>
        <v>0</v>
      </c>
      <c r="H28" t="s">
        <v>1613</v>
      </c>
      <c r="I28" t="b">
        <f t="shared" si="4"/>
        <v>0</v>
      </c>
      <c r="J28" t="s">
        <v>1867</v>
      </c>
      <c r="K28" t="b">
        <f t="shared" si="5"/>
        <v>0</v>
      </c>
      <c r="L28">
        <f t="shared" si="6"/>
        <v>1</v>
      </c>
      <c r="M28">
        <v>1</v>
      </c>
      <c r="N28" t="b">
        <f t="shared" si="7"/>
        <v>0</v>
      </c>
      <c r="O28">
        <f t="shared" si="8"/>
        <v>963.76</v>
      </c>
      <c r="P28">
        <v>963.76</v>
      </c>
      <c r="Q28" t="b">
        <f t="shared" si="9"/>
        <v>0</v>
      </c>
      <c r="R28">
        <f t="shared" si="10"/>
        <v>0.14000000000000001</v>
      </c>
      <c r="S28">
        <v>0.14000000000000001</v>
      </c>
      <c r="T28" t="b">
        <f t="shared" si="11"/>
        <v>0</v>
      </c>
      <c r="U28" t="s">
        <v>1835</v>
      </c>
      <c r="V28">
        <f t="shared" si="12"/>
        <v>828.83359999999993</v>
      </c>
      <c r="W28">
        <v>828.83359999999993</v>
      </c>
      <c r="X28" t="b">
        <f t="shared" si="13"/>
        <v>0</v>
      </c>
    </row>
    <row r="29" spans="1:27" x14ac:dyDescent="0.3">
      <c r="A29" t="b">
        <f t="shared" si="0"/>
        <v>0</v>
      </c>
      <c r="B29" t="s">
        <v>2880</v>
      </c>
      <c r="C29" t="b">
        <f t="shared" si="1"/>
        <v>0</v>
      </c>
      <c r="D29" s="2">
        <v>45415</v>
      </c>
      <c r="E29" s="2" t="b">
        <f t="shared" si="2"/>
        <v>0</v>
      </c>
      <c r="F29" t="s">
        <v>918</v>
      </c>
      <c r="G29" t="b">
        <f t="shared" si="3"/>
        <v>0</v>
      </c>
      <c r="H29" t="s">
        <v>1699</v>
      </c>
      <c r="I29" t="b">
        <f t="shared" si="4"/>
        <v>0</v>
      </c>
      <c r="J29" t="s">
        <v>1875</v>
      </c>
      <c r="K29" t="b">
        <f t="shared" si="5"/>
        <v>0</v>
      </c>
      <c r="L29">
        <f t="shared" si="6"/>
        <v>1</v>
      </c>
      <c r="M29">
        <v>1</v>
      </c>
      <c r="N29" t="b">
        <f t="shared" si="7"/>
        <v>0</v>
      </c>
      <c r="O29">
        <f t="shared" si="8"/>
        <v>238.24</v>
      </c>
      <c r="P29">
        <v>238.24</v>
      </c>
      <c r="Q29" t="b">
        <f t="shared" si="9"/>
        <v>0</v>
      </c>
      <c r="R29">
        <f t="shared" si="10"/>
        <v>0.12</v>
      </c>
      <c r="S29">
        <v>0.12</v>
      </c>
      <c r="T29" t="b">
        <f t="shared" si="11"/>
        <v>0</v>
      </c>
      <c r="U29" t="s">
        <v>1835</v>
      </c>
      <c r="V29">
        <f t="shared" si="12"/>
        <v>209.65119999999999</v>
      </c>
      <c r="W29">
        <v>209.65119999999999</v>
      </c>
      <c r="X29" t="b">
        <f t="shared" si="13"/>
        <v>0</v>
      </c>
    </row>
    <row r="30" spans="1:27" x14ac:dyDescent="0.3">
      <c r="A30" t="b">
        <f t="shared" si="0"/>
        <v>0</v>
      </c>
      <c r="B30" t="s">
        <v>2881</v>
      </c>
      <c r="C30" t="b">
        <f t="shared" si="1"/>
        <v>0</v>
      </c>
      <c r="D30" s="2">
        <v>45644</v>
      </c>
      <c r="E30" s="2" t="b">
        <f t="shared" si="2"/>
        <v>0</v>
      </c>
      <c r="F30" t="s">
        <v>1396</v>
      </c>
      <c r="G30" t="b">
        <f t="shared" si="3"/>
        <v>0</v>
      </c>
      <c r="H30" t="s">
        <v>1774</v>
      </c>
      <c r="I30" t="b">
        <f t="shared" si="4"/>
        <v>0</v>
      </c>
      <c r="J30" t="s">
        <v>1857</v>
      </c>
      <c r="K30" t="b">
        <f t="shared" si="5"/>
        <v>0</v>
      </c>
      <c r="L30">
        <f t="shared" si="6"/>
        <v>1</v>
      </c>
      <c r="M30">
        <v>1</v>
      </c>
      <c r="N30" t="b">
        <f t="shared" si="7"/>
        <v>0</v>
      </c>
      <c r="O30">
        <f t="shared" si="8"/>
        <v>756.63</v>
      </c>
      <c r="P30">
        <v>756.63</v>
      </c>
      <c r="Q30" t="b">
        <f t="shared" si="9"/>
        <v>0</v>
      </c>
      <c r="R30">
        <f t="shared" si="10"/>
        <v>0.04</v>
      </c>
      <c r="S30">
        <v>0.04</v>
      </c>
      <c r="T30" t="b">
        <f t="shared" si="11"/>
        <v>0</v>
      </c>
      <c r="U30" t="s">
        <v>1835</v>
      </c>
      <c r="V30">
        <f t="shared" si="12"/>
        <v>726.36479999999995</v>
      </c>
      <c r="W30">
        <v>726.36479999999995</v>
      </c>
      <c r="X30" t="b">
        <f t="shared" si="13"/>
        <v>0</v>
      </c>
    </row>
    <row r="31" spans="1:27" x14ac:dyDescent="0.3">
      <c r="A31" t="b">
        <f t="shared" si="0"/>
        <v>0</v>
      </c>
      <c r="B31" t="s">
        <v>2882</v>
      </c>
      <c r="C31" t="b">
        <f t="shared" si="1"/>
        <v>0</v>
      </c>
      <c r="D31" s="2">
        <v>45845</v>
      </c>
      <c r="E31" s="2" t="b">
        <f t="shared" si="2"/>
        <v>0</v>
      </c>
      <c r="F31" t="s">
        <v>84</v>
      </c>
      <c r="G31" t="b">
        <f t="shared" si="3"/>
        <v>0</v>
      </c>
      <c r="H31" t="s">
        <v>1803</v>
      </c>
      <c r="I31" t="b">
        <f t="shared" si="4"/>
        <v>0</v>
      </c>
      <c r="J31" t="s">
        <v>1843</v>
      </c>
      <c r="K31" t="b">
        <f t="shared" si="5"/>
        <v>0</v>
      </c>
      <c r="L31">
        <f t="shared" si="6"/>
        <v>3</v>
      </c>
      <c r="M31">
        <v>3</v>
      </c>
      <c r="N31" t="b">
        <f t="shared" si="7"/>
        <v>0</v>
      </c>
      <c r="O31">
        <f t="shared" si="8"/>
        <v>159.76</v>
      </c>
      <c r="P31">
        <v>159.76</v>
      </c>
      <c r="Q31" t="b">
        <f t="shared" si="9"/>
        <v>0</v>
      </c>
      <c r="R31">
        <f t="shared" si="10"/>
        <v>0.22</v>
      </c>
      <c r="S31">
        <v>0.22</v>
      </c>
      <c r="T31" t="b">
        <f t="shared" si="11"/>
        <v>0</v>
      </c>
      <c r="U31" t="s">
        <v>1832</v>
      </c>
      <c r="V31">
        <f t="shared" si="12"/>
        <v>373.83839999999998</v>
      </c>
      <c r="W31">
        <v>373.83839999999998</v>
      </c>
      <c r="X31" t="b">
        <f t="shared" si="13"/>
        <v>0</v>
      </c>
    </row>
    <row r="32" spans="1:27" x14ac:dyDescent="0.3">
      <c r="A32" t="b">
        <f t="shared" si="0"/>
        <v>0</v>
      </c>
      <c r="B32" t="s">
        <v>2883</v>
      </c>
      <c r="C32" t="b">
        <f t="shared" si="1"/>
        <v>0</v>
      </c>
      <c r="D32" s="2">
        <v>45354</v>
      </c>
      <c r="E32" s="2" t="b">
        <f t="shared" si="2"/>
        <v>0</v>
      </c>
      <c r="F32" t="s">
        <v>1139</v>
      </c>
      <c r="G32" t="b">
        <f t="shared" si="3"/>
        <v>0</v>
      </c>
      <c r="H32" t="s">
        <v>1808</v>
      </c>
      <c r="I32" t="b">
        <f t="shared" si="4"/>
        <v>0</v>
      </c>
      <c r="J32" t="s">
        <v>1837</v>
      </c>
      <c r="K32" t="b">
        <f t="shared" si="5"/>
        <v>0</v>
      </c>
      <c r="L32">
        <f t="shared" si="6"/>
        <v>1</v>
      </c>
      <c r="M32">
        <v>1</v>
      </c>
      <c r="N32" t="b">
        <f t="shared" si="7"/>
        <v>0</v>
      </c>
      <c r="O32">
        <f t="shared" si="8"/>
        <v>329.94</v>
      </c>
      <c r="P32">
        <v>329.94</v>
      </c>
      <c r="Q32" t="b">
        <f t="shared" si="9"/>
        <v>0</v>
      </c>
      <c r="R32">
        <f t="shared" si="10"/>
        <v>0.14000000000000001</v>
      </c>
      <c r="S32">
        <v>0.14000000000000001</v>
      </c>
      <c r="T32" t="b">
        <f t="shared" si="11"/>
        <v>0</v>
      </c>
      <c r="U32" t="s">
        <v>1839</v>
      </c>
      <c r="V32">
        <f t="shared" si="12"/>
        <v>283.7484</v>
      </c>
      <c r="W32">
        <v>283.7484</v>
      </c>
      <c r="X32" t="b">
        <f t="shared" si="13"/>
        <v>0</v>
      </c>
    </row>
    <row r="33" spans="1:24" x14ac:dyDescent="0.3">
      <c r="A33" t="b">
        <f t="shared" si="0"/>
        <v>0</v>
      </c>
      <c r="B33" t="s">
        <v>2884</v>
      </c>
      <c r="C33" t="b">
        <f t="shared" si="1"/>
        <v>0</v>
      </c>
      <c r="D33" s="2">
        <v>45720</v>
      </c>
      <c r="E33" s="2" t="b">
        <f t="shared" si="2"/>
        <v>0</v>
      </c>
      <c r="F33" t="s">
        <v>220</v>
      </c>
      <c r="G33" t="b">
        <f t="shared" si="3"/>
        <v>0</v>
      </c>
      <c r="H33" t="s">
        <v>1588</v>
      </c>
      <c r="I33" t="b">
        <f t="shared" si="4"/>
        <v>0</v>
      </c>
      <c r="J33" t="s">
        <v>1837</v>
      </c>
      <c r="K33" t="b">
        <f t="shared" si="5"/>
        <v>0</v>
      </c>
      <c r="L33">
        <f t="shared" si="6"/>
        <v>1</v>
      </c>
      <c r="M33">
        <v>1</v>
      </c>
      <c r="N33" t="b">
        <f t="shared" si="7"/>
        <v>0</v>
      </c>
      <c r="O33">
        <f t="shared" si="8"/>
        <v>234.06</v>
      </c>
      <c r="P33">
        <v>234.06</v>
      </c>
      <c r="Q33" t="b">
        <f t="shared" si="9"/>
        <v>0</v>
      </c>
      <c r="R33">
        <f t="shared" si="10"/>
        <v>0.11</v>
      </c>
      <c r="S33">
        <v>0.11</v>
      </c>
      <c r="T33" t="b">
        <f t="shared" si="11"/>
        <v>0</v>
      </c>
      <c r="U33" t="s">
        <v>1835</v>
      </c>
      <c r="V33">
        <f t="shared" si="12"/>
        <v>208.3134</v>
      </c>
      <c r="W33">
        <v>208.3134</v>
      </c>
      <c r="X33" t="b">
        <f t="shared" si="13"/>
        <v>0</v>
      </c>
    </row>
    <row r="34" spans="1:24" x14ac:dyDescent="0.3">
      <c r="A34" t="b">
        <f t="shared" si="0"/>
        <v>0</v>
      </c>
      <c r="B34" t="s">
        <v>2885</v>
      </c>
      <c r="C34" t="b">
        <f t="shared" si="1"/>
        <v>0</v>
      </c>
      <c r="D34" s="2">
        <v>45278</v>
      </c>
      <c r="E34" s="2" t="b">
        <f t="shared" si="2"/>
        <v>0</v>
      </c>
      <c r="F34" t="s">
        <v>990</v>
      </c>
      <c r="G34" t="b">
        <f t="shared" si="3"/>
        <v>0</v>
      </c>
      <c r="H34" t="s">
        <v>1771</v>
      </c>
      <c r="I34" t="b">
        <f t="shared" si="4"/>
        <v>0</v>
      </c>
      <c r="J34" t="s">
        <v>1850</v>
      </c>
      <c r="K34" t="b">
        <f t="shared" si="5"/>
        <v>0</v>
      </c>
      <c r="L34">
        <f t="shared" si="6"/>
        <v>2</v>
      </c>
      <c r="M34">
        <v>2</v>
      </c>
      <c r="N34" t="b">
        <f t="shared" si="7"/>
        <v>0</v>
      </c>
      <c r="O34">
        <f t="shared" si="8"/>
        <v>773.75</v>
      </c>
      <c r="P34">
        <v>773.75</v>
      </c>
      <c r="Q34" t="b">
        <f t="shared" si="9"/>
        <v>0</v>
      </c>
      <c r="R34">
        <f t="shared" si="10"/>
        <v>0.16</v>
      </c>
      <c r="S34">
        <v>0.16</v>
      </c>
      <c r="T34" t="b">
        <f t="shared" si="11"/>
        <v>0</v>
      </c>
      <c r="U34" t="s">
        <v>1835</v>
      </c>
      <c r="V34">
        <f t="shared" si="12"/>
        <v>1299.9000000000001</v>
      </c>
      <c r="W34">
        <v>1299.9000000000001</v>
      </c>
      <c r="X34" t="b">
        <f t="shared" si="13"/>
        <v>0</v>
      </c>
    </row>
    <row r="35" spans="1:24" x14ac:dyDescent="0.3">
      <c r="A35" t="b">
        <f t="shared" si="0"/>
        <v>0</v>
      </c>
      <c r="B35" t="s">
        <v>2886</v>
      </c>
      <c r="C35" t="b">
        <f t="shared" si="1"/>
        <v>0</v>
      </c>
      <c r="D35" s="2">
        <v>45422</v>
      </c>
      <c r="E35" s="2" t="b">
        <f t="shared" si="2"/>
        <v>0</v>
      </c>
      <c r="F35" t="s">
        <v>1337</v>
      </c>
      <c r="G35" t="b">
        <f t="shared" si="3"/>
        <v>0</v>
      </c>
      <c r="H35" t="s">
        <v>1691</v>
      </c>
      <c r="I35" t="b">
        <f t="shared" si="4"/>
        <v>0</v>
      </c>
      <c r="J35" t="s">
        <v>1870</v>
      </c>
      <c r="K35" t="b">
        <f t="shared" si="5"/>
        <v>0</v>
      </c>
      <c r="L35">
        <f t="shared" si="6"/>
        <v>1</v>
      </c>
      <c r="M35">
        <v>1</v>
      </c>
      <c r="N35" t="b">
        <f t="shared" si="7"/>
        <v>0</v>
      </c>
      <c r="O35">
        <f t="shared" si="8"/>
        <v>73.88</v>
      </c>
      <c r="P35">
        <v>73.88</v>
      </c>
      <c r="Q35" t="b">
        <f t="shared" si="9"/>
        <v>0</v>
      </c>
      <c r="R35">
        <f t="shared" si="10"/>
        <v>0.04</v>
      </c>
      <c r="S35">
        <v>0.04</v>
      </c>
      <c r="T35" t="b">
        <f t="shared" si="11"/>
        <v>0</v>
      </c>
      <c r="U35" t="s">
        <v>1832</v>
      </c>
      <c r="V35">
        <f t="shared" si="12"/>
        <v>70.924799999999991</v>
      </c>
      <c r="W35">
        <v>70.924799999999991</v>
      </c>
      <c r="X35" t="b">
        <f t="shared" si="13"/>
        <v>0</v>
      </c>
    </row>
    <row r="36" spans="1:24" x14ac:dyDescent="0.3">
      <c r="A36" t="b">
        <f t="shared" si="0"/>
        <v>0</v>
      </c>
      <c r="B36" t="s">
        <v>2887</v>
      </c>
      <c r="C36" t="b">
        <f t="shared" si="1"/>
        <v>0</v>
      </c>
      <c r="D36" s="2">
        <v>45337</v>
      </c>
      <c r="E36" s="2" t="b">
        <f t="shared" si="2"/>
        <v>0</v>
      </c>
      <c r="F36" t="s">
        <v>30</v>
      </c>
      <c r="G36" t="b">
        <f t="shared" si="3"/>
        <v>0</v>
      </c>
      <c r="H36" t="s">
        <v>1785</v>
      </c>
      <c r="I36" t="b">
        <f t="shared" si="4"/>
        <v>0</v>
      </c>
      <c r="J36" t="s">
        <v>1870</v>
      </c>
      <c r="K36" t="b">
        <f t="shared" si="5"/>
        <v>0</v>
      </c>
      <c r="L36">
        <f t="shared" si="6"/>
        <v>1</v>
      </c>
      <c r="M36">
        <v>1</v>
      </c>
      <c r="N36" t="b">
        <f t="shared" si="7"/>
        <v>0</v>
      </c>
      <c r="O36">
        <f t="shared" si="8"/>
        <v>859.3</v>
      </c>
      <c r="P36">
        <v>859.3</v>
      </c>
      <c r="Q36" t="b">
        <f t="shared" si="9"/>
        <v>0</v>
      </c>
      <c r="R36">
        <f t="shared" si="10"/>
        <v>0.16</v>
      </c>
      <c r="S36">
        <v>0.16</v>
      </c>
      <c r="T36" t="b">
        <f t="shared" si="11"/>
        <v>0</v>
      </c>
      <c r="U36" t="s">
        <v>1835</v>
      </c>
      <c r="V36">
        <f t="shared" si="12"/>
        <v>721.8119999999999</v>
      </c>
      <c r="W36">
        <v>721.8119999999999</v>
      </c>
      <c r="X36" t="b">
        <f t="shared" si="13"/>
        <v>0</v>
      </c>
    </row>
    <row r="37" spans="1:24" x14ac:dyDescent="0.3">
      <c r="A37" t="b">
        <f t="shared" si="0"/>
        <v>0</v>
      </c>
      <c r="B37" t="s">
        <v>2888</v>
      </c>
      <c r="C37" t="b">
        <f t="shared" si="1"/>
        <v>0</v>
      </c>
      <c r="D37" s="2">
        <v>45564</v>
      </c>
      <c r="E37" s="2" t="b">
        <f t="shared" si="2"/>
        <v>0</v>
      </c>
      <c r="F37" t="s">
        <v>438</v>
      </c>
      <c r="G37" t="b">
        <f t="shared" si="3"/>
        <v>0</v>
      </c>
      <c r="H37" t="s">
        <v>1771</v>
      </c>
      <c r="I37" t="b">
        <f t="shared" si="4"/>
        <v>0</v>
      </c>
      <c r="J37" t="s">
        <v>1875</v>
      </c>
      <c r="K37" t="b">
        <f t="shared" si="5"/>
        <v>0</v>
      </c>
      <c r="L37">
        <f t="shared" si="6"/>
        <v>4</v>
      </c>
      <c r="M37">
        <v>4</v>
      </c>
      <c r="N37" t="b">
        <f t="shared" si="7"/>
        <v>0</v>
      </c>
      <c r="O37">
        <f t="shared" si="8"/>
        <v>762.43</v>
      </c>
      <c r="P37">
        <v>762.43</v>
      </c>
      <c r="Q37" t="b">
        <f t="shared" si="9"/>
        <v>0</v>
      </c>
      <c r="R37">
        <f t="shared" si="10"/>
        <v>0.05</v>
      </c>
      <c r="S37">
        <v>0.05</v>
      </c>
      <c r="T37" t="b">
        <f t="shared" si="11"/>
        <v>0</v>
      </c>
      <c r="U37" t="s">
        <v>1832</v>
      </c>
      <c r="V37">
        <f t="shared" si="12"/>
        <v>2897.233999999999</v>
      </c>
      <c r="W37">
        <v>2897.233999999999</v>
      </c>
      <c r="X37" t="b">
        <f t="shared" si="13"/>
        <v>0</v>
      </c>
    </row>
    <row r="38" spans="1:24" x14ac:dyDescent="0.3">
      <c r="A38" t="b">
        <f t="shared" si="0"/>
        <v>0</v>
      </c>
      <c r="B38" t="s">
        <v>1959</v>
      </c>
      <c r="C38" t="b">
        <f t="shared" si="1"/>
        <v>0</v>
      </c>
      <c r="D38" s="2">
        <v>45907</v>
      </c>
      <c r="E38" s="2" t="b">
        <f t="shared" si="2"/>
        <v>0</v>
      </c>
      <c r="F38" t="s">
        <v>595</v>
      </c>
      <c r="G38" t="b">
        <f t="shared" si="3"/>
        <v>0</v>
      </c>
      <c r="H38" t="s">
        <v>1640</v>
      </c>
      <c r="I38" t="b">
        <f t="shared" si="4"/>
        <v>0</v>
      </c>
      <c r="J38" t="s">
        <v>1845</v>
      </c>
      <c r="K38" t="b">
        <f t="shared" si="5"/>
        <v>0</v>
      </c>
      <c r="L38">
        <f t="shared" si="6"/>
        <v>4</v>
      </c>
      <c r="M38">
        <v>4</v>
      </c>
      <c r="N38" t="b">
        <f t="shared" si="7"/>
        <v>0</v>
      </c>
      <c r="O38">
        <f t="shared" si="8"/>
        <v>925.19</v>
      </c>
      <c r="P38">
        <v>925.19</v>
      </c>
      <c r="Q38" t="b">
        <f t="shared" si="9"/>
        <v>0</v>
      </c>
      <c r="R38">
        <f t="shared" si="10"/>
        <v>0.19</v>
      </c>
      <c r="S38">
        <v>0.19</v>
      </c>
      <c r="T38" t="b">
        <f t="shared" si="11"/>
        <v>0</v>
      </c>
      <c r="U38" t="s">
        <v>1835</v>
      </c>
      <c r="V38">
        <f t="shared" si="12"/>
        <v>2997.615600000001</v>
      </c>
      <c r="W38">
        <v>2997.615600000001</v>
      </c>
      <c r="X38" t="b">
        <f t="shared" si="13"/>
        <v>0</v>
      </c>
    </row>
    <row r="39" spans="1:24" x14ac:dyDescent="0.3">
      <c r="A39" t="b">
        <f t="shared" si="0"/>
        <v>0</v>
      </c>
      <c r="B39" t="s">
        <v>2889</v>
      </c>
      <c r="C39" t="b">
        <f t="shared" si="1"/>
        <v>0</v>
      </c>
      <c r="D39" s="2">
        <v>45424</v>
      </c>
      <c r="E39" s="2" t="b">
        <f t="shared" si="2"/>
        <v>0</v>
      </c>
      <c r="F39" t="s">
        <v>422</v>
      </c>
      <c r="G39" t="b">
        <f t="shared" si="3"/>
        <v>0</v>
      </c>
      <c r="H39" t="s">
        <v>1749</v>
      </c>
      <c r="I39" t="b">
        <f t="shared" si="4"/>
        <v>0</v>
      </c>
      <c r="J39" t="s">
        <v>1850</v>
      </c>
      <c r="K39" t="b">
        <f t="shared" si="5"/>
        <v>0</v>
      </c>
      <c r="L39">
        <f t="shared" si="6"/>
        <v>1</v>
      </c>
      <c r="M39">
        <v>1</v>
      </c>
      <c r="N39" t="b">
        <f t="shared" si="7"/>
        <v>0</v>
      </c>
      <c r="O39">
        <f t="shared" si="8"/>
        <v>328.51</v>
      </c>
      <c r="P39">
        <v>328.51</v>
      </c>
      <c r="Q39" t="b">
        <f t="shared" si="9"/>
        <v>0</v>
      </c>
      <c r="R39">
        <f t="shared" si="10"/>
        <v>0.2</v>
      </c>
      <c r="S39">
        <v>0.2</v>
      </c>
      <c r="T39" t="b">
        <f t="shared" si="11"/>
        <v>0</v>
      </c>
      <c r="U39" t="s">
        <v>1839</v>
      </c>
      <c r="V39">
        <f t="shared" si="12"/>
        <v>262.80799999999999</v>
      </c>
      <c r="W39">
        <v>262.80799999999999</v>
      </c>
      <c r="X39" t="b">
        <f t="shared" si="13"/>
        <v>0</v>
      </c>
    </row>
    <row r="40" spans="1:24" x14ac:dyDescent="0.3">
      <c r="A40" t="b">
        <f t="shared" si="0"/>
        <v>0</v>
      </c>
      <c r="B40" t="s">
        <v>2890</v>
      </c>
      <c r="C40" t="b">
        <f t="shared" si="1"/>
        <v>0</v>
      </c>
      <c r="D40" s="2">
        <v>45719</v>
      </c>
      <c r="E40" s="2" t="b">
        <f t="shared" si="2"/>
        <v>0</v>
      </c>
      <c r="F40" t="s">
        <v>865</v>
      </c>
      <c r="G40" t="b">
        <f t="shared" si="3"/>
        <v>0</v>
      </c>
      <c r="H40" t="s">
        <v>1668</v>
      </c>
      <c r="I40" t="b">
        <f t="shared" si="4"/>
        <v>0</v>
      </c>
      <c r="J40" t="s">
        <v>1845</v>
      </c>
      <c r="K40" t="b">
        <f t="shared" si="5"/>
        <v>0</v>
      </c>
      <c r="L40">
        <f t="shared" si="6"/>
        <v>1</v>
      </c>
      <c r="M40">
        <v>1</v>
      </c>
      <c r="N40" t="b">
        <f t="shared" si="7"/>
        <v>0</v>
      </c>
      <c r="O40">
        <f t="shared" si="8"/>
        <v>34.51</v>
      </c>
      <c r="P40">
        <v>34.51</v>
      </c>
      <c r="Q40" t="b">
        <f t="shared" si="9"/>
        <v>0</v>
      </c>
      <c r="R40">
        <f t="shared" si="10"/>
        <v>0.04</v>
      </c>
      <c r="S40">
        <v>0.04</v>
      </c>
      <c r="T40" t="b">
        <f t="shared" si="11"/>
        <v>0</v>
      </c>
      <c r="U40" t="s">
        <v>1839</v>
      </c>
      <c r="V40">
        <f t="shared" si="12"/>
        <v>33.129600000000003</v>
      </c>
      <c r="W40">
        <v>33.129600000000003</v>
      </c>
      <c r="X40" t="b">
        <f t="shared" si="13"/>
        <v>0</v>
      </c>
    </row>
    <row r="41" spans="1:24" x14ac:dyDescent="0.3">
      <c r="A41" t="b">
        <f t="shared" si="0"/>
        <v>0</v>
      </c>
      <c r="B41" t="s">
        <v>2891</v>
      </c>
      <c r="C41" t="b">
        <f t="shared" si="1"/>
        <v>0</v>
      </c>
      <c r="D41" s="2">
        <v>45250</v>
      </c>
      <c r="E41" s="2" t="b">
        <f t="shared" si="2"/>
        <v>0</v>
      </c>
      <c r="F41" t="s">
        <v>366</v>
      </c>
      <c r="G41" t="b">
        <f t="shared" si="3"/>
        <v>0</v>
      </c>
      <c r="H41" t="s">
        <v>1593</v>
      </c>
      <c r="I41" t="b">
        <f t="shared" si="4"/>
        <v>0</v>
      </c>
      <c r="J41" t="s">
        <v>1902</v>
      </c>
      <c r="K41" t="b">
        <f t="shared" si="5"/>
        <v>0</v>
      </c>
      <c r="L41">
        <f t="shared" si="6"/>
        <v>3</v>
      </c>
      <c r="M41">
        <v>3</v>
      </c>
      <c r="N41" t="b">
        <f t="shared" si="7"/>
        <v>0</v>
      </c>
      <c r="O41">
        <f t="shared" si="8"/>
        <v>663.73</v>
      </c>
      <c r="P41">
        <v>663.73</v>
      </c>
      <c r="Q41" t="b">
        <f t="shared" si="9"/>
        <v>0</v>
      </c>
      <c r="R41">
        <f t="shared" si="10"/>
        <v>0.06</v>
      </c>
      <c r="S41">
        <v>0.06</v>
      </c>
      <c r="T41" t="b">
        <f t="shared" si="11"/>
        <v>0</v>
      </c>
      <c r="U41" t="s">
        <v>1839</v>
      </c>
      <c r="V41">
        <f t="shared" si="12"/>
        <v>1871.7185999999999</v>
      </c>
      <c r="W41">
        <v>1871.7185999999999</v>
      </c>
      <c r="X41" t="b">
        <f t="shared" si="13"/>
        <v>0</v>
      </c>
    </row>
    <row r="42" spans="1:24" x14ac:dyDescent="0.3">
      <c r="A42" t="b">
        <f t="shared" si="0"/>
        <v>0</v>
      </c>
      <c r="B42" t="s">
        <v>2892</v>
      </c>
      <c r="C42" t="b">
        <f t="shared" si="1"/>
        <v>0</v>
      </c>
      <c r="D42" s="2">
        <v>45479</v>
      </c>
      <c r="E42" s="2" t="b">
        <f t="shared" si="2"/>
        <v>0</v>
      </c>
      <c r="F42" t="s">
        <v>783</v>
      </c>
      <c r="G42" t="b">
        <f t="shared" si="3"/>
        <v>0</v>
      </c>
      <c r="H42" t="s">
        <v>1637</v>
      </c>
      <c r="I42" t="b">
        <f t="shared" si="4"/>
        <v>0</v>
      </c>
      <c r="J42" t="s">
        <v>1861</v>
      </c>
      <c r="K42" t="b">
        <f t="shared" si="5"/>
        <v>0</v>
      </c>
      <c r="L42">
        <f t="shared" si="6"/>
        <v>1</v>
      </c>
      <c r="M42">
        <v>1</v>
      </c>
      <c r="N42" t="b">
        <f t="shared" si="7"/>
        <v>0</v>
      </c>
      <c r="O42">
        <f t="shared" si="8"/>
        <v>409.41</v>
      </c>
      <c r="P42">
        <v>409.41</v>
      </c>
      <c r="Q42" t="b">
        <f t="shared" si="9"/>
        <v>0</v>
      </c>
      <c r="R42">
        <f t="shared" si="10"/>
        <v>0.13</v>
      </c>
      <c r="S42">
        <v>0.13</v>
      </c>
      <c r="T42" t="b">
        <f t="shared" si="11"/>
        <v>0</v>
      </c>
      <c r="U42" t="s">
        <v>1835</v>
      </c>
      <c r="V42">
        <f t="shared" si="12"/>
        <v>356.18669999999997</v>
      </c>
      <c r="W42">
        <v>356.18669999999997</v>
      </c>
      <c r="X42" t="b">
        <f t="shared" si="13"/>
        <v>0</v>
      </c>
    </row>
    <row r="43" spans="1:24" x14ac:dyDescent="0.3">
      <c r="A43" t="b">
        <f t="shared" si="0"/>
        <v>0</v>
      </c>
      <c r="B43" t="s">
        <v>2893</v>
      </c>
      <c r="C43" t="b">
        <f t="shared" si="1"/>
        <v>0</v>
      </c>
      <c r="D43" s="2">
        <v>45727</v>
      </c>
      <c r="E43" s="2" t="b">
        <f t="shared" si="2"/>
        <v>0</v>
      </c>
      <c r="F43" t="s">
        <v>326</v>
      </c>
      <c r="G43" t="b">
        <f t="shared" si="3"/>
        <v>0</v>
      </c>
      <c r="H43" t="s">
        <v>1762</v>
      </c>
      <c r="I43" t="b">
        <f t="shared" si="4"/>
        <v>0</v>
      </c>
      <c r="J43" t="s">
        <v>1831</v>
      </c>
      <c r="K43" t="b">
        <f t="shared" si="5"/>
        <v>0</v>
      </c>
      <c r="L43">
        <f t="shared" si="6"/>
        <v>3</v>
      </c>
      <c r="M43">
        <v>3</v>
      </c>
      <c r="N43" t="b">
        <f t="shared" si="7"/>
        <v>0</v>
      </c>
      <c r="O43">
        <f t="shared" si="8"/>
        <v>461.03</v>
      </c>
      <c r="P43">
        <v>461.03</v>
      </c>
      <c r="Q43" t="b">
        <f t="shared" si="9"/>
        <v>0</v>
      </c>
      <c r="R43">
        <f t="shared" si="10"/>
        <v>0.11</v>
      </c>
      <c r="S43">
        <v>0.11</v>
      </c>
      <c r="T43" t="b">
        <f t="shared" si="11"/>
        <v>0</v>
      </c>
      <c r="U43" t="s">
        <v>1835</v>
      </c>
      <c r="V43">
        <f t="shared" si="12"/>
        <v>1230.9501</v>
      </c>
      <c r="W43">
        <v>1230.9501</v>
      </c>
      <c r="X43" t="b">
        <f t="shared" si="13"/>
        <v>0</v>
      </c>
    </row>
    <row r="44" spans="1:24" x14ac:dyDescent="0.3">
      <c r="A44" t="b">
        <f t="shared" si="0"/>
        <v>0</v>
      </c>
      <c r="B44" t="s">
        <v>2894</v>
      </c>
      <c r="C44" t="b">
        <f t="shared" si="1"/>
        <v>0</v>
      </c>
      <c r="D44" s="2">
        <v>45394</v>
      </c>
      <c r="E44" s="2" t="b">
        <f t="shared" si="2"/>
        <v>0</v>
      </c>
      <c r="F44" t="s">
        <v>1139</v>
      </c>
      <c r="G44" t="b">
        <f t="shared" si="3"/>
        <v>0</v>
      </c>
      <c r="H44" t="s">
        <v>1593</v>
      </c>
      <c r="I44" t="b">
        <f t="shared" si="4"/>
        <v>0</v>
      </c>
      <c r="J44" t="s">
        <v>1852</v>
      </c>
      <c r="K44" t="b">
        <f t="shared" si="5"/>
        <v>0</v>
      </c>
      <c r="L44">
        <f t="shared" si="6"/>
        <v>2</v>
      </c>
      <c r="M44">
        <v>2</v>
      </c>
      <c r="N44" t="b">
        <f t="shared" si="7"/>
        <v>0</v>
      </c>
      <c r="O44">
        <f t="shared" si="8"/>
        <v>760.14</v>
      </c>
      <c r="P44">
        <v>760.14</v>
      </c>
      <c r="Q44" t="b">
        <f t="shared" si="9"/>
        <v>0</v>
      </c>
      <c r="R44">
        <f t="shared" si="10"/>
        <v>0.02</v>
      </c>
      <c r="S44">
        <v>0.02</v>
      </c>
      <c r="T44" t="b">
        <f t="shared" si="11"/>
        <v>0</v>
      </c>
      <c r="U44" t="s">
        <v>1839</v>
      </c>
      <c r="V44">
        <f t="shared" si="12"/>
        <v>1489.8743999999999</v>
      </c>
      <c r="W44">
        <v>1489.8743999999999</v>
      </c>
      <c r="X44" t="b">
        <f t="shared" si="13"/>
        <v>0</v>
      </c>
    </row>
    <row r="45" spans="1:24" x14ac:dyDescent="0.3">
      <c r="A45" t="b">
        <f t="shared" si="0"/>
        <v>0</v>
      </c>
      <c r="B45" t="s">
        <v>2895</v>
      </c>
      <c r="C45" t="b">
        <f t="shared" si="1"/>
        <v>0</v>
      </c>
      <c r="D45" s="2">
        <v>45773</v>
      </c>
      <c r="E45" s="2" t="b">
        <f t="shared" si="2"/>
        <v>0</v>
      </c>
      <c r="F45" t="s">
        <v>877</v>
      </c>
      <c r="G45" t="b">
        <f t="shared" si="3"/>
        <v>0</v>
      </c>
      <c r="H45" t="s">
        <v>1607</v>
      </c>
      <c r="I45" t="b">
        <f t="shared" si="4"/>
        <v>0</v>
      </c>
      <c r="J45" t="s">
        <v>1854</v>
      </c>
      <c r="K45" t="b">
        <f t="shared" si="5"/>
        <v>0</v>
      </c>
      <c r="L45">
        <f t="shared" si="6"/>
        <v>3</v>
      </c>
      <c r="M45">
        <v>3</v>
      </c>
      <c r="N45" t="b">
        <f t="shared" si="7"/>
        <v>0</v>
      </c>
      <c r="O45">
        <f t="shared" si="8"/>
        <v>688.76</v>
      </c>
      <c r="P45">
        <v>688.76</v>
      </c>
      <c r="Q45" t="b">
        <f t="shared" si="9"/>
        <v>0</v>
      </c>
      <c r="R45">
        <f t="shared" si="10"/>
        <v>0.12</v>
      </c>
      <c r="S45">
        <v>0.12</v>
      </c>
      <c r="T45" t="b">
        <f t="shared" si="11"/>
        <v>0</v>
      </c>
      <c r="U45" t="s">
        <v>1835</v>
      </c>
      <c r="V45">
        <f t="shared" si="12"/>
        <v>1818.3263999999999</v>
      </c>
      <c r="W45">
        <v>1818.3263999999999</v>
      </c>
      <c r="X45" t="b">
        <f t="shared" si="13"/>
        <v>0</v>
      </c>
    </row>
    <row r="46" spans="1:24" x14ac:dyDescent="0.3">
      <c r="A46" t="b">
        <f t="shared" si="0"/>
        <v>0</v>
      </c>
      <c r="B46" t="s">
        <v>2896</v>
      </c>
      <c r="C46" t="b">
        <f t="shared" si="1"/>
        <v>0</v>
      </c>
      <c r="D46" s="2">
        <v>45779</v>
      </c>
      <c r="E46" s="2" t="b">
        <f t="shared" si="2"/>
        <v>0</v>
      </c>
      <c r="F46" t="s">
        <v>526</v>
      </c>
      <c r="G46" t="b">
        <f t="shared" si="3"/>
        <v>0</v>
      </c>
      <c r="H46" t="s">
        <v>1666</v>
      </c>
      <c r="I46" t="b">
        <f t="shared" si="4"/>
        <v>0</v>
      </c>
      <c r="J46" t="s">
        <v>1861</v>
      </c>
      <c r="K46" t="b">
        <f t="shared" si="5"/>
        <v>0</v>
      </c>
      <c r="L46">
        <f t="shared" si="6"/>
        <v>2</v>
      </c>
      <c r="M46">
        <v>2</v>
      </c>
      <c r="N46" t="b">
        <f t="shared" si="7"/>
        <v>0</v>
      </c>
      <c r="O46">
        <f t="shared" si="8"/>
        <v>257.77999999999997</v>
      </c>
      <c r="P46">
        <v>257.77999999999997</v>
      </c>
      <c r="Q46" t="b">
        <f t="shared" si="9"/>
        <v>0</v>
      </c>
      <c r="R46">
        <f t="shared" si="10"/>
        <v>0.05</v>
      </c>
      <c r="S46">
        <v>0.05</v>
      </c>
      <c r="T46" t="b">
        <f t="shared" si="11"/>
        <v>0</v>
      </c>
      <c r="U46" t="s">
        <v>1832</v>
      </c>
      <c r="V46">
        <f t="shared" si="12"/>
        <v>489.78199999999993</v>
      </c>
      <c r="W46">
        <v>489.78199999999993</v>
      </c>
      <c r="X46" t="b">
        <f t="shared" si="13"/>
        <v>0</v>
      </c>
    </row>
    <row r="47" spans="1:24" x14ac:dyDescent="0.3">
      <c r="A47" t="b">
        <f t="shared" si="0"/>
        <v>0</v>
      </c>
      <c r="B47" t="s">
        <v>2897</v>
      </c>
      <c r="C47" t="b">
        <f t="shared" si="1"/>
        <v>0</v>
      </c>
      <c r="D47" s="2">
        <v>45400</v>
      </c>
      <c r="E47" s="2" t="b">
        <f t="shared" si="2"/>
        <v>0</v>
      </c>
      <c r="F47" t="s">
        <v>194</v>
      </c>
      <c r="G47" t="b">
        <f t="shared" si="3"/>
        <v>0</v>
      </c>
      <c r="H47" t="s">
        <v>1694</v>
      </c>
      <c r="I47" t="b">
        <f t="shared" si="4"/>
        <v>0</v>
      </c>
      <c r="J47" t="s">
        <v>1843</v>
      </c>
      <c r="K47" t="b">
        <f t="shared" si="5"/>
        <v>0</v>
      </c>
      <c r="L47">
        <f t="shared" si="6"/>
        <v>2</v>
      </c>
      <c r="M47">
        <v>2</v>
      </c>
      <c r="N47" t="b">
        <f t="shared" si="7"/>
        <v>0</v>
      </c>
      <c r="O47">
        <f t="shared" si="8"/>
        <v>314.29000000000002</v>
      </c>
      <c r="P47">
        <v>314.29000000000002</v>
      </c>
      <c r="Q47" t="b">
        <f t="shared" si="9"/>
        <v>0</v>
      </c>
      <c r="R47">
        <f t="shared" si="10"/>
        <v>0.19</v>
      </c>
      <c r="S47">
        <v>0.19</v>
      </c>
      <c r="T47" t="b">
        <f t="shared" si="11"/>
        <v>0</v>
      </c>
      <c r="U47" t="s">
        <v>1839</v>
      </c>
      <c r="V47">
        <f t="shared" si="12"/>
        <v>509.14980000000008</v>
      </c>
      <c r="W47">
        <v>509.14980000000008</v>
      </c>
      <c r="X47" t="b">
        <f t="shared" si="13"/>
        <v>0</v>
      </c>
    </row>
    <row r="48" spans="1:24" x14ac:dyDescent="0.3">
      <c r="A48" t="b">
        <f t="shared" si="0"/>
        <v>0</v>
      </c>
      <c r="B48" t="s">
        <v>2898</v>
      </c>
      <c r="C48" t="b">
        <f t="shared" si="1"/>
        <v>0</v>
      </c>
      <c r="D48" s="2">
        <v>45520</v>
      </c>
      <c r="E48" s="2" t="b">
        <f t="shared" si="2"/>
        <v>0</v>
      </c>
      <c r="F48" t="s">
        <v>514</v>
      </c>
      <c r="G48" t="b">
        <f t="shared" si="3"/>
        <v>0</v>
      </c>
      <c r="H48" t="s">
        <v>1746</v>
      </c>
      <c r="I48" t="b">
        <f t="shared" si="4"/>
        <v>0</v>
      </c>
      <c r="J48" t="s">
        <v>1852</v>
      </c>
      <c r="K48" t="b">
        <f t="shared" si="5"/>
        <v>0</v>
      </c>
      <c r="L48">
        <f t="shared" si="6"/>
        <v>3</v>
      </c>
      <c r="M48">
        <v>3</v>
      </c>
      <c r="N48" t="b">
        <f t="shared" si="7"/>
        <v>0</v>
      </c>
      <c r="O48">
        <f t="shared" si="8"/>
        <v>336.09</v>
      </c>
      <c r="P48">
        <v>336.09</v>
      </c>
      <c r="Q48" t="b">
        <f t="shared" si="9"/>
        <v>0</v>
      </c>
      <c r="R48">
        <f t="shared" si="10"/>
        <v>0.01</v>
      </c>
      <c r="S48">
        <v>0.01</v>
      </c>
      <c r="T48" t="b">
        <f t="shared" si="11"/>
        <v>0</v>
      </c>
      <c r="U48" t="s">
        <v>1835</v>
      </c>
      <c r="V48">
        <f t="shared" si="12"/>
        <v>998.18729999999994</v>
      </c>
      <c r="W48">
        <v>998.18729999999994</v>
      </c>
      <c r="X48" t="b">
        <f t="shared" si="13"/>
        <v>0</v>
      </c>
    </row>
    <row r="49" spans="1:24" x14ac:dyDescent="0.3">
      <c r="A49" t="b">
        <f t="shared" si="0"/>
        <v>0</v>
      </c>
      <c r="B49" t="s">
        <v>1960</v>
      </c>
      <c r="C49" t="b">
        <f t="shared" si="1"/>
        <v>0</v>
      </c>
      <c r="D49" s="2">
        <v>45330</v>
      </c>
      <c r="E49" s="2" t="b">
        <f t="shared" si="2"/>
        <v>0</v>
      </c>
      <c r="F49" t="s">
        <v>120</v>
      </c>
      <c r="G49" t="b">
        <f t="shared" si="3"/>
        <v>0</v>
      </c>
      <c r="H49" t="s">
        <v>1785</v>
      </c>
      <c r="I49" t="b">
        <f t="shared" si="4"/>
        <v>0</v>
      </c>
      <c r="J49" t="s">
        <v>1902</v>
      </c>
      <c r="K49" t="b">
        <f t="shared" si="5"/>
        <v>0</v>
      </c>
      <c r="L49">
        <f t="shared" si="6"/>
        <v>2</v>
      </c>
      <c r="M49">
        <v>2</v>
      </c>
      <c r="N49" t="b">
        <f t="shared" si="7"/>
        <v>0</v>
      </c>
      <c r="O49">
        <f t="shared" si="8"/>
        <v>879.63</v>
      </c>
      <c r="P49">
        <v>879.63</v>
      </c>
      <c r="Q49" t="b">
        <f t="shared" si="9"/>
        <v>0</v>
      </c>
      <c r="R49">
        <f t="shared" si="10"/>
        <v>7.0000000000000007E-2</v>
      </c>
      <c r="S49">
        <v>7.0000000000000007E-2</v>
      </c>
      <c r="T49" t="b">
        <f t="shared" si="11"/>
        <v>0</v>
      </c>
      <c r="U49" t="s">
        <v>1839</v>
      </c>
      <c r="V49">
        <f t="shared" si="12"/>
        <v>1636.1117999999999</v>
      </c>
      <c r="W49">
        <v>1636.1117999999999</v>
      </c>
      <c r="X49" t="b">
        <f t="shared" si="13"/>
        <v>0</v>
      </c>
    </row>
    <row r="50" spans="1:24" x14ac:dyDescent="0.3">
      <c r="A50" t="b">
        <f t="shared" si="0"/>
        <v>0</v>
      </c>
      <c r="B50" t="s">
        <v>2899</v>
      </c>
      <c r="C50" t="b">
        <f t="shared" si="1"/>
        <v>0</v>
      </c>
      <c r="D50" s="2">
        <v>45861</v>
      </c>
      <c r="E50" s="2" t="b">
        <f t="shared" si="2"/>
        <v>0</v>
      </c>
      <c r="F50" t="s">
        <v>18</v>
      </c>
      <c r="G50" t="b">
        <f t="shared" si="3"/>
        <v>0</v>
      </c>
      <c r="H50" t="s">
        <v>1755</v>
      </c>
      <c r="I50" t="b">
        <f t="shared" si="4"/>
        <v>0</v>
      </c>
      <c r="J50" t="s">
        <v>1834</v>
      </c>
      <c r="K50" t="b">
        <f t="shared" si="5"/>
        <v>0</v>
      </c>
      <c r="L50">
        <f t="shared" si="6"/>
        <v>3</v>
      </c>
      <c r="M50">
        <v>3</v>
      </c>
      <c r="N50" t="b">
        <f t="shared" si="7"/>
        <v>0</v>
      </c>
      <c r="O50">
        <f t="shared" si="8"/>
        <v>202.07</v>
      </c>
      <c r="P50">
        <v>202.07</v>
      </c>
      <c r="Q50" t="b">
        <f t="shared" si="9"/>
        <v>0</v>
      </c>
      <c r="R50">
        <f t="shared" si="10"/>
        <v>0.23</v>
      </c>
      <c r="S50">
        <v>0.23</v>
      </c>
      <c r="T50" t="b">
        <f t="shared" si="11"/>
        <v>0</v>
      </c>
      <c r="U50" t="s">
        <v>1835</v>
      </c>
      <c r="V50">
        <f t="shared" si="12"/>
        <v>466.78170000000011</v>
      </c>
      <c r="W50">
        <v>466.78170000000011</v>
      </c>
      <c r="X50" t="b">
        <f t="shared" si="13"/>
        <v>0</v>
      </c>
    </row>
    <row r="51" spans="1:24" x14ac:dyDescent="0.3">
      <c r="A51" t="b">
        <f t="shared" si="0"/>
        <v>0</v>
      </c>
      <c r="B51" t="s">
        <v>2900</v>
      </c>
      <c r="C51" t="b">
        <f t="shared" si="1"/>
        <v>0</v>
      </c>
      <c r="D51" s="2">
        <v>45781</v>
      </c>
      <c r="E51" s="2" t="b">
        <f t="shared" si="2"/>
        <v>0</v>
      </c>
      <c r="F51" t="s">
        <v>969</v>
      </c>
      <c r="G51" t="b">
        <f t="shared" si="3"/>
        <v>0</v>
      </c>
      <c r="H51" t="s">
        <v>1588</v>
      </c>
      <c r="I51" t="b">
        <f t="shared" si="4"/>
        <v>0</v>
      </c>
      <c r="J51" t="s">
        <v>1837</v>
      </c>
      <c r="K51" t="b">
        <f t="shared" si="5"/>
        <v>0</v>
      </c>
      <c r="L51">
        <f t="shared" si="6"/>
        <v>2</v>
      </c>
      <c r="M51">
        <v>2</v>
      </c>
      <c r="N51" t="b">
        <f t="shared" si="7"/>
        <v>0</v>
      </c>
      <c r="O51">
        <f t="shared" si="8"/>
        <v>485.25</v>
      </c>
      <c r="P51">
        <v>485.25</v>
      </c>
      <c r="Q51" t="b">
        <f t="shared" si="9"/>
        <v>0</v>
      </c>
      <c r="R51">
        <f t="shared" si="10"/>
        <v>0.28000000000000003</v>
      </c>
      <c r="S51">
        <v>0.28000000000000003</v>
      </c>
      <c r="T51" t="b">
        <f t="shared" si="11"/>
        <v>0</v>
      </c>
      <c r="U51" t="s">
        <v>1832</v>
      </c>
      <c r="V51">
        <f t="shared" si="12"/>
        <v>698.76</v>
      </c>
      <c r="W51">
        <v>698.76</v>
      </c>
      <c r="X51" t="b">
        <f t="shared" si="13"/>
        <v>0</v>
      </c>
    </row>
    <row r="52" spans="1:24" x14ac:dyDescent="0.3">
      <c r="A52" t="b">
        <f t="shared" si="0"/>
        <v>0</v>
      </c>
      <c r="B52" t="s">
        <v>2901</v>
      </c>
      <c r="C52" t="b">
        <f t="shared" si="1"/>
        <v>0</v>
      </c>
      <c r="D52" s="2">
        <v>45906</v>
      </c>
      <c r="E52" s="2" t="b">
        <f t="shared" si="2"/>
        <v>0</v>
      </c>
      <c r="F52" t="s">
        <v>561</v>
      </c>
      <c r="G52" t="b">
        <f t="shared" si="3"/>
        <v>0</v>
      </c>
      <c r="H52" t="s">
        <v>1755</v>
      </c>
      <c r="I52" t="b">
        <f t="shared" si="4"/>
        <v>0</v>
      </c>
      <c r="J52" t="s">
        <v>1872</v>
      </c>
      <c r="K52" t="b">
        <f t="shared" si="5"/>
        <v>0</v>
      </c>
      <c r="L52">
        <f t="shared" si="6"/>
        <v>4</v>
      </c>
      <c r="M52">
        <v>4</v>
      </c>
      <c r="N52" t="b">
        <f t="shared" si="7"/>
        <v>0</v>
      </c>
      <c r="O52">
        <f t="shared" si="8"/>
        <v>552.38</v>
      </c>
      <c r="P52">
        <v>552.38</v>
      </c>
      <c r="Q52" t="b">
        <f t="shared" si="9"/>
        <v>0</v>
      </c>
      <c r="R52">
        <f t="shared" si="10"/>
        <v>0.1</v>
      </c>
      <c r="S52">
        <v>0.1</v>
      </c>
      <c r="T52" t="b">
        <f t="shared" si="11"/>
        <v>0</v>
      </c>
      <c r="U52" t="s">
        <v>1835</v>
      </c>
      <c r="V52">
        <f t="shared" si="12"/>
        <v>1988.568</v>
      </c>
      <c r="W52">
        <v>1988.568</v>
      </c>
      <c r="X52" t="b">
        <f t="shared" si="13"/>
        <v>0</v>
      </c>
    </row>
    <row r="53" spans="1:24" x14ac:dyDescent="0.3">
      <c r="A53" t="b">
        <f t="shared" si="0"/>
        <v>0</v>
      </c>
      <c r="B53" t="s">
        <v>2902</v>
      </c>
      <c r="C53" t="b">
        <f t="shared" si="1"/>
        <v>0</v>
      </c>
      <c r="D53" s="2">
        <v>45251</v>
      </c>
      <c r="E53" s="2" t="b">
        <f t="shared" si="2"/>
        <v>0</v>
      </c>
      <c r="F53" t="s">
        <v>372</v>
      </c>
      <c r="G53" t="b">
        <f t="shared" si="3"/>
        <v>0</v>
      </c>
      <c r="H53" t="s">
        <v>1708</v>
      </c>
      <c r="I53" t="b">
        <f t="shared" si="4"/>
        <v>0</v>
      </c>
      <c r="J53" t="s">
        <v>1834</v>
      </c>
      <c r="K53" t="b">
        <f t="shared" si="5"/>
        <v>0</v>
      </c>
      <c r="L53">
        <f t="shared" si="6"/>
        <v>4</v>
      </c>
      <c r="M53">
        <v>4</v>
      </c>
      <c r="N53" t="b">
        <f t="shared" si="7"/>
        <v>0</v>
      </c>
      <c r="O53">
        <f t="shared" si="8"/>
        <v>377.26</v>
      </c>
      <c r="P53">
        <v>377.26</v>
      </c>
      <c r="Q53" t="b">
        <f t="shared" si="9"/>
        <v>0</v>
      </c>
      <c r="R53">
        <f t="shared" si="10"/>
        <v>0.22</v>
      </c>
      <c r="S53">
        <v>0.22</v>
      </c>
      <c r="T53" t="b">
        <f t="shared" si="11"/>
        <v>0</v>
      </c>
      <c r="U53" t="s">
        <v>1839</v>
      </c>
      <c r="V53">
        <f t="shared" si="12"/>
        <v>1177.0512000000001</v>
      </c>
      <c r="W53">
        <v>1177.0512000000001</v>
      </c>
      <c r="X53" t="b">
        <f t="shared" si="13"/>
        <v>0</v>
      </c>
    </row>
    <row r="54" spans="1:24" x14ac:dyDescent="0.3">
      <c r="A54" t="b">
        <f t="shared" si="0"/>
        <v>0</v>
      </c>
      <c r="B54" t="s">
        <v>2903</v>
      </c>
      <c r="C54" t="b">
        <f t="shared" si="1"/>
        <v>0</v>
      </c>
      <c r="D54" s="2">
        <v>45257</v>
      </c>
      <c r="E54" s="2" t="b">
        <f t="shared" si="2"/>
        <v>0</v>
      </c>
      <c r="F54" t="s">
        <v>198</v>
      </c>
      <c r="G54" t="b">
        <f t="shared" si="3"/>
        <v>0</v>
      </c>
      <c r="H54" t="s">
        <v>1676</v>
      </c>
      <c r="I54" t="b">
        <f t="shared" si="4"/>
        <v>0</v>
      </c>
      <c r="J54" t="s">
        <v>1863</v>
      </c>
      <c r="K54" t="b">
        <f t="shared" si="5"/>
        <v>0</v>
      </c>
      <c r="L54">
        <f t="shared" si="6"/>
        <v>4</v>
      </c>
      <c r="M54">
        <v>4</v>
      </c>
      <c r="N54" t="b">
        <f t="shared" si="7"/>
        <v>0</v>
      </c>
      <c r="O54">
        <f t="shared" si="8"/>
        <v>189.07</v>
      </c>
      <c r="P54">
        <v>189.07</v>
      </c>
      <c r="Q54" t="b">
        <f t="shared" si="9"/>
        <v>0</v>
      </c>
      <c r="R54">
        <f t="shared" si="10"/>
        <v>0.1</v>
      </c>
      <c r="S54">
        <v>0.1</v>
      </c>
      <c r="T54" t="b">
        <f t="shared" si="11"/>
        <v>0</v>
      </c>
      <c r="U54" t="s">
        <v>1839</v>
      </c>
      <c r="V54">
        <f t="shared" si="12"/>
        <v>680.65200000000004</v>
      </c>
      <c r="W54">
        <v>680.65200000000004</v>
      </c>
      <c r="X54" t="b">
        <f t="shared" si="13"/>
        <v>0</v>
      </c>
    </row>
    <row r="55" spans="1:24" x14ac:dyDescent="0.3">
      <c r="A55" t="b">
        <f t="shared" si="0"/>
        <v>0</v>
      </c>
      <c r="B55" t="s">
        <v>2904</v>
      </c>
      <c r="C55" t="b">
        <f t="shared" si="1"/>
        <v>0</v>
      </c>
      <c r="D55" s="2">
        <v>45818</v>
      </c>
      <c r="E55" s="2" t="b">
        <f t="shared" si="2"/>
        <v>0</v>
      </c>
      <c r="F55" t="s">
        <v>2034</v>
      </c>
      <c r="G55" t="b">
        <f t="shared" si="3"/>
        <v>0</v>
      </c>
      <c r="H55" t="s">
        <v>1627</v>
      </c>
      <c r="I55" t="b">
        <f t="shared" si="4"/>
        <v>0</v>
      </c>
      <c r="J55" t="s">
        <v>1845</v>
      </c>
      <c r="K55" t="b">
        <f t="shared" si="5"/>
        <v>0</v>
      </c>
      <c r="L55">
        <f t="shared" si="6"/>
        <v>3</v>
      </c>
      <c r="M55">
        <v>3</v>
      </c>
      <c r="N55" t="b">
        <f t="shared" si="7"/>
        <v>0</v>
      </c>
      <c r="O55">
        <f t="shared" si="8"/>
        <v>272.27</v>
      </c>
      <c r="P55">
        <v>272.27</v>
      </c>
      <c r="Q55" t="b">
        <f t="shared" si="9"/>
        <v>0</v>
      </c>
      <c r="R55">
        <f t="shared" si="10"/>
        <v>0.01</v>
      </c>
      <c r="S55">
        <v>0.01</v>
      </c>
      <c r="T55" t="b">
        <f t="shared" si="11"/>
        <v>0</v>
      </c>
      <c r="U55" t="s">
        <v>1832</v>
      </c>
      <c r="V55">
        <f t="shared" si="12"/>
        <v>808.64189999999996</v>
      </c>
      <c r="W55">
        <v>808.64189999999996</v>
      </c>
      <c r="X55" t="b">
        <f t="shared" si="13"/>
        <v>0</v>
      </c>
    </row>
    <row r="56" spans="1:24" x14ac:dyDescent="0.3">
      <c r="A56" t="b">
        <f t="shared" si="0"/>
        <v>0</v>
      </c>
      <c r="B56" t="s">
        <v>2905</v>
      </c>
      <c r="C56" t="b">
        <f t="shared" si="1"/>
        <v>0</v>
      </c>
      <c r="D56" s="2">
        <v>45806</v>
      </c>
      <c r="E56" s="2" t="b">
        <f t="shared" si="2"/>
        <v>0</v>
      </c>
      <c r="F56" t="s">
        <v>836</v>
      </c>
      <c r="G56" t="b">
        <f t="shared" si="3"/>
        <v>0</v>
      </c>
      <c r="H56" t="s">
        <v>1800</v>
      </c>
      <c r="I56" t="b">
        <f t="shared" si="4"/>
        <v>0</v>
      </c>
      <c r="J56" t="s">
        <v>1902</v>
      </c>
      <c r="K56" t="b">
        <f t="shared" si="5"/>
        <v>0</v>
      </c>
      <c r="L56">
        <f t="shared" si="6"/>
        <v>1</v>
      </c>
      <c r="M56">
        <v>1</v>
      </c>
      <c r="N56" t="b">
        <f t="shared" si="7"/>
        <v>0</v>
      </c>
      <c r="O56">
        <f t="shared" si="8"/>
        <v>209.39</v>
      </c>
      <c r="P56">
        <v>209.39</v>
      </c>
      <c r="Q56" t="b">
        <f t="shared" si="9"/>
        <v>0</v>
      </c>
      <c r="R56">
        <f t="shared" si="10"/>
        <v>0.28000000000000003</v>
      </c>
      <c r="S56">
        <v>0.28000000000000003</v>
      </c>
      <c r="T56" t="b">
        <f t="shared" si="11"/>
        <v>0</v>
      </c>
      <c r="U56" t="s">
        <v>1835</v>
      </c>
      <c r="V56">
        <f t="shared" si="12"/>
        <v>150.76079999999999</v>
      </c>
      <c r="W56">
        <v>150.76079999999999</v>
      </c>
      <c r="X56" t="b">
        <f t="shared" si="13"/>
        <v>0</v>
      </c>
    </row>
    <row r="57" spans="1:24" x14ac:dyDescent="0.3">
      <c r="A57" t="b">
        <f t="shared" si="0"/>
        <v>0</v>
      </c>
      <c r="B57" t="s">
        <v>2906</v>
      </c>
      <c r="C57" t="b">
        <f t="shared" si="1"/>
        <v>0</v>
      </c>
      <c r="D57" s="2">
        <v>45288</v>
      </c>
      <c r="E57" s="2" t="b">
        <f t="shared" si="2"/>
        <v>0</v>
      </c>
      <c r="F57" t="s">
        <v>198</v>
      </c>
      <c r="G57" t="b">
        <f t="shared" si="3"/>
        <v>0</v>
      </c>
      <c r="H57" t="s">
        <v>1768</v>
      </c>
      <c r="I57" t="b">
        <f t="shared" si="4"/>
        <v>0</v>
      </c>
      <c r="J57" t="s">
        <v>1861</v>
      </c>
      <c r="K57" t="b">
        <f t="shared" si="5"/>
        <v>0</v>
      </c>
      <c r="L57">
        <f t="shared" si="6"/>
        <v>1</v>
      </c>
      <c r="M57">
        <v>1</v>
      </c>
      <c r="N57" t="b">
        <f t="shared" si="7"/>
        <v>0</v>
      </c>
      <c r="O57">
        <f t="shared" si="8"/>
        <v>813.87</v>
      </c>
      <c r="P57">
        <v>813.87</v>
      </c>
      <c r="Q57" t="b">
        <f t="shared" si="9"/>
        <v>0</v>
      </c>
      <c r="R57">
        <f t="shared" si="10"/>
        <v>0.23</v>
      </c>
      <c r="S57">
        <v>0.23</v>
      </c>
      <c r="T57" t="b">
        <f t="shared" si="11"/>
        <v>0</v>
      </c>
      <c r="U57" t="s">
        <v>1832</v>
      </c>
      <c r="V57">
        <f t="shared" si="12"/>
        <v>626.67989999999998</v>
      </c>
      <c r="W57">
        <v>626.67989999999998</v>
      </c>
      <c r="X57" t="b">
        <f t="shared" si="13"/>
        <v>0</v>
      </c>
    </row>
    <row r="58" spans="1:24" x14ac:dyDescent="0.3">
      <c r="A58" t="b">
        <f t="shared" si="0"/>
        <v>0</v>
      </c>
      <c r="B58" t="s">
        <v>2907</v>
      </c>
      <c r="C58" t="b">
        <f t="shared" si="1"/>
        <v>0</v>
      </c>
      <c r="D58" s="2">
        <v>45783</v>
      </c>
      <c r="E58" s="2" t="b">
        <f t="shared" si="2"/>
        <v>0</v>
      </c>
      <c r="F58" t="s">
        <v>815</v>
      </c>
      <c r="G58" t="b">
        <f t="shared" si="3"/>
        <v>0</v>
      </c>
      <c r="H58" t="s">
        <v>1621</v>
      </c>
      <c r="I58" t="b">
        <f t="shared" si="4"/>
        <v>0</v>
      </c>
      <c r="J58" t="s">
        <v>1850</v>
      </c>
      <c r="K58" t="b">
        <f t="shared" si="5"/>
        <v>0</v>
      </c>
      <c r="L58">
        <f t="shared" si="6"/>
        <v>1</v>
      </c>
      <c r="M58">
        <v>1</v>
      </c>
      <c r="N58" t="b">
        <f t="shared" si="7"/>
        <v>0</v>
      </c>
      <c r="O58">
        <f t="shared" si="8"/>
        <v>143.69999999999999</v>
      </c>
      <c r="P58">
        <v>143.69999999999999</v>
      </c>
      <c r="Q58" t="b">
        <f t="shared" si="9"/>
        <v>0</v>
      </c>
      <c r="R58">
        <f t="shared" si="10"/>
        <v>0.19</v>
      </c>
      <c r="S58">
        <v>0.19</v>
      </c>
      <c r="T58" t="b">
        <f t="shared" si="11"/>
        <v>0</v>
      </c>
      <c r="U58" t="s">
        <v>1835</v>
      </c>
      <c r="V58">
        <f t="shared" si="12"/>
        <v>116.39700000000001</v>
      </c>
      <c r="W58">
        <v>116.39700000000001</v>
      </c>
      <c r="X58" t="b">
        <f t="shared" si="13"/>
        <v>0</v>
      </c>
    </row>
    <row r="59" spans="1:24" x14ac:dyDescent="0.3">
      <c r="A59" t="b">
        <f t="shared" si="0"/>
        <v>0</v>
      </c>
      <c r="B59" t="s">
        <v>2908</v>
      </c>
      <c r="C59" t="b">
        <f t="shared" si="1"/>
        <v>0</v>
      </c>
      <c r="D59" s="2">
        <v>45385</v>
      </c>
      <c r="E59" s="2" t="b">
        <f t="shared" si="2"/>
        <v>0</v>
      </c>
      <c r="F59" t="s">
        <v>1434</v>
      </c>
      <c r="G59" t="b">
        <f t="shared" si="3"/>
        <v>0</v>
      </c>
      <c r="H59" t="s">
        <v>1674</v>
      </c>
      <c r="I59" t="b">
        <f t="shared" si="4"/>
        <v>0</v>
      </c>
      <c r="J59" t="s">
        <v>1854</v>
      </c>
      <c r="K59" t="b">
        <f t="shared" si="5"/>
        <v>0</v>
      </c>
      <c r="L59">
        <f t="shared" si="6"/>
        <v>4</v>
      </c>
      <c r="M59">
        <v>4</v>
      </c>
      <c r="N59" t="b">
        <f t="shared" si="7"/>
        <v>0</v>
      </c>
      <c r="O59">
        <f t="shared" si="8"/>
        <v>837.34</v>
      </c>
      <c r="P59">
        <v>837.34</v>
      </c>
      <c r="Q59" t="b">
        <f t="shared" si="9"/>
        <v>0</v>
      </c>
      <c r="R59">
        <f t="shared" si="10"/>
        <v>0.05</v>
      </c>
      <c r="S59">
        <v>0.05</v>
      </c>
      <c r="T59" t="b">
        <f t="shared" si="11"/>
        <v>0</v>
      </c>
      <c r="U59" t="s">
        <v>1835</v>
      </c>
      <c r="V59">
        <f t="shared" si="12"/>
        <v>3181.8919999999998</v>
      </c>
      <c r="W59">
        <v>3181.8919999999998</v>
      </c>
      <c r="X59" t="b">
        <f t="shared" si="13"/>
        <v>0</v>
      </c>
    </row>
    <row r="60" spans="1:24" x14ac:dyDescent="0.3">
      <c r="A60" t="b">
        <f t="shared" si="0"/>
        <v>0</v>
      </c>
      <c r="B60" t="s">
        <v>1961</v>
      </c>
      <c r="C60" t="b">
        <f t="shared" si="1"/>
        <v>0</v>
      </c>
      <c r="D60" s="2">
        <v>45214</v>
      </c>
      <c r="E60" s="2" t="b">
        <f t="shared" si="2"/>
        <v>0</v>
      </c>
      <c r="F60" t="s">
        <v>18</v>
      </c>
      <c r="G60" t="b">
        <f t="shared" si="3"/>
        <v>0</v>
      </c>
      <c r="H60" t="s">
        <v>1765</v>
      </c>
      <c r="I60" t="b">
        <f t="shared" si="4"/>
        <v>0</v>
      </c>
      <c r="J60" t="s">
        <v>1834</v>
      </c>
      <c r="K60" t="b">
        <f t="shared" si="5"/>
        <v>0</v>
      </c>
      <c r="L60">
        <f t="shared" si="6"/>
        <v>2</v>
      </c>
      <c r="M60">
        <v>2</v>
      </c>
      <c r="N60" t="b">
        <f t="shared" si="7"/>
        <v>0</v>
      </c>
      <c r="O60">
        <f t="shared" si="8"/>
        <v>418.23</v>
      </c>
      <c r="P60">
        <v>418.23</v>
      </c>
      <c r="Q60" t="b">
        <f t="shared" si="9"/>
        <v>0</v>
      </c>
      <c r="R60">
        <f t="shared" si="10"/>
        <v>0.28000000000000003</v>
      </c>
      <c r="S60">
        <v>0.28000000000000003</v>
      </c>
      <c r="T60" t="b">
        <f t="shared" si="11"/>
        <v>0</v>
      </c>
      <c r="U60" t="s">
        <v>1832</v>
      </c>
      <c r="V60">
        <f t="shared" si="12"/>
        <v>602.25120000000004</v>
      </c>
      <c r="W60">
        <v>602.25120000000004</v>
      </c>
      <c r="X60" t="b">
        <f t="shared" si="13"/>
        <v>0</v>
      </c>
    </row>
    <row r="61" spans="1:24" x14ac:dyDescent="0.3">
      <c r="A61" t="b">
        <f t="shared" si="0"/>
        <v>0</v>
      </c>
      <c r="B61" t="s">
        <v>2909</v>
      </c>
      <c r="C61" t="b">
        <f t="shared" si="1"/>
        <v>0</v>
      </c>
      <c r="D61" s="2">
        <v>45878</v>
      </c>
      <c r="E61" s="2" t="b">
        <f t="shared" si="2"/>
        <v>0</v>
      </c>
      <c r="F61" t="s">
        <v>411</v>
      </c>
      <c r="G61" t="b">
        <f t="shared" si="3"/>
        <v>0</v>
      </c>
      <c r="H61" t="s">
        <v>1580</v>
      </c>
      <c r="I61" t="b">
        <f t="shared" si="4"/>
        <v>0</v>
      </c>
      <c r="J61" t="s">
        <v>1863</v>
      </c>
      <c r="K61" t="b">
        <f t="shared" si="5"/>
        <v>0</v>
      </c>
      <c r="L61">
        <f t="shared" si="6"/>
        <v>1</v>
      </c>
      <c r="M61">
        <v>1</v>
      </c>
      <c r="N61" t="b">
        <f t="shared" si="7"/>
        <v>0</v>
      </c>
      <c r="O61">
        <f t="shared" si="8"/>
        <v>151.66</v>
      </c>
      <c r="P61">
        <v>151.66</v>
      </c>
      <c r="Q61" t="b">
        <f t="shared" si="9"/>
        <v>0</v>
      </c>
      <c r="R61">
        <f t="shared" si="10"/>
        <v>0.16</v>
      </c>
      <c r="S61">
        <v>0.16</v>
      </c>
      <c r="T61" t="b">
        <f t="shared" si="11"/>
        <v>0</v>
      </c>
      <c r="U61" t="s">
        <v>1839</v>
      </c>
      <c r="V61">
        <f t="shared" si="12"/>
        <v>127.3944</v>
      </c>
      <c r="W61">
        <v>127.3944</v>
      </c>
      <c r="X61" t="b">
        <f t="shared" si="13"/>
        <v>0</v>
      </c>
    </row>
    <row r="62" spans="1:24" x14ac:dyDescent="0.3">
      <c r="A62" t="b">
        <f t="shared" si="0"/>
        <v>0</v>
      </c>
      <c r="B62" t="s">
        <v>2910</v>
      </c>
      <c r="C62" t="b">
        <f t="shared" si="1"/>
        <v>0</v>
      </c>
      <c r="D62" s="2">
        <v>45720</v>
      </c>
      <c r="E62" s="2" t="b">
        <f t="shared" si="2"/>
        <v>0</v>
      </c>
      <c r="F62" t="s">
        <v>2034</v>
      </c>
      <c r="G62" t="b">
        <f t="shared" si="3"/>
        <v>0</v>
      </c>
      <c r="H62" t="s">
        <v>1668</v>
      </c>
      <c r="I62" t="b">
        <f t="shared" si="4"/>
        <v>0</v>
      </c>
      <c r="J62" t="s">
        <v>1837</v>
      </c>
      <c r="K62" t="b">
        <f t="shared" si="5"/>
        <v>0</v>
      </c>
      <c r="L62">
        <f t="shared" si="6"/>
        <v>3</v>
      </c>
      <c r="M62">
        <v>3</v>
      </c>
      <c r="N62" t="b">
        <f t="shared" si="7"/>
        <v>0</v>
      </c>
      <c r="O62">
        <f t="shared" si="8"/>
        <v>961.4</v>
      </c>
      <c r="P62">
        <v>961.4</v>
      </c>
      <c r="Q62" t="b">
        <f t="shared" si="9"/>
        <v>0</v>
      </c>
      <c r="R62">
        <f t="shared" si="10"/>
        <v>0.02</v>
      </c>
      <c r="S62">
        <v>0.02</v>
      </c>
      <c r="T62" t="b">
        <f t="shared" si="11"/>
        <v>0</v>
      </c>
      <c r="U62" t="s">
        <v>1835</v>
      </c>
      <c r="V62">
        <f t="shared" si="12"/>
        <v>2826.5160000000001</v>
      </c>
      <c r="W62">
        <v>2826.5160000000001</v>
      </c>
      <c r="X62" t="b">
        <f t="shared" si="13"/>
        <v>0</v>
      </c>
    </row>
    <row r="63" spans="1:24" x14ac:dyDescent="0.3">
      <c r="A63" t="b">
        <f t="shared" si="0"/>
        <v>0</v>
      </c>
      <c r="B63" t="s">
        <v>2911</v>
      </c>
      <c r="C63" t="b">
        <f t="shared" si="1"/>
        <v>0</v>
      </c>
      <c r="D63" s="2">
        <v>45503</v>
      </c>
      <c r="E63" s="2" t="b">
        <f t="shared" si="2"/>
        <v>0</v>
      </c>
      <c r="F63" t="s">
        <v>1145</v>
      </c>
      <c r="G63" t="b">
        <f t="shared" si="3"/>
        <v>0</v>
      </c>
      <c r="H63" t="s">
        <v>1752</v>
      </c>
      <c r="I63" t="b">
        <f t="shared" si="4"/>
        <v>0</v>
      </c>
      <c r="J63" t="s">
        <v>1870</v>
      </c>
      <c r="K63" t="b">
        <f t="shared" si="5"/>
        <v>0</v>
      </c>
      <c r="L63">
        <f t="shared" si="6"/>
        <v>4</v>
      </c>
      <c r="M63">
        <v>4</v>
      </c>
      <c r="N63" t="b">
        <f t="shared" si="7"/>
        <v>0</v>
      </c>
      <c r="O63">
        <f t="shared" si="8"/>
        <v>475.98</v>
      </c>
      <c r="P63">
        <v>475.98</v>
      </c>
      <c r="Q63" t="b">
        <f t="shared" si="9"/>
        <v>0</v>
      </c>
      <c r="R63">
        <f t="shared" si="10"/>
        <v>0.19</v>
      </c>
      <c r="S63">
        <v>0.19</v>
      </c>
      <c r="T63" t="b">
        <f t="shared" si="11"/>
        <v>0</v>
      </c>
      <c r="U63" t="s">
        <v>1835</v>
      </c>
      <c r="V63">
        <f t="shared" si="12"/>
        <v>1542.1751999999999</v>
      </c>
      <c r="W63">
        <v>1542.1751999999999</v>
      </c>
      <c r="X63" t="b">
        <f t="shared" si="13"/>
        <v>0</v>
      </c>
    </row>
    <row r="64" spans="1:24" x14ac:dyDescent="0.3">
      <c r="A64" t="b">
        <f t="shared" si="0"/>
        <v>0</v>
      </c>
      <c r="B64" t="s">
        <v>2912</v>
      </c>
      <c r="C64" t="b">
        <f t="shared" si="1"/>
        <v>0</v>
      </c>
      <c r="D64" s="2">
        <v>45551</v>
      </c>
      <c r="E64" s="2" t="b">
        <f t="shared" si="2"/>
        <v>0</v>
      </c>
      <c r="F64" t="s">
        <v>1175</v>
      </c>
      <c r="G64" t="b">
        <f t="shared" si="3"/>
        <v>0</v>
      </c>
      <c r="H64" t="s">
        <v>1651</v>
      </c>
      <c r="I64" t="b">
        <f t="shared" si="4"/>
        <v>0</v>
      </c>
      <c r="J64" t="s">
        <v>1859</v>
      </c>
      <c r="K64" t="b">
        <f t="shared" si="5"/>
        <v>0</v>
      </c>
      <c r="L64">
        <f t="shared" si="6"/>
        <v>4</v>
      </c>
      <c r="M64">
        <v>4</v>
      </c>
      <c r="N64" t="b">
        <f t="shared" si="7"/>
        <v>0</v>
      </c>
      <c r="O64">
        <f t="shared" si="8"/>
        <v>132.88999999999999</v>
      </c>
      <c r="P64">
        <v>132.88999999999999</v>
      </c>
      <c r="Q64" t="b">
        <f t="shared" si="9"/>
        <v>0</v>
      </c>
      <c r="R64">
        <f t="shared" si="10"/>
        <v>0.12</v>
      </c>
      <c r="S64">
        <v>0.12</v>
      </c>
      <c r="T64" t="b">
        <f t="shared" si="11"/>
        <v>0</v>
      </c>
      <c r="U64" t="s">
        <v>1832</v>
      </c>
      <c r="V64">
        <f t="shared" si="12"/>
        <v>467.77280000000002</v>
      </c>
      <c r="W64">
        <v>467.77280000000002</v>
      </c>
      <c r="X64" t="b">
        <f t="shared" si="13"/>
        <v>0</v>
      </c>
    </row>
    <row r="65" spans="1:24" x14ac:dyDescent="0.3">
      <c r="A65" t="b">
        <f t="shared" si="0"/>
        <v>0</v>
      </c>
      <c r="B65" t="s">
        <v>2913</v>
      </c>
      <c r="C65" t="b">
        <f t="shared" si="1"/>
        <v>0</v>
      </c>
      <c r="D65" s="2">
        <v>45850</v>
      </c>
      <c r="E65" s="2" t="b">
        <f t="shared" si="2"/>
        <v>0</v>
      </c>
      <c r="F65" t="s">
        <v>1340</v>
      </c>
      <c r="G65" t="b">
        <f t="shared" si="3"/>
        <v>0</v>
      </c>
      <c r="H65" t="s">
        <v>1643</v>
      </c>
      <c r="I65" t="b">
        <f t="shared" si="4"/>
        <v>0</v>
      </c>
      <c r="J65" t="s">
        <v>1884</v>
      </c>
      <c r="K65" t="b">
        <f t="shared" si="5"/>
        <v>0</v>
      </c>
      <c r="L65">
        <f t="shared" si="6"/>
        <v>3</v>
      </c>
      <c r="M65">
        <v>3</v>
      </c>
      <c r="N65" t="b">
        <f t="shared" si="7"/>
        <v>0</v>
      </c>
      <c r="O65">
        <f t="shared" si="8"/>
        <v>471.31</v>
      </c>
      <c r="P65">
        <v>471.31</v>
      </c>
      <c r="Q65" t="b">
        <f t="shared" si="9"/>
        <v>0</v>
      </c>
      <c r="R65">
        <f t="shared" si="10"/>
        <v>0</v>
      </c>
      <c r="S65">
        <v>0</v>
      </c>
      <c r="T65" t="b">
        <f t="shared" si="11"/>
        <v>0</v>
      </c>
      <c r="U65" t="s">
        <v>1835</v>
      </c>
      <c r="V65">
        <f t="shared" si="12"/>
        <v>1413.93</v>
      </c>
      <c r="W65">
        <v>1413.93</v>
      </c>
      <c r="X65" t="b">
        <f t="shared" si="13"/>
        <v>0</v>
      </c>
    </row>
    <row r="66" spans="1:24" x14ac:dyDescent="0.3">
      <c r="A66" t="b">
        <f t="shared" ref="A66:A129" si="14">ISBLANK(B66)</f>
        <v>0</v>
      </c>
      <c r="B66" t="s">
        <v>2914</v>
      </c>
      <c r="C66" t="b">
        <f t="shared" ref="C66:C129" si="15">ISBLANK(D66)</f>
        <v>0</v>
      </c>
      <c r="D66" s="2">
        <v>45441</v>
      </c>
      <c r="E66" s="2" t="b">
        <f t="shared" ref="E66:E129" si="16">ISBLANK(F66)</f>
        <v>0</v>
      </c>
      <c r="F66" t="s">
        <v>1849</v>
      </c>
      <c r="G66" t="b">
        <f t="shared" ref="G66:G129" si="17">ISBLANK(H66)</f>
        <v>0</v>
      </c>
      <c r="H66" t="s">
        <v>1757</v>
      </c>
      <c r="I66" t="b">
        <f t="shared" ref="I66:I129" si="18">ISBLANK(J66)</f>
        <v>0</v>
      </c>
      <c r="J66" t="s">
        <v>1852</v>
      </c>
      <c r="K66" t="b">
        <f t="shared" ref="K66:K129" si="19">ISBLANK(M66)</f>
        <v>0</v>
      </c>
      <c r="L66">
        <f t="shared" ref="L66:L129" si="20">IF(ISBLANK(M66),"UNKNOWN",M66)</f>
        <v>2</v>
      </c>
      <c r="M66">
        <v>2</v>
      </c>
      <c r="N66" t="b">
        <f t="shared" ref="N66:N129" si="21">ISBLANK(P66)</f>
        <v>0</v>
      </c>
      <c r="O66">
        <f t="shared" ref="O66:O129" si="22">IF(ISBLANK(P66),AVERAGE($P$2:$P$2001),P66)</f>
        <v>720.32</v>
      </c>
      <c r="P66">
        <v>720.32</v>
      </c>
      <c r="Q66" t="b">
        <f t="shared" ref="Q66:Q129" si="23">ISBLANK(S66)</f>
        <v>0</v>
      </c>
      <c r="R66">
        <f t="shared" ref="R66:R129" si="24">IF(ISBLANK(S66),AVERAGE($S$2:$S$2001),S66)</f>
        <v>0.26</v>
      </c>
      <c r="S66">
        <v>0.26</v>
      </c>
      <c r="T66" t="b">
        <f t="shared" ref="T66:T129" si="25">ISBLANK(U66)</f>
        <v>0</v>
      </c>
      <c r="U66" t="s">
        <v>1832</v>
      </c>
      <c r="V66">
        <f t="shared" ref="V66:V129" si="26">IF(ISBLANK(W66),AVERAGE($W$2:$W$2001),W66)</f>
        <v>1066.0735999999999</v>
      </c>
      <c r="W66">
        <v>1066.0735999999999</v>
      </c>
      <c r="X66" t="b">
        <f t="shared" ref="X66:X129" si="27">ISBLANK(W66)</f>
        <v>0</v>
      </c>
    </row>
    <row r="67" spans="1:24" x14ac:dyDescent="0.3">
      <c r="A67" t="b">
        <f t="shared" si="14"/>
        <v>0</v>
      </c>
      <c r="B67" t="s">
        <v>2915</v>
      </c>
      <c r="C67" t="b">
        <f t="shared" si="15"/>
        <v>0</v>
      </c>
      <c r="D67" s="2">
        <v>45431</v>
      </c>
      <c r="E67" s="2" t="b">
        <f t="shared" si="16"/>
        <v>0</v>
      </c>
      <c r="F67" t="s">
        <v>271</v>
      </c>
      <c r="G67" t="b">
        <f t="shared" si="17"/>
        <v>0</v>
      </c>
      <c r="H67" t="s">
        <v>1730</v>
      </c>
      <c r="I67" t="b">
        <f t="shared" si="18"/>
        <v>0</v>
      </c>
      <c r="J67" t="s">
        <v>1870</v>
      </c>
      <c r="K67" t="b">
        <f t="shared" si="19"/>
        <v>0</v>
      </c>
      <c r="L67">
        <f t="shared" si="20"/>
        <v>4</v>
      </c>
      <c r="M67">
        <v>4</v>
      </c>
      <c r="N67" t="b">
        <f t="shared" si="21"/>
        <v>0</v>
      </c>
      <c r="O67">
        <f t="shared" si="22"/>
        <v>99.92</v>
      </c>
      <c r="P67">
        <v>99.92</v>
      </c>
      <c r="Q67" t="b">
        <f t="shared" si="23"/>
        <v>0</v>
      </c>
      <c r="R67">
        <f t="shared" si="24"/>
        <v>0.11</v>
      </c>
      <c r="S67">
        <v>0.11</v>
      </c>
      <c r="T67" t="b">
        <f t="shared" si="25"/>
        <v>0</v>
      </c>
      <c r="U67" t="s">
        <v>1839</v>
      </c>
      <c r="V67">
        <f t="shared" si="26"/>
        <v>355.71519999999998</v>
      </c>
      <c r="W67">
        <v>355.71519999999998</v>
      </c>
      <c r="X67" t="b">
        <f t="shared" si="27"/>
        <v>0</v>
      </c>
    </row>
    <row r="68" spans="1:24" x14ac:dyDescent="0.3">
      <c r="A68" t="b">
        <f t="shared" si="14"/>
        <v>0</v>
      </c>
      <c r="B68" t="s">
        <v>2916</v>
      </c>
      <c r="C68" t="b">
        <f t="shared" si="15"/>
        <v>0</v>
      </c>
      <c r="D68" s="2">
        <v>45873</v>
      </c>
      <c r="E68" s="2" t="b">
        <f t="shared" si="16"/>
        <v>0</v>
      </c>
      <c r="F68" t="s">
        <v>243</v>
      </c>
      <c r="G68" t="b">
        <f t="shared" si="17"/>
        <v>0</v>
      </c>
      <c r="H68" t="s">
        <v>1564</v>
      </c>
      <c r="I68" t="b">
        <f t="shared" si="18"/>
        <v>0</v>
      </c>
      <c r="J68" t="s">
        <v>1831</v>
      </c>
      <c r="K68" t="b">
        <f t="shared" si="19"/>
        <v>0</v>
      </c>
      <c r="L68">
        <f t="shared" si="20"/>
        <v>3</v>
      </c>
      <c r="M68">
        <v>3</v>
      </c>
      <c r="N68" t="b">
        <f t="shared" si="21"/>
        <v>0</v>
      </c>
      <c r="O68">
        <f t="shared" si="22"/>
        <v>900.63</v>
      </c>
      <c r="P68">
        <v>900.63</v>
      </c>
      <c r="Q68" t="b">
        <f t="shared" si="23"/>
        <v>0</v>
      </c>
      <c r="R68">
        <f t="shared" si="24"/>
        <v>0.11</v>
      </c>
      <c r="S68">
        <v>0.11</v>
      </c>
      <c r="T68" t="b">
        <f t="shared" si="25"/>
        <v>0</v>
      </c>
      <c r="U68" t="s">
        <v>1839</v>
      </c>
      <c r="V68">
        <f t="shared" si="26"/>
        <v>2404.6821</v>
      </c>
      <c r="W68">
        <v>2404.6821</v>
      </c>
      <c r="X68" t="b">
        <f t="shared" si="27"/>
        <v>0</v>
      </c>
    </row>
    <row r="69" spans="1:24" x14ac:dyDescent="0.3">
      <c r="A69" t="b">
        <f t="shared" si="14"/>
        <v>0</v>
      </c>
      <c r="B69" t="s">
        <v>2917</v>
      </c>
      <c r="C69" t="b">
        <f t="shared" si="15"/>
        <v>0</v>
      </c>
      <c r="D69" s="2">
        <v>45629</v>
      </c>
      <c r="E69" s="2" t="b">
        <f t="shared" si="16"/>
        <v>0</v>
      </c>
      <c r="F69" t="s">
        <v>1353</v>
      </c>
      <c r="G69" t="b">
        <f t="shared" si="17"/>
        <v>0</v>
      </c>
      <c r="H69" t="s">
        <v>1674</v>
      </c>
      <c r="I69" t="b">
        <f t="shared" si="18"/>
        <v>0</v>
      </c>
      <c r="J69" t="s">
        <v>1837</v>
      </c>
      <c r="K69" t="b">
        <f t="shared" si="19"/>
        <v>0</v>
      </c>
      <c r="L69">
        <f t="shared" si="20"/>
        <v>1</v>
      </c>
      <c r="M69">
        <v>1</v>
      </c>
      <c r="N69" t="b">
        <f t="shared" si="21"/>
        <v>0</v>
      </c>
      <c r="O69">
        <f t="shared" si="22"/>
        <v>681.72</v>
      </c>
      <c r="P69">
        <v>681.72</v>
      </c>
      <c r="Q69" t="b">
        <f t="shared" si="23"/>
        <v>0</v>
      </c>
      <c r="R69">
        <f t="shared" si="24"/>
        <v>0.11</v>
      </c>
      <c r="S69">
        <v>0.11</v>
      </c>
      <c r="T69" t="b">
        <f t="shared" si="25"/>
        <v>0</v>
      </c>
      <c r="U69" t="s">
        <v>1835</v>
      </c>
      <c r="V69">
        <f t="shared" si="26"/>
        <v>606.73080000000004</v>
      </c>
      <c r="W69">
        <v>606.73080000000004</v>
      </c>
      <c r="X69" t="b">
        <f t="shared" si="27"/>
        <v>0</v>
      </c>
    </row>
    <row r="70" spans="1:24" x14ac:dyDescent="0.3">
      <c r="A70" t="b">
        <f t="shared" si="14"/>
        <v>0</v>
      </c>
      <c r="B70" t="s">
        <v>2918</v>
      </c>
      <c r="C70" t="b">
        <f t="shared" si="15"/>
        <v>0</v>
      </c>
      <c r="D70" s="2">
        <v>45222</v>
      </c>
      <c r="E70" s="2" t="b">
        <f t="shared" si="16"/>
        <v>0</v>
      </c>
      <c r="F70" t="s">
        <v>47</v>
      </c>
      <c r="G70" t="b">
        <f t="shared" si="17"/>
        <v>0</v>
      </c>
      <c r="H70" t="s">
        <v>1762</v>
      </c>
      <c r="I70" t="b">
        <f t="shared" si="18"/>
        <v>0</v>
      </c>
      <c r="J70" t="s">
        <v>1867</v>
      </c>
      <c r="K70" t="b">
        <f t="shared" si="19"/>
        <v>0</v>
      </c>
      <c r="L70">
        <f t="shared" si="20"/>
        <v>2</v>
      </c>
      <c r="M70">
        <v>2</v>
      </c>
      <c r="N70" t="b">
        <f t="shared" si="21"/>
        <v>0</v>
      </c>
      <c r="O70">
        <f t="shared" si="22"/>
        <v>838.22</v>
      </c>
      <c r="P70">
        <v>838.22</v>
      </c>
      <c r="Q70" t="b">
        <f t="shared" si="23"/>
        <v>0</v>
      </c>
      <c r="R70">
        <f t="shared" si="24"/>
        <v>0.3</v>
      </c>
      <c r="S70">
        <v>0.3</v>
      </c>
      <c r="T70" t="b">
        <f t="shared" si="25"/>
        <v>0</v>
      </c>
      <c r="U70" t="s">
        <v>1832</v>
      </c>
      <c r="V70">
        <f t="shared" si="26"/>
        <v>1173.508</v>
      </c>
      <c r="W70">
        <v>1173.508</v>
      </c>
      <c r="X70" t="b">
        <f t="shared" si="27"/>
        <v>0</v>
      </c>
    </row>
    <row r="71" spans="1:24" x14ac:dyDescent="0.3">
      <c r="A71" t="b">
        <f t="shared" si="14"/>
        <v>0</v>
      </c>
      <c r="B71" t="s">
        <v>1962</v>
      </c>
      <c r="C71" t="b">
        <f t="shared" si="15"/>
        <v>0</v>
      </c>
      <c r="D71" s="2">
        <v>45891</v>
      </c>
      <c r="E71" s="2" t="b">
        <f t="shared" si="16"/>
        <v>0</v>
      </c>
      <c r="F71" t="s">
        <v>851</v>
      </c>
      <c r="G71" t="b">
        <f t="shared" si="17"/>
        <v>0</v>
      </c>
      <c r="H71" t="s">
        <v>1593</v>
      </c>
      <c r="I71" t="b">
        <f t="shared" si="18"/>
        <v>0</v>
      </c>
      <c r="J71" t="s">
        <v>1870</v>
      </c>
      <c r="K71" t="b">
        <f t="shared" si="19"/>
        <v>0</v>
      </c>
      <c r="L71">
        <f t="shared" si="20"/>
        <v>3</v>
      </c>
      <c r="M71">
        <v>3</v>
      </c>
      <c r="N71" t="b">
        <f t="shared" si="21"/>
        <v>0</v>
      </c>
      <c r="O71">
        <f t="shared" si="22"/>
        <v>551.72</v>
      </c>
      <c r="P71">
        <v>551.72</v>
      </c>
      <c r="Q71" t="b">
        <f t="shared" si="23"/>
        <v>0</v>
      </c>
      <c r="R71">
        <f t="shared" si="24"/>
        <v>0.03</v>
      </c>
      <c r="S71">
        <v>0.03</v>
      </c>
      <c r="T71" t="b">
        <f t="shared" si="25"/>
        <v>0</v>
      </c>
      <c r="U71" t="s">
        <v>1839</v>
      </c>
      <c r="V71">
        <f t="shared" si="26"/>
        <v>1605.5052000000001</v>
      </c>
      <c r="W71">
        <v>1605.5052000000001</v>
      </c>
      <c r="X71" t="b">
        <f t="shared" si="27"/>
        <v>0</v>
      </c>
    </row>
    <row r="72" spans="1:24" x14ac:dyDescent="0.3">
      <c r="A72" t="b">
        <f t="shared" si="14"/>
        <v>0</v>
      </c>
      <c r="B72" t="s">
        <v>2919</v>
      </c>
      <c r="C72" t="b">
        <f t="shared" si="15"/>
        <v>0</v>
      </c>
      <c r="D72" s="2">
        <v>45797</v>
      </c>
      <c r="E72" s="2" t="b">
        <f t="shared" si="16"/>
        <v>0</v>
      </c>
      <c r="F72" t="s">
        <v>631</v>
      </c>
      <c r="G72" t="b">
        <f t="shared" si="17"/>
        <v>0</v>
      </c>
      <c r="H72" t="s">
        <v>1788</v>
      </c>
      <c r="I72" t="b">
        <f t="shared" si="18"/>
        <v>0</v>
      </c>
      <c r="J72" t="s">
        <v>1884</v>
      </c>
      <c r="K72" t="b">
        <f t="shared" si="19"/>
        <v>0</v>
      </c>
      <c r="L72">
        <f t="shared" si="20"/>
        <v>2</v>
      </c>
      <c r="M72">
        <v>2</v>
      </c>
      <c r="N72" t="b">
        <f t="shared" si="21"/>
        <v>0</v>
      </c>
      <c r="O72">
        <f t="shared" si="22"/>
        <v>816.22</v>
      </c>
      <c r="P72">
        <v>816.22</v>
      </c>
      <c r="Q72" t="b">
        <f t="shared" si="23"/>
        <v>0</v>
      </c>
      <c r="R72">
        <f t="shared" si="24"/>
        <v>0.27</v>
      </c>
      <c r="S72">
        <v>0.27</v>
      </c>
      <c r="T72" t="b">
        <f t="shared" si="25"/>
        <v>0</v>
      </c>
      <c r="U72" t="s">
        <v>1832</v>
      </c>
      <c r="V72">
        <f t="shared" si="26"/>
        <v>1191.6812</v>
      </c>
      <c r="W72">
        <v>1191.6812</v>
      </c>
      <c r="X72" t="b">
        <f t="shared" si="27"/>
        <v>0</v>
      </c>
    </row>
    <row r="73" spans="1:24" x14ac:dyDescent="0.3">
      <c r="A73" t="b">
        <f t="shared" si="14"/>
        <v>0</v>
      </c>
      <c r="B73" t="s">
        <v>2920</v>
      </c>
      <c r="C73" t="b">
        <f t="shared" si="15"/>
        <v>0</v>
      </c>
      <c r="D73" s="2">
        <v>45554</v>
      </c>
      <c r="E73" s="2" t="b">
        <f t="shared" si="16"/>
        <v>0</v>
      </c>
      <c r="F73" t="s">
        <v>1175</v>
      </c>
      <c r="G73" t="b">
        <f t="shared" si="17"/>
        <v>0</v>
      </c>
      <c r="H73" t="s">
        <v>1716</v>
      </c>
      <c r="I73" t="b">
        <f t="shared" si="18"/>
        <v>0</v>
      </c>
      <c r="J73" t="s">
        <v>1843</v>
      </c>
      <c r="K73" t="b">
        <f t="shared" si="19"/>
        <v>0</v>
      </c>
      <c r="L73">
        <f t="shared" si="20"/>
        <v>2</v>
      </c>
      <c r="M73">
        <v>2</v>
      </c>
      <c r="N73" t="b">
        <f t="shared" si="21"/>
        <v>0</v>
      </c>
      <c r="O73">
        <f t="shared" si="22"/>
        <v>654.12</v>
      </c>
      <c r="P73">
        <v>654.12</v>
      </c>
      <c r="Q73" t="b">
        <f t="shared" si="23"/>
        <v>0</v>
      </c>
      <c r="R73">
        <f t="shared" si="24"/>
        <v>0.27</v>
      </c>
      <c r="S73">
        <v>0.27</v>
      </c>
      <c r="T73" t="b">
        <f t="shared" si="25"/>
        <v>0</v>
      </c>
      <c r="U73" t="s">
        <v>1835</v>
      </c>
      <c r="V73">
        <f t="shared" si="26"/>
        <v>955.01519999999994</v>
      </c>
      <c r="W73">
        <v>955.01519999999994</v>
      </c>
      <c r="X73" t="b">
        <f t="shared" si="27"/>
        <v>0</v>
      </c>
    </row>
    <row r="74" spans="1:24" x14ac:dyDescent="0.3">
      <c r="A74" t="b">
        <f t="shared" si="14"/>
        <v>0</v>
      </c>
      <c r="B74" t="s">
        <v>2921</v>
      </c>
      <c r="C74" t="b">
        <f t="shared" si="15"/>
        <v>0</v>
      </c>
      <c r="D74" s="2">
        <v>45385</v>
      </c>
      <c r="E74" s="2" t="b">
        <f t="shared" si="16"/>
        <v>0</v>
      </c>
      <c r="F74" t="s">
        <v>366</v>
      </c>
      <c r="G74" t="b">
        <f t="shared" si="17"/>
        <v>0</v>
      </c>
      <c r="H74" t="s">
        <v>1749</v>
      </c>
      <c r="I74" t="b">
        <f t="shared" si="18"/>
        <v>0</v>
      </c>
      <c r="J74" t="s">
        <v>1867</v>
      </c>
      <c r="K74" t="b">
        <f t="shared" si="19"/>
        <v>0</v>
      </c>
      <c r="L74">
        <f t="shared" si="20"/>
        <v>4</v>
      </c>
      <c r="M74">
        <v>4</v>
      </c>
      <c r="N74" t="b">
        <f t="shared" si="21"/>
        <v>0</v>
      </c>
      <c r="O74">
        <f t="shared" si="22"/>
        <v>528.22</v>
      </c>
      <c r="P74">
        <v>528.22</v>
      </c>
      <c r="Q74" t="b">
        <f t="shared" si="23"/>
        <v>0</v>
      </c>
      <c r="R74">
        <f t="shared" si="24"/>
        <v>0.2</v>
      </c>
      <c r="S74">
        <v>0.2</v>
      </c>
      <c r="T74" t="b">
        <f t="shared" si="25"/>
        <v>0</v>
      </c>
      <c r="U74" t="s">
        <v>1835</v>
      </c>
      <c r="V74">
        <f t="shared" si="26"/>
        <v>1690.3040000000001</v>
      </c>
      <c r="W74">
        <v>1690.3040000000001</v>
      </c>
      <c r="X74" t="b">
        <f t="shared" si="27"/>
        <v>0</v>
      </c>
    </row>
    <row r="75" spans="1:24" x14ac:dyDescent="0.3">
      <c r="A75" t="b">
        <f t="shared" si="14"/>
        <v>0</v>
      </c>
      <c r="B75" t="s">
        <v>2922</v>
      </c>
      <c r="C75" t="b">
        <f t="shared" si="15"/>
        <v>0</v>
      </c>
      <c r="D75" s="2">
        <v>45704</v>
      </c>
      <c r="E75" s="2" t="b">
        <f t="shared" si="16"/>
        <v>0</v>
      </c>
      <c r="F75" t="s">
        <v>711</v>
      </c>
      <c r="G75" t="b">
        <f t="shared" si="17"/>
        <v>0</v>
      </c>
      <c r="H75" t="s">
        <v>1640</v>
      </c>
      <c r="I75" t="b">
        <f t="shared" si="18"/>
        <v>0</v>
      </c>
      <c r="J75" t="s">
        <v>1843</v>
      </c>
      <c r="K75" t="b">
        <f t="shared" si="19"/>
        <v>0</v>
      </c>
      <c r="L75">
        <f t="shared" si="20"/>
        <v>4</v>
      </c>
      <c r="M75">
        <v>4</v>
      </c>
      <c r="N75" t="b">
        <f t="shared" si="21"/>
        <v>0</v>
      </c>
      <c r="O75">
        <f t="shared" si="22"/>
        <v>36.72</v>
      </c>
      <c r="P75">
        <v>36.72</v>
      </c>
      <c r="Q75" t="b">
        <f t="shared" si="23"/>
        <v>0</v>
      </c>
      <c r="R75">
        <f t="shared" si="24"/>
        <v>7.0000000000000007E-2</v>
      </c>
      <c r="S75">
        <v>7.0000000000000007E-2</v>
      </c>
      <c r="T75" t="b">
        <f t="shared" si="25"/>
        <v>0</v>
      </c>
      <c r="U75" t="s">
        <v>1839</v>
      </c>
      <c r="V75">
        <f t="shared" si="26"/>
        <v>136.5984</v>
      </c>
      <c r="W75">
        <v>136.5984</v>
      </c>
      <c r="X75" t="b">
        <f t="shared" si="27"/>
        <v>0</v>
      </c>
    </row>
    <row r="76" spans="1:24" x14ac:dyDescent="0.3">
      <c r="A76" t="b">
        <f t="shared" si="14"/>
        <v>0</v>
      </c>
      <c r="B76" t="s">
        <v>2923</v>
      </c>
      <c r="C76" t="b">
        <f t="shared" si="15"/>
        <v>0</v>
      </c>
      <c r="D76" s="2">
        <v>45545</v>
      </c>
      <c r="E76" s="2" t="b">
        <f t="shared" si="16"/>
        <v>0</v>
      </c>
      <c r="F76" t="s">
        <v>1145</v>
      </c>
      <c r="G76" t="b">
        <f t="shared" si="17"/>
        <v>0</v>
      </c>
      <c r="H76" t="s">
        <v>1762</v>
      </c>
      <c r="I76" t="b">
        <f t="shared" si="18"/>
        <v>0</v>
      </c>
      <c r="J76" t="s">
        <v>1863</v>
      </c>
      <c r="K76" t="b">
        <f t="shared" si="19"/>
        <v>0</v>
      </c>
      <c r="L76">
        <f t="shared" si="20"/>
        <v>2</v>
      </c>
      <c r="M76">
        <v>2</v>
      </c>
      <c r="N76" t="b">
        <f t="shared" si="21"/>
        <v>0</v>
      </c>
      <c r="O76">
        <f t="shared" si="22"/>
        <v>705.97</v>
      </c>
      <c r="P76">
        <v>705.97</v>
      </c>
      <c r="Q76" t="b">
        <f t="shared" si="23"/>
        <v>0</v>
      </c>
      <c r="R76">
        <f t="shared" si="24"/>
        <v>0.1</v>
      </c>
      <c r="S76">
        <v>0.1</v>
      </c>
      <c r="T76" t="b">
        <f t="shared" si="25"/>
        <v>0</v>
      </c>
      <c r="U76" t="s">
        <v>1835</v>
      </c>
      <c r="V76">
        <f t="shared" si="26"/>
        <v>1270.7460000000001</v>
      </c>
      <c r="W76">
        <v>1270.7460000000001</v>
      </c>
      <c r="X76" t="b">
        <f t="shared" si="27"/>
        <v>0</v>
      </c>
    </row>
    <row r="77" spans="1:24" x14ac:dyDescent="0.3">
      <c r="A77" t="b">
        <f t="shared" si="14"/>
        <v>0</v>
      </c>
      <c r="B77" t="s">
        <v>2924</v>
      </c>
      <c r="C77" t="b">
        <f t="shared" si="15"/>
        <v>0</v>
      </c>
      <c r="D77" s="2">
        <v>45736</v>
      </c>
      <c r="E77" s="2" t="b">
        <f t="shared" si="16"/>
        <v>0</v>
      </c>
      <c r="F77" t="s">
        <v>99</v>
      </c>
      <c r="G77" t="b">
        <f t="shared" si="17"/>
        <v>0</v>
      </c>
      <c r="H77" t="s">
        <v>1658</v>
      </c>
      <c r="I77" t="b">
        <f t="shared" si="18"/>
        <v>0</v>
      </c>
      <c r="J77" t="s">
        <v>1854</v>
      </c>
      <c r="K77" t="b">
        <f t="shared" si="19"/>
        <v>0</v>
      </c>
      <c r="L77">
        <f t="shared" si="20"/>
        <v>2</v>
      </c>
      <c r="M77">
        <v>2</v>
      </c>
      <c r="N77" t="b">
        <f t="shared" si="21"/>
        <v>0</v>
      </c>
      <c r="O77">
        <f t="shared" si="22"/>
        <v>994.29</v>
      </c>
      <c r="P77">
        <v>994.29</v>
      </c>
      <c r="Q77" t="b">
        <f t="shared" si="23"/>
        <v>0</v>
      </c>
      <c r="R77">
        <f t="shared" si="24"/>
        <v>0.01</v>
      </c>
      <c r="S77">
        <v>0.01</v>
      </c>
      <c r="T77" t="b">
        <f t="shared" si="25"/>
        <v>0</v>
      </c>
      <c r="U77" t="s">
        <v>1835</v>
      </c>
      <c r="V77">
        <f t="shared" si="26"/>
        <v>1968.6941999999999</v>
      </c>
      <c r="W77">
        <v>1968.6941999999999</v>
      </c>
      <c r="X77" t="b">
        <f t="shared" si="27"/>
        <v>0</v>
      </c>
    </row>
    <row r="78" spans="1:24" x14ac:dyDescent="0.3">
      <c r="A78" t="b">
        <f t="shared" si="14"/>
        <v>0</v>
      </c>
      <c r="B78" t="s">
        <v>2925</v>
      </c>
      <c r="C78" t="b">
        <f t="shared" si="15"/>
        <v>0</v>
      </c>
      <c r="D78" s="2">
        <v>45608</v>
      </c>
      <c r="E78" s="2" t="b">
        <f t="shared" si="16"/>
        <v>0</v>
      </c>
      <c r="F78" t="s">
        <v>1293</v>
      </c>
      <c r="G78" t="b">
        <f t="shared" si="17"/>
        <v>0</v>
      </c>
      <c r="H78" t="s">
        <v>1800</v>
      </c>
      <c r="I78" t="b">
        <f t="shared" si="18"/>
        <v>0</v>
      </c>
      <c r="J78" t="s">
        <v>1870</v>
      </c>
      <c r="K78" t="b">
        <f t="shared" si="19"/>
        <v>0</v>
      </c>
      <c r="L78">
        <f t="shared" si="20"/>
        <v>1</v>
      </c>
      <c r="M78">
        <v>1</v>
      </c>
      <c r="N78" t="b">
        <f t="shared" si="21"/>
        <v>0</v>
      </c>
      <c r="O78">
        <f t="shared" si="22"/>
        <v>909.04</v>
      </c>
      <c r="P78">
        <v>909.04</v>
      </c>
      <c r="Q78" t="b">
        <f t="shared" si="23"/>
        <v>0</v>
      </c>
      <c r="R78">
        <f t="shared" si="24"/>
        <v>0.11</v>
      </c>
      <c r="S78">
        <v>0.11</v>
      </c>
      <c r="T78" t="b">
        <f t="shared" si="25"/>
        <v>0</v>
      </c>
      <c r="U78" t="s">
        <v>1832</v>
      </c>
      <c r="V78">
        <f t="shared" si="26"/>
        <v>809.04560000000004</v>
      </c>
      <c r="W78">
        <v>809.04560000000004</v>
      </c>
      <c r="X78" t="b">
        <f t="shared" si="27"/>
        <v>0</v>
      </c>
    </row>
    <row r="79" spans="1:24" x14ac:dyDescent="0.3">
      <c r="A79" t="b">
        <f t="shared" si="14"/>
        <v>0</v>
      </c>
      <c r="B79" t="s">
        <v>2926</v>
      </c>
      <c r="C79" t="b">
        <f t="shared" si="15"/>
        <v>0</v>
      </c>
      <c r="D79" s="2">
        <v>45334</v>
      </c>
      <c r="E79" s="2" t="b">
        <f t="shared" si="16"/>
        <v>0</v>
      </c>
      <c r="F79" t="s">
        <v>1084</v>
      </c>
      <c r="G79" t="b">
        <f t="shared" si="17"/>
        <v>0</v>
      </c>
      <c r="H79" t="s">
        <v>1640</v>
      </c>
      <c r="I79" t="b">
        <f t="shared" si="18"/>
        <v>0</v>
      </c>
      <c r="J79" t="s">
        <v>1902</v>
      </c>
      <c r="K79" t="b">
        <f t="shared" si="19"/>
        <v>0</v>
      </c>
      <c r="L79">
        <f t="shared" si="20"/>
        <v>1</v>
      </c>
      <c r="M79">
        <v>1</v>
      </c>
      <c r="N79" t="b">
        <f t="shared" si="21"/>
        <v>0</v>
      </c>
      <c r="O79">
        <f t="shared" si="22"/>
        <v>164.73</v>
      </c>
      <c r="P79">
        <v>164.73</v>
      </c>
      <c r="Q79" t="b">
        <f t="shared" si="23"/>
        <v>0</v>
      </c>
      <c r="R79">
        <f t="shared" si="24"/>
        <v>0.12</v>
      </c>
      <c r="S79">
        <v>0.12</v>
      </c>
      <c r="T79" t="b">
        <f t="shared" si="25"/>
        <v>0</v>
      </c>
      <c r="U79" t="s">
        <v>1835</v>
      </c>
      <c r="V79">
        <f t="shared" si="26"/>
        <v>144.9624</v>
      </c>
      <c r="W79">
        <v>144.9624</v>
      </c>
      <c r="X79" t="b">
        <f t="shared" si="27"/>
        <v>0</v>
      </c>
    </row>
    <row r="80" spans="1:24" x14ac:dyDescent="0.3">
      <c r="A80" t="b">
        <f t="shared" si="14"/>
        <v>0</v>
      </c>
      <c r="B80" t="s">
        <v>2927</v>
      </c>
      <c r="C80" t="b">
        <f t="shared" si="15"/>
        <v>0</v>
      </c>
      <c r="D80" s="2">
        <v>45690</v>
      </c>
      <c r="E80" s="2" t="b">
        <f t="shared" si="16"/>
        <v>0</v>
      </c>
      <c r="F80" t="s">
        <v>226</v>
      </c>
      <c r="G80" t="b">
        <f t="shared" si="17"/>
        <v>0</v>
      </c>
      <c r="H80" t="s">
        <v>1648</v>
      </c>
      <c r="I80" t="b">
        <f t="shared" si="18"/>
        <v>0</v>
      </c>
      <c r="J80" t="s">
        <v>1843</v>
      </c>
      <c r="K80" t="b">
        <f t="shared" si="19"/>
        <v>0</v>
      </c>
      <c r="L80">
        <f t="shared" si="20"/>
        <v>2</v>
      </c>
      <c r="M80">
        <v>2</v>
      </c>
      <c r="N80" t="b">
        <f t="shared" si="21"/>
        <v>0</v>
      </c>
      <c r="O80">
        <f t="shared" si="22"/>
        <v>606.35</v>
      </c>
      <c r="P80">
        <v>606.35</v>
      </c>
      <c r="Q80" t="b">
        <f t="shared" si="23"/>
        <v>0</v>
      </c>
      <c r="R80">
        <f t="shared" si="24"/>
        <v>0.16</v>
      </c>
      <c r="S80">
        <v>0.16</v>
      </c>
      <c r="T80" t="b">
        <f t="shared" si="25"/>
        <v>0</v>
      </c>
      <c r="U80" t="s">
        <v>1839</v>
      </c>
      <c r="V80">
        <f t="shared" si="26"/>
        <v>1018.668</v>
      </c>
      <c r="W80">
        <v>1018.668</v>
      </c>
      <c r="X80" t="b">
        <f t="shared" si="27"/>
        <v>0</v>
      </c>
    </row>
    <row r="81" spans="1:24" x14ac:dyDescent="0.3">
      <c r="A81" t="b">
        <f t="shared" si="14"/>
        <v>0</v>
      </c>
      <c r="B81" t="s">
        <v>2928</v>
      </c>
      <c r="C81" t="b">
        <f t="shared" si="15"/>
        <v>0</v>
      </c>
      <c r="D81" s="2">
        <v>45481</v>
      </c>
      <c r="E81" s="2" t="b">
        <f t="shared" si="16"/>
        <v>0</v>
      </c>
      <c r="F81" t="s">
        <v>538</v>
      </c>
      <c r="G81" t="b">
        <f t="shared" si="17"/>
        <v>0</v>
      </c>
      <c r="H81" t="s">
        <v>1816</v>
      </c>
      <c r="I81" t="b">
        <f t="shared" si="18"/>
        <v>0</v>
      </c>
      <c r="J81" t="s">
        <v>1845</v>
      </c>
      <c r="K81" t="b">
        <f t="shared" si="19"/>
        <v>0</v>
      </c>
      <c r="L81">
        <f t="shared" si="20"/>
        <v>3</v>
      </c>
      <c r="M81">
        <v>3</v>
      </c>
      <c r="N81" t="b">
        <f t="shared" si="21"/>
        <v>0</v>
      </c>
      <c r="O81">
        <f t="shared" si="22"/>
        <v>904.19</v>
      </c>
      <c r="P81">
        <v>904.19</v>
      </c>
      <c r="Q81" t="b">
        <f t="shared" si="23"/>
        <v>0</v>
      </c>
      <c r="R81">
        <f t="shared" si="24"/>
        <v>0.09</v>
      </c>
      <c r="S81">
        <v>0.09</v>
      </c>
      <c r="T81" t="b">
        <f t="shared" si="25"/>
        <v>0</v>
      </c>
      <c r="U81" t="s">
        <v>1832</v>
      </c>
      <c r="V81">
        <f t="shared" si="26"/>
        <v>2468.4387000000002</v>
      </c>
      <c r="W81">
        <v>2468.4387000000002</v>
      </c>
      <c r="X81" t="b">
        <f t="shared" si="27"/>
        <v>0</v>
      </c>
    </row>
    <row r="82" spans="1:24" x14ac:dyDescent="0.3">
      <c r="A82" t="b">
        <f t="shared" si="14"/>
        <v>0</v>
      </c>
      <c r="B82" t="s">
        <v>1963</v>
      </c>
      <c r="C82" t="b">
        <f t="shared" si="15"/>
        <v>0</v>
      </c>
      <c r="D82" s="2">
        <v>45323</v>
      </c>
      <c r="E82" s="2" t="b">
        <f t="shared" si="16"/>
        <v>0</v>
      </c>
      <c r="F82" t="s">
        <v>1052</v>
      </c>
      <c r="G82" t="b">
        <f t="shared" si="17"/>
        <v>0</v>
      </c>
      <c r="H82" t="s">
        <v>1785</v>
      </c>
      <c r="I82" t="b">
        <f t="shared" si="18"/>
        <v>0</v>
      </c>
      <c r="J82" t="s">
        <v>1843</v>
      </c>
      <c r="K82" t="b">
        <f t="shared" si="19"/>
        <v>0</v>
      </c>
      <c r="L82">
        <f t="shared" si="20"/>
        <v>4</v>
      </c>
      <c r="M82">
        <v>4</v>
      </c>
      <c r="N82" t="b">
        <f t="shared" si="21"/>
        <v>0</v>
      </c>
      <c r="O82">
        <f t="shared" si="22"/>
        <v>525.61</v>
      </c>
      <c r="P82">
        <v>525.61</v>
      </c>
      <c r="Q82" t="b">
        <f t="shared" si="23"/>
        <v>0</v>
      </c>
      <c r="R82">
        <f t="shared" si="24"/>
        <v>0.02</v>
      </c>
      <c r="S82">
        <v>0.02</v>
      </c>
      <c r="T82" t="b">
        <f t="shared" si="25"/>
        <v>0</v>
      </c>
      <c r="U82" t="s">
        <v>1835</v>
      </c>
      <c r="V82">
        <f t="shared" si="26"/>
        <v>2060.3912</v>
      </c>
      <c r="W82">
        <v>2060.3912</v>
      </c>
      <c r="X82" t="b">
        <f t="shared" si="27"/>
        <v>0</v>
      </c>
    </row>
    <row r="83" spans="1:24" x14ac:dyDescent="0.3">
      <c r="A83" t="b">
        <f t="shared" si="14"/>
        <v>0</v>
      </c>
      <c r="B83" t="s">
        <v>2929</v>
      </c>
      <c r="C83" t="b">
        <f t="shared" si="15"/>
        <v>0</v>
      </c>
      <c r="D83" s="2">
        <v>45576</v>
      </c>
      <c r="E83" s="2" t="b">
        <f t="shared" si="16"/>
        <v>0</v>
      </c>
      <c r="F83" t="s">
        <v>502</v>
      </c>
      <c r="G83" t="b">
        <f t="shared" si="17"/>
        <v>0</v>
      </c>
      <c r="H83" t="s">
        <v>1686</v>
      </c>
      <c r="I83" t="b">
        <f t="shared" si="18"/>
        <v>0</v>
      </c>
      <c r="J83" t="s">
        <v>1880</v>
      </c>
      <c r="K83" t="b">
        <f t="shared" si="19"/>
        <v>0</v>
      </c>
      <c r="L83">
        <f t="shared" si="20"/>
        <v>4</v>
      </c>
      <c r="M83">
        <v>4</v>
      </c>
      <c r="N83" t="b">
        <f t="shared" si="21"/>
        <v>0</v>
      </c>
      <c r="O83">
        <f t="shared" si="22"/>
        <v>694.61</v>
      </c>
      <c r="P83">
        <v>694.61</v>
      </c>
      <c r="Q83" t="b">
        <f t="shared" si="23"/>
        <v>0</v>
      </c>
      <c r="R83">
        <f t="shared" si="24"/>
        <v>0.18</v>
      </c>
      <c r="S83">
        <v>0.18</v>
      </c>
      <c r="T83" t="b">
        <f t="shared" si="25"/>
        <v>0</v>
      </c>
      <c r="U83" t="s">
        <v>1839</v>
      </c>
      <c r="V83">
        <f t="shared" si="26"/>
        <v>2278.3208</v>
      </c>
      <c r="W83">
        <v>2278.3208</v>
      </c>
      <c r="X83" t="b">
        <f t="shared" si="27"/>
        <v>0</v>
      </c>
    </row>
    <row r="84" spans="1:24" x14ac:dyDescent="0.3">
      <c r="A84" t="b">
        <f t="shared" si="14"/>
        <v>0</v>
      </c>
      <c r="B84" t="s">
        <v>2930</v>
      </c>
      <c r="C84" t="b">
        <f t="shared" si="15"/>
        <v>0</v>
      </c>
      <c r="D84" s="2">
        <v>45215</v>
      </c>
      <c r="E84" s="2" t="b">
        <f t="shared" si="16"/>
        <v>0</v>
      </c>
      <c r="F84" t="s">
        <v>722</v>
      </c>
      <c r="G84" t="b">
        <f t="shared" si="17"/>
        <v>0</v>
      </c>
      <c r="H84" t="s">
        <v>1793</v>
      </c>
      <c r="I84" t="b">
        <f t="shared" si="18"/>
        <v>0</v>
      </c>
      <c r="J84" t="s">
        <v>1880</v>
      </c>
      <c r="K84" t="b">
        <f t="shared" si="19"/>
        <v>0</v>
      </c>
      <c r="L84">
        <f t="shared" si="20"/>
        <v>4</v>
      </c>
      <c r="M84">
        <v>4</v>
      </c>
      <c r="N84" t="b">
        <f t="shared" si="21"/>
        <v>0</v>
      </c>
      <c r="O84">
        <f t="shared" si="22"/>
        <v>753.83</v>
      </c>
      <c r="P84">
        <v>753.83</v>
      </c>
      <c r="Q84" t="b">
        <f t="shared" si="23"/>
        <v>0</v>
      </c>
      <c r="R84">
        <f t="shared" si="24"/>
        <v>0.24</v>
      </c>
      <c r="S84">
        <v>0.24</v>
      </c>
      <c r="T84" t="b">
        <f t="shared" si="25"/>
        <v>0</v>
      </c>
      <c r="U84" t="s">
        <v>1832</v>
      </c>
      <c r="V84">
        <f t="shared" si="26"/>
        <v>2291.6432</v>
      </c>
      <c r="W84">
        <v>2291.6432</v>
      </c>
      <c r="X84" t="b">
        <f t="shared" si="27"/>
        <v>0</v>
      </c>
    </row>
    <row r="85" spans="1:24" x14ac:dyDescent="0.3">
      <c r="A85" t="b">
        <f t="shared" si="14"/>
        <v>0</v>
      </c>
      <c r="B85" t="s">
        <v>2931</v>
      </c>
      <c r="C85" t="b">
        <f t="shared" si="15"/>
        <v>0</v>
      </c>
      <c r="D85" s="2">
        <v>45653</v>
      </c>
      <c r="E85" s="2" t="b">
        <f t="shared" si="16"/>
        <v>0</v>
      </c>
      <c r="F85" t="s">
        <v>640</v>
      </c>
      <c r="G85" t="b">
        <f t="shared" si="17"/>
        <v>0</v>
      </c>
      <c r="H85" t="s">
        <v>1600</v>
      </c>
      <c r="I85" t="b">
        <f t="shared" si="18"/>
        <v>0</v>
      </c>
      <c r="J85" t="s">
        <v>1837</v>
      </c>
      <c r="K85" t="b">
        <f t="shared" si="19"/>
        <v>0</v>
      </c>
      <c r="L85">
        <f t="shared" si="20"/>
        <v>1</v>
      </c>
      <c r="M85">
        <v>1</v>
      </c>
      <c r="N85" t="b">
        <f t="shared" si="21"/>
        <v>0</v>
      </c>
      <c r="O85">
        <f t="shared" si="22"/>
        <v>66.22</v>
      </c>
      <c r="P85">
        <v>66.22</v>
      </c>
      <c r="Q85" t="b">
        <f t="shared" si="23"/>
        <v>0</v>
      </c>
      <c r="R85">
        <f t="shared" si="24"/>
        <v>0.02</v>
      </c>
      <c r="S85">
        <v>0.02</v>
      </c>
      <c r="T85" t="b">
        <f t="shared" si="25"/>
        <v>0</v>
      </c>
      <c r="U85" t="s">
        <v>1832</v>
      </c>
      <c r="V85">
        <f t="shared" si="26"/>
        <v>64.895600000000002</v>
      </c>
      <c r="W85">
        <v>64.895600000000002</v>
      </c>
      <c r="X85" t="b">
        <f t="shared" si="27"/>
        <v>0</v>
      </c>
    </row>
    <row r="86" spans="1:24" x14ac:dyDescent="0.3">
      <c r="A86" t="b">
        <f t="shared" si="14"/>
        <v>0</v>
      </c>
      <c r="B86" t="s">
        <v>2932</v>
      </c>
      <c r="C86" t="b">
        <f t="shared" si="15"/>
        <v>0</v>
      </c>
      <c r="D86" s="2">
        <v>45241</v>
      </c>
      <c r="E86" s="2" t="b">
        <f t="shared" si="16"/>
        <v>0</v>
      </c>
      <c r="F86" t="s">
        <v>1049</v>
      </c>
      <c r="G86" t="b">
        <f t="shared" si="17"/>
        <v>0</v>
      </c>
      <c r="H86" t="s">
        <v>1725</v>
      </c>
      <c r="I86" t="b">
        <f t="shared" si="18"/>
        <v>0</v>
      </c>
      <c r="J86" t="s">
        <v>1852</v>
      </c>
      <c r="K86" t="b">
        <f t="shared" si="19"/>
        <v>0</v>
      </c>
      <c r="L86">
        <f t="shared" si="20"/>
        <v>2</v>
      </c>
      <c r="M86">
        <v>2</v>
      </c>
      <c r="N86" t="b">
        <f t="shared" si="21"/>
        <v>0</v>
      </c>
      <c r="O86">
        <f t="shared" si="22"/>
        <v>891.8</v>
      </c>
      <c r="P86">
        <v>891.8</v>
      </c>
      <c r="Q86" t="b">
        <f t="shared" si="23"/>
        <v>0</v>
      </c>
      <c r="R86">
        <f t="shared" si="24"/>
        <v>0.28999999999999998</v>
      </c>
      <c r="S86">
        <v>0.28999999999999998</v>
      </c>
      <c r="T86" t="b">
        <f t="shared" si="25"/>
        <v>0</v>
      </c>
      <c r="U86" t="s">
        <v>1839</v>
      </c>
      <c r="V86">
        <f t="shared" si="26"/>
        <v>1266.356</v>
      </c>
      <c r="W86">
        <v>1266.356</v>
      </c>
      <c r="X86" t="b">
        <f t="shared" si="27"/>
        <v>0</v>
      </c>
    </row>
    <row r="87" spans="1:24" x14ac:dyDescent="0.3">
      <c r="A87" t="b">
        <f t="shared" si="14"/>
        <v>0</v>
      </c>
      <c r="B87" t="s">
        <v>2933</v>
      </c>
      <c r="C87" t="b">
        <f t="shared" si="15"/>
        <v>0</v>
      </c>
      <c r="D87" s="2">
        <v>45428</v>
      </c>
      <c r="E87" s="2" t="b">
        <f t="shared" si="16"/>
        <v>0</v>
      </c>
      <c r="F87" t="s">
        <v>1124</v>
      </c>
      <c r="G87" t="b">
        <f t="shared" si="17"/>
        <v>0</v>
      </c>
      <c r="H87" t="s">
        <v>1755</v>
      </c>
      <c r="I87" t="b">
        <f t="shared" si="18"/>
        <v>0</v>
      </c>
      <c r="J87" t="s">
        <v>1861</v>
      </c>
      <c r="K87" t="b">
        <f t="shared" si="19"/>
        <v>0</v>
      </c>
      <c r="L87">
        <f t="shared" si="20"/>
        <v>4</v>
      </c>
      <c r="M87">
        <v>4</v>
      </c>
      <c r="N87" t="b">
        <f t="shared" si="21"/>
        <v>0</v>
      </c>
      <c r="O87">
        <f t="shared" si="22"/>
        <v>255.48</v>
      </c>
      <c r="P87">
        <v>255.48</v>
      </c>
      <c r="Q87" t="b">
        <f t="shared" si="23"/>
        <v>0</v>
      </c>
      <c r="R87">
        <f t="shared" si="24"/>
        <v>0.03</v>
      </c>
      <c r="S87">
        <v>0.03</v>
      </c>
      <c r="T87" t="b">
        <f t="shared" si="25"/>
        <v>0</v>
      </c>
      <c r="U87" t="s">
        <v>1839</v>
      </c>
      <c r="V87">
        <f t="shared" si="26"/>
        <v>991.26239999999996</v>
      </c>
      <c r="W87">
        <v>991.26239999999996</v>
      </c>
      <c r="X87" t="b">
        <f t="shared" si="27"/>
        <v>0</v>
      </c>
    </row>
    <row r="88" spans="1:24" x14ac:dyDescent="0.3">
      <c r="A88" t="b">
        <f t="shared" si="14"/>
        <v>0</v>
      </c>
      <c r="B88" t="s">
        <v>2934</v>
      </c>
      <c r="C88" t="b">
        <f t="shared" si="15"/>
        <v>0</v>
      </c>
      <c r="D88" s="2">
        <v>45593</v>
      </c>
      <c r="E88" s="2" t="b">
        <f t="shared" si="16"/>
        <v>0</v>
      </c>
      <c r="F88" t="s">
        <v>943</v>
      </c>
      <c r="G88" t="b">
        <f t="shared" si="17"/>
        <v>0</v>
      </c>
      <c r="H88" t="s">
        <v>1780</v>
      </c>
      <c r="I88" t="b">
        <f t="shared" si="18"/>
        <v>0</v>
      </c>
      <c r="J88" t="s">
        <v>1834</v>
      </c>
      <c r="K88" t="b">
        <f t="shared" si="19"/>
        <v>0</v>
      </c>
      <c r="L88">
        <f t="shared" si="20"/>
        <v>4</v>
      </c>
      <c r="M88">
        <v>4</v>
      </c>
      <c r="N88" t="b">
        <f t="shared" si="21"/>
        <v>0</v>
      </c>
      <c r="O88">
        <f t="shared" si="22"/>
        <v>604.87</v>
      </c>
      <c r="P88">
        <v>604.87</v>
      </c>
      <c r="Q88" t="b">
        <f t="shared" si="23"/>
        <v>0</v>
      </c>
      <c r="R88">
        <f t="shared" si="24"/>
        <v>0.28000000000000003</v>
      </c>
      <c r="S88">
        <v>0.28000000000000003</v>
      </c>
      <c r="T88" t="b">
        <f t="shared" si="25"/>
        <v>0</v>
      </c>
      <c r="U88" t="s">
        <v>1835</v>
      </c>
      <c r="V88">
        <f t="shared" si="26"/>
        <v>1742.0255999999999</v>
      </c>
      <c r="W88">
        <v>1742.0255999999999</v>
      </c>
      <c r="X88" t="b">
        <f t="shared" si="27"/>
        <v>0</v>
      </c>
    </row>
    <row r="89" spans="1:24" x14ac:dyDescent="0.3">
      <c r="A89" t="b">
        <f t="shared" si="14"/>
        <v>0</v>
      </c>
      <c r="B89" t="s">
        <v>2935</v>
      </c>
      <c r="C89" t="b">
        <f t="shared" si="15"/>
        <v>0</v>
      </c>
      <c r="D89" s="2">
        <v>45370</v>
      </c>
      <c r="E89" s="2" t="b">
        <f t="shared" si="16"/>
        <v>0</v>
      </c>
      <c r="F89" t="s">
        <v>173</v>
      </c>
      <c r="G89" t="b">
        <f t="shared" si="17"/>
        <v>0</v>
      </c>
      <c r="H89" t="s">
        <v>1637</v>
      </c>
      <c r="I89" t="b">
        <f t="shared" si="18"/>
        <v>0</v>
      </c>
      <c r="J89" t="s">
        <v>1834</v>
      </c>
      <c r="K89" t="b">
        <f t="shared" si="19"/>
        <v>0</v>
      </c>
      <c r="L89">
        <f t="shared" si="20"/>
        <v>3</v>
      </c>
      <c r="M89">
        <v>3</v>
      </c>
      <c r="N89" t="b">
        <f t="shared" si="21"/>
        <v>0</v>
      </c>
      <c r="O89">
        <f t="shared" si="22"/>
        <v>623.82000000000005</v>
      </c>
      <c r="P89">
        <v>623.82000000000005</v>
      </c>
      <c r="Q89" t="b">
        <f t="shared" si="23"/>
        <v>0</v>
      </c>
      <c r="R89">
        <f t="shared" si="24"/>
        <v>0.13</v>
      </c>
      <c r="S89">
        <v>0.13</v>
      </c>
      <c r="T89" t="b">
        <f t="shared" si="25"/>
        <v>0</v>
      </c>
      <c r="U89" t="s">
        <v>1839</v>
      </c>
      <c r="V89">
        <f t="shared" si="26"/>
        <v>1628.1702</v>
      </c>
      <c r="W89">
        <v>1628.1702</v>
      </c>
      <c r="X89" t="b">
        <f t="shared" si="27"/>
        <v>0</v>
      </c>
    </row>
    <row r="90" spans="1:24" x14ac:dyDescent="0.3">
      <c r="A90" t="b">
        <f t="shared" si="14"/>
        <v>0</v>
      </c>
      <c r="B90" t="s">
        <v>2936</v>
      </c>
      <c r="C90" t="b">
        <f t="shared" si="15"/>
        <v>0</v>
      </c>
      <c r="D90" s="2">
        <v>45882</v>
      </c>
      <c r="E90" s="2" t="b">
        <f t="shared" si="16"/>
        <v>0</v>
      </c>
      <c r="F90" t="s">
        <v>464</v>
      </c>
      <c r="G90" t="b">
        <f t="shared" si="17"/>
        <v>0</v>
      </c>
      <c r="H90" t="s">
        <v>1743</v>
      </c>
      <c r="I90" t="b">
        <f t="shared" si="18"/>
        <v>0</v>
      </c>
      <c r="J90" t="s">
        <v>1857</v>
      </c>
      <c r="K90" t="b">
        <f t="shared" si="19"/>
        <v>0</v>
      </c>
      <c r="L90">
        <f t="shared" si="20"/>
        <v>3</v>
      </c>
      <c r="M90">
        <v>3</v>
      </c>
      <c r="N90" t="b">
        <f t="shared" si="21"/>
        <v>0</v>
      </c>
      <c r="O90">
        <f t="shared" si="22"/>
        <v>575.24</v>
      </c>
      <c r="P90">
        <v>575.24</v>
      </c>
      <c r="Q90" t="b">
        <f t="shared" si="23"/>
        <v>0</v>
      </c>
      <c r="R90">
        <f t="shared" si="24"/>
        <v>0.12</v>
      </c>
      <c r="S90">
        <v>0.12</v>
      </c>
      <c r="T90" t="b">
        <f t="shared" si="25"/>
        <v>0</v>
      </c>
      <c r="U90" t="s">
        <v>1839</v>
      </c>
      <c r="V90">
        <f t="shared" si="26"/>
        <v>1518.6335999999999</v>
      </c>
      <c r="W90">
        <v>1518.6335999999999</v>
      </c>
      <c r="X90" t="b">
        <f t="shared" si="27"/>
        <v>0</v>
      </c>
    </row>
    <row r="91" spans="1:24" x14ac:dyDescent="0.3">
      <c r="A91" t="b">
        <f t="shared" si="14"/>
        <v>0</v>
      </c>
      <c r="B91" t="s">
        <v>2937</v>
      </c>
      <c r="C91" t="b">
        <f t="shared" si="15"/>
        <v>0</v>
      </c>
      <c r="D91" s="2">
        <v>45878</v>
      </c>
      <c r="E91" s="2" t="b">
        <f t="shared" si="16"/>
        <v>0</v>
      </c>
      <c r="F91" t="s">
        <v>1273</v>
      </c>
      <c r="G91" t="b">
        <f t="shared" si="17"/>
        <v>0</v>
      </c>
      <c r="H91" t="s">
        <v>1540</v>
      </c>
      <c r="I91" t="b">
        <f t="shared" si="18"/>
        <v>0</v>
      </c>
      <c r="J91" t="s">
        <v>1902</v>
      </c>
      <c r="K91" t="b">
        <f t="shared" si="19"/>
        <v>0</v>
      </c>
      <c r="L91">
        <f t="shared" si="20"/>
        <v>1</v>
      </c>
      <c r="M91">
        <v>1</v>
      </c>
      <c r="N91" t="b">
        <f t="shared" si="21"/>
        <v>0</v>
      </c>
      <c r="O91">
        <f t="shared" si="22"/>
        <v>769.4</v>
      </c>
      <c r="P91">
        <v>769.4</v>
      </c>
      <c r="Q91" t="b">
        <f t="shared" si="23"/>
        <v>0</v>
      </c>
      <c r="R91">
        <f t="shared" si="24"/>
        <v>0.16</v>
      </c>
      <c r="S91">
        <v>0.16</v>
      </c>
      <c r="T91" t="b">
        <f t="shared" si="25"/>
        <v>0</v>
      </c>
      <c r="U91" t="s">
        <v>1832</v>
      </c>
      <c r="V91">
        <f t="shared" si="26"/>
        <v>646.29599999999994</v>
      </c>
      <c r="W91">
        <v>646.29599999999994</v>
      </c>
      <c r="X91" t="b">
        <f t="shared" si="27"/>
        <v>0</v>
      </c>
    </row>
    <row r="92" spans="1:24" x14ac:dyDescent="0.3">
      <c r="A92" t="b">
        <f t="shared" si="14"/>
        <v>0</v>
      </c>
      <c r="B92" t="s">
        <v>2938</v>
      </c>
      <c r="C92" t="b">
        <f t="shared" si="15"/>
        <v>0</v>
      </c>
      <c r="D92" s="2">
        <v>45420</v>
      </c>
      <c r="E92" s="2" t="b">
        <f t="shared" si="16"/>
        <v>0</v>
      </c>
      <c r="F92" t="s">
        <v>1025</v>
      </c>
      <c r="G92" t="b">
        <f t="shared" si="17"/>
        <v>0</v>
      </c>
      <c r="H92" t="s">
        <v>1540</v>
      </c>
      <c r="I92" t="b">
        <f t="shared" si="18"/>
        <v>0</v>
      </c>
      <c r="J92" t="s">
        <v>1834</v>
      </c>
      <c r="K92" t="b">
        <f t="shared" si="19"/>
        <v>0</v>
      </c>
      <c r="L92">
        <f t="shared" si="20"/>
        <v>1</v>
      </c>
      <c r="M92">
        <v>1</v>
      </c>
      <c r="N92" t="b">
        <f t="shared" si="21"/>
        <v>0</v>
      </c>
      <c r="O92">
        <f t="shared" si="22"/>
        <v>227.28</v>
      </c>
      <c r="P92">
        <v>227.28</v>
      </c>
      <c r="Q92" t="b">
        <f t="shared" si="23"/>
        <v>0</v>
      </c>
      <c r="R92">
        <f t="shared" si="24"/>
        <v>0.13</v>
      </c>
      <c r="S92">
        <v>0.13</v>
      </c>
      <c r="T92" t="b">
        <f t="shared" si="25"/>
        <v>0</v>
      </c>
      <c r="U92" t="s">
        <v>1839</v>
      </c>
      <c r="V92">
        <f t="shared" si="26"/>
        <v>197.7336</v>
      </c>
      <c r="W92">
        <v>197.7336</v>
      </c>
      <c r="X92" t="b">
        <f t="shared" si="27"/>
        <v>0</v>
      </c>
    </row>
    <row r="93" spans="1:24" x14ac:dyDescent="0.3">
      <c r="A93" t="b">
        <f t="shared" si="14"/>
        <v>0</v>
      </c>
      <c r="B93" t="s">
        <v>1964</v>
      </c>
      <c r="C93" t="b">
        <f t="shared" si="15"/>
        <v>0</v>
      </c>
      <c r="D93" s="2">
        <v>45785</v>
      </c>
      <c r="E93" s="2" t="b">
        <f t="shared" si="16"/>
        <v>0</v>
      </c>
      <c r="F93" t="s">
        <v>158</v>
      </c>
      <c r="G93" t="b">
        <f t="shared" si="17"/>
        <v>0</v>
      </c>
      <c r="H93" t="s">
        <v>1604</v>
      </c>
      <c r="I93" t="b">
        <f t="shared" si="18"/>
        <v>0</v>
      </c>
      <c r="J93" t="s">
        <v>1867</v>
      </c>
      <c r="K93" t="b">
        <f t="shared" si="19"/>
        <v>0</v>
      </c>
      <c r="L93">
        <f t="shared" si="20"/>
        <v>3</v>
      </c>
      <c r="M93">
        <v>3</v>
      </c>
      <c r="N93" t="b">
        <f t="shared" si="21"/>
        <v>0</v>
      </c>
      <c r="O93">
        <f t="shared" si="22"/>
        <v>815.3</v>
      </c>
      <c r="P93">
        <v>815.3</v>
      </c>
      <c r="Q93" t="b">
        <f t="shared" si="23"/>
        <v>0</v>
      </c>
      <c r="R93">
        <f t="shared" si="24"/>
        <v>0.03</v>
      </c>
      <c r="S93">
        <v>0.03</v>
      </c>
      <c r="T93" t="b">
        <f t="shared" si="25"/>
        <v>0</v>
      </c>
      <c r="U93" t="s">
        <v>1832</v>
      </c>
      <c r="V93">
        <f t="shared" si="26"/>
        <v>2372.5230000000001</v>
      </c>
      <c r="W93">
        <v>2372.5230000000001</v>
      </c>
      <c r="X93" t="b">
        <f t="shared" si="27"/>
        <v>0</v>
      </c>
    </row>
    <row r="94" spans="1:24" x14ac:dyDescent="0.3">
      <c r="A94" t="b">
        <f t="shared" si="14"/>
        <v>0</v>
      </c>
      <c r="B94" t="s">
        <v>2939</v>
      </c>
      <c r="C94" t="b">
        <f t="shared" si="15"/>
        <v>0</v>
      </c>
      <c r="D94" s="2">
        <v>45361</v>
      </c>
      <c r="E94" s="2" t="b">
        <f t="shared" si="16"/>
        <v>0</v>
      </c>
      <c r="F94" t="s">
        <v>191</v>
      </c>
      <c r="G94" t="b">
        <f t="shared" si="17"/>
        <v>0</v>
      </c>
      <c r="H94" t="s">
        <v>1535</v>
      </c>
      <c r="I94" t="b">
        <f t="shared" si="18"/>
        <v>0</v>
      </c>
      <c r="J94" t="s">
        <v>1834</v>
      </c>
      <c r="K94" t="b">
        <f t="shared" si="19"/>
        <v>0</v>
      </c>
      <c r="L94">
        <f t="shared" si="20"/>
        <v>4</v>
      </c>
      <c r="M94">
        <v>4</v>
      </c>
      <c r="N94" t="b">
        <f t="shared" si="21"/>
        <v>0</v>
      </c>
      <c r="O94">
        <f t="shared" si="22"/>
        <v>127.58</v>
      </c>
      <c r="P94">
        <v>127.58</v>
      </c>
      <c r="Q94" t="b">
        <f t="shared" si="23"/>
        <v>0</v>
      </c>
      <c r="R94">
        <f t="shared" si="24"/>
        <v>0.15</v>
      </c>
      <c r="S94">
        <v>0.15</v>
      </c>
      <c r="T94" t="b">
        <f t="shared" si="25"/>
        <v>0</v>
      </c>
      <c r="U94" t="s">
        <v>1832</v>
      </c>
      <c r="V94">
        <f t="shared" si="26"/>
        <v>433.77199999999999</v>
      </c>
      <c r="W94">
        <v>433.77199999999999</v>
      </c>
      <c r="X94" t="b">
        <f t="shared" si="27"/>
        <v>0</v>
      </c>
    </row>
    <row r="95" spans="1:24" x14ac:dyDescent="0.3">
      <c r="A95" t="b">
        <f t="shared" si="14"/>
        <v>0</v>
      </c>
      <c r="B95" t="s">
        <v>2940</v>
      </c>
      <c r="C95" t="b">
        <f t="shared" si="15"/>
        <v>0</v>
      </c>
      <c r="D95" s="2">
        <v>45702</v>
      </c>
      <c r="E95" s="2" t="b">
        <f t="shared" si="16"/>
        <v>0</v>
      </c>
      <c r="F95" t="s">
        <v>1285</v>
      </c>
      <c r="G95" t="b">
        <f t="shared" si="17"/>
        <v>0</v>
      </c>
      <c r="H95" t="s">
        <v>1668</v>
      </c>
      <c r="I95" t="b">
        <f t="shared" si="18"/>
        <v>0</v>
      </c>
      <c r="J95" t="s">
        <v>1831</v>
      </c>
      <c r="K95" t="b">
        <f t="shared" si="19"/>
        <v>0</v>
      </c>
      <c r="L95">
        <f t="shared" si="20"/>
        <v>1</v>
      </c>
      <c r="M95">
        <v>1</v>
      </c>
      <c r="N95" t="b">
        <f t="shared" si="21"/>
        <v>0</v>
      </c>
      <c r="O95">
        <f t="shared" si="22"/>
        <v>793.21</v>
      </c>
      <c r="P95">
        <v>793.21</v>
      </c>
      <c r="Q95" t="b">
        <f t="shared" si="23"/>
        <v>0</v>
      </c>
      <c r="R95">
        <f t="shared" si="24"/>
        <v>0.09</v>
      </c>
      <c r="S95">
        <v>0.09</v>
      </c>
      <c r="T95" t="b">
        <f t="shared" si="25"/>
        <v>0</v>
      </c>
      <c r="U95" t="s">
        <v>1832</v>
      </c>
      <c r="V95">
        <f t="shared" si="26"/>
        <v>721.8211</v>
      </c>
      <c r="W95">
        <v>721.8211</v>
      </c>
      <c r="X95" t="b">
        <f t="shared" si="27"/>
        <v>0</v>
      </c>
    </row>
    <row r="96" spans="1:24" x14ac:dyDescent="0.3">
      <c r="A96" t="b">
        <f t="shared" si="14"/>
        <v>0</v>
      </c>
      <c r="B96" t="s">
        <v>2941</v>
      </c>
      <c r="C96" t="b">
        <f t="shared" si="15"/>
        <v>0</v>
      </c>
      <c r="D96" s="2">
        <v>45871</v>
      </c>
      <c r="E96" s="2" t="b">
        <f t="shared" si="16"/>
        <v>0</v>
      </c>
      <c r="F96" t="s">
        <v>943</v>
      </c>
      <c r="G96" t="b">
        <f t="shared" si="17"/>
        <v>0</v>
      </c>
      <c r="H96" t="s">
        <v>1777</v>
      </c>
      <c r="I96" t="b">
        <f t="shared" si="18"/>
        <v>0</v>
      </c>
      <c r="J96" t="s">
        <v>1884</v>
      </c>
      <c r="K96" t="b">
        <f t="shared" si="19"/>
        <v>0</v>
      </c>
      <c r="L96">
        <f t="shared" si="20"/>
        <v>3</v>
      </c>
      <c r="M96">
        <v>3</v>
      </c>
      <c r="N96" t="b">
        <f t="shared" si="21"/>
        <v>0</v>
      </c>
      <c r="O96">
        <f t="shared" si="22"/>
        <v>435.61</v>
      </c>
      <c r="P96">
        <v>435.61</v>
      </c>
      <c r="Q96" t="b">
        <f t="shared" si="23"/>
        <v>0</v>
      </c>
      <c r="R96">
        <f t="shared" si="24"/>
        <v>0.03</v>
      </c>
      <c r="S96">
        <v>0.03</v>
      </c>
      <c r="T96" t="b">
        <f t="shared" si="25"/>
        <v>0</v>
      </c>
      <c r="U96" t="s">
        <v>1835</v>
      </c>
      <c r="V96">
        <f t="shared" si="26"/>
        <v>1267.6251</v>
      </c>
      <c r="W96">
        <v>1267.6251</v>
      </c>
      <c r="X96" t="b">
        <f t="shared" si="27"/>
        <v>0</v>
      </c>
    </row>
    <row r="97" spans="1:24" x14ac:dyDescent="0.3">
      <c r="A97" t="b">
        <f t="shared" si="14"/>
        <v>0</v>
      </c>
      <c r="B97" t="s">
        <v>2942</v>
      </c>
      <c r="C97" t="b">
        <f t="shared" si="15"/>
        <v>0</v>
      </c>
      <c r="D97" s="2">
        <v>45531</v>
      </c>
      <c r="E97" s="2" t="b">
        <f t="shared" si="16"/>
        <v>0</v>
      </c>
      <c r="F97" t="s">
        <v>1190</v>
      </c>
      <c r="G97" t="b">
        <f t="shared" si="17"/>
        <v>0</v>
      </c>
      <c r="H97" t="s">
        <v>1624</v>
      </c>
      <c r="I97" t="b">
        <f t="shared" si="18"/>
        <v>0</v>
      </c>
      <c r="J97" t="s">
        <v>1857</v>
      </c>
      <c r="K97" t="b">
        <f t="shared" si="19"/>
        <v>0</v>
      </c>
      <c r="L97">
        <f t="shared" si="20"/>
        <v>1</v>
      </c>
      <c r="M97">
        <v>1</v>
      </c>
      <c r="N97" t="b">
        <f t="shared" si="21"/>
        <v>0</v>
      </c>
      <c r="O97">
        <f t="shared" si="22"/>
        <v>850.06</v>
      </c>
      <c r="P97">
        <v>850.06</v>
      </c>
      <c r="Q97" t="b">
        <f t="shared" si="23"/>
        <v>0</v>
      </c>
      <c r="R97">
        <f t="shared" si="24"/>
        <v>0.28999999999999998</v>
      </c>
      <c r="S97">
        <v>0.28999999999999998</v>
      </c>
      <c r="T97" t="b">
        <f t="shared" si="25"/>
        <v>0</v>
      </c>
      <c r="U97" t="s">
        <v>1835</v>
      </c>
      <c r="V97">
        <f t="shared" si="26"/>
        <v>603.54259999999988</v>
      </c>
      <c r="W97">
        <v>603.54259999999988</v>
      </c>
      <c r="X97" t="b">
        <f t="shared" si="27"/>
        <v>0</v>
      </c>
    </row>
    <row r="98" spans="1:24" x14ac:dyDescent="0.3">
      <c r="A98" t="b">
        <f t="shared" si="14"/>
        <v>0</v>
      </c>
      <c r="B98" t="s">
        <v>2943</v>
      </c>
      <c r="C98" t="b">
        <f t="shared" si="15"/>
        <v>0</v>
      </c>
      <c r="D98" s="2">
        <v>45330</v>
      </c>
      <c r="E98" s="2" t="b">
        <f t="shared" si="16"/>
        <v>0</v>
      </c>
      <c r="F98" t="s">
        <v>1079</v>
      </c>
      <c r="G98" t="b">
        <f t="shared" si="17"/>
        <v>0</v>
      </c>
      <c r="H98" t="s">
        <v>1889</v>
      </c>
      <c r="I98" t="b">
        <f t="shared" si="18"/>
        <v>0</v>
      </c>
      <c r="J98" t="s">
        <v>1857</v>
      </c>
      <c r="K98" t="b">
        <f t="shared" si="19"/>
        <v>0</v>
      </c>
      <c r="L98">
        <f t="shared" si="20"/>
        <v>2</v>
      </c>
      <c r="M98">
        <v>2</v>
      </c>
      <c r="N98" t="b">
        <f t="shared" si="21"/>
        <v>0</v>
      </c>
      <c r="O98">
        <f t="shared" si="22"/>
        <v>753.92</v>
      </c>
      <c r="P98">
        <v>753.92</v>
      </c>
      <c r="Q98" t="b">
        <f t="shared" si="23"/>
        <v>0</v>
      </c>
      <c r="R98">
        <f t="shared" si="24"/>
        <v>0.17</v>
      </c>
      <c r="S98">
        <v>0.17</v>
      </c>
      <c r="T98" t="b">
        <f t="shared" si="25"/>
        <v>0</v>
      </c>
      <c r="U98" t="s">
        <v>1835</v>
      </c>
      <c r="V98">
        <f t="shared" si="26"/>
        <v>1251.5072</v>
      </c>
      <c r="W98">
        <v>1251.5072</v>
      </c>
      <c r="X98" t="b">
        <f t="shared" si="27"/>
        <v>0</v>
      </c>
    </row>
    <row r="99" spans="1:24" x14ac:dyDescent="0.3">
      <c r="A99" t="b">
        <f t="shared" si="14"/>
        <v>0</v>
      </c>
      <c r="B99" t="s">
        <v>2944</v>
      </c>
      <c r="C99" t="b">
        <f t="shared" si="15"/>
        <v>0</v>
      </c>
      <c r="D99" s="2">
        <v>45311</v>
      </c>
      <c r="E99" s="2" t="b">
        <f t="shared" si="16"/>
        <v>0</v>
      </c>
      <c r="F99" t="s">
        <v>1485</v>
      </c>
      <c r="G99" t="b">
        <f t="shared" si="17"/>
        <v>0</v>
      </c>
      <c r="H99" t="s">
        <v>1540</v>
      </c>
      <c r="I99" t="b">
        <f t="shared" si="18"/>
        <v>0</v>
      </c>
      <c r="J99" t="s">
        <v>1867</v>
      </c>
      <c r="K99" t="b">
        <f t="shared" si="19"/>
        <v>0</v>
      </c>
      <c r="L99">
        <f t="shared" si="20"/>
        <v>3</v>
      </c>
      <c r="M99">
        <v>3</v>
      </c>
      <c r="N99" t="b">
        <f t="shared" si="21"/>
        <v>0</v>
      </c>
      <c r="O99">
        <f t="shared" si="22"/>
        <v>408.99</v>
      </c>
      <c r="P99">
        <v>408.99</v>
      </c>
      <c r="Q99" t="b">
        <f t="shared" si="23"/>
        <v>0</v>
      </c>
      <c r="R99">
        <f t="shared" si="24"/>
        <v>0.27</v>
      </c>
      <c r="S99">
        <v>0.27</v>
      </c>
      <c r="T99" t="b">
        <f t="shared" si="25"/>
        <v>0</v>
      </c>
      <c r="U99" t="s">
        <v>1835</v>
      </c>
      <c r="V99">
        <f t="shared" si="26"/>
        <v>895.68809999999996</v>
      </c>
      <c r="W99">
        <v>895.68809999999996</v>
      </c>
      <c r="X99" t="b">
        <f t="shared" si="27"/>
        <v>0</v>
      </c>
    </row>
    <row r="100" spans="1:24" x14ac:dyDescent="0.3">
      <c r="A100" t="b">
        <f t="shared" si="14"/>
        <v>0</v>
      </c>
      <c r="B100" t="s">
        <v>2945</v>
      </c>
      <c r="C100" t="b">
        <f t="shared" si="15"/>
        <v>0</v>
      </c>
      <c r="D100" s="2">
        <v>45567</v>
      </c>
      <c r="E100" s="2" t="b">
        <f t="shared" si="16"/>
        <v>0</v>
      </c>
      <c r="F100" t="s">
        <v>898</v>
      </c>
      <c r="G100" t="b">
        <f t="shared" si="17"/>
        <v>0</v>
      </c>
      <c r="H100" t="s">
        <v>1705</v>
      </c>
      <c r="I100" t="b">
        <f t="shared" si="18"/>
        <v>0</v>
      </c>
      <c r="J100" t="s">
        <v>1841</v>
      </c>
      <c r="K100" t="b">
        <f t="shared" si="19"/>
        <v>0</v>
      </c>
      <c r="L100">
        <f t="shared" si="20"/>
        <v>3</v>
      </c>
      <c r="M100">
        <v>3</v>
      </c>
      <c r="N100" t="b">
        <f t="shared" si="21"/>
        <v>0</v>
      </c>
      <c r="O100">
        <f t="shared" si="22"/>
        <v>404.5</v>
      </c>
      <c r="P100">
        <v>404.5</v>
      </c>
      <c r="Q100" t="b">
        <f t="shared" si="23"/>
        <v>0</v>
      </c>
      <c r="R100">
        <f t="shared" si="24"/>
        <v>0.22</v>
      </c>
      <c r="S100">
        <v>0.22</v>
      </c>
      <c r="T100" t="b">
        <f t="shared" si="25"/>
        <v>0</v>
      </c>
      <c r="U100" t="s">
        <v>1835</v>
      </c>
      <c r="V100">
        <f t="shared" si="26"/>
        <v>946.53000000000009</v>
      </c>
      <c r="W100">
        <v>946.53000000000009</v>
      </c>
      <c r="X100" t="b">
        <f t="shared" si="27"/>
        <v>0</v>
      </c>
    </row>
    <row r="101" spans="1:24" x14ac:dyDescent="0.3">
      <c r="A101" t="b">
        <f t="shared" si="14"/>
        <v>0</v>
      </c>
      <c r="B101" t="s">
        <v>2946</v>
      </c>
      <c r="C101" t="b">
        <f t="shared" si="15"/>
        <v>0</v>
      </c>
      <c r="D101" s="2">
        <v>45239</v>
      </c>
      <c r="E101" s="2" t="b">
        <f t="shared" si="16"/>
        <v>0</v>
      </c>
      <c r="F101" t="s">
        <v>1175</v>
      </c>
      <c r="G101" t="b">
        <f t="shared" si="17"/>
        <v>0</v>
      </c>
      <c r="H101" t="s">
        <v>1654</v>
      </c>
      <c r="I101" t="b">
        <f t="shared" si="18"/>
        <v>0</v>
      </c>
      <c r="J101" t="s">
        <v>1831</v>
      </c>
      <c r="K101" t="b">
        <f t="shared" si="19"/>
        <v>0</v>
      </c>
      <c r="L101">
        <f t="shared" si="20"/>
        <v>3</v>
      </c>
      <c r="M101">
        <v>3</v>
      </c>
      <c r="N101" t="b">
        <f t="shared" si="21"/>
        <v>0</v>
      </c>
      <c r="O101">
        <f t="shared" si="22"/>
        <v>717.81</v>
      </c>
      <c r="P101">
        <v>717.81</v>
      </c>
      <c r="Q101" t="b">
        <f t="shared" si="23"/>
        <v>0</v>
      </c>
      <c r="R101">
        <f t="shared" si="24"/>
        <v>0.17</v>
      </c>
      <c r="S101">
        <v>0.17</v>
      </c>
      <c r="T101" t="b">
        <f t="shared" si="25"/>
        <v>0</v>
      </c>
      <c r="U101" t="s">
        <v>1839</v>
      </c>
      <c r="V101">
        <f t="shared" si="26"/>
        <v>1787.3469</v>
      </c>
      <c r="W101">
        <v>1787.3469</v>
      </c>
      <c r="X101" t="b">
        <f t="shared" si="27"/>
        <v>0</v>
      </c>
    </row>
    <row r="102" spans="1:24" x14ac:dyDescent="0.3">
      <c r="A102" t="b">
        <f t="shared" si="14"/>
        <v>0</v>
      </c>
      <c r="B102" t="s">
        <v>2947</v>
      </c>
      <c r="C102" t="b">
        <f t="shared" si="15"/>
        <v>0</v>
      </c>
      <c r="D102" s="2">
        <v>45284</v>
      </c>
      <c r="E102" s="2" t="b">
        <f t="shared" si="16"/>
        <v>0</v>
      </c>
      <c r="F102" t="s">
        <v>798</v>
      </c>
      <c r="G102" t="b">
        <f t="shared" si="17"/>
        <v>0</v>
      </c>
      <c r="H102" t="s">
        <v>1780</v>
      </c>
      <c r="I102" t="b">
        <f t="shared" si="18"/>
        <v>0</v>
      </c>
      <c r="J102" t="s">
        <v>1854</v>
      </c>
      <c r="K102" t="b">
        <f t="shared" si="19"/>
        <v>0</v>
      </c>
      <c r="L102">
        <f t="shared" si="20"/>
        <v>3</v>
      </c>
      <c r="M102">
        <v>3</v>
      </c>
      <c r="N102" t="b">
        <f t="shared" si="21"/>
        <v>0</v>
      </c>
      <c r="O102">
        <f t="shared" si="22"/>
        <v>204.77</v>
      </c>
      <c r="P102">
        <v>204.77</v>
      </c>
      <c r="Q102" t="b">
        <f t="shared" si="23"/>
        <v>0</v>
      </c>
      <c r="R102">
        <f t="shared" si="24"/>
        <v>0.14000000000000001</v>
      </c>
      <c r="S102">
        <v>0.14000000000000001</v>
      </c>
      <c r="T102" t="b">
        <f t="shared" si="25"/>
        <v>0</v>
      </c>
      <c r="U102" t="s">
        <v>1832</v>
      </c>
      <c r="V102">
        <f t="shared" si="26"/>
        <v>528.3066</v>
      </c>
      <c r="W102">
        <v>528.3066</v>
      </c>
      <c r="X102" t="b">
        <f t="shared" si="27"/>
        <v>0</v>
      </c>
    </row>
    <row r="103" spans="1:24" x14ac:dyDescent="0.3">
      <c r="A103" t="b">
        <f t="shared" si="14"/>
        <v>0</v>
      </c>
      <c r="B103" t="s">
        <v>2948</v>
      </c>
      <c r="C103" t="b">
        <f t="shared" si="15"/>
        <v>0</v>
      </c>
      <c r="D103" s="2">
        <v>45686</v>
      </c>
      <c r="E103" s="2" t="b">
        <f t="shared" si="16"/>
        <v>0</v>
      </c>
      <c r="F103" t="s">
        <v>151</v>
      </c>
      <c r="G103" t="b">
        <f t="shared" si="17"/>
        <v>0</v>
      </c>
      <c r="H103" t="s">
        <v>1680</v>
      </c>
      <c r="I103" t="b">
        <f t="shared" si="18"/>
        <v>0</v>
      </c>
      <c r="J103" t="s">
        <v>1870</v>
      </c>
      <c r="K103" t="b">
        <f t="shared" si="19"/>
        <v>0</v>
      </c>
      <c r="L103">
        <f t="shared" si="20"/>
        <v>4</v>
      </c>
      <c r="M103">
        <v>4</v>
      </c>
      <c r="N103" t="b">
        <f t="shared" si="21"/>
        <v>0</v>
      </c>
      <c r="O103">
        <f t="shared" si="22"/>
        <v>106.23</v>
      </c>
      <c r="P103">
        <v>106.23</v>
      </c>
      <c r="Q103" t="b">
        <f t="shared" si="23"/>
        <v>0</v>
      </c>
      <c r="R103">
        <f t="shared" si="24"/>
        <v>0.28000000000000003</v>
      </c>
      <c r="S103">
        <v>0.28000000000000003</v>
      </c>
      <c r="T103" t="b">
        <f t="shared" si="25"/>
        <v>0</v>
      </c>
      <c r="U103" t="s">
        <v>1839</v>
      </c>
      <c r="V103">
        <f t="shared" si="26"/>
        <v>305.94240000000002</v>
      </c>
      <c r="W103">
        <v>305.94240000000002</v>
      </c>
      <c r="X103" t="b">
        <f t="shared" si="27"/>
        <v>0</v>
      </c>
    </row>
    <row r="104" spans="1:24" x14ac:dyDescent="0.3">
      <c r="A104" t="b">
        <f t="shared" si="14"/>
        <v>0</v>
      </c>
      <c r="B104" t="s">
        <v>1965</v>
      </c>
      <c r="C104" t="b">
        <f t="shared" si="15"/>
        <v>0</v>
      </c>
      <c r="D104" s="2">
        <v>45738</v>
      </c>
      <c r="E104" s="2" t="b">
        <f t="shared" si="16"/>
        <v>0</v>
      </c>
      <c r="F104" t="s">
        <v>690</v>
      </c>
      <c r="G104" t="b">
        <f t="shared" si="17"/>
        <v>0</v>
      </c>
      <c r="H104" t="s">
        <v>1798</v>
      </c>
      <c r="I104" t="b">
        <f t="shared" si="18"/>
        <v>0</v>
      </c>
      <c r="J104" t="s">
        <v>1850</v>
      </c>
      <c r="K104" t="b">
        <f t="shared" si="19"/>
        <v>0</v>
      </c>
      <c r="L104">
        <f t="shared" si="20"/>
        <v>3</v>
      </c>
      <c r="M104">
        <v>3</v>
      </c>
      <c r="N104" t="b">
        <f t="shared" si="21"/>
        <v>0</v>
      </c>
      <c r="O104">
        <f t="shared" si="22"/>
        <v>376.46</v>
      </c>
      <c r="P104">
        <v>376.46</v>
      </c>
      <c r="Q104" t="b">
        <f t="shared" si="23"/>
        <v>0</v>
      </c>
      <c r="R104">
        <f t="shared" si="24"/>
        <v>0.09</v>
      </c>
      <c r="S104">
        <v>0.09</v>
      </c>
      <c r="T104" t="b">
        <f t="shared" si="25"/>
        <v>0</v>
      </c>
      <c r="U104" t="s">
        <v>1839</v>
      </c>
      <c r="V104">
        <f t="shared" si="26"/>
        <v>1027.7357999999999</v>
      </c>
      <c r="W104">
        <v>1027.7357999999999</v>
      </c>
      <c r="X104" t="b">
        <f t="shared" si="27"/>
        <v>0</v>
      </c>
    </row>
    <row r="105" spans="1:24" x14ac:dyDescent="0.3">
      <c r="A105" t="b">
        <f t="shared" si="14"/>
        <v>0</v>
      </c>
      <c r="B105" t="s">
        <v>2949</v>
      </c>
      <c r="C105" t="b">
        <f t="shared" si="15"/>
        <v>0</v>
      </c>
      <c r="D105" s="2">
        <v>45824</v>
      </c>
      <c r="E105" s="2" t="b">
        <f t="shared" si="16"/>
        <v>0</v>
      </c>
      <c r="F105" t="s">
        <v>1013</v>
      </c>
      <c r="G105" t="b">
        <f t="shared" si="17"/>
        <v>0</v>
      </c>
      <c r="H105" t="s">
        <v>1730</v>
      </c>
      <c r="I105" t="b">
        <f t="shared" si="18"/>
        <v>0</v>
      </c>
      <c r="J105" t="s">
        <v>1841</v>
      </c>
      <c r="K105" t="b">
        <f t="shared" si="19"/>
        <v>0</v>
      </c>
      <c r="L105">
        <f t="shared" si="20"/>
        <v>2</v>
      </c>
      <c r="M105">
        <v>2</v>
      </c>
      <c r="N105" t="b">
        <f t="shared" si="21"/>
        <v>0</v>
      </c>
      <c r="O105">
        <f t="shared" si="22"/>
        <v>769.48</v>
      </c>
      <c r="P105">
        <v>769.48</v>
      </c>
      <c r="Q105" t="b">
        <f t="shared" si="23"/>
        <v>0</v>
      </c>
      <c r="R105">
        <f t="shared" si="24"/>
        <v>0.11</v>
      </c>
      <c r="S105">
        <v>0.11</v>
      </c>
      <c r="T105" t="b">
        <f t="shared" si="25"/>
        <v>0</v>
      </c>
      <c r="U105" t="s">
        <v>1835</v>
      </c>
      <c r="V105">
        <f t="shared" si="26"/>
        <v>1369.6744000000001</v>
      </c>
      <c r="W105">
        <v>1369.6744000000001</v>
      </c>
      <c r="X105" t="b">
        <f t="shared" si="27"/>
        <v>0</v>
      </c>
    </row>
    <row r="106" spans="1:24" x14ac:dyDescent="0.3">
      <c r="A106" t="b">
        <f t="shared" si="14"/>
        <v>0</v>
      </c>
      <c r="B106" t="s">
        <v>2950</v>
      </c>
      <c r="C106" t="b">
        <f t="shared" si="15"/>
        <v>0</v>
      </c>
      <c r="D106" s="2">
        <v>45867</v>
      </c>
      <c r="E106" s="2" t="b">
        <f t="shared" si="16"/>
        <v>0</v>
      </c>
      <c r="F106" t="s">
        <v>809</v>
      </c>
      <c r="G106" t="b">
        <f t="shared" si="17"/>
        <v>0</v>
      </c>
      <c r="H106" t="s">
        <v>1705</v>
      </c>
      <c r="I106" t="b">
        <f t="shared" si="18"/>
        <v>0</v>
      </c>
      <c r="J106" t="s">
        <v>1867</v>
      </c>
      <c r="K106" t="b">
        <f t="shared" si="19"/>
        <v>0</v>
      </c>
      <c r="L106">
        <f t="shared" si="20"/>
        <v>2</v>
      </c>
      <c r="M106">
        <v>2</v>
      </c>
      <c r="N106" t="b">
        <f t="shared" si="21"/>
        <v>0</v>
      </c>
      <c r="O106">
        <f t="shared" si="22"/>
        <v>714.21</v>
      </c>
      <c r="P106">
        <v>714.21</v>
      </c>
      <c r="Q106" t="b">
        <f t="shared" si="23"/>
        <v>0</v>
      </c>
      <c r="R106">
        <f t="shared" si="24"/>
        <v>0.14000000000000001</v>
      </c>
      <c r="S106">
        <v>0.14000000000000001</v>
      </c>
      <c r="T106" t="b">
        <f t="shared" si="25"/>
        <v>0</v>
      </c>
      <c r="U106" t="s">
        <v>1832</v>
      </c>
      <c r="V106">
        <f t="shared" si="26"/>
        <v>1228.4412</v>
      </c>
      <c r="W106">
        <v>1228.4412</v>
      </c>
      <c r="X106" t="b">
        <f t="shared" si="27"/>
        <v>0</v>
      </c>
    </row>
    <row r="107" spans="1:24" x14ac:dyDescent="0.3">
      <c r="A107" t="b">
        <f t="shared" si="14"/>
        <v>0</v>
      </c>
      <c r="B107" t="s">
        <v>2951</v>
      </c>
      <c r="C107" t="b">
        <f t="shared" si="15"/>
        <v>0</v>
      </c>
      <c r="D107" s="2">
        <v>45578</v>
      </c>
      <c r="E107" s="2" t="b">
        <f t="shared" si="16"/>
        <v>0</v>
      </c>
      <c r="F107" t="s">
        <v>857</v>
      </c>
      <c r="G107" t="b">
        <f t="shared" si="17"/>
        <v>0</v>
      </c>
      <c r="H107" t="s">
        <v>1568</v>
      </c>
      <c r="I107" t="b">
        <f t="shared" si="18"/>
        <v>0</v>
      </c>
      <c r="J107" t="s">
        <v>1859</v>
      </c>
      <c r="K107" t="b">
        <f t="shared" si="19"/>
        <v>0</v>
      </c>
      <c r="L107">
        <f t="shared" si="20"/>
        <v>4</v>
      </c>
      <c r="M107">
        <v>4</v>
      </c>
      <c r="N107" t="b">
        <f t="shared" si="21"/>
        <v>0</v>
      </c>
      <c r="O107">
        <f t="shared" si="22"/>
        <v>632.24</v>
      </c>
      <c r="P107">
        <v>632.24</v>
      </c>
      <c r="Q107" t="b">
        <f t="shared" si="23"/>
        <v>0</v>
      </c>
      <c r="R107">
        <f t="shared" si="24"/>
        <v>0.25</v>
      </c>
      <c r="S107">
        <v>0.25</v>
      </c>
      <c r="T107" t="b">
        <f t="shared" si="25"/>
        <v>0</v>
      </c>
      <c r="U107" t="s">
        <v>1835</v>
      </c>
      <c r="V107">
        <f t="shared" si="26"/>
        <v>1896.72</v>
      </c>
      <c r="W107">
        <v>1896.72</v>
      </c>
      <c r="X107" t="b">
        <f t="shared" si="27"/>
        <v>0</v>
      </c>
    </row>
    <row r="108" spans="1:24" x14ac:dyDescent="0.3">
      <c r="A108" t="b">
        <f t="shared" si="14"/>
        <v>0</v>
      </c>
      <c r="B108" t="s">
        <v>2952</v>
      </c>
      <c r="C108" t="b">
        <f t="shared" si="15"/>
        <v>0</v>
      </c>
      <c r="D108" s="2">
        <v>45575</v>
      </c>
      <c r="E108" s="2" t="b">
        <f t="shared" si="16"/>
        <v>0</v>
      </c>
      <c r="F108" t="s">
        <v>532</v>
      </c>
      <c r="G108" t="b">
        <f t="shared" si="17"/>
        <v>0</v>
      </c>
      <c r="H108" t="s">
        <v>1762</v>
      </c>
      <c r="I108" t="b">
        <f t="shared" si="18"/>
        <v>0</v>
      </c>
      <c r="J108" t="s">
        <v>1831</v>
      </c>
      <c r="K108" t="b">
        <f t="shared" si="19"/>
        <v>0</v>
      </c>
      <c r="L108">
        <f t="shared" si="20"/>
        <v>2</v>
      </c>
      <c r="M108">
        <v>2</v>
      </c>
      <c r="N108" t="b">
        <f t="shared" si="21"/>
        <v>0</v>
      </c>
      <c r="O108">
        <f t="shared" si="22"/>
        <v>845.27</v>
      </c>
      <c r="P108">
        <v>845.27</v>
      </c>
      <c r="Q108" t="b">
        <f t="shared" si="23"/>
        <v>0</v>
      </c>
      <c r="R108">
        <f t="shared" si="24"/>
        <v>0.18</v>
      </c>
      <c r="S108">
        <v>0.18</v>
      </c>
      <c r="T108" t="b">
        <f t="shared" si="25"/>
        <v>0</v>
      </c>
      <c r="U108" t="s">
        <v>1835</v>
      </c>
      <c r="V108">
        <f t="shared" si="26"/>
        <v>1386.2428</v>
      </c>
      <c r="W108">
        <v>1386.2428</v>
      </c>
      <c r="X108" t="b">
        <f t="shared" si="27"/>
        <v>0</v>
      </c>
    </row>
    <row r="109" spans="1:24" x14ac:dyDescent="0.3">
      <c r="A109" t="b">
        <f t="shared" si="14"/>
        <v>0</v>
      </c>
      <c r="B109" t="s">
        <v>2953</v>
      </c>
      <c r="C109" t="b">
        <f t="shared" si="15"/>
        <v>0</v>
      </c>
      <c r="D109" s="2">
        <v>45816</v>
      </c>
      <c r="E109" s="2" t="b">
        <f t="shared" si="16"/>
        <v>0</v>
      </c>
      <c r="F109" t="s">
        <v>1511</v>
      </c>
      <c r="G109" t="b">
        <f t="shared" si="17"/>
        <v>0</v>
      </c>
      <c r="H109" t="s">
        <v>1788</v>
      </c>
      <c r="I109" t="b">
        <f t="shared" si="18"/>
        <v>0</v>
      </c>
      <c r="J109" t="s">
        <v>1867</v>
      </c>
      <c r="K109" t="b">
        <f t="shared" si="19"/>
        <v>0</v>
      </c>
      <c r="L109">
        <f t="shared" si="20"/>
        <v>1</v>
      </c>
      <c r="M109">
        <v>1</v>
      </c>
      <c r="N109" t="b">
        <f t="shared" si="21"/>
        <v>0</v>
      </c>
      <c r="O109">
        <f t="shared" si="22"/>
        <v>575.94000000000005</v>
      </c>
      <c r="P109">
        <v>575.94000000000005</v>
      </c>
      <c r="Q109" t="b">
        <f t="shared" si="23"/>
        <v>0</v>
      </c>
      <c r="R109">
        <f t="shared" si="24"/>
        <v>0.17</v>
      </c>
      <c r="S109">
        <v>0.17</v>
      </c>
      <c r="T109" t="b">
        <f t="shared" si="25"/>
        <v>0</v>
      </c>
      <c r="U109" t="s">
        <v>1832</v>
      </c>
      <c r="V109">
        <f t="shared" si="26"/>
        <v>478.03019999999998</v>
      </c>
      <c r="W109">
        <v>478.03019999999998</v>
      </c>
      <c r="X109" t="b">
        <f t="shared" si="27"/>
        <v>0</v>
      </c>
    </row>
    <row r="110" spans="1:24" x14ac:dyDescent="0.3">
      <c r="A110" t="b">
        <f t="shared" si="14"/>
        <v>0</v>
      </c>
      <c r="B110" t="s">
        <v>2954</v>
      </c>
      <c r="C110" t="b">
        <f t="shared" si="15"/>
        <v>0</v>
      </c>
      <c r="D110" s="2">
        <v>45620</v>
      </c>
      <c r="E110" s="2" t="b">
        <f t="shared" si="16"/>
        <v>0</v>
      </c>
      <c r="F110" t="s">
        <v>798</v>
      </c>
      <c r="G110" t="b">
        <f t="shared" si="17"/>
        <v>0</v>
      </c>
      <c r="H110" t="s">
        <v>1780</v>
      </c>
      <c r="I110" t="b">
        <f t="shared" si="18"/>
        <v>0</v>
      </c>
      <c r="J110" t="s">
        <v>1859</v>
      </c>
      <c r="K110" t="b">
        <f t="shared" si="19"/>
        <v>0</v>
      </c>
      <c r="L110">
        <f t="shared" si="20"/>
        <v>1</v>
      </c>
      <c r="M110">
        <v>1</v>
      </c>
      <c r="N110" t="b">
        <f t="shared" si="21"/>
        <v>0</v>
      </c>
      <c r="O110">
        <f t="shared" si="22"/>
        <v>907.97</v>
      </c>
      <c r="P110">
        <v>907.97</v>
      </c>
      <c r="Q110" t="b">
        <f t="shared" si="23"/>
        <v>0</v>
      </c>
      <c r="R110">
        <f t="shared" si="24"/>
        <v>0.26</v>
      </c>
      <c r="S110">
        <v>0.26</v>
      </c>
      <c r="T110" t="b">
        <f t="shared" si="25"/>
        <v>0</v>
      </c>
      <c r="U110" t="s">
        <v>1839</v>
      </c>
      <c r="V110">
        <f t="shared" si="26"/>
        <v>671.89779999999996</v>
      </c>
      <c r="W110">
        <v>671.89779999999996</v>
      </c>
      <c r="X110" t="b">
        <f t="shared" si="27"/>
        <v>0</v>
      </c>
    </row>
    <row r="111" spans="1:24" x14ac:dyDescent="0.3">
      <c r="A111" t="b">
        <f t="shared" si="14"/>
        <v>0</v>
      </c>
      <c r="B111" t="s">
        <v>2955</v>
      </c>
      <c r="C111" t="b">
        <f t="shared" si="15"/>
        <v>0</v>
      </c>
      <c r="D111" s="2">
        <v>45695</v>
      </c>
      <c r="E111" s="2" t="b">
        <f t="shared" si="16"/>
        <v>0</v>
      </c>
      <c r="F111" t="s">
        <v>843</v>
      </c>
      <c r="G111" t="b">
        <f t="shared" si="17"/>
        <v>0</v>
      </c>
      <c r="H111" t="s">
        <v>1597</v>
      </c>
      <c r="I111" t="b">
        <f t="shared" si="18"/>
        <v>0</v>
      </c>
      <c r="J111" t="s">
        <v>1884</v>
      </c>
      <c r="K111" t="b">
        <f t="shared" si="19"/>
        <v>0</v>
      </c>
      <c r="L111">
        <f t="shared" si="20"/>
        <v>1</v>
      </c>
      <c r="M111">
        <v>1</v>
      </c>
      <c r="N111" t="b">
        <f t="shared" si="21"/>
        <v>0</v>
      </c>
      <c r="O111">
        <f t="shared" si="22"/>
        <v>99.35</v>
      </c>
      <c r="P111">
        <v>99.35</v>
      </c>
      <c r="Q111" t="b">
        <f t="shared" si="23"/>
        <v>0</v>
      </c>
      <c r="R111">
        <f t="shared" si="24"/>
        <v>0.08</v>
      </c>
      <c r="S111">
        <v>0.08</v>
      </c>
      <c r="T111" t="b">
        <f t="shared" si="25"/>
        <v>0</v>
      </c>
      <c r="U111" t="s">
        <v>1839</v>
      </c>
      <c r="V111">
        <f t="shared" si="26"/>
        <v>91.402000000000001</v>
      </c>
      <c r="W111">
        <v>91.402000000000001</v>
      </c>
      <c r="X111" t="b">
        <f t="shared" si="27"/>
        <v>0</v>
      </c>
    </row>
    <row r="112" spans="1:24" x14ac:dyDescent="0.3">
      <c r="A112" t="b">
        <f t="shared" si="14"/>
        <v>0</v>
      </c>
      <c r="B112" t="s">
        <v>2956</v>
      </c>
      <c r="C112" t="b">
        <f t="shared" si="15"/>
        <v>0</v>
      </c>
      <c r="D112" s="2">
        <v>45596</v>
      </c>
      <c r="E112" s="2" t="b">
        <f t="shared" si="16"/>
        <v>0</v>
      </c>
      <c r="F112" t="s">
        <v>257</v>
      </c>
      <c r="G112" t="b">
        <f t="shared" si="17"/>
        <v>0</v>
      </c>
      <c r="H112" t="s">
        <v>1526</v>
      </c>
      <c r="I112" t="b">
        <f t="shared" si="18"/>
        <v>0</v>
      </c>
      <c r="J112" t="s">
        <v>1831</v>
      </c>
      <c r="K112" t="b">
        <f t="shared" si="19"/>
        <v>0</v>
      </c>
      <c r="L112">
        <f t="shared" si="20"/>
        <v>2</v>
      </c>
      <c r="M112">
        <v>2</v>
      </c>
      <c r="N112" t="b">
        <f t="shared" si="21"/>
        <v>0</v>
      </c>
      <c r="O112">
        <f t="shared" si="22"/>
        <v>374.42</v>
      </c>
      <c r="P112">
        <v>374.42</v>
      </c>
      <c r="Q112" t="b">
        <f t="shared" si="23"/>
        <v>0</v>
      </c>
      <c r="R112">
        <f t="shared" si="24"/>
        <v>0.21</v>
      </c>
      <c r="S112">
        <v>0.21</v>
      </c>
      <c r="T112" t="b">
        <f t="shared" si="25"/>
        <v>0</v>
      </c>
      <c r="U112" t="s">
        <v>1839</v>
      </c>
      <c r="V112">
        <f t="shared" si="26"/>
        <v>591.58360000000005</v>
      </c>
      <c r="W112">
        <v>591.58360000000005</v>
      </c>
      <c r="X112" t="b">
        <f t="shared" si="27"/>
        <v>0</v>
      </c>
    </row>
    <row r="113" spans="1:24" x14ac:dyDescent="0.3">
      <c r="A113" t="b">
        <f t="shared" si="14"/>
        <v>0</v>
      </c>
      <c r="B113" t="s">
        <v>2957</v>
      </c>
      <c r="C113" t="b">
        <f t="shared" si="15"/>
        <v>0</v>
      </c>
      <c r="D113" s="2">
        <v>45869</v>
      </c>
      <c r="E113" s="2" t="b">
        <f t="shared" si="16"/>
        <v>0</v>
      </c>
      <c r="F113" t="s">
        <v>1465</v>
      </c>
      <c r="G113" t="b">
        <f t="shared" si="17"/>
        <v>0</v>
      </c>
      <c r="H113" t="s">
        <v>1580</v>
      </c>
      <c r="I113" t="b">
        <f t="shared" si="18"/>
        <v>0</v>
      </c>
      <c r="J113" t="s">
        <v>1859</v>
      </c>
      <c r="K113" t="b">
        <f t="shared" si="19"/>
        <v>0</v>
      </c>
      <c r="L113">
        <f t="shared" si="20"/>
        <v>3</v>
      </c>
      <c r="M113">
        <v>3</v>
      </c>
      <c r="N113" t="b">
        <f t="shared" si="21"/>
        <v>0</v>
      </c>
      <c r="O113">
        <f t="shared" si="22"/>
        <v>248.43</v>
      </c>
      <c r="P113">
        <v>248.43</v>
      </c>
      <c r="Q113" t="b">
        <f t="shared" si="23"/>
        <v>0</v>
      </c>
      <c r="R113">
        <f t="shared" si="24"/>
        <v>0.24</v>
      </c>
      <c r="S113">
        <v>0.24</v>
      </c>
      <c r="T113" t="b">
        <f t="shared" si="25"/>
        <v>0</v>
      </c>
      <c r="U113" t="s">
        <v>1839</v>
      </c>
      <c r="V113">
        <f t="shared" si="26"/>
        <v>566.42039999999997</v>
      </c>
      <c r="W113">
        <v>566.42039999999997</v>
      </c>
      <c r="X113" t="b">
        <f t="shared" si="27"/>
        <v>0</v>
      </c>
    </row>
    <row r="114" spans="1:24" x14ac:dyDescent="0.3">
      <c r="A114" t="b">
        <f t="shared" si="14"/>
        <v>0</v>
      </c>
      <c r="B114" t="s">
        <v>2958</v>
      </c>
      <c r="C114" t="b">
        <f t="shared" si="15"/>
        <v>0</v>
      </c>
      <c r="D114" s="2">
        <v>45631</v>
      </c>
      <c r="E114" s="2" t="b">
        <f t="shared" si="16"/>
        <v>0</v>
      </c>
      <c r="F114" t="s">
        <v>1428</v>
      </c>
      <c r="G114" t="b">
        <f t="shared" si="17"/>
        <v>0</v>
      </c>
      <c r="H114" t="s">
        <v>1783</v>
      </c>
      <c r="I114" t="b">
        <f t="shared" si="18"/>
        <v>0</v>
      </c>
      <c r="J114" t="s">
        <v>1854</v>
      </c>
      <c r="K114" t="b">
        <f t="shared" si="19"/>
        <v>0</v>
      </c>
      <c r="L114">
        <f t="shared" si="20"/>
        <v>1</v>
      </c>
      <c r="M114">
        <v>1</v>
      </c>
      <c r="N114" t="b">
        <f t="shared" si="21"/>
        <v>0</v>
      </c>
      <c r="O114">
        <f t="shared" si="22"/>
        <v>784.46</v>
      </c>
      <c r="P114">
        <v>784.46</v>
      </c>
      <c r="Q114" t="b">
        <f t="shared" si="23"/>
        <v>0</v>
      </c>
      <c r="R114">
        <f t="shared" si="24"/>
        <v>0.14000000000000001</v>
      </c>
      <c r="S114">
        <v>0.14000000000000001</v>
      </c>
      <c r="T114" t="b">
        <f t="shared" si="25"/>
        <v>0</v>
      </c>
      <c r="U114" t="s">
        <v>1839</v>
      </c>
      <c r="V114">
        <f t="shared" si="26"/>
        <v>674.63560000000007</v>
      </c>
      <c r="W114">
        <v>674.63560000000007</v>
      </c>
      <c r="X114" t="b">
        <f t="shared" si="27"/>
        <v>0</v>
      </c>
    </row>
    <row r="115" spans="1:24" x14ac:dyDescent="0.3">
      <c r="A115" t="b">
        <f t="shared" si="14"/>
        <v>0</v>
      </c>
      <c r="B115" t="s">
        <v>1853</v>
      </c>
      <c r="C115" t="b">
        <f t="shared" si="15"/>
        <v>0</v>
      </c>
      <c r="D115" s="2">
        <v>45801</v>
      </c>
      <c r="E115" s="2" t="b">
        <f t="shared" si="16"/>
        <v>0</v>
      </c>
      <c r="F115" t="s">
        <v>999</v>
      </c>
      <c r="G115" t="b">
        <f t="shared" si="17"/>
        <v>0</v>
      </c>
      <c r="H115" t="s">
        <v>1654</v>
      </c>
      <c r="I115" t="b">
        <f t="shared" si="18"/>
        <v>0</v>
      </c>
      <c r="J115" t="s">
        <v>1854</v>
      </c>
      <c r="K115" t="b">
        <f t="shared" si="19"/>
        <v>0</v>
      </c>
      <c r="L115">
        <f t="shared" si="20"/>
        <v>4</v>
      </c>
      <c r="M115">
        <v>4</v>
      </c>
      <c r="N115" t="b">
        <f t="shared" si="21"/>
        <v>0</v>
      </c>
      <c r="O115">
        <f t="shared" si="22"/>
        <v>286.92</v>
      </c>
      <c r="P115">
        <v>286.92</v>
      </c>
      <c r="Q115" t="b">
        <f t="shared" si="23"/>
        <v>0</v>
      </c>
      <c r="R115">
        <f t="shared" si="24"/>
        <v>0.17</v>
      </c>
      <c r="S115">
        <v>0.17</v>
      </c>
      <c r="T115" t="b">
        <f t="shared" si="25"/>
        <v>0</v>
      </c>
      <c r="U115" t="s">
        <v>1832</v>
      </c>
      <c r="V115">
        <f t="shared" si="26"/>
        <v>952.57439999999997</v>
      </c>
      <c r="W115">
        <v>952.57439999999997</v>
      </c>
      <c r="X115" t="b">
        <f t="shared" si="27"/>
        <v>0</v>
      </c>
    </row>
    <row r="116" spans="1:24" x14ac:dyDescent="0.3">
      <c r="A116" t="b">
        <f t="shared" si="14"/>
        <v>0</v>
      </c>
      <c r="B116" t="s">
        <v>1966</v>
      </c>
      <c r="C116" t="b">
        <f t="shared" si="15"/>
        <v>0</v>
      </c>
      <c r="D116" s="2">
        <v>45851</v>
      </c>
      <c r="E116" s="2" t="b">
        <f t="shared" si="16"/>
        <v>0</v>
      </c>
      <c r="F116" t="s">
        <v>38</v>
      </c>
      <c r="G116" t="b">
        <f t="shared" si="17"/>
        <v>0</v>
      </c>
      <c r="H116" t="s">
        <v>1664</v>
      </c>
      <c r="I116" t="b">
        <f t="shared" si="18"/>
        <v>0</v>
      </c>
      <c r="J116" t="s">
        <v>1837</v>
      </c>
      <c r="K116" t="b">
        <f t="shared" si="19"/>
        <v>0</v>
      </c>
      <c r="L116">
        <f t="shared" si="20"/>
        <v>4</v>
      </c>
      <c r="M116">
        <v>4</v>
      </c>
      <c r="N116" t="b">
        <f t="shared" si="21"/>
        <v>0</v>
      </c>
      <c r="O116">
        <f t="shared" si="22"/>
        <v>239.83</v>
      </c>
      <c r="P116">
        <v>239.83</v>
      </c>
      <c r="Q116" t="b">
        <f t="shared" si="23"/>
        <v>0</v>
      </c>
      <c r="R116">
        <f t="shared" si="24"/>
        <v>0.08</v>
      </c>
      <c r="S116">
        <v>0.08</v>
      </c>
      <c r="T116" t="b">
        <f t="shared" si="25"/>
        <v>0</v>
      </c>
      <c r="U116" t="s">
        <v>1832</v>
      </c>
      <c r="V116">
        <f t="shared" si="26"/>
        <v>882.57440000000008</v>
      </c>
      <c r="W116">
        <v>882.57440000000008</v>
      </c>
      <c r="X116" t="b">
        <f t="shared" si="27"/>
        <v>0</v>
      </c>
    </row>
    <row r="117" spans="1:24" x14ac:dyDescent="0.3">
      <c r="A117" t="b">
        <f t="shared" si="14"/>
        <v>0</v>
      </c>
      <c r="B117" t="s">
        <v>2959</v>
      </c>
      <c r="C117" t="b">
        <f t="shared" si="15"/>
        <v>0</v>
      </c>
      <c r="D117" s="2">
        <v>45379</v>
      </c>
      <c r="E117" s="2" t="b">
        <f t="shared" si="16"/>
        <v>0</v>
      </c>
      <c r="F117" t="s">
        <v>821</v>
      </c>
      <c r="G117" t="b">
        <f t="shared" si="17"/>
        <v>0</v>
      </c>
      <c r="H117" t="s">
        <v>1691</v>
      </c>
      <c r="I117" t="b">
        <f t="shared" si="18"/>
        <v>0</v>
      </c>
      <c r="J117" t="s">
        <v>1872</v>
      </c>
      <c r="K117" t="b">
        <f t="shared" si="19"/>
        <v>0</v>
      </c>
      <c r="L117">
        <f t="shared" si="20"/>
        <v>3</v>
      </c>
      <c r="M117">
        <v>3</v>
      </c>
      <c r="N117" t="b">
        <f t="shared" si="21"/>
        <v>0</v>
      </c>
      <c r="O117">
        <f t="shared" si="22"/>
        <v>70.88</v>
      </c>
      <c r="P117">
        <v>70.88</v>
      </c>
      <c r="Q117" t="b">
        <f t="shared" si="23"/>
        <v>0</v>
      </c>
      <c r="R117">
        <f t="shared" si="24"/>
        <v>0.27</v>
      </c>
      <c r="S117">
        <v>0.27</v>
      </c>
      <c r="T117" t="b">
        <f t="shared" si="25"/>
        <v>0</v>
      </c>
      <c r="U117" t="s">
        <v>1839</v>
      </c>
      <c r="V117">
        <f t="shared" si="26"/>
        <v>155.22720000000001</v>
      </c>
      <c r="W117">
        <v>155.22720000000001</v>
      </c>
      <c r="X117" t="b">
        <f t="shared" si="27"/>
        <v>0</v>
      </c>
    </row>
    <row r="118" spans="1:24" x14ac:dyDescent="0.3">
      <c r="A118" t="b">
        <f t="shared" si="14"/>
        <v>0</v>
      </c>
      <c r="B118" t="s">
        <v>2960</v>
      </c>
      <c r="C118" t="b">
        <f t="shared" si="15"/>
        <v>0</v>
      </c>
      <c r="D118" s="2">
        <v>45641</v>
      </c>
      <c r="E118" s="2" t="b">
        <f t="shared" si="16"/>
        <v>0</v>
      </c>
      <c r="F118" t="s">
        <v>381</v>
      </c>
      <c r="G118" t="b">
        <f t="shared" si="17"/>
        <v>0</v>
      </c>
      <c r="H118" t="s">
        <v>1555</v>
      </c>
      <c r="I118" t="b">
        <f t="shared" si="18"/>
        <v>0</v>
      </c>
      <c r="J118" t="s">
        <v>1854</v>
      </c>
      <c r="K118" t="b">
        <f t="shared" si="19"/>
        <v>0</v>
      </c>
      <c r="L118">
        <f t="shared" si="20"/>
        <v>3</v>
      </c>
      <c r="M118">
        <v>3</v>
      </c>
      <c r="N118" t="b">
        <f t="shared" si="21"/>
        <v>0</v>
      </c>
      <c r="O118">
        <f t="shared" si="22"/>
        <v>324.29000000000002</v>
      </c>
      <c r="P118">
        <v>324.29000000000002</v>
      </c>
      <c r="Q118" t="b">
        <f t="shared" si="23"/>
        <v>0</v>
      </c>
      <c r="R118">
        <f t="shared" si="24"/>
        <v>0.16</v>
      </c>
      <c r="S118">
        <v>0.16</v>
      </c>
      <c r="T118" t="b">
        <f t="shared" si="25"/>
        <v>0</v>
      </c>
      <c r="U118" t="s">
        <v>1839</v>
      </c>
      <c r="V118">
        <f t="shared" si="26"/>
        <v>817.21080000000006</v>
      </c>
      <c r="W118">
        <v>817.21080000000006</v>
      </c>
      <c r="X118" t="b">
        <f t="shared" si="27"/>
        <v>0</v>
      </c>
    </row>
    <row r="119" spans="1:24" x14ac:dyDescent="0.3">
      <c r="A119" t="b">
        <f t="shared" si="14"/>
        <v>0</v>
      </c>
      <c r="B119" t="s">
        <v>2961</v>
      </c>
      <c r="C119" t="b">
        <f t="shared" si="15"/>
        <v>0</v>
      </c>
      <c r="D119" s="2">
        <v>45842</v>
      </c>
      <c r="E119" s="2" t="b">
        <f t="shared" si="16"/>
        <v>0</v>
      </c>
      <c r="F119" t="s">
        <v>472</v>
      </c>
      <c r="G119" t="b">
        <f t="shared" si="17"/>
        <v>0</v>
      </c>
      <c r="H119" t="s">
        <v>1580</v>
      </c>
      <c r="I119" t="b">
        <f t="shared" si="18"/>
        <v>0</v>
      </c>
      <c r="J119" t="s">
        <v>1831</v>
      </c>
      <c r="K119" t="b">
        <f t="shared" si="19"/>
        <v>0</v>
      </c>
      <c r="L119">
        <f t="shared" si="20"/>
        <v>4</v>
      </c>
      <c r="M119">
        <v>4</v>
      </c>
      <c r="N119" t="b">
        <f t="shared" si="21"/>
        <v>0</v>
      </c>
      <c r="O119">
        <f t="shared" si="22"/>
        <v>243.92</v>
      </c>
      <c r="P119">
        <v>243.92</v>
      </c>
      <c r="Q119" t="b">
        <f t="shared" si="23"/>
        <v>0</v>
      </c>
      <c r="R119">
        <f t="shared" si="24"/>
        <v>0.02</v>
      </c>
      <c r="S119">
        <v>0.02</v>
      </c>
      <c r="T119" t="b">
        <f t="shared" si="25"/>
        <v>0</v>
      </c>
      <c r="U119" t="s">
        <v>1835</v>
      </c>
      <c r="V119">
        <f t="shared" si="26"/>
        <v>956.16639999999995</v>
      </c>
      <c r="W119">
        <v>956.16639999999995</v>
      </c>
      <c r="X119" t="b">
        <f t="shared" si="27"/>
        <v>0</v>
      </c>
    </row>
    <row r="120" spans="1:24" x14ac:dyDescent="0.3">
      <c r="A120" t="b">
        <f t="shared" si="14"/>
        <v>0</v>
      </c>
      <c r="B120" t="s">
        <v>2962</v>
      </c>
      <c r="C120" t="b">
        <f t="shared" si="15"/>
        <v>0</v>
      </c>
      <c r="D120" s="2">
        <v>45257</v>
      </c>
      <c r="E120" s="2" t="b">
        <f t="shared" si="16"/>
        <v>0</v>
      </c>
      <c r="F120" t="s">
        <v>1160</v>
      </c>
      <c r="G120" t="b">
        <f t="shared" si="17"/>
        <v>0</v>
      </c>
      <c r="H120" t="s">
        <v>1621</v>
      </c>
      <c r="I120" t="b">
        <f t="shared" si="18"/>
        <v>0</v>
      </c>
      <c r="J120" t="s">
        <v>1867</v>
      </c>
      <c r="K120" t="b">
        <f t="shared" si="19"/>
        <v>0</v>
      </c>
      <c r="L120">
        <f t="shared" si="20"/>
        <v>1</v>
      </c>
      <c r="M120">
        <v>1</v>
      </c>
      <c r="N120" t="b">
        <f t="shared" si="21"/>
        <v>0</v>
      </c>
      <c r="O120">
        <f t="shared" si="22"/>
        <v>664.35</v>
      </c>
      <c r="P120">
        <v>664.35</v>
      </c>
      <c r="Q120" t="b">
        <f t="shared" si="23"/>
        <v>0</v>
      </c>
      <c r="R120">
        <f t="shared" si="24"/>
        <v>0</v>
      </c>
      <c r="S120">
        <v>0</v>
      </c>
      <c r="T120" t="b">
        <f t="shared" si="25"/>
        <v>0</v>
      </c>
      <c r="U120" t="s">
        <v>1832</v>
      </c>
      <c r="V120">
        <f t="shared" si="26"/>
        <v>664.35</v>
      </c>
      <c r="W120">
        <v>664.35</v>
      </c>
      <c r="X120" t="b">
        <f t="shared" si="27"/>
        <v>0</v>
      </c>
    </row>
    <row r="121" spans="1:24" x14ac:dyDescent="0.3">
      <c r="A121" t="b">
        <f t="shared" si="14"/>
        <v>0</v>
      </c>
      <c r="B121" t="s">
        <v>2963</v>
      </c>
      <c r="C121" t="b">
        <f t="shared" si="15"/>
        <v>0</v>
      </c>
      <c r="D121" s="2">
        <v>45468</v>
      </c>
      <c r="E121" s="2" t="b">
        <f t="shared" si="16"/>
        <v>0</v>
      </c>
      <c r="F121" t="s">
        <v>1187</v>
      </c>
      <c r="G121" t="b">
        <f t="shared" si="17"/>
        <v>0</v>
      </c>
      <c r="H121" t="s">
        <v>1600</v>
      </c>
      <c r="I121" t="b">
        <f t="shared" si="18"/>
        <v>0</v>
      </c>
      <c r="J121" t="s">
        <v>1872</v>
      </c>
      <c r="K121" t="b">
        <f t="shared" si="19"/>
        <v>0</v>
      </c>
      <c r="L121">
        <f t="shared" si="20"/>
        <v>2</v>
      </c>
      <c r="M121">
        <v>2</v>
      </c>
      <c r="N121" t="b">
        <f t="shared" si="21"/>
        <v>0</v>
      </c>
      <c r="O121">
        <f t="shared" si="22"/>
        <v>218.07</v>
      </c>
      <c r="P121">
        <v>218.07</v>
      </c>
      <c r="Q121" t="b">
        <f t="shared" si="23"/>
        <v>0</v>
      </c>
      <c r="R121">
        <f t="shared" si="24"/>
        <v>0.19</v>
      </c>
      <c r="S121">
        <v>0.19</v>
      </c>
      <c r="T121" t="b">
        <f t="shared" si="25"/>
        <v>0</v>
      </c>
      <c r="U121" t="s">
        <v>1835</v>
      </c>
      <c r="V121">
        <f t="shared" si="26"/>
        <v>353.27339999999998</v>
      </c>
      <c r="W121">
        <v>353.27339999999998</v>
      </c>
      <c r="X121" t="b">
        <f t="shared" si="27"/>
        <v>0</v>
      </c>
    </row>
    <row r="122" spans="1:24" x14ac:dyDescent="0.3">
      <c r="A122" t="b">
        <f t="shared" si="14"/>
        <v>0</v>
      </c>
      <c r="B122" t="s">
        <v>2964</v>
      </c>
      <c r="C122" t="b">
        <f t="shared" si="15"/>
        <v>0</v>
      </c>
      <c r="D122" s="2">
        <v>45228</v>
      </c>
      <c r="E122" s="2" t="b">
        <f t="shared" si="16"/>
        <v>0</v>
      </c>
      <c r="F122" t="s">
        <v>1184</v>
      </c>
      <c r="G122" t="b">
        <f t="shared" si="17"/>
        <v>0</v>
      </c>
      <c r="H122" t="s">
        <v>1580</v>
      </c>
      <c r="I122" t="b">
        <f t="shared" si="18"/>
        <v>0</v>
      </c>
      <c r="J122" t="s">
        <v>1831</v>
      </c>
      <c r="K122" t="b">
        <f t="shared" si="19"/>
        <v>0</v>
      </c>
      <c r="L122">
        <f t="shared" si="20"/>
        <v>4</v>
      </c>
      <c r="M122">
        <v>4</v>
      </c>
      <c r="N122" t="b">
        <f t="shared" si="21"/>
        <v>0</v>
      </c>
      <c r="O122">
        <f t="shared" si="22"/>
        <v>921.83</v>
      </c>
      <c r="P122">
        <v>921.83</v>
      </c>
      <c r="Q122" t="b">
        <f t="shared" si="23"/>
        <v>0</v>
      </c>
      <c r="R122">
        <f t="shared" si="24"/>
        <v>0.27</v>
      </c>
      <c r="S122">
        <v>0.27</v>
      </c>
      <c r="T122" t="b">
        <f t="shared" si="25"/>
        <v>0</v>
      </c>
      <c r="U122" t="s">
        <v>1832</v>
      </c>
      <c r="V122">
        <f t="shared" si="26"/>
        <v>2691.7435999999998</v>
      </c>
      <c r="W122">
        <v>2691.7435999999998</v>
      </c>
      <c r="X122" t="b">
        <f t="shared" si="27"/>
        <v>0</v>
      </c>
    </row>
    <row r="123" spans="1:24" x14ac:dyDescent="0.3">
      <c r="A123" t="b">
        <f t="shared" si="14"/>
        <v>0</v>
      </c>
      <c r="B123" t="s">
        <v>2965</v>
      </c>
      <c r="C123" t="b">
        <f t="shared" si="15"/>
        <v>0</v>
      </c>
      <c r="D123" s="2">
        <v>45661</v>
      </c>
      <c r="E123" s="2" t="b">
        <f t="shared" si="16"/>
        <v>0</v>
      </c>
      <c r="F123" t="s">
        <v>553</v>
      </c>
      <c r="G123" t="b">
        <f t="shared" si="17"/>
        <v>0</v>
      </c>
      <c r="H123" t="s">
        <v>1686</v>
      </c>
      <c r="I123" t="b">
        <f t="shared" si="18"/>
        <v>0</v>
      </c>
      <c r="J123" t="s">
        <v>1854</v>
      </c>
      <c r="K123" t="b">
        <f t="shared" si="19"/>
        <v>0</v>
      </c>
      <c r="L123">
        <f t="shared" si="20"/>
        <v>3</v>
      </c>
      <c r="M123">
        <v>3</v>
      </c>
      <c r="N123" t="b">
        <f t="shared" si="21"/>
        <v>0</v>
      </c>
      <c r="O123">
        <f t="shared" si="22"/>
        <v>326.2</v>
      </c>
      <c r="P123">
        <v>326.2</v>
      </c>
      <c r="Q123" t="b">
        <f t="shared" si="23"/>
        <v>0</v>
      </c>
      <c r="R123">
        <f t="shared" si="24"/>
        <v>0.22</v>
      </c>
      <c r="S123">
        <v>0.22</v>
      </c>
      <c r="T123" t="b">
        <f t="shared" si="25"/>
        <v>0</v>
      </c>
      <c r="U123" t="s">
        <v>1839</v>
      </c>
      <c r="V123">
        <f t="shared" si="26"/>
        <v>763.30799999999999</v>
      </c>
      <c r="W123">
        <v>763.30799999999999</v>
      </c>
      <c r="X123" t="b">
        <f t="shared" si="27"/>
        <v>0</v>
      </c>
    </row>
    <row r="124" spans="1:24" x14ac:dyDescent="0.3">
      <c r="A124" t="b">
        <f t="shared" si="14"/>
        <v>0</v>
      </c>
      <c r="B124" t="s">
        <v>2966</v>
      </c>
      <c r="C124" t="b">
        <f t="shared" si="15"/>
        <v>0</v>
      </c>
      <c r="D124" s="2">
        <v>45701</v>
      </c>
      <c r="E124" s="2" t="b">
        <f t="shared" si="16"/>
        <v>0</v>
      </c>
      <c r="F124" t="s">
        <v>1399</v>
      </c>
      <c r="G124" t="b">
        <f t="shared" si="17"/>
        <v>0</v>
      </c>
      <c r="H124" t="s">
        <v>1588</v>
      </c>
      <c r="I124" t="b">
        <f t="shared" si="18"/>
        <v>0</v>
      </c>
      <c r="J124" t="s">
        <v>1863</v>
      </c>
      <c r="K124" t="b">
        <f t="shared" si="19"/>
        <v>0</v>
      </c>
      <c r="L124">
        <f t="shared" si="20"/>
        <v>1</v>
      </c>
      <c r="M124">
        <v>1</v>
      </c>
      <c r="N124" t="b">
        <f t="shared" si="21"/>
        <v>0</v>
      </c>
      <c r="O124">
        <f t="shared" si="22"/>
        <v>244.25</v>
      </c>
      <c r="P124">
        <v>244.25</v>
      </c>
      <c r="Q124" t="b">
        <f t="shared" si="23"/>
        <v>0</v>
      </c>
      <c r="R124">
        <f t="shared" si="24"/>
        <v>0.09</v>
      </c>
      <c r="S124">
        <v>0.09</v>
      </c>
      <c r="T124" t="b">
        <f t="shared" si="25"/>
        <v>0</v>
      </c>
      <c r="U124" t="s">
        <v>1835</v>
      </c>
      <c r="V124">
        <f t="shared" si="26"/>
        <v>222.26750000000001</v>
      </c>
      <c r="W124">
        <v>222.26750000000001</v>
      </c>
      <c r="X124" t="b">
        <f t="shared" si="27"/>
        <v>0</v>
      </c>
    </row>
    <row r="125" spans="1:24" x14ac:dyDescent="0.3">
      <c r="A125" t="b">
        <f t="shared" si="14"/>
        <v>0</v>
      </c>
      <c r="B125" t="s">
        <v>2967</v>
      </c>
      <c r="C125" t="b">
        <f t="shared" si="15"/>
        <v>0</v>
      </c>
      <c r="D125" s="2">
        <v>45448</v>
      </c>
      <c r="E125" s="2" t="b">
        <f t="shared" si="16"/>
        <v>0</v>
      </c>
      <c r="F125" t="s">
        <v>1142</v>
      </c>
      <c r="G125" t="b">
        <f t="shared" si="17"/>
        <v>0</v>
      </c>
      <c r="H125" t="s">
        <v>1716</v>
      </c>
      <c r="I125" t="b">
        <f t="shared" si="18"/>
        <v>0</v>
      </c>
      <c r="J125" t="s">
        <v>1872</v>
      </c>
      <c r="K125" t="b">
        <f t="shared" si="19"/>
        <v>0</v>
      </c>
      <c r="L125">
        <f t="shared" si="20"/>
        <v>3</v>
      </c>
      <c r="M125">
        <v>3</v>
      </c>
      <c r="N125" t="b">
        <f t="shared" si="21"/>
        <v>0</v>
      </c>
      <c r="O125">
        <f t="shared" si="22"/>
        <v>808.87</v>
      </c>
      <c r="P125">
        <v>808.87</v>
      </c>
      <c r="Q125" t="b">
        <f t="shared" si="23"/>
        <v>0</v>
      </c>
      <c r="R125">
        <f t="shared" si="24"/>
        <v>0.12</v>
      </c>
      <c r="S125">
        <v>0.12</v>
      </c>
      <c r="T125" t="b">
        <f t="shared" si="25"/>
        <v>0</v>
      </c>
      <c r="U125" t="s">
        <v>1839</v>
      </c>
      <c r="V125">
        <f t="shared" si="26"/>
        <v>2135.4168</v>
      </c>
      <c r="W125">
        <v>2135.4168</v>
      </c>
      <c r="X125" t="b">
        <f t="shared" si="27"/>
        <v>0</v>
      </c>
    </row>
    <row r="126" spans="1:24" x14ac:dyDescent="0.3">
      <c r="A126" t="b">
        <f t="shared" si="14"/>
        <v>0</v>
      </c>
      <c r="B126" t="s">
        <v>2968</v>
      </c>
      <c r="C126" t="b">
        <f t="shared" si="15"/>
        <v>0</v>
      </c>
      <c r="D126" s="2">
        <v>45387</v>
      </c>
      <c r="E126" s="2" t="b">
        <f t="shared" si="16"/>
        <v>0</v>
      </c>
      <c r="F126" t="s">
        <v>1052</v>
      </c>
      <c r="G126" t="b">
        <f t="shared" si="17"/>
        <v>0</v>
      </c>
      <c r="H126" t="s">
        <v>1630</v>
      </c>
      <c r="I126" t="b">
        <f t="shared" si="18"/>
        <v>0</v>
      </c>
      <c r="J126" t="s">
        <v>1880</v>
      </c>
      <c r="K126" t="b">
        <f t="shared" si="19"/>
        <v>0</v>
      </c>
      <c r="L126">
        <f t="shared" si="20"/>
        <v>3</v>
      </c>
      <c r="M126">
        <v>3</v>
      </c>
      <c r="N126" t="b">
        <f t="shared" si="21"/>
        <v>0</v>
      </c>
      <c r="O126">
        <f t="shared" si="22"/>
        <v>826.15</v>
      </c>
      <c r="P126">
        <v>826.15</v>
      </c>
      <c r="Q126" t="b">
        <f t="shared" si="23"/>
        <v>0</v>
      </c>
      <c r="R126">
        <f t="shared" si="24"/>
        <v>0</v>
      </c>
      <c r="S126">
        <v>0</v>
      </c>
      <c r="T126" t="b">
        <f t="shared" si="25"/>
        <v>0</v>
      </c>
      <c r="U126" t="s">
        <v>1835</v>
      </c>
      <c r="V126">
        <f t="shared" si="26"/>
        <v>2478.4499999999998</v>
      </c>
      <c r="W126">
        <v>2478.4499999999998</v>
      </c>
      <c r="X126" t="b">
        <f t="shared" si="27"/>
        <v>0</v>
      </c>
    </row>
    <row r="127" spans="1:24" x14ac:dyDescent="0.3">
      <c r="A127" t="b">
        <f t="shared" si="14"/>
        <v>0</v>
      </c>
      <c r="B127" t="s">
        <v>1967</v>
      </c>
      <c r="C127" t="b">
        <f t="shared" si="15"/>
        <v>0</v>
      </c>
      <c r="D127" s="2">
        <v>45798</v>
      </c>
      <c r="E127" s="2" t="b">
        <f t="shared" si="16"/>
        <v>0</v>
      </c>
      <c r="F127" t="s">
        <v>408</v>
      </c>
      <c r="G127" t="b">
        <f t="shared" si="17"/>
        <v>0</v>
      </c>
      <c r="H127" t="s">
        <v>1796</v>
      </c>
      <c r="I127" t="b">
        <f t="shared" si="18"/>
        <v>0</v>
      </c>
      <c r="J127" t="s">
        <v>1831</v>
      </c>
      <c r="K127" t="b">
        <f t="shared" si="19"/>
        <v>0</v>
      </c>
      <c r="L127">
        <f t="shared" si="20"/>
        <v>2</v>
      </c>
      <c r="M127">
        <v>2</v>
      </c>
      <c r="N127" t="b">
        <f t="shared" si="21"/>
        <v>0</v>
      </c>
      <c r="O127">
        <f t="shared" si="22"/>
        <v>845.71</v>
      </c>
      <c r="P127">
        <v>845.71</v>
      </c>
      <c r="Q127" t="b">
        <f t="shared" si="23"/>
        <v>0</v>
      </c>
      <c r="R127">
        <f t="shared" si="24"/>
        <v>0.01</v>
      </c>
      <c r="S127">
        <v>0.01</v>
      </c>
      <c r="T127" t="b">
        <f t="shared" si="25"/>
        <v>0</v>
      </c>
      <c r="U127" t="s">
        <v>1835</v>
      </c>
      <c r="V127">
        <f t="shared" si="26"/>
        <v>1674.5057999999999</v>
      </c>
      <c r="W127">
        <v>1674.5057999999999</v>
      </c>
      <c r="X127" t="b">
        <f t="shared" si="27"/>
        <v>0</v>
      </c>
    </row>
    <row r="128" spans="1:24" x14ac:dyDescent="0.3">
      <c r="A128" t="b">
        <f t="shared" si="14"/>
        <v>0</v>
      </c>
      <c r="B128" t="s">
        <v>2969</v>
      </c>
      <c r="C128" t="b">
        <f t="shared" si="15"/>
        <v>0</v>
      </c>
      <c r="D128" s="2">
        <v>45652</v>
      </c>
      <c r="E128" s="2" t="b">
        <f t="shared" si="16"/>
        <v>0</v>
      </c>
      <c r="F128" t="s">
        <v>610</v>
      </c>
      <c r="G128" t="b">
        <f t="shared" si="17"/>
        <v>0</v>
      </c>
      <c r="H128" t="s">
        <v>1609</v>
      </c>
      <c r="I128" t="b">
        <f t="shared" si="18"/>
        <v>0</v>
      </c>
      <c r="J128" t="s">
        <v>1863</v>
      </c>
      <c r="K128" t="b">
        <f t="shared" si="19"/>
        <v>0</v>
      </c>
      <c r="L128">
        <f t="shared" si="20"/>
        <v>3</v>
      </c>
      <c r="M128">
        <v>3</v>
      </c>
      <c r="N128" t="b">
        <f t="shared" si="21"/>
        <v>0</v>
      </c>
      <c r="O128">
        <f t="shared" si="22"/>
        <v>631.20000000000005</v>
      </c>
      <c r="P128">
        <v>631.20000000000005</v>
      </c>
      <c r="Q128" t="b">
        <f t="shared" si="23"/>
        <v>0</v>
      </c>
      <c r="R128">
        <f t="shared" si="24"/>
        <v>0.24</v>
      </c>
      <c r="S128">
        <v>0.24</v>
      </c>
      <c r="T128" t="b">
        <f t="shared" si="25"/>
        <v>0</v>
      </c>
      <c r="U128" t="s">
        <v>1832</v>
      </c>
      <c r="V128">
        <f t="shared" si="26"/>
        <v>1439.136</v>
      </c>
      <c r="W128">
        <v>1439.136</v>
      </c>
      <c r="X128" t="b">
        <f t="shared" si="27"/>
        <v>0</v>
      </c>
    </row>
    <row r="129" spans="1:24" x14ac:dyDescent="0.3">
      <c r="A129" t="b">
        <f t="shared" si="14"/>
        <v>0</v>
      </c>
      <c r="B129" t="s">
        <v>2970</v>
      </c>
      <c r="C129" t="b">
        <f t="shared" si="15"/>
        <v>0</v>
      </c>
      <c r="D129" s="2">
        <v>45316</v>
      </c>
      <c r="E129" s="2" t="b">
        <f t="shared" si="16"/>
        <v>0</v>
      </c>
      <c r="F129" t="s">
        <v>865</v>
      </c>
      <c r="G129" t="b">
        <f t="shared" si="17"/>
        <v>0</v>
      </c>
      <c r="H129" t="s">
        <v>1708</v>
      </c>
      <c r="I129" t="b">
        <f t="shared" si="18"/>
        <v>0</v>
      </c>
      <c r="J129" t="s">
        <v>1872</v>
      </c>
      <c r="K129" t="b">
        <f t="shared" si="19"/>
        <v>0</v>
      </c>
      <c r="L129">
        <f t="shared" si="20"/>
        <v>1</v>
      </c>
      <c r="M129">
        <v>1</v>
      </c>
      <c r="N129" t="b">
        <f t="shared" si="21"/>
        <v>0</v>
      </c>
      <c r="O129">
        <f t="shared" si="22"/>
        <v>937.01</v>
      </c>
      <c r="P129">
        <v>937.01</v>
      </c>
      <c r="Q129" t="b">
        <f t="shared" si="23"/>
        <v>0</v>
      </c>
      <c r="R129">
        <f t="shared" si="24"/>
        <v>7.0000000000000007E-2</v>
      </c>
      <c r="S129">
        <v>7.0000000000000007E-2</v>
      </c>
      <c r="T129" t="b">
        <f t="shared" si="25"/>
        <v>0</v>
      </c>
      <c r="U129" t="s">
        <v>1832</v>
      </c>
      <c r="V129">
        <f t="shared" si="26"/>
        <v>871.41929999999991</v>
      </c>
      <c r="W129">
        <v>871.41929999999991</v>
      </c>
      <c r="X129" t="b">
        <f t="shared" si="27"/>
        <v>0</v>
      </c>
    </row>
    <row r="130" spans="1:24" x14ac:dyDescent="0.3">
      <c r="A130" t="b">
        <f t="shared" ref="A130:A193" si="28">ISBLANK(B130)</f>
        <v>0</v>
      </c>
      <c r="B130" t="s">
        <v>2971</v>
      </c>
      <c r="C130" t="b">
        <f t="shared" ref="C130:C193" si="29">ISBLANK(D130)</f>
        <v>0</v>
      </c>
      <c r="D130" s="2">
        <v>45316</v>
      </c>
      <c r="E130" s="2" t="b">
        <f t="shared" ref="E130:E193" si="30">ISBLANK(F130)</f>
        <v>0</v>
      </c>
      <c r="F130" t="s">
        <v>502</v>
      </c>
      <c r="G130" t="b">
        <f t="shared" ref="G130:G193" si="31">ISBLANK(H130)</f>
        <v>0</v>
      </c>
      <c r="H130" t="s">
        <v>1749</v>
      </c>
      <c r="I130" t="b">
        <f t="shared" ref="I130:I193" si="32">ISBLANK(J130)</f>
        <v>0</v>
      </c>
      <c r="J130" t="s">
        <v>1841</v>
      </c>
      <c r="K130" t="b">
        <f t="shared" ref="K130:K193" si="33">ISBLANK(M130)</f>
        <v>0</v>
      </c>
      <c r="L130">
        <f t="shared" ref="L130:L193" si="34">IF(ISBLANK(M130),"UNKNOWN",M130)</f>
        <v>2</v>
      </c>
      <c r="M130">
        <v>2</v>
      </c>
      <c r="N130" t="b">
        <f t="shared" ref="N130:N193" si="35">ISBLANK(P130)</f>
        <v>0</v>
      </c>
      <c r="O130">
        <f t="shared" ref="O130:O193" si="36">IF(ISBLANK(P130),AVERAGE($P$2:$P$2001),P130)</f>
        <v>644</v>
      </c>
      <c r="P130">
        <v>644</v>
      </c>
      <c r="Q130" t="b">
        <f t="shared" ref="Q130:Q193" si="37">ISBLANK(S130)</f>
        <v>0</v>
      </c>
      <c r="R130">
        <f t="shared" ref="R130:R193" si="38">IF(ISBLANK(S130),AVERAGE($S$2:$S$2001),S130)</f>
        <v>0.04</v>
      </c>
      <c r="S130">
        <v>0.04</v>
      </c>
      <c r="T130" t="b">
        <f t="shared" ref="T130:T193" si="39">ISBLANK(U130)</f>
        <v>0</v>
      </c>
      <c r="U130" t="s">
        <v>1835</v>
      </c>
      <c r="V130">
        <f t="shared" ref="V130:V193" si="40">IF(ISBLANK(W130),AVERAGE($W$2:$W$2001),W130)</f>
        <v>1236.48</v>
      </c>
      <c r="W130">
        <v>1236.48</v>
      </c>
      <c r="X130" t="b">
        <f t="shared" ref="X130:X193" si="41">ISBLANK(W130)</f>
        <v>0</v>
      </c>
    </row>
    <row r="131" spans="1:24" x14ac:dyDescent="0.3">
      <c r="A131" t="b">
        <f t="shared" si="28"/>
        <v>0</v>
      </c>
      <c r="B131" t="s">
        <v>2972</v>
      </c>
      <c r="C131" t="b">
        <f t="shared" si="29"/>
        <v>0</v>
      </c>
      <c r="D131" s="2">
        <v>45888</v>
      </c>
      <c r="E131" s="2" t="b">
        <f t="shared" si="30"/>
        <v>0</v>
      </c>
      <c r="F131" t="s">
        <v>332</v>
      </c>
      <c r="G131" t="b">
        <f t="shared" si="31"/>
        <v>0</v>
      </c>
      <c r="H131" t="s">
        <v>1798</v>
      </c>
      <c r="I131" t="b">
        <f t="shared" si="32"/>
        <v>0</v>
      </c>
      <c r="J131" t="s">
        <v>1841</v>
      </c>
      <c r="K131" t="b">
        <f t="shared" si="33"/>
        <v>0</v>
      </c>
      <c r="L131">
        <f t="shared" si="34"/>
        <v>3</v>
      </c>
      <c r="M131">
        <v>3</v>
      </c>
      <c r="N131" t="b">
        <f t="shared" si="35"/>
        <v>0</v>
      </c>
      <c r="O131">
        <f t="shared" si="36"/>
        <v>629.58000000000004</v>
      </c>
      <c r="P131">
        <v>629.58000000000004</v>
      </c>
      <c r="Q131" t="b">
        <f t="shared" si="37"/>
        <v>0</v>
      </c>
      <c r="R131">
        <f t="shared" si="38"/>
        <v>0.05</v>
      </c>
      <c r="S131">
        <v>0.05</v>
      </c>
      <c r="T131" t="b">
        <f t="shared" si="39"/>
        <v>0</v>
      </c>
      <c r="U131" t="s">
        <v>1832</v>
      </c>
      <c r="V131">
        <f t="shared" si="40"/>
        <v>1794.3030000000001</v>
      </c>
      <c r="W131">
        <v>1794.3030000000001</v>
      </c>
      <c r="X131" t="b">
        <f t="shared" si="41"/>
        <v>0</v>
      </c>
    </row>
    <row r="132" spans="1:24" x14ac:dyDescent="0.3">
      <c r="A132" t="b">
        <f t="shared" si="28"/>
        <v>0</v>
      </c>
      <c r="B132" t="s">
        <v>2973</v>
      </c>
      <c r="C132" t="b">
        <f t="shared" si="29"/>
        <v>0</v>
      </c>
      <c r="D132" s="2">
        <v>45791</v>
      </c>
      <c r="E132" s="2" t="b">
        <f t="shared" si="30"/>
        <v>0</v>
      </c>
      <c r="F132" t="s">
        <v>1422</v>
      </c>
      <c r="G132" t="b">
        <f t="shared" si="31"/>
        <v>0</v>
      </c>
      <c r="H132" t="s">
        <v>1788</v>
      </c>
      <c r="I132" t="b">
        <f t="shared" si="32"/>
        <v>0</v>
      </c>
      <c r="J132" t="s">
        <v>1880</v>
      </c>
      <c r="K132" t="b">
        <f t="shared" si="33"/>
        <v>0</v>
      </c>
      <c r="L132">
        <f t="shared" si="34"/>
        <v>2</v>
      </c>
      <c r="M132">
        <v>2</v>
      </c>
      <c r="N132" t="b">
        <f t="shared" si="35"/>
        <v>0</v>
      </c>
      <c r="O132">
        <f t="shared" si="36"/>
        <v>121.52</v>
      </c>
      <c r="P132">
        <v>121.52</v>
      </c>
      <c r="Q132" t="b">
        <f t="shared" si="37"/>
        <v>0</v>
      </c>
      <c r="R132">
        <f t="shared" si="38"/>
        <v>0.18</v>
      </c>
      <c r="S132">
        <v>0.18</v>
      </c>
      <c r="T132" t="b">
        <f t="shared" si="39"/>
        <v>0</v>
      </c>
      <c r="U132" t="s">
        <v>1839</v>
      </c>
      <c r="V132">
        <f t="shared" si="40"/>
        <v>199.2928</v>
      </c>
      <c r="W132">
        <v>199.2928</v>
      </c>
      <c r="X132" t="b">
        <f t="shared" si="41"/>
        <v>0</v>
      </c>
    </row>
    <row r="133" spans="1:24" x14ac:dyDescent="0.3">
      <c r="A133" t="b">
        <f t="shared" si="28"/>
        <v>0</v>
      </c>
      <c r="B133" t="s">
        <v>2974</v>
      </c>
      <c r="C133" t="b">
        <f t="shared" si="29"/>
        <v>0</v>
      </c>
      <c r="D133" s="2">
        <v>45420</v>
      </c>
      <c r="E133" s="2" t="b">
        <f t="shared" si="30"/>
        <v>0</v>
      </c>
      <c r="F133" t="s">
        <v>1236</v>
      </c>
      <c r="G133" t="b">
        <f t="shared" si="31"/>
        <v>0</v>
      </c>
      <c r="H133" t="s">
        <v>1728</v>
      </c>
      <c r="I133" t="b">
        <f t="shared" si="32"/>
        <v>0</v>
      </c>
      <c r="J133" t="s">
        <v>1863</v>
      </c>
      <c r="K133" t="b">
        <f t="shared" si="33"/>
        <v>0</v>
      </c>
      <c r="L133">
        <f t="shared" si="34"/>
        <v>2</v>
      </c>
      <c r="M133">
        <v>2</v>
      </c>
      <c r="N133" t="b">
        <f t="shared" si="35"/>
        <v>0</v>
      </c>
      <c r="O133">
        <f t="shared" si="36"/>
        <v>549.83000000000004</v>
      </c>
      <c r="P133">
        <v>549.83000000000004</v>
      </c>
      <c r="Q133" t="b">
        <f t="shared" si="37"/>
        <v>0</v>
      </c>
      <c r="R133">
        <f t="shared" si="38"/>
        <v>7.0000000000000007E-2</v>
      </c>
      <c r="S133">
        <v>7.0000000000000007E-2</v>
      </c>
      <c r="T133" t="b">
        <f t="shared" si="39"/>
        <v>0</v>
      </c>
      <c r="U133" t="s">
        <v>1835</v>
      </c>
      <c r="V133">
        <f t="shared" si="40"/>
        <v>1022.6838</v>
      </c>
      <c r="W133">
        <v>1022.6838</v>
      </c>
      <c r="X133" t="b">
        <f t="shared" si="41"/>
        <v>0</v>
      </c>
    </row>
    <row r="134" spans="1:24" x14ac:dyDescent="0.3">
      <c r="A134" t="b">
        <f t="shared" si="28"/>
        <v>0</v>
      </c>
      <c r="B134" t="s">
        <v>2975</v>
      </c>
      <c r="C134" t="b">
        <f t="shared" si="29"/>
        <v>0</v>
      </c>
      <c r="D134" s="2">
        <v>45219</v>
      </c>
      <c r="E134" s="2" t="b">
        <f t="shared" si="30"/>
        <v>0</v>
      </c>
      <c r="F134" t="s">
        <v>469</v>
      </c>
      <c r="G134" t="b">
        <f t="shared" si="31"/>
        <v>0</v>
      </c>
      <c r="H134" t="s">
        <v>1574</v>
      </c>
      <c r="I134" t="b">
        <f t="shared" si="32"/>
        <v>0</v>
      </c>
      <c r="J134" t="s">
        <v>1837</v>
      </c>
      <c r="K134" t="b">
        <f t="shared" si="33"/>
        <v>0</v>
      </c>
      <c r="L134">
        <f t="shared" si="34"/>
        <v>3</v>
      </c>
      <c r="M134">
        <v>3</v>
      </c>
      <c r="N134" t="b">
        <f t="shared" si="35"/>
        <v>0</v>
      </c>
      <c r="O134">
        <f t="shared" si="36"/>
        <v>278.38</v>
      </c>
      <c r="P134">
        <v>278.38</v>
      </c>
      <c r="Q134" t="b">
        <f t="shared" si="37"/>
        <v>0</v>
      </c>
      <c r="R134">
        <f t="shared" si="38"/>
        <v>0.03</v>
      </c>
      <c r="S134">
        <v>0.03</v>
      </c>
      <c r="T134" t="b">
        <f t="shared" si="39"/>
        <v>0</v>
      </c>
      <c r="U134" t="s">
        <v>1832</v>
      </c>
      <c r="V134">
        <f t="shared" si="40"/>
        <v>810.08579999999995</v>
      </c>
      <c r="W134">
        <v>810.08579999999995</v>
      </c>
      <c r="X134" t="b">
        <f t="shared" si="41"/>
        <v>0</v>
      </c>
    </row>
    <row r="135" spans="1:24" x14ac:dyDescent="0.3">
      <c r="A135" t="b">
        <f t="shared" si="28"/>
        <v>0</v>
      </c>
      <c r="B135" t="s">
        <v>2976</v>
      </c>
      <c r="C135" t="b">
        <f t="shared" si="29"/>
        <v>0</v>
      </c>
      <c r="D135" s="2">
        <v>45510</v>
      </c>
      <c r="E135" s="2" t="b">
        <f t="shared" si="30"/>
        <v>0</v>
      </c>
      <c r="F135" t="s">
        <v>1340</v>
      </c>
      <c r="G135" t="b">
        <f t="shared" si="31"/>
        <v>0</v>
      </c>
      <c r="H135" t="s">
        <v>1811</v>
      </c>
      <c r="I135" t="b">
        <f t="shared" si="32"/>
        <v>0</v>
      </c>
      <c r="J135" t="s">
        <v>1831</v>
      </c>
      <c r="K135" t="b">
        <f t="shared" si="33"/>
        <v>0</v>
      </c>
      <c r="L135">
        <f t="shared" si="34"/>
        <v>4</v>
      </c>
      <c r="M135">
        <v>4</v>
      </c>
      <c r="N135" t="b">
        <f t="shared" si="35"/>
        <v>0</v>
      </c>
      <c r="O135">
        <f t="shared" si="36"/>
        <v>723.66</v>
      </c>
      <c r="P135">
        <v>723.66</v>
      </c>
      <c r="Q135" t="b">
        <f t="shared" si="37"/>
        <v>0</v>
      </c>
      <c r="R135">
        <f t="shared" si="38"/>
        <v>0.03</v>
      </c>
      <c r="S135">
        <v>0.03</v>
      </c>
      <c r="T135" t="b">
        <f t="shared" si="39"/>
        <v>0</v>
      </c>
      <c r="U135" t="s">
        <v>1835</v>
      </c>
      <c r="V135">
        <f t="shared" si="40"/>
        <v>2807.8008</v>
      </c>
      <c r="W135">
        <v>2807.8008</v>
      </c>
      <c r="X135" t="b">
        <f t="shared" si="41"/>
        <v>0</v>
      </c>
    </row>
    <row r="136" spans="1:24" x14ac:dyDescent="0.3">
      <c r="A136" t="b">
        <f t="shared" si="28"/>
        <v>0</v>
      </c>
      <c r="B136" t="s">
        <v>2977</v>
      </c>
      <c r="C136" t="b">
        <f t="shared" si="29"/>
        <v>0</v>
      </c>
      <c r="D136" s="2">
        <v>45687</v>
      </c>
      <c r="E136" s="2" t="b">
        <f t="shared" si="30"/>
        <v>0</v>
      </c>
      <c r="F136" t="s">
        <v>663</v>
      </c>
      <c r="G136" t="b">
        <f t="shared" si="31"/>
        <v>0</v>
      </c>
      <c r="H136" t="s">
        <v>1746</v>
      </c>
      <c r="I136" t="b">
        <f t="shared" si="32"/>
        <v>0</v>
      </c>
      <c r="J136" t="s">
        <v>1861</v>
      </c>
      <c r="K136" t="b">
        <f t="shared" si="33"/>
        <v>0</v>
      </c>
      <c r="L136">
        <f t="shared" si="34"/>
        <v>1</v>
      </c>
      <c r="M136">
        <v>1</v>
      </c>
      <c r="N136" t="b">
        <f t="shared" si="35"/>
        <v>0</v>
      </c>
      <c r="O136">
        <f t="shared" si="36"/>
        <v>724.74</v>
      </c>
      <c r="P136">
        <v>724.74</v>
      </c>
      <c r="Q136" t="b">
        <f t="shared" si="37"/>
        <v>0</v>
      </c>
      <c r="R136">
        <f t="shared" si="38"/>
        <v>0.15</v>
      </c>
      <c r="S136">
        <v>0.15</v>
      </c>
      <c r="T136" t="b">
        <f t="shared" si="39"/>
        <v>0</v>
      </c>
      <c r="U136" t="s">
        <v>1835</v>
      </c>
      <c r="V136">
        <f t="shared" si="40"/>
        <v>616.029</v>
      </c>
      <c r="W136">
        <v>616.029</v>
      </c>
      <c r="X136" t="b">
        <f t="shared" si="41"/>
        <v>0</v>
      </c>
    </row>
    <row r="137" spans="1:24" x14ac:dyDescent="0.3">
      <c r="A137" t="b">
        <f t="shared" si="28"/>
        <v>0</v>
      </c>
      <c r="B137" t="s">
        <v>2978</v>
      </c>
      <c r="C137" t="b">
        <f t="shared" si="29"/>
        <v>0</v>
      </c>
      <c r="D137" s="2">
        <v>45271</v>
      </c>
      <c r="E137" s="2" t="b">
        <f t="shared" si="30"/>
        <v>0</v>
      </c>
      <c r="F137" t="s">
        <v>1390</v>
      </c>
      <c r="G137" t="b">
        <f t="shared" si="31"/>
        <v>0</v>
      </c>
      <c r="H137" t="s">
        <v>1600</v>
      </c>
      <c r="I137" t="b">
        <f t="shared" si="32"/>
        <v>0</v>
      </c>
      <c r="J137" t="s">
        <v>1845</v>
      </c>
      <c r="K137" t="b">
        <f t="shared" si="33"/>
        <v>0</v>
      </c>
      <c r="L137">
        <f t="shared" si="34"/>
        <v>2</v>
      </c>
      <c r="M137">
        <v>2</v>
      </c>
      <c r="N137" t="b">
        <f t="shared" si="35"/>
        <v>0</v>
      </c>
      <c r="O137">
        <f t="shared" si="36"/>
        <v>961.84</v>
      </c>
      <c r="P137">
        <v>961.84</v>
      </c>
      <c r="Q137" t="b">
        <f t="shared" si="37"/>
        <v>0</v>
      </c>
      <c r="R137">
        <f t="shared" si="38"/>
        <v>0.25</v>
      </c>
      <c r="S137">
        <v>0.25</v>
      </c>
      <c r="T137" t="b">
        <f t="shared" si="39"/>
        <v>0</v>
      </c>
      <c r="U137" t="s">
        <v>1835</v>
      </c>
      <c r="V137">
        <f t="shared" si="40"/>
        <v>1442.76</v>
      </c>
      <c r="W137">
        <v>1442.76</v>
      </c>
      <c r="X137" t="b">
        <f t="shared" si="41"/>
        <v>0</v>
      </c>
    </row>
    <row r="138" spans="1:24" x14ac:dyDescent="0.3">
      <c r="A138" t="b">
        <f t="shared" si="28"/>
        <v>0</v>
      </c>
      <c r="B138" t="s">
        <v>1968</v>
      </c>
      <c r="C138" t="b">
        <f t="shared" si="29"/>
        <v>0</v>
      </c>
      <c r="D138" s="2">
        <v>45705</v>
      </c>
      <c r="E138" s="2" t="b">
        <f t="shared" si="30"/>
        <v>0</v>
      </c>
      <c r="F138" t="s">
        <v>309</v>
      </c>
      <c r="G138" t="b">
        <f t="shared" si="31"/>
        <v>0</v>
      </c>
      <c r="H138" t="s">
        <v>1757</v>
      </c>
      <c r="I138" t="b">
        <f t="shared" si="32"/>
        <v>0</v>
      </c>
      <c r="J138" t="s">
        <v>1867</v>
      </c>
      <c r="K138" t="b">
        <f t="shared" si="33"/>
        <v>0</v>
      </c>
      <c r="L138">
        <f t="shared" si="34"/>
        <v>3</v>
      </c>
      <c r="M138">
        <v>3</v>
      </c>
      <c r="N138" t="b">
        <f t="shared" si="35"/>
        <v>0</v>
      </c>
      <c r="O138">
        <f t="shared" si="36"/>
        <v>948.69</v>
      </c>
      <c r="P138">
        <v>948.69</v>
      </c>
      <c r="Q138" t="b">
        <f t="shared" si="37"/>
        <v>0</v>
      </c>
      <c r="R138">
        <f t="shared" si="38"/>
        <v>0.28999999999999998</v>
      </c>
      <c r="S138">
        <v>0.28999999999999998</v>
      </c>
      <c r="T138" t="b">
        <f t="shared" si="39"/>
        <v>0</v>
      </c>
      <c r="U138" t="s">
        <v>1832</v>
      </c>
      <c r="V138">
        <f t="shared" si="40"/>
        <v>2020.7097000000001</v>
      </c>
      <c r="W138">
        <v>2020.7097000000001</v>
      </c>
      <c r="X138" t="b">
        <f t="shared" si="41"/>
        <v>0</v>
      </c>
    </row>
    <row r="139" spans="1:24" x14ac:dyDescent="0.3">
      <c r="A139" t="b">
        <f t="shared" si="28"/>
        <v>0</v>
      </c>
      <c r="B139" t="s">
        <v>2979</v>
      </c>
      <c r="C139" t="b">
        <f t="shared" si="29"/>
        <v>0</v>
      </c>
      <c r="D139" s="2">
        <v>45446</v>
      </c>
      <c r="E139" s="2" t="b">
        <f t="shared" si="30"/>
        <v>0</v>
      </c>
      <c r="F139" t="s">
        <v>88</v>
      </c>
      <c r="G139" t="b">
        <f t="shared" si="31"/>
        <v>0</v>
      </c>
      <c r="H139" t="s">
        <v>1648</v>
      </c>
      <c r="I139" t="b">
        <f t="shared" si="32"/>
        <v>0</v>
      </c>
      <c r="J139" t="s">
        <v>1857</v>
      </c>
      <c r="K139" t="b">
        <f t="shared" si="33"/>
        <v>0</v>
      </c>
      <c r="L139">
        <f t="shared" si="34"/>
        <v>4</v>
      </c>
      <c r="M139">
        <v>4</v>
      </c>
      <c r="N139" t="b">
        <f t="shared" si="35"/>
        <v>0</v>
      </c>
      <c r="O139">
        <f t="shared" si="36"/>
        <v>21.12</v>
      </c>
      <c r="P139">
        <v>21.12</v>
      </c>
      <c r="Q139" t="b">
        <f t="shared" si="37"/>
        <v>0</v>
      </c>
      <c r="R139">
        <f t="shared" si="38"/>
        <v>0.18</v>
      </c>
      <c r="S139">
        <v>0.18</v>
      </c>
      <c r="T139" t="b">
        <f t="shared" si="39"/>
        <v>0</v>
      </c>
      <c r="U139" t="s">
        <v>1839</v>
      </c>
      <c r="V139">
        <f t="shared" si="40"/>
        <v>69.273600000000002</v>
      </c>
      <c r="W139">
        <v>69.273600000000002</v>
      </c>
      <c r="X139" t="b">
        <f t="shared" si="41"/>
        <v>0</v>
      </c>
    </row>
    <row r="140" spans="1:24" x14ac:dyDescent="0.3">
      <c r="A140" t="b">
        <f t="shared" si="28"/>
        <v>0</v>
      </c>
      <c r="B140" t="s">
        <v>2980</v>
      </c>
      <c r="C140" t="b">
        <f t="shared" si="29"/>
        <v>0</v>
      </c>
      <c r="D140" s="2">
        <v>45579</v>
      </c>
      <c r="E140" s="2" t="b">
        <f t="shared" si="30"/>
        <v>0</v>
      </c>
      <c r="F140" t="s">
        <v>996</v>
      </c>
      <c r="G140" t="b">
        <f t="shared" si="31"/>
        <v>0</v>
      </c>
      <c r="H140" t="s">
        <v>1526</v>
      </c>
      <c r="I140" t="b">
        <f t="shared" si="32"/>
        <v>0</v>
      </c>
      <c r="J140" t="s">
        <v>1845</v>
      </c>
      <c r="K140" t="b">
        <f t="shared" si="33"/>
        <v>0</v>
      </c>
      <c r="L140">
        <f t="shared" si="34"/>
        <v>3</v>
      </c>
      <c r="M140">
        <v>3</v>
      </c>
      <c r="N140" t="b">
        <f t="shared" si="35"/>
        <v>0</v>
      </c>
      <c r="O140">
        <f t="shared" si="36"/>
        <v>819.93</v>
      </c>
      <c r="P140">
        <v>819.93</v>
      </c>
      <c r="Q140" t="b">
        <f t="shared" si="37"/>
        <v>0</v>
      </c>
      <c r="R140">
        <f t="shared" si="38"/>
        <v>0.08</v>
      </c>
      <c r="S140">
        <v>0.08</v>
      </c>
      <c r="T140" t="b">
        <f t="shared" si="39"/>
        <v>0</v>
      </c>
      <c r="U140" t="s">
        <v>1835</v>
      </c>
      <c r="V140">
        <f t="shared" si="40"/>
        <v>2263.0068000000001</v>
      </c>
      <c r="W140">
        <v>2263.0068000000001</v>
      </c>
      <c r="X140" t="b">
        <f t="shared" si="41"/>
        <v>0</v>
      </c>
    </row>
    <row r="141" spans="1:24" x14ac:dyDescent="0.3">
      <c r="A141" t="b">
        <f t="shared" si="28"/>
        <v>0</v>
      </c>
      <c r="B141" t="s">
        <v>2981</v>
      </c>
      <c r="C141" t="b">
        <f t="shared" si="29"/>
        <v>0</v>
      </c>
      <c r="D141" s="2">
        <v>45725</v>
      </c>
      <c r="E141" s="2" t="b">
        <f t="shared" si="30"/>
        <v>0</v>
      </c>
      <c r="F141" t="s">
        <v>924</v>
      </c>
      <c r="G141" t="b">
        <f t="shared" si="31"/>
        <v>0</v>
      </c>
      <c r="H141" t="s">
        <v>1664</v>
      </c>
      <c r="I141" t="b">
        <f t="shared" si="32"/>
        <v>0</v>
      </c>
      <c r="J141" t="s">
        <v>1850</v>
      </c>
      <c r="K141" t="b">
        <f t="shared" si="33"/>
        <v>0</v>
      </c>
      <c r="L141">
        <f t="shared" si="34"/>
        <v>2</v>
      </c>
      <c r="M141">
        <v>2</v>
      </c>
      <c r="N141" t="b">
        <f t="shared" si="35"/>
        <v>0</v>
      </c>
      <c r="O141">
        <f t="shared" si="36"/>
        <v>700.95</v>
      </c>
      <c r="P141">
        <v>700.95</v>
      </c>
      <c r="Q141" t="b">
        <f t="shared" si="37"/>
        <v>0</v>
      </c>
      <c r="R141">
        <f t="shared" si="38"/>
        <v>0.18</v>
      </c>
      <c r="S141">
        <v>0.18</v>
      </c>
      <c r="T141" t="b">
        <f t="shared" si="39"/>
        <v>0</v>
      </c>
      <c r="U141" t="s">
        <v>1832</v>
      </c>
      <c r="V141">
        <f t="shared" si="40"/>
        <v>1149.558</v>
      </c>
      <c r="W141">
        <v>1149.558</v>
      </c>
      <c r="X141" t="b">
        <f t="shared" si="41"/>
        <v>0</v>
      </c>
    </row>
    <row r="142" spans="1:24" x14ac:dyDescent="0.3">
      <c r="A142" t="b">
        <f t="shared" si="28"/>
        <v>0</v>
      </c>
      <c r="B142" t="s">
        <v>2982</v>
      </c>
      <c r="C142" t="b">
        <f t="shared" si="29"/>
        <v>0</v>
      </c>
      <c r="D142" s="2">
        <v>45910</v>
      </c>
      <c r="E142" s="2" t="b">
        <f t="shared" si="30"/>
        <v>0</v>
      </c>
      <c r="F142" t="s">
        <v>472</v>
      </c>
      <c r="G142" t="b">
        <f t="shared" si="31"/>
        <v>0</v>
      </c>
      <c r="H142" t="s">
        <v>1588</v>
      </c>
      <c r="I142" t="b">
        <f t="shared" si="32"/>
        <v>0</v>
      </c>
      <c r="J142" t="s">
        <v>1852</v>
      </c>
      <c r="K142" t="b">
        <f t="shared" si="33"/>
        <v>0</v>
      </c>
      <c r="L142">
        <f t="shared" si="34"/>
        <v>2</v>
      </c>
      <c r="M142">
        <v>2</v>
      </c>
      <c r="N142" t="b">
        <f t="shared" si="35"/>
        <v>0</v>
      </c>
      <c r="O142">
        <f t="shared" si="36"/>
        <v>456.38</v>
      </c>
      <c r="P142">
        <v>456.38</v>
      </c>
      <c r="Q142" t="b">
        <f t="shared" si="37"/>
        <v>0</v>
      </c>
      <c r="R142">
        <f t="shared" si="38"/>
        <v>0.12</v>
      </c>
      <c r="S142">
        <v>0.12</v>
      </c>
      <c r="T142" t="b">
        <f t="shared" si="39"/>
        <v>0</v>
      </c>
      <c r="U142" t="s">
        <v>1832</v>
      </c>
      <c r="V142">
        <f t="shared" si="40"/>
        <v>803.22879999999998</v>
      </c>
      <c r="W142">
        <v>803.22879999999998</v>
      </c>
      <c r="X142" t="b">
        <f t="shared" si="41"/>
        <v>0</v>
      </c>
    </row>
    <row r="143" spans="1:24" x14ac:dyDescent="0.3">
      <c r="A143" t="b">
        <f t="shared" si="28"/>
        <v>0</v>
      </c>
      <c r="B143" t="s">
        <v>2983</v>
      </c>
      <c r="C143" t="b">
        <f t="shared" si="29"/>
        <v>0</v>
      </c>
      <c r="D143" s="2">
        <v>45447</v>
      </c>
      <c r="E143" s="2" t="b">
        <f t="shared" si="30"/>
        <v>0</v>
      </c>
      <c r="F143" t="s">
        <v>1119</v>
      </c>
      <c r="G143" t="b">
        <f t="shared" si="31"/>
        <v>0</v>
      </c>
      <c r="H143" t="s">
        <v>1757</v>
      </c>
      <c r="I143" t="b">
        <f t="shared" si="32"/>
        <v>0</v>
      </c>
      <c r="J143" t="s">
        <v>1852</v>
      </c>
      <c r="K143" t="b">
        <f t="shared" si="33"/>
        <v>0</v>
      </c>
      <c r="L143">
        <f t="shared" si="34"/>
        <v>3</v>
      </c>
      <c r="M143">
        <v>3</v>
      </c>
      <c r="N143" t="b">
        <f t="shared" si="35"/>
        <v>0</v>
      </c>
      <c r="O143">
        <f t="shared" si="36"/>
        <v>291.05</v>
      </c>
      <c r="P143">
        <v>291.05</v>
      </c>
      <c r="Q143" t="b">
        <f t="shared" si="37"/>
        <v>0</v>
      </c>
      <c r="R143">
        <f t="shared" si="38"/>
        <v>0.3</v>
      </c>
      <c r="S143">
        <v>0.3</v>
      </c>
      <c r="T143" t="b">
        <f t="shared" si="39"/>
        <v>0</v>
      </c>
      <c r="U143" t="s">
        <v>1832</v>
      </c>
      <c r="V143">
        <f t="shared" si="40"/>
        <v>611.20500000000004</v>
      </c>
      <c r="W143">
        <v>611.20500000000004</v>
      </c>
      <c r="X143" t="b">
        <f t="shared" si="41"/>
        <v>0</v>
      </c>
    </row>
    <row r="144" spans="1:24" x14ac:dyDescent="0.3">
      <c r="A144" t="b">
        <f t="shared" si="28"/>
        <v>0</v>
      </c>
      <c r="B144" t="s">
        <v>2984</v>
      </c>
      <c r="C144" t="b">
        <f t="shared" si="29"/>
        <v>0</v>
      </c>
      <c r="D144" s="2">
        <v>45307</v>
      </c>
      <c r="E144" s="2" t="b">
        <f t="shared" si="30"/>
        <v>0</v>
      </c>
      <c r="F144" t="s">
        <v>744</v>
      </c>
      <c r="G144" t="b">
        <f t="shared" si="31"/>
        <v>0</v>
      </c>
      <c r="H144" t="s">
        <v>1808</v>
      </c>
      <c r="I144" t="b">
        <f t="shared" si="32"/>
        <v>0</v>
      </c>
      <c r="J144" t="s">
        <v>1859</v>
      </c>
      <c r="K144" t="b">
        <f t="shared" si="33"/>
        <v>0</v>
      </c>
      <c r="L144">
        <f t="shared" si="34"/>
        <v>2</v>
      </c>
      <c r="M144">
        <v>2</v>
      </c>
      <c r="N144" t="b">
        <f t="shared" si="35"/>
        <v>0</v>
      </c>
      <c r="O144">
        <f t="shared" si="36"/>
        <v>463.52</v>
      </c>
      <c r="P144">
        <v>463.52</v>
      </c>
      <c r="Q144" t="b">
        <f t="shared" si="37"/>
        <v>0</v>
      </c>
      <c r="R144">
        <f t="shared" si="38"/>
        <v>0.27</v>
      </c>
      <c r="S144">
        <v>0.27</v>
      </c>
      <c r="T144" t="b">
        <f t="shared" si="39"/>
        <v>0</v>
      </c>
      <c r="U144" t="s">
        <v>1835</v>
      </c>
      <c r="V144">
        <f t="shared" si="40"/>
        <v>676.73919999999998</v>
      </c>
      <c r="W144">
        <v>676.73919999999998</v>
      </c>
      <c r="X144" t="b">
        <f t="shared" si="41"/>
        <v>0</v>
      </c>
    </row>
    <row r="145" spans="1:24" x14ac:dyDescent="0.3">
      <c r="A145" t="b">
        <f t="shared" si="28"/>
        <v>0</v>
      </c>
      <c r="B145" t="s">
        <v>2985</v>
      </c>
      <c r="C145" t="b">
        <f t="shared" si="29"/>
        <v>0</v>
      </c>
      <c r="D145" s="2">
        <v>45653</v>
      </c>
      <c r="E145" s="2" t="b">
        <f t="shared" si="30"/>
        <v>0</v>
      </c>
      <c r="F145" t="s">
        <v>1172</v>
      </c>
      <c r="G145" t="b">
        <f t="shared" si="31"/>
        <v>0</v>
      </c>
      <c r="H145" t="s">
        <v>1526</v>
      </c>
      <c r="I145" t="b">
        <f t="shared" si="32"/>
        <v>0</v>
      </c>
      <c r="J145" t="s">
        <v>1834</v>
      </c>
      <c r="K145" t="b">
        <f t="shared" si="33"/>
        <v>0</v>
      </c>
      <c r="L145">
        <f t="shared" si="34"/>
        <v>3</v>
      </c>
      <c r="M145">
        <v>3</v>
      </c>
      <c r="N145" t="b">
        <f t="shared" si="35"/>
        <v>0</v>
      </c>
      <c r="O145">
        <f t="shared" si="36"/>
        <v>241.64</v>
      </c>
      <c r="P145">
        <v>241.64</v>
      </c>
      <c r="Q145" t="b">
        <f t="shared" si="37"/>
        <v>0</v>
      </c>
      <c r="R145">
        <f t="shared" si="38"/>
        <v>0.28999999999999998</v>
      </c>
      <c r="S145">
        <v>0.28999999999999998</v>
      </c>
      <c r="T145" t="b">
        <f t="shared" si="39"/>
        <v>0</v>
      </c>
      <c r="U145" t="s">
        <v>1835</v>
      </c>
      <c r="V145">
        <f t="shared" si="40"/>
        <v>514.69319999999993</v>
      </c>
      <c r="W145">
        <v>514.69319999999993</v>
      </c>
      <c r="X145" t="b">
        <f t="shared" si="41"/>
        <v>0</v>
      </c>
    </row>
    <row r="146" spans="1:24" x14ac:dyDescent="0.3">
      <c r="A146" t="b">
        <f t="shared" si="28"/>
        <v>0</v>
      </c>
      <c r="B146" t="s">
        <v>2986</v>
      </c>
      <c r="C146" t="b">
        <f t="shared" si="29"/>
        <v>0</v>
      </c>
      <c r="D146" s="2">
        <v>45817</v>
      </c>
      <c r="E146" s="2" t="b">
        <f t="shared" si="30"/>
        <v>0</v>
      </c>
      <c r="F146" t="s">
        <v>1471</v>
      </c>
      <c r="G146" t="b">
        <f t="shared" si="31"/>
        <v>0</v>
      </c>
      <c r="H146" t="s">
        <v>1627</v>
      </c>
      <c r="I146" t="b">
        <f t="shared" si="32"/>
        <v>0</v>
      </c>
      <c r="J146" t="s">
        <v>1872</v>
      </c>
      <c r="K146" t="b">
        <f t="shared" si="33"/>
        <v>0</v>
      </c>
      <c r="L146">
        <f t="shared" si="34"/>
        <v>2</v>
      </c>
      <c r="M146">
        <v>2</v>
      </c>
      <c r="N146" t="b">
        <f t="shared" si="35"/>
        <v>0</v>
      </c>
      <c r="O146">
        <f t="shared" si="36"/>
        <v>47.86</v>
      </c>
      <c r="P146">
        <v>47.86</v>
      </c>
      <c r="Q146" t="b">
        <f t="shared" si="37"/>
        <v>0</v>
      </c>
      <c r="R146">
        <f t="shared" si="38"/>
        <v>0.03</v>
      </c>
      <c r="S146">
        <v>0.03</v>
      </c>
      <c r="T146" t="b">
        <f t="shared" si="39"/>
        <v>0</v>
      </c>
      <c r="U146" t="s">
        <v>1835</v>
      </c>
      <c r="V146">
        <f t="shared" si="40"/>
        <v>92.848399999999998</v>
      </c>
      <c r="W146">
        <v>92.848399999999998</v>
      </c>
      <c r="X146" t="b">
        <f t="shared" si="41"/>
        <v>0</v>
      </c>
    </row>
    <row r="147" spans="1:24" x14ac:dyDescent="0.3">
      <c r="A147" t="b">
        <f t="shared" si="28"/>
        <v>0</v>
      </c>
      <c r="B147" t="s">
        <v>2987</v>
      </c>
      <c r="C147" t="b">
        <f t="shared" si="29"/>
        <v>0</v>
      </c>
      <c r="D147" s="2">
        <v>45509</v>
      </c>
      <c r="E147" s="2" t="b">
        <f t="shared" si="30"/>
        <v>0</v>
      </c>
      <c r="F147" t="s">
        <v>1070</v>
      </c>
      <c r="G147" t="b">
        <f t="shared" si="31"/>
        <v>0</v>
      </c>
      <c r="H147" t="s">
        <v>1800</v>
      </c>
      <c r="I147" t="b">
        <f t="shared" si="32"/>
        <v>0</v>
      </c>
      <c r="J147" t="s">
        <v>1831</v>
      </c>
      <c r="K147" t="b">
        <f t="shared" si="33"/>
        <v>0</v>
      </c>
      <c r="L147">
        <f t="shared" si="34"/>
        <v>1</v>
      </c>
      <c r="M147">
        <v>1</v>
      </c>
      <c r="N147" t="b">
        <f t="shared" si="35"/>
        <v>0</v>
      </c>
      <c r="O147">
        <f t="shared" si="36"/>
        <v>805.07</v>
      </c>
      <c r="P147">
        <v>805.07</v>
      </c>
      <c r="Q147" t="b">
        <f t="shared" si="37"/>
        <v>0</v>
      </c>
      <c r="R147">
        <f t="shared" si="38"/>
        <v>0.06</v>
      </c>
      <c r="S147">
        <v>0.06</v>
      </c>
      <c r="T147" t="b">
        <f t="shared" si="39"/>
        <v>0</v>
      </c>
      <c r="U147" t="s">
        <v>1839</v>
      </c>
      <c r="V147">
        <f t="shared" si="40"/>
        <v>756.76580000000001</v>
      </c>
      <c r="W147">
        <v>756.76580000000001</v>
      </c>
      <c r="X147" t="b">
        <f t="shared" si="41"/>
        <v>0</v>
      </c>
    </row>
    <row r="148" spans="1:24" x14ac:dyDescent="0.3">
      <c r="A148" t="b">
        <f t="shared" si="28"/>
        <v>0</v>
      </c>
      <c r="B148" t="s">
        <v>2988</v>
      </c>
      <c r="C148" t="b">
        <f t="shared" si="29"/>
        <v>0</v>
      </c>
      <c r="D148" s="2">
        <v>45753</v>
      </c>
      <c r="E148" s="2" t="b">
        <f t="shared" si="30"/>
        <v>0</v>
      </c>
      <c r="F148" t="s">
        <v>1154</v>
      </c>
      <c r="G148" t="b">
        <f t="shared" si="31"/>
        <v>0</v>
      </c>
      <c r="H148" t="s">
        <v>1640</v>
      </c>
      <c r="I148" t="b">
        <f t="shared" si="32"/>
        <v>0</v>
      </c>
      <c r="J148" t="s">
        <v>1854</v>
      </c>
      <c r="K148" t="b">
        <f t="shared" si="33"/>
        <v>0</v>
      </c>
      <c r="L148">
        <f t="shared" si="34"/>
        <v>3</v>
      </c>
      <c r="M148">
        <v>3</v>
      </c>
      <c r="N148" t="b">
        <f t="shared" si="35"/>
        <v>0</v>
      </c>
      <c r="O148">
        <f t="shared" si="36"/>
        <v>848.48</v>
      </c>
      <c r="P148">
        <v>848.48</v>
      </c>
      <c r="Q148" t="b">
        <f t="shared" si="37"/>
        <v>0</v>
      </c>
      <c r="R148">
        <f t="shared" si="38"/>
        <v>0</v>
      </c>
      <c r="S148">
        <v>0</v>
      </c>
      <c r="T148" t="b">
        <f t="shared" si="39"/>
        <v>0</v>
      </c>
      <c r="U148" t="s">
        <v>1839</v>
      </c>
      <c r="V148">
        <f t="shared" si="40"/>
        <v>2545.44</v>
      </c>
      <c r="W148">
        <v>2545.44</v>
      </c>
      <c r="X148" t="b">
        <f t="shared" si="41"/>
        <v>0</v>
      </c>
    </row>
    <row r="149" spans="1:24" x14ac:dyDescent="0.3">
      <c r="A149" t="b">
        <f t="shared" si="28"/>
        <v>0</v>
      </c>
      <c r="B149" t="s">
        <v>1969</v>
      </c>
      <c r="C149" t="b">
        <f t="shared" si="29"/>
        <v>0</v>
      </c>
      <c r="D149" s="2">
        <v>45413</v>
      </c>
      <c r="E149" s="2" t="b">
        <f t="shared" si="30"/>
        <v>0</v>
      </c>
      <c r="F149" t="s">
        <v>1425</v>
      </c>
      <c r="G149" t="b">
        <f t="shared" si="31"/>
        <v>0</v>
      </c>
      <c r="H149" t="s">
        <v>1618</v>
      </c>
      <c r="I149" t="b">
        <f t="shared" si="32"/>
        <v>0</v>
      </c>
      <c r="J149" t="s">
        <v>1872</v>
      </c>
      <c r="K149" t="b">
        <f t="shared" si="33"/>
        <v>0</v>
      </c>
      <c r="L149">
        <f t="shared" si="34"/>
        <v>1</v>
      </c>
      <c r="M149">
        <v>1</v>
      </c>
      <c r="N149" t="b">
        <f t="shared" si="35"/>
        <v>0</v>
      </c>
      <c r="O149">
        <f t="shared" si="36"/>
        <v>281.97000000000003</v>
      </c>
      <c r="P149">
        <v>281.97000000000003</v>
      </c>
      <c r="Q149" t="b">
        <f t="shared" si="37"/>
        <v>0</v>
      </c>
      <c r="R149">
        <f t="shared" si="38"/>
        <v>0.2</v>
      </c>
      <c r="S149">
        <v>0.2</v>
      </c>
      <c r="T149" t="b">
        <f t="shared" si="39"/>
        <v>0</v>
      </c>
      <c r="U149" t="s">
        <v>1835</v>
      </c>
      <c r="V149">
        <f t="shared" si="40"/>
        <v>225.57599999999999</v>
      </c>
      <c r="W149">
        <v>225.57599999999999</v>
      </c>
      <c r="X149" t="b">
        <f t="shared" si="41"/>
        <v>0</v>
      </c>
    </row>
    <row r="150" spans="1:24" x14ac:dyDescent="0.3">
      <c r="A150" t="b">
        <f t="shared" si="28"/>
        <v>0</v>
      </c>
      <c r="B150" t="s">
        <v>2989</v>
      </c>
      <c r="C150" t="b">
        <f t="shared" si="29"/>
        <v>0</v>
      </c>
      <c r="D150" s="2">
        <v>45512</v>
      </c>
      <c r="E150" s="2" t="b">
        <f t="shared" si="30"/>
        <v>0</v>
      </c>
      <c r="F150" t="s">
        <v>777</v>
      </c>
      <c r="G150" t="b">
        <f t="shared" si="31"/>
        <v>0</v>
      </c>
      <c r="H150" t="s">
        <v>1694</v>
      </c>
      <c r="I150" t="b">
        <f t="shared" si="32"/>
        <v>0</v>
      </c>
      <c r="J150" t="s">
        <v>1837</v>
      </c>
      <c r="K150" t="b">
        <f t="shared" si="33"/>
        <v>0</v>
      </c>
      <c r="L150">
        <f t="shared" si="34"/>
        <v>2</v>
      </c>
      <c r="M150">
        <v>2</v>
      </c>
      <c r="N150" t="b">
        <f t="shared" si="35"/>
        <v>0</v>
      </c>
      <c r="O150">
        <f t="shared" si="36"/>
        <v>568.95000000000005</v>
      </c>
      <c r="P150">
        <v>568.95000000000005</v>
      </c>
      <c r="Q150" t="b">
        <f t="shared" si="37"/>
        <v>0</v>
      </c>
      <c r="R150">
        <f t="shared" si="38"/>
        <v>0.22</v>
      </c>
      <c r="S150">
        <v>0.22</v>
      </c>
      <c r="T150" t="b">
        <f t="shared" si="39"/>
        <v>0</v>
      </c>
      <c r="U150" t="s">
        <v>1832</v>
      </c>
      <c r="V150">
        <f t="shared" si="40"/>
        <v>887.56200000000013</v>
      </c>
      <c r="W150">
        <v>887.56200000000013</v>
      </c>
      <c r="X150" t="b">
        <f t="shared" si="41"/>
        <v>0</v>
      </c>
    </row>
    <row r="151" spans="1:24" x14ac:dyDescent="0.3">
      <c r="A151" t="b">
        <f t="shared" si="28"/>
        <v>0</v>
      </c>
      <c r="B151" t="s">
        <v>2990</v>
      </c>
      <c r="C151" t="b">
        <f t="shared" si="29"/>
        <v>0</v>
      </c>
      <c r="D151" s="2">
        <v>45764</v>
      </c>
      <c r="E151" s="2" t="b">
        <f t="shared" si="30"/>
        <v>0</v>
      </c>
      <c r="F151" t="s">
        <v>535</v>
      </c>
      <c r="G151" t="b">
        <f t="shared" si="31"/>
        <v>0</v>
      </c>
      <c r="H151" t="s">
        <v>1694</v>
      </c>
      <c r="I151" t="b">
        <f t="shared" si="32"/>
        <v>0</v>
      </c>
      <c r="J151" t="s">
        <v>1902</v>
      </c>
      <c r="K151" t="b">
        <f t="shared" si="33"/>
        <v>0</v>
      </c>
      <c r="L151">
        <f t="shared" si="34"/>
        <v>3</v>
      </c>
      <c r="M151">
        <v>3</v>
      </c>
      <c r="N151" t="b">
        <f t="shared" si="35"/>
        <v>0</v>
      </c>
      <c r="O151">
        <f t="shared" si="36"/>
        <v>269.83999999999997</v>
      </c>
      <c r="P151">
        <v>269.83999999999997</v>
      </c>
      <c r="Q151" t="b">
        <f t="shared" si="37"/>
        <v>0</v>
      </c>
      <c r="R151">
        <f t="shared" si="38"/>
        <v>0.05</v>
      </c>
      <c r="S151">
        <v>0.05</v>
      </c>
      <c r="T151" t="b">
        <f t="shared" si="39"/>
        <v>0</v>
      </c>
      <c r="U151" t="s">
        <v>1835</v>
      </c>
      <c r="V151">
        <f t="shared" si="40"/>
        <v>769.04399999999998</v>
      </c>
      <c r="W151">
        <v>769.04399999999998</v>
      </c>
      <c r="X151" t="b">
        <f t="shared" si="41"/>
        <v>0</v>
      </c>
    </row>
    <row r="152" spans="1:24" x14ac:dyDescent="0.3">
      <c r="A152" t="b">
        <f t="shared" si="28"/>
        <v>0</v>
      </c>
      <c r="B152" t="s">
        <v>2991</v>
      </c>
      <c r="C152" t="b">
        <f t="shared" si="29"/>
        <v>0</v>
      </c>
      <c r="D152" s="2">
        <v>45746</v>
      </c>
      <c r="E152" s="2" t="b">
        <f t="shared" si="30"/>
        <v>0</v>
      </c>
      <c r="F152" t="s">
        <v>966</v>
      </c>
      <c r="G152" t="b">
        <f t="shared" si="31"/>
        <v>0</v>
      </c>
      <c r="H152" t="s">
        <v>1719</v>
      </c>
      <c r="I152" t="b">
        <f t="shared" si="32"/>
        <v>0</v>
      </c>
      <c r="J152" t="s">
        <v>1867</v>
      </c>
      <c r="K152" t="b">
        <f t="shared" si="33"/>
        <v>0</v>
      </c>
      <c r="L152">
        <f t="shared" si="34"/>
        <v>4</v>
      </c>
      <c r="M152">
        <v>4</v>
      </c>
      <c r="N152" t="b">
        <f t="shared" si="35"/>
        <v>0</v>
      </c>
      <c r="O152">
        <f t="shared" si="36"/>
        <v>267.36</v>
      </c>
      <c r="P152">
        <v>267.36</v>
      </c>
      <c r="Q152" t="b">
        <f t="shared" si="37"/>
        <v>0</v>
      </c>
      <c r="R152">
        <f t="shared" si="38"/>
        <v>0.27</v>
      </c>
      <c r="S152">
        <v>0.27</v>
      </c>
      <c r="T152" t="b">
        <f t="shared" si="39"/>
        <v>0</v>
      </c>
      <c r="U152" t="s">
        <v>1835</v>
      </c>
      <c r="V152">
        <f t="shared" si="40"/>
        <v>780.69119999999998</v>
      </c>
      <c r="W152">
        <v>780.69119999999998</v>
      </c>
      <c r="X152" t="b">
        <f t="shared" si="41"/>
        <v>0</v>
      </c>
    </row>
    <row r="153" spans="1:24" x14ac:dyDescent="0.3">
      <c r="A153" t="b">
        <f t="shared" si="28"/>
        <v>0</v>
      </c>
      <c r="B153" t="s">
        <v>2992</v>
      </c>
      <c r="C153" t="b">
        <f t="shared" si="29"/>
        <v>0</v>
      </c>
      <c r="D153" s="2">
        <v>45647</v>
      </c>
      <c r="E153" s="2" t="b">
        <f t="shared" si="30"/>
        <v>0</v>
      </c>
      <c r="F153" t="s">
        <v>393</v>
      </c>
      <c r="G153" t="b">
        <f t="shared" si="31"/>
        <v>0</v>
      </c>
      <c r="H153" t="s">
        <v>1648</v>
      </c>
      <c r="I153" t="b">
        <f t="shared" si="32"/>
        <v>0</v>
      </c>
      <c r="J153" t="s">
        <v>1854</v>
      </c>
      <c r="K153" t="b">
        <f t="shared" si="33"/>
        <v>0</v>
      </c>
      <c r="L153">
        <f t="shared" si="34"/>
        <v>1</v>
      </c>
      <c r="M153">
        <v>1</v>
      </c>
      <c r="N153" t="b">
        <f t="shared" si="35"/>
        <v>0</v>
      </c>
      <c r="O153">
        <f t="shared" si="36"/>
        <v>438.41</v>
      </c>
      <c r="P153">
        <v>438.41</v>
      </c>
      <c r="Q153" t="b">
        <f t="shared" si="37"/>
        <v>0</v>
      </c>
      <c r="R153">
        <f t="shared" si="38"/>
        <v>0.09</v>
      </c>
      <c r="S153">
        <v>0.09</v>
      </c>
      <c r="T153" t="b">
        <f t="shared" si="39"/>
        <v>0</v>
      </c>
      <c r="U153" t="s">
        <v>1832</v>
      </c>
      <c r="V153">
        <f t="shared" si="40"/>
        <v>398.95310000000012</v>
      </c>
      <c r="W153">
        <v>398.95310000000012</v>
      </c>
      <c r="X153" t="b">
        <f t="shared" si="41"/>
        <v>0</v>
      </c>
    </row>
    <row r="154" spans="1:24" x14ac:dyDescent="0.3">
      <c r="A154" t="b">
        <f t="shared" si="28"/>
        <v>0</v>
      </c>
      <c r="B154" t="s">
        <v>2993</v>
      </c>
      <c r="C154" t="b">
        <f t="shared" si="29"/>
        <v>0</v>
      </c>
      <c r="D154" s="2">
        <v>45443</v>
      </c>
      <c r="E154" s="2" t="b">
        <f t="shared" si="30"/>
        <v>0</v>
      </c>
      <c r="F154" t="s">
        <v>541</v>
      </c>
      <c r="G154" t="b">
        <f t="shared" si="31"/>
        <v>0</v>
      </c>
      <c r="H154" t="s">
        <v>1689</v>
      </c>
      <c r="I154" t="b">
        <f t="shared" si="32"/>
        <v>0</v>
      </c>
      <c r="J154" t="s">
        <v>1870</v>
      </c>
      <c r="K154" t="b">
        <f t="shared" si="33"/>
        <v>0</v>
      </c>
      <c r="L154">
        <f t="shared" si="34"/>
        <v>2</v>
      </c>
      <c r="M154">
        <v>2</v>
      </c>
      <c r="N154" t="b">
        <f t="shared" si="35"/>
        <v>0</v>
      </c>
      <c r="O154">
        <f t="shared" si="36"/>
        <v>86.72</v>
      </c>
      <c r="P154">
        <v>86.72</v>
      </c>
      <c r="Q154" t="b">
        <f t="shared" si="37"/>
        <v>0</v>
      </c>
      <c r="R154">
        <f t="shared" si="38"/>
        <v>0.28000000000000003</v>
      </c>
      <c r="S154">
        <v>0.28000000000000003</v>
      </c>
      <c r="T154" t="b">
        <f t="shared" si="39"/>
        <v>0</v>
      </c>
      <c r="U154" t="s">
        <v>1839</v>
      </c>
      <c r="V154">
        <f t="shared" si="40"/>
        <v>124.8768</v>
      </c>
      <c r="W154">
        <v>124.8768</v>
      </c>
      <c r="X154" t="b">
        <f t="shared" si="41"/>
        <v>0</v>
      </c>
    </row>
    <row r="155" spans="1:24" x14ac:dyDescent="0.3">
      <c r="A155" t="b">
        <f t="shared" si="28"/>
        <v>0</v>
      </c>
      <c r="B155" t="s">
        <v>2994</v>
      </c>
      <c r="C155" t="b">
        <f t="shared" si="29"/>
        <v>0</v>
      </c>
      <c r="D155" s="2">
        <v>45722</v>
      </c>
      <c r="E155" s="2" t="b">
        <f t="shared" si="30"/>
        <v>0</v>
      </c>
      <c r="F155" t="s">
        <v>1304</v>
      </c>
      <c r="G155" t="b">
        <f t="shared" si="31"/>
        <v>0</v>
      </c>
      <c r="H155" t="s">
        <v>1793</v>
      </c>
      <c r="I155" t="b">
        <f t="shared" si="32"/>
        <v>0</v>
      </c>
      <c r="J155" t="s">
        <v>1875</v>
      </c>
      <c r="K155" t="b">
        <f t="shared" si="33"/>
        <v>0</v>
      </c>
      <c r="L155">
        <f t="shared" si="34"/>
        <v>4</v>
      </c>
      <c r="M155">
        <v>4</v>
      </c>
      <c r="N155" t="b">
        <f t="shared" si="35"/>
        <v>0</v>
      </c>
      <c r="O155">
        <f t="shared" si="36"/>
        <v>630.21</v>
      </c>
      <c r="P155">
        <v>630.21</v>
      </c>
      <c r="Q155" t="b">
        <f t="shared" si="37"/>
        <v>0</v>
      </c>
      <c r="R155">
        <f t="shared" si="38"/>
        <v>0.14000000000000001</v>
      </c>
      <c r="S155">
        <v>0.14000000000000001</v>
      </c>
      <c r="T155" t="b">
        <f t="shared" si="39"/>
        <v>0</v>
      </c>
      <c r="U155" t="s">
        <v>1839</v>
      </c>
      <c r="V155">
        <f t="shared" si="40"/>
        <v>2167.9223999999999</v>
      </c>
      <c r="W155">
        <v>2167.9223999999999</v>
      </c>
      <c r="X155" t="b">
        <f t="shared" si="41"/>
        <v>0</v>
      </c>
    </row>
    <row r="156" spans="1:24" x14ac:dyDescent="0.3">
      <c r="A156" t="b">
        <f t="shared" si="28"/>
        <v>0</v>
      </c>
      <c r="B156" t="s">
        <v>2995</v>
      </c>
      <c r="C156" t="b">
        <f t="shared" si="29"/>
        <v>0</v>
      </c>
      <c r="D156" s="2">
        <v>45575</v>
      </c>
      <c r="E156" s="2" t="b">
        <f t="shared" si="30"/>
        <v>0</v>
      </c>
      <c r="F156" t="s">
        <v>1113</v>
      </c>
      <c r="G156" t="b">
        <f t="shared" si="31"/>
        <v>0</v>
      </c>
      <c r="H156" t="s">
        <v>1711</v>
      </c>
      <c r="I156" t="b">
        <f t="shared" si="32"/>
        <v>0</v>
      </c>
      <c r="J156" t="s">
        <v>1875</v>
      </c>
      <c r="K156" t="b">
        <f t="shared" si="33"/>
        <v>0</v>
      </c>
      <c r="L156">
        <f t="shared" si="34"/>
        <v>3</v>
      </c>
      <c r="M156">
        <v>3</v>
      </c>
      <c r="N156" t="b">
        <f t="shared" si="35"/>
        <v>0</v>
      </c>
      <c r="O156">
        <f t="shared" si="36"/>
        <v>180.84</v>
      </c>
      <c r="P156">
        <v>180.84</v>
      </c>
      <c r="Q156" t="b">
        <f t="shared" si="37"/>
        <v>0</v>
      </c>
      <c r="R156">
        <f t="shared" si="38"/>
        <v>0.03</v>
      </c>
      <c r="S156">
        <v>0.03</v>
      </c>
      <c r="T156" t="b">
        <f t="shared" si="39"/>
        <v>0</v>
      </c>
      <c r="U156" t="s">
        <v>1835</v>
      </c>
      <c r="V156">
        <f t="shared" si="40"/>
        <v>526.24439999999993</v>
      </c>
      <c r="W156">
        <v>526.24439999999993</v>
      </c>
      <c r="X156" t="b">
        <f t="shared" si="41"/>
        <v>0</v>
      </c>
    </row>
    <row r="157" spans="1:24" x14ac:dyDescent="0.3">
      <c r="A157" t="b">
        <f t="shared" si="28"/>
        <v>0</v>
      </c>
      <c r="B157" t="s">
        <v>2996</v>
      </c>
      <c r="C157" t="b">
        <f t="shared" si="29"/>
        <v>0</v>
      </c>
      <c r="D157" s="2">
        <v>45441</v>
      </c>
      <c r="E157" s="2" t="b">
        <f t="shared" si="30"/>
        <v>0</v>
      </c>
      <c r="F157" t="s">
        <v>25</v>
      </c>
      <c r="G157" t="b">
        <f t="shared" si="31"/>
        <v>0</v>
      </c>
      <c r="H157" t="s">
        <v>1725</v>
      </c>
      <c r="I157" t="b">
        <f t="shared" si="32"/>
        <v>0</v>
      </c>
      <c r="J157" t="s">
        <v>1857</v>
      </c>
      <c r="K157" t="b">
        <f t="shared" si="33"/>
        <v>0</v>
      </c>
      <c r="L157">
        <f t="shared" si="34"/>
        <v>1</v>
      </c>
      <c r="M157">
        <v>1</v>
      </c>
      <c r="N157" t="b">
        <f t="shared" si="35"/>
        <v>0</v>
      </c>
      <c r="O157">
        <f t="shared" si="36"/>
        <v>453.41</v>
      </c>
      <c r="P157">
        <v>453.41</v>
      </c>
      <c r="Q157" t="b">
        <f t="shared" si="37"/>
        <v>0</v>
      </c>
      <c r="R157">
        <f t="shared" si="38"/>
        <v>0.04</v>
      </c>
      <c r="S157">
        <v>0.04</v>
      </c>
      <c r="T157" t="b">
        <f t="shared" si="39"/>
        <v>0</v>
      </c>
      <c r="U157" t="s">
        <v>1839</v>
      </c>
      <c r="V157">
        <f t="shared" si="40"/>
        <v>435.27359999999999</v>
      </c>
      <c r="W157">
        <v>435.27359999999999</v>
      </c>
      <c r="X157" t="b">
        <f t="shared" si="41"/>
        <v>0</v>
      </c>
    </row>
    <row r="158" spans="1:24" x14ac:dyDescent="0.3">
      <c r="A158" t="b">
        <f t="shared" si="28"/>
        <v>0</v>
      </c>
      <c r="B158" t="s">
        <v>2997</v>
      </c>
      <c r="C158" t="b">
        <f t="shared" si="29"/>
        <v>0</v>
      </c>
      <c r="D158" s="2">
        <v>45940</v>
      </c>
      <c r="E158" s="2" t="b">
        <f t="shared" si="30"/>
        <v>0</v>
      </c>
      <c r="F158" t="s">
        <v>102</v>
      </c>
      <c r="G158" t="b">
        <f t="shared" si="31"/>
        <v>0</v>
      </c>
      <c r="H158" t="s">
        <v>1689</v>
      </c>
      <c r="I158" t="b">
        <f t="shared" si="32"/>
        <v>0</v>
      </c>
      <c r="J158" t="s">
        <v>1875</v>
      </c>
      <c r="K158" t="b">
        <f t="shared" si="33"/>
        <v>0</v>
      </c>
      <c r="L158">
        <f t="shared" si="34"/>
        <v>1</v>
      </c>
      <c r="M158">
        <v>1</v>
      </c>
      <c r="N158" t="b">
        <f t="shared" si="35"/>
        <v>0</v>
      </c>
      <c r="O158">
        <f t="shared" si="36"/>
        <v>629.09</v>
      </c>
      <c r="P158">
        <v>629.09</v>
      </c>
      <c r="Q158" t="b">
        <f t="shared" si="37"/>
        <v>0</v>
      </c>
      <c r="R158">
        <f t="shared" si="38"/>
        <v>0.02</v>
      </c>
      <c r="S158">
        <v>0.02</v>
      </c>
      <c r="T158" t="b">
        <f t="shared" si="39"/>
        <v>0</v>
      </c>
      <c r="U158" t="s">
        <v>1832</v>
      </c>
      <c r="V158">
        <f t="shared" si="40"/>
        <v>616.50819999999999</v>
      </c>
      <c r="W158">
        <v>616.50819999999999</v>
      </c>
      <c r="X158" t="b">
        <f t="shared" si="41"/>
        <v>0</v>
      </c>
    </row>
    <row r="159" spans="1:24" x14ac:dyDescent="0.3">
      <c r="A159" t="b">
        <f t="shared" si="28"/>
        <v>0</v>
      </c>
      <c r="B159" t="s">
        <v>2998</v>
      </c>
      <c r="C159" t="b">
        <f t="shared" si="29"/>
        <v>0</v>
      </c>
      <c r="D159" s="2">
        <v>45518</v>
      </c>
      <c r="E159" s="2" t="b">
        <f t="shared" si="30"/>
        <v>0</v>
      </c>
      <c r="F159" t="s">
        <v>96</v>
      </c>
      <c r="G159" t="b">
        <f t="shared" si="31"/>
        <v>0</v>
      </c>
      <c r="H159" t="s">
        <v>1760</v>
      </c>
      <c r="I159" t="b">
        <f t="shared" si="32"/>
        <v>0</v>
      </c>
      <c r="J159" t="s">
        <v>1880</v>
      </c>
      <c r="K159" t="b">
        <f t="shared" si="33"/>
        <v>0</v>
      </c>
      <c r="L159">
        <f t="shared" si="34"/>
        <v>2</v>
      </c>
      <c r="M159">
        <v>2</v>
      </c>
      <c r="N159" t="b">
        <f t="shared" si="35"/>
        <v>0</v>
      </c>
      <c r="O159">
        <f t="shared" si="36"/>
        <v>257.45</v>
      </c>
      <c r="P159">
        <v>257.45</v>
      </c>
      <c r="Q159" t="b">
        <f t="shared" si="37"/>
        <v>0</v>
      </c>
      <c r="R159">
        <f t="shared" si="38"/>
        <v>0</v>
      </c>
      <c r="S159">
        <v>0</v>
      </c>
      <c r="T159" t="b">
        <f t="shared" si="39"/>
        <v>0</v>
      </c>
      <c r="U159" t="s">
        <v>1839</v>
      </c>
      <c r="V159">
        <f t="shared" si="40"/>
        <v>514.9</v>
      </c>
      <c r="W159">
        <v>514.9</v>
      </c>
      <c r="X159" t="b">
        <f t="shared" si="41"/>
        <v>0</v>
      </c>
    </row>
    <row r="160" spans="1:24" x14ac:dyDescent="0.3">
      <c r="A160" t="b">
        <f t="shared" si="28"/>
        <v>0</v>
      </c>
      <c r="B160" t="s">
        <v>1970</v>
      </c>
      <c r="C160" t="b">
        <f t="shared" si="29"/>
        <v>0</v>
      </c>
      <c r="D160" s="2">
        <v>45482</v>
      </c>
      <c r="E160" s="2" t="b">
        <f t="shared" si="30"/>
        <v>0</v>
      </c>
      <c r="F160" t="s">
        <v>505</v>
      </c>
      <c r="G160" t="b">
        <f t="shared" si="31"/>
        <v>0</v>
      </c>
      <c r="H160" t="s">
        <v>1798</v>
      </c>
      <c r="I160" t="b">
        <f t="shared" si="32"/>
        <v>0</v>
      </c>
      <c r="J160" t="s">
        <v>1845</v>
      </c>
      <c r="K160" t="b">
        <f t="shared" si="33"/>
        <v>0</v>
      </c>
      <c r="L160">
        <f t="shared" si="34"/>
        <v>2</v>
      </c>
      <c r="M160">
        <v>2</v>
      </c>
      <c r="N160" t="b">
        <f t="shared" si="35"/>
        <v>0</v>
      </c>
      <c r="O160">
        <f t="shared" si="36"/>
        <v>731.01</v>
      </c>
      <c r="P160">
        <v>731.01</v>
      </c>
      <c r="Q160" t="b">
        <f t="shared" si="37"/>
        <v>0</v>
      </c>
      <c r="R160">
        <f t="shared" si="38"/>
        <v>0.05</v>
      </c>
      <c r="S160">
        <v>0.05</v>
      </c>
      <c r="T160" t="b">
        <f t="shared" si="39"/>
        <v>0</v>
      </c>
      <c r="U160" t="s">
        <v>1835</v>
      </c>
      <c r="V160">
        <f t="shared" si="40"/>
        <v>1388.9190000000001</v>
      </c>
      <c r="W160">
        <v>1388.9190000000001</v>
      </c>
      <c r="X160" t="b">
        <f t="shared" si="41"/>
        <v>0</v>
      </c>
    </row>
    <row r="161" spans="1:24" x14ac:dyDescent="0.3">
      <c r="A161" t="b">
        <f t="shared" si="28"/>
        <v>0</v>
      </c>
      <c r="B161" t="s">
        <v>2999</v>
      </c>
      <c r="C161" t="b">
        <f t="shared" si="29"/>
        <v>0</v>
      </c>
      <c r="D161" s="2">
        <v>45861</v>
      </c>
      <c r="E161" s="2" t="b">
        <f t="shared" si="30"/>
        <v>0</v>
      </c>
      <c r="F161" t="s">
        <v>586</v>
      </c>
      <c r="G161" t="b">
        <f t="shared" si="31"/>
        <v>0</v>
      </c>
      <c r="H161" t="s">
        <v>1640</v>
      </c>
      <c r="I161" t="b">
        <f t="shared" si="32"/>
        <v>0</v>
      </c>
      <c r="J161" t="s">
        <v>1859</v>
      </c>
      <c r="K161" t="b">
        <f t="shared" si="33"/>
        <v>0</v>
      </c>
      <c r="L161">
        <f t="shared" si="34"/>
        <v>2</v>
      </c>
      <c r="M161">
        <v>2</v>
      </c>
      <c r="N161" t="b">
        <f t="shared" si="35"/>
        <v>0</v>
      </c>
      <c r="O161">
        <f t="shared" si="36"/>
        <v>696.61</v>
      </c>
      <c r="P161">
        <v>696.61</v>
      </c>
      <c r="Q161" t="b">
        <f t="shared" si="37"/>
        <v>0</v>
      </c>
      <c r="R161">
        <f t="shared" si="38"/>
        <v>0.17</v>
      </c>
      <c r="S161">
        <v>0.17</v>
      </c>
      <c r="T161" t="b">
        <f t="shared" si="39"/>
        <v>0</v>
      </c>
      <c r="U161" t="s">
        <v>1835</v>
      </c>
      <c r="V161">
        <f t="shared" si="40"/>
        <v>1156.3725999999999</v>
      </c>
      <c r="W161">
        <v>1156.3725999999999</v>
      </c>
      <c r="X161" t="b">
        <f t="shared" si="41"/>
        <v>0</v>
      </c>
    </row>
    <row r="162" spans="1:24" x14ac:dyDescent="0.3">
      <c r="A162" t="b">
        <f t="shared" si="28"/>
        <v>0</v>
      </c>
      <c r="B162" t="s">
        <v>3000</v>
      </c>
      <c r="C162" t="b">
        <f t="shared" si="29"/>
        <v>0</v>
      </c>
      <c r="D162" s="2">
        <v>45416</v>
      </c>
      <c r="E162" s="2" t="b">
        <f t="shared" si="30"/>
        <v>0</v>
      </c>
      <c r="F162" t="s">
        <v>1154</v>
      </c>
      <c r="G162" t="b">
        <f t="shared" si="31"/>
        <v>0</v>
      </c>
      <c r="H162" t="s">
        <v>1674</v>
      </c>
      <c r="I162" t="b">
        <f t="shared" si="32"/>
        <v>0</v>
      </c>
      <c r="J162" t="s">
        <v>1843</v>
      </c>
      <c r="K162" t="b">
        <f t="shared" si="33"/>
        <v>0</v>
      </c>
      <c r="L162">
        <f t="shared" si="34"/>
        <v>2</v>
      </c>
      <c r="M162">
        <v>2</v>
      </c>
      <c r="N162" t="b">
        <f t="shared" si="35"/>
        <v>0</v>
      </c>
      <c r="O162">
        <f t="shared" si="36"/>
        <v>143.79</v>
      </c>
      <c r="P162">
        <v>143.79</v>
      </c>
      <c r="Q162" t="b">
        <f t="shared" si="37"/>
        <v>0</v>
      </c>
      <c r="R162">
        <f t="shared" si="38"/>
        <v>0.1</v>
      </c>
      <c r="S162">
        <v>0.1</v>
      </c>
      <c r="T162" t="b">
        <f t="shared" si="39"/>
        <v>0</v>
      </c>
      <c r="U162" t="s">
        <v>1835</v>
      </c>
      <c r="V162">
        <f t="shared" si="40"/>
        <v>258.822</v>
      </c>
      <c r="W162">
        <v>258.822</v>
      </c>
      <c r="X162" t="b">
        <f t="shared" si="41"/>
        <v>0</v>
      </c>
    </row>
    <row r="163" spans="1:24" x14ac:dyDescent="0.3">
      <c r="A163" t="b">
        <f t="shared" si="28"/>
        <v>0</v>
      </c>
      <c r="B163" t="s">
        <v>3001</v>
      </c>
      <c r="C163" t="b">
        <f t="shared" si="29"/>
        <v>0</v>
      </c>
      <c r="D163" s="2">
        <v>45608</v>
      </c>
      <c r="E163" s="2" t="b">
        <f t="shared" si="30"/>
        <v>0</v>
      </c>
      <c r="F163" t="s">
        <v>929</v>
      </c>
      <c r="G163" t="b">
        <f t="shared" si="31"/>
        <v>0</v>
      </c>
      <c r="H163" t="s">
        <v>1777</v>
      </c>
      <c r="I163" t="b">
        <f t="shared" si="32"/>
        <v>0</v>
      </c>
      <c r="J163" t="s">
        <v>1854</v>
      </c>
      <c r="K163" t="b">
        <f t="shared" si="33"/>
        <v>0</v>
      </c>
      <c r="L163">
        <f t="shared" si="34"/>
        <v>3</v>
      </c>
      <c r="M163">
        <v>3</v>
      </c>
      <c r="N163" t="b">
        <f t="shared" si="35"/>
        <v>0</v>
      </c>
      <c r="O163">
        <f t="shared" si="36"/>
        <v>460.93</v>
      </c>
      <c r="P163">
        <v>460.93</v>
      </c>
      <c r="Q163" t="b">
        <f t="shared" si="37"/>
        <v>0</v>
      </c>
      <c r="R163">
        <f t="shared" si="38"/>
        <v>0.19</v>
      </c>
      <c r="S163">
        <v>0.19</v>
      </c>
      <c r="T163" t="b">
        <f t="shared" si="39"/>
        <v>0</v>
      </c>
      <c r="U163" t="s">
        <v>1839</v>
      </c>
      <c r="V163">
        <f t="shared" si="40"/>
        <v>1120.0599</v>
      </c>
      <c r="W163">
        <v>1120.0599</v>
      </c>
      <c r="X163" t="b">
        <f t="shared" si="41"/>
        <v>0</v>
      </c>
    </row>
    <row r="164" spans="1:24" x14ac:dyDescent="0.3">
      <c r="A164" t="b">
        <f t="shared" si="28"/>
        <v>0</v>
      </c>
      <c r="B164" t="s">
        <v>3002</v>
      </c>
      <c r="C164" t="b">
        <f t="shared" si="29"/>
        <v>0</v>
      </c>
      <c r="D164" s="2">
        <v>45301</v>
      </c>
      <c r="E164" s="2" t="b">
        <f t="shared" si="30"/>
        <v>0</v>
      </c>
      <c r="F164" t="s">
        <v>2034</v>
      </c>
      <c r="G164" t="b">
        <f t="shared" si="31"/>
        <v>0</v>
      </c>
      <c r="H164" t="s">
        <v>1621</v>
      </c>
      <c r="I164" t="b">
        <f t="shared" si="32"/>
        <v>0</v>
      </c>
      <c r="J164" t="s">
        <v>1861</v>
      </c>
      <c r="K164" t="b">
        <f t="shared" si="33"/>
        <v>0</v>
      </c>
      <c r="L164">
        <f t="shared" si="34"/>
        <v>2</v>
      </c>
      <c r="M164">
        <v>2</v>
      </c>
      <c r="N164" t="b">
        <f t="shared" si="35"/>
        <v>0</v>
      </c>
      <c r="O164">
        <f t="shared" si="36"/>
        <v>67.55</v>
      </c>
      <c r="P164">
        <v>67.55</v>
      </c>
      <c r="Q164" t="b">
        <f t="shared" si="37"/>
        <v>0</v>
      </c>
      <c r="R164">
        <f t="shared" si="38"/>
        <v>0.03</v>
      </c>
      <c r="S164">
        <v>0.03</v>
      </c>
      <c r="T164" t="b">
        <f t="shared" si="39"/>
        <v>0</v>
      </c>
      <c r="U164" t="s">
        <v>1832</v>
      </c>
      <c r="V164">
        <f t="shared" si="40"/>
        <v>131.047</v>
      </c>
      <c r="W164">
        <v>131.047</v>
      </c>
      <c r="X164" t="b">
        <f t="shared" si="41"/>
        <v>0</v>
      </c>
    </row>
    <row r="165" spans="1:24" x14ac:dyDescent="0.3">
      <c r="A165" t="b">
        <f t="shared" si="28"/>
        <v>0</v>
      </c>
      <c r="B165" t="s">
        <v>3003</v>
      </c>
      <c r="C165" t="b">
        <f t="shared" si="29"/>
        <v>0</v>
      </c>
      <c r="D165" s="2">
        <v>45433</v>
      </c>
      <c r="E165" s="2" t="b">
        <f t="shared" si="30"/>
        <v>0</v>
      </c>
      <c r="F165" t="s">
        <v>678</v>
      </c>
      <c r="G165" t="b">
        <f t="shared" si="31"/>
        <v>0</v>
      </c>
      <c r="H165" t="s">
        <v>1683</v>
      </c>
      <c r="I165" t="b">
        <f t="shared" si="32"/>
        <v>0</v>
      </c>
      <c r="J165" t="s">
        <v>1854</v>
      </c>
      <c r="K165" t="b">
        <f t="shared" si="33"/>
        <v>0</v>
      </c>
      <c r="L165">
        <f t="shared" si="34"/>
        <v>3</v>
      </c>
      <c r="M165">
        <v>3</v>
      </c>
      <c r="N165" t="b">
        <f t="shared" si="35"/>
        <v>0</v>
      </c>
      <c r="O165">
        <f t="shared" si="36"/>
        <v>803.31</v>
      </c>
      <c r="P165">
        <v>803.31</v>
      </c>
      <c r="Q165" t="b">
        <f t="shared" si="37"/>
        <v>0</v>
      </c>
      <c r="R165">
        <f t="shared" si="38"/>
        <v>0.1</v>
      </c>
      <c r="S165">
        <v>0.1</v>
      </c>
      <c r="T165" t="b">
        <f t="shared" si="39"/>
        <v>0</v>
      </c>
      <c r="U165" t="s">
        <v>1835</v>
      </c>
      <c r="V165">
        <f t="shared" si="40"/>
        <v>2168.9369999999999</v>
      </c>
      <c r="W165">
        <v>2168.9369999999999</v>
      </c>
      <c r="X165" t="b">
        <f t="shared" si="41"/>
        <v>0</v>
      </c>
    </row>
    <row r="166" spans="1:24" x14ac:dyDescent="0.3">
      <c r="A166" t="b">
        <f t="shared" si="28"/>
        <v>0</v>
      </c>
      <c r="B166" t="s">
        <v>3004</v>
      </c>
      <c r="C166" t="b">
        <f t="shared" si="29"/>
        <v>0</v>
      </c>
      <c r="D166" s="2">
        <v>45821</v>
      </c>
      <c r="E166" s="2" t="b">
        <f t="shared" si="30"/>
        <v>0</v>
      </c>
      <c r="F166" t="s">
        <v>1325</v>
      </c>
      <c r="G166" t="b">
        <f t="shared" si="31"/>
        <v>0</v>
      </c>
      <c r="H166" t="s">
        <v>1889</v>
      </c>
      <c r="I166" t="b">
        <f t="shared" si="32"/>
        <v>0</v>
      </c>
      <c r="J166" t="s">
        <v>1867</v>
      </c>
      <c r="K166" t="b">
        <f t="shared" si="33"/>
        <v>0</v>
      </c>
      <c r="L166">
        <f t="shared" si="34"/>
        <v>4</v>
      </c>
      <c r="M166">
        <v>4</v>
      </c>
      <c r="N166" t="b">
        <f t="shared" si="35"/>
        <v>0</v>
      </c>
      <c r="O166">
        <f t="shared" si="36"/>
        <v>254.71</v>
      </c>
      <c r="P166">
        <v>254.71</v>
      </c>
      <c r="Q166" t="b">
        <f t="shared" si="37"/>
        <v>0</v>
      </c>
      <c r="R166">
        <f t="shared" si="38"/>
        <v>0.2</v>
      </c>
      <c r="S166">
        <v>0.2</v>
      </c>
      <c r="T166" t="b">
        <f t="shared" si="39"/>
        <v>0</v>
      </c>
      <c r="U166" t="s">
        <v>1839</v>
      </c>
      <c r="V166">
        <f t="shared" si="40"/>
        <v>815.07200000000012</v>
      </c>
      <c r="W166">
        <v>815.07200000000012</v>
      </c>
      <c r="X166" t="b">
        <f t="shared" si="41"/>
        <v>0</v>
      </c>
    </row>
    <row r="167" spans="1:24" x14ac:dyDescent="0.3">
      <c r="A167" t="b">
        <f t="shared" si="28"/>
        <v>0</v>
      </c>
      <c r="B167" t="s">
        <v>3005</v>
      </c>
      <c r="C167" t="b">
        <f t="shared" si="29"/>
        <v>0</v>
      </c>
      <c r="D167" s="2">
        <v>45508</v>
      </c>
      <c r="E167" s="2" t="b">
        <f t="shared" si="30"/>
        <v>0</v>
      </c>
      <c r="F167" t="s">
        <v>191</v>
      </c>
      <c r="G167" t="b">
        <f t="shared" si="31"/>
        <v>0</v>
      </c>
      <c r="H167" t="s">
        <v>1686</v>
      </c>
      <c r="I167" t="b">
        <f t="shared" si="32"/>
        <v>0</v>
      </c>
      <c r="J167" t="s">
        <v>1845</v>
      </c>
      <c r="K167" t="b">
        <f t="shared" si="33"/>
        <v>0</v>
      </c>
      <c r="L167">
        <f t="shared" si="34"/>
        <v>4</v>
      </c>
      <c r="M167">
        <v>4</v>
      </c>
      <c r="N167" t="b">
        <f t="shared" si="35"/>
        <v>0</v>
      </c>
      <c r="O167">
        <f t="shared" si="36"/>
        <v>594.89</v>
      </c>
      <c r="P167">
        <v>594.89</v>
      </c>
      <c r="Q167" t="b">
        <f t="shared" si="37"/>
        <v>0</v>
      </c>
      <c r="R167">
        <f t="shared" si="38"/>
        <v>0.3</v>
      </c>
      <c r="S167">
        <v>0.3</v>
      </c>
      <c r="T167" t="b">
        <f t="shared" si="39"/>
        <v>0</v>
      </c>
      <c r="U167" t="s">
        <v>1835</v>
      </c>
      <c r="V167">
        <f t="shared" si="40"/>
        <v>1665.692</v>
      </c>
      <c r="W167">
        <v>1665.692</v>
      </c>
      <c r="X167" t="b">
        <f t="shared" si="41"/>
        <v>0</v>
      </c>
    </row>
    <row r="168" spans="1:24" x14ac:dyDescent="0.3">
      <c r="A168" t="b">
        <f t="shared" si="28"/>
        <v>0</v>
      </c>
      <c r="B168" t="s">
        <v>3006</v>
      </c>
      <c r="C168" t="b">
        <f t="shared" si="29"/>
        <v>0</v>
      </c>
      <c r="D168" s="2">
        <v>45854</v>
      </c>
      <c r="E168" s="2" t="b">
        <f t="shared" si="30"/>
        <v>0</v>
      </c>
      <c r="F168" t="s">
        <v>705</v>
      </c>
      <c r="G168" t="b">
        <f t="shared" si="31"/>
        <v>0</v>
      </c>
      <c r="H168" t="s">
        <v>1798</v>
      </c>
      <c r="I168" t="b">
        <f t="shared" si="32"/>
        <v>0</v>
      </c>
      <c r="J168" t="s">
        <v>1850</v>
      </c>
      <c r="K168" t="b">
        <f t="shared" si="33"/>
        <v>0</v>
      </c>
      <c r="L168">
        <f t="shared" si="34"/>
        <v>2</v>
      </c>
      <c r="M168">
        <v>2</v>
      </c>
      <c r="N168" t="b">
        <f t="shared" si="35"/>
        <v>0</v>
      </c>
      <c r="O168">
        <f t="shared" si="36"/>
        <v>844.31</v>
      </c>
      <c r="P168">
        <v>844.31</v>
      </c>
      <c r="Q168" t="b">
        <f t="shared" si="37"/>
        <v>0</v>
      </c>
      <c r="R168">
        <f t="shared" si="38"/>
        <v>7.0000000000000007E-2</v>
      </c>
      <c r="S168">
        <v>7.0000000000000007E-2</v>
      </c>
      <c r="T168" t="b">
        <f t="shared" si="39"/>
        <v>0</v>
      </c>
      <c r="U168" t="s">
        <v>1835</v>
      </c>
      <c r="V168">
        <f t="shared" si="40"/>
        <v>1570.4166</v>
      </c>
      <c r="W168">
        <v>1570.4166</v>
      </c>
      <c r="X168" t="b">
        <f t="shared" si="41"/>
        <v>0</v>
      </c>
    </row>
    <row r="169" spans="1:24" x14ac:dyDescent="0.3">
      <c r="A169" t="b">
        <f t="shared" si="28"/>
        <v>0</v>
      </c>
      <c r="B169" t="s">
        <v>3007</v>
      </c>
      <c r="C169" t="b">
        <f t="shared" si="29"/>
        <v>0</v>
      </c>
      <c r="D169" s="2">
        <v>45569</v>
      </c>
      <c r="E169" s="2" t="b">
        <f t="shared" si="30"/>
        <v>0</v>
      </c>
      <c r="F169" t="s">
        <v>452</v>
      </c>
      <c r="G169" t="b">
        <f t="shared" si="31"/>
        <v>0</v>
      </c>
      <c r="H169" t="s">
        <v>1580</v>
      </c>
      <c r="I169" t="b">
        <f t="shared" si="32"/>
        <v>0</v>
      </c>
      <c r="J169" t="s">
        <v>1875</v>
      </c>
      <c r="K169" t="b">
        <f t="shared" si="33"/>
        <v>0</v>
      </c>
      <c r="L169">
        <f t="shared" si="34"/>
        <v>4</v>
      </c>
      <c r="M169">
        <v>4</v>
      </c>
      <c r="N169" t="b">
        <f t="shared" si="35"/>
        <v>0</v>
      </c>
      <c r="O169">
        <f t="shared" si="36"/>
        <v>101.33</v>
      </c>
      <c r="P169">
        <v>101.33</v>
      </c>
      <c r="Q169" t="b">
        <f t="shared" si="37"/>
        <v>0</v>
      </c>
      <c r="R169">
        <f t="shared" si="38"/>
        <v>0</v>
      </c>
      <c r="S169">
        <v>0</v>
      </c>
      <c r="T169" t="b">
        <f t="shared" si="39"/>
        <v>0</v>
      </c>
      <c r="U169" t="s">
        <v>1832</v>
      </c>
      <c r="V169">
        <f t="shared" si="40"/>
        <v>405.32</v>
      </c>
      <c r="W169">
        <v>405.32</v>
      </c>
      <c r="X169" t="b">
        <f t="shared" si="41"/>
        <v>0</v>
      </c>
    </row>
    <row r="170" spans="1:24" x14ac:dyDescent="0.3">
      <c r="A170" t="b">
        <f t="shared" si="28"/>
        <v>0</v>
      </c>
      <c r="B170" t="s">
        <v>3008</v>
      </c>
      <c r="C170" t="b">
        <f t="shared" si="29"/>
        <v>0</v>
      </c>
      <c r="D170" s="2">
        <v>45824</v>
      </c>
      <c r="E170" s="2" t="b">
        <f t="shared" si="30"/>
        <v>0</v>
      </c>
      <c r="F170" t="s">
        <v>443</v>
      </c>
      <c r="G170" t="b">
        <f t="shared" si="31"/>
        <v>0</v>
      </c>
      <c r="H170" t="s">
        <v>1615</v>
      </c>
      <c r="I170" t="b">
        <f t="shared" si="32"/>
        <v>0</v>
      </c>
      <c r="J170" t="s">
        <v>1837</v>
      </c>
      <c r="K170" t="b">
        <f t="shared" si="33"/>
        <v>0</v>
      </c>
      <c r="L170">
        <f t="shared" si="34"/>
        <v>3</v>
      </c>
      <c r="M170">
        <v>3</v>
      </c>
      <c r="N170" t="b">
        <f t="shared" si="35"/>
        <v>0</v>
      </c>
      <c r="O170">
        <f t="shared" si="36"/>
        <v>922.56</v>
      </c>
      <c r="P170">
        <v>922.56</v>
      </c>
      <c r="Q170" t="b">
        <f t="shared" si="37"/>
        <v>0</v>
      </c>
      <c r="R170">
        <f t="shared" si="38"/>
        <v>0.18</v>
      </c>
      <c r="S170">
        <v>0.18</v>
      </c>
      <c r="T170" t="b">
        <f t="shared" si="39"/>
        <v>0</v>
      </c>
      <c r="U170" t="s">
        <v>1835</v>
      </c>
      <c r="V170">
        <f t="shared" si="40"/>
        <v>2269.4976000000001</v>
      </c>
      <c r="W170">
        <v>2269.4976000000001</v>
      </c>
      <c r="X170" t="b">
        <f t="shared" si="41"/>
        <v>0</v>
      </c>
    </row>
    <row r="171" spans="1:24" x14ac:dyDescent="0.3">
      <c r="A171" t="b">
        <f t="shared" si="28"/>
        <v>0</v>
      </c>
      <c r="B171" t="s">
        <v>1971</v>
      </c>
      <c r="C171" t="b">
        <f t="shared" si="29"/>
        <v>0</v>
      </c>
      <c r="D171" s="2">
        <v>45925</v>
      </c>
      <c r="E171" s="2" t="b">
        <f t="shared" si="30"/>
        <v>0</v>
      </c>
      <c r="F171" t="s">
        <v>815</v>
      </c>
      <c r="G171" t="b">
        <f t="shared" si="31"/>
        <v>0</v>
      </c>
      <c r="H171" t="s">
        <v>1783</v>
      </c>
      <c r="I171" t="b">
        <f t="shared" si="32"/>
        <v>0</v>
      </c>
      <c r="J171" t="s">
        <v>1843</v>
      </c>
      <c r="K171" t="b">
        <f t="shared" si="33"/>
        <v>0</v>
      </c>
      <c r="L171">
        <f t="shared" si="34"/>
        <v>4</v>
      </c>
      <c r="M171">
        <v>4</v>
      </c>
      <c r="N171" t="b">
        <f t="shared" si="35"/>
        <v>0</v>
      </c>
      <c r="O171">
        <f t="shared" si="36"/>
        <v>930.85</v>
      </c>
      <c r="P171">
        <v>930.85</v>
      </c>
      <c r="Q171" t="b">
        <f t="shared" si="37"/>
        <v>0</v>
      </c>
      <c r="R171">
        <f t="shared" si="38"/>
        <v>0.13</v>
      </c>
      <c r="S171">
        <v>0.13</v>
      </c>
      <c r="T171" t="b">
        <f t="shared" si="39"/>
        <v>0</v>
      </c>
      <c r="U171" t="s">
        <v>1835</v>
      </c>
      <c r="V171">
        <f t="shared" si="40"/>
        <v>3239.3580000000002</v>
      </c>
      <c r="W171">
        <v>3239.3580000000002</v>
      </c>
      <c r="X171" t="b">
        <f t="shared" si="41"/>
        <v>0</v>
      </c>
    </row>
    <row r="172" spans="1:24" x14ac:dyDescent="0.3">
      <c r="A172" t="b">
        <f t="shared" si="28"/>
        <v>0</v>
      </c>
      <c r="B172" t="s">
        <v>3009</v>
      </c>
      <c r="C172" t="b">
        <f t="shared" si="29"/>
        <v>0</v>
      </c>
      <c r="D172" s="2">
        <v>45352</v>
      </c>
      <c r="E172" s="2" t="b">
        <f t="shared" si="30"/>
        <v>0</v>
      </c>
      <c r="F172" t="s">
        <v>1325</v>
      </c>
      <c r="G172" t="b">
        <f t="shared" si="31"/>
        <v>0</v>
      </c>
      <c r="H172" t="s">
        <v>1651</v>
      </c>
      <c r="I172" t="b">
        <f t="shared" si="32"/>
        <v>0</v>
      </c>
      <c r="J172" t="s">
        <v>1852</v>
      </c>
      <c r="K172" t="b">
        <f t="shared" si="33"/>
        <v>0</v>
      </c>
      <c r="L172">
        <f t="shared" si="34"/>
        <v>4</v>
      </c>
      <c r="M172">
        <v>4</v>
      </c>
      <c r="N172" t="b">
        <f t="shared" si="35"/>
        <v>0</v>
      </c>
      <c r="O172">
        <f t="shared" si="36"/>
        <v>867.19</v>
      </c>
      <c r="P172">
        <v>867.19</v>
      </c>
      <c r="Q172" t="b">
        <f t="shared" si="37"/>
        <v>0</v>
      </c>
      <c r="R172">
        <f t="shared" si="38"/>
        <v>7.0000000000000007E-2</v>
      </c>
      <c r="S172">
        <v>7.0000000000000007E-2</v>
      </c>
      <c r="T172" t="b">
        <f t="shared" si="39"/>
        <v>0</v>
      </c>
      <c r="U172" t="s">
        <v>1839</v>
      </c>
      <c r="V172">
        <f t="shared" si="40"/>
        <v>3225.9468000000002</v>
      </c>
      <c r="W172">
        <v>3225.9468000000002</v>
      </c>
      <c r="X172" t="b">
        <f t="shared" si="41"/>
        <v>0</v>
      </c>
    </row>
    <row r="173" spans="1:24" x14ac:dyDescent="0.3">
      <c r="A173" t="b">
        <f t="shared" si="28"/>
        <v>0</v>
      </c>
      <c r="B173" t="s">
        <v>3010</v>
      </c>
      <c r="C173" t="b">
        <f t="shared" si="29"/>
        <v>0</v>
      </c>
      <c r="D173" s="2">
        <v>45454</v>
      </c>
      <c r="E173" s="2" t="b">
        <f t="shared" si="30"/>
        <v>0</v>
      </c>
      <c r="F173" t="s">
        <v>34</v>
      </c>
      <c r="G173" t="b">
        <f t="shared" si="31"/>
        <v>0</v>
      </c>
      <c r="H173" t="s">
        <v>1777</v>
      </c>
      <c r="I173" t="b">
        <f t="shared" si="32"/>
        <v>0</v>
      </c>
      <c r="J173" t="s">
        <v>1834</v>
      </c>
      <c r="K173" t="b">
        <f t="shared" si="33"/>
        <v>0</v>
      </c>
      <c r="L173">
        <f t="shared" si="34"/>
        <v>3</v>
      </c>
      <c r="M173">
        <v>3</v>
      </c>
      <c r="N173" t="b">
        <f t="shared" si="35"/>
        <v>0</v>
      </c>
      <c r="O173">
        <f t="shared" si="36"/>
        <v>816.87</v>
      </c>
      <c r="P173">
        <v>816.87</v>
      </c>
      <c r="Q173" t="b">
        <f t="shared" si="37"/>
        <v>0</v>
      </c>
      <c r="R173">
        <f t="shared" si="38"/>
        <v>0.14000000000000001</v>
      </c>
      <c r="S173">
        <v>0.14000000000000001</v>
      </c>
      <c r="T173" t="b">
        <f t="shared" si="39"/>
        <v>0</v>
      </c>
      <c r="U173" t="s">
        <v>1835</v>
      </c>
      <c r="V173">
        <f t="shared" si="40"/>
        <v>2107.5246000000002</v>
      </c>
      <c r="W173">
        <v>2107.5246000000002</v>
      </c>
      <c r="X173" t="b">
        <f t="shared" si="41"/>
        <v>0</v>
      </c>
    </row>
    <row r="174" spans="1:24" x14ac:dyDescent="0.3">
      <c r="A174" t="b">
        <f t="shared" si="28"/>
        <v>0</v>
      </c>
      <c r="B174" t="s">
        <v>3011</v>
      </c>
      <c r="C174" t="b">
        <f t="shared" si="29"/>
        <v>0</v>
      </c>
      <c r="D174" s="2">
        <v>45924</v>
      </c>
      <c r="E174" s="2" t="b">
        <f t="shared" si="30"/>
        <v>0</v>
      </c>
      <c r="F174" t="s">
        <v>1462</v>
      </c>
      <c r="G174" t="b">
        <f t="shared" si="31"/>
        <v>0</v>
      </c>
      <c r="H174" t="s">
        <v>1728</v>
      </c>
      <c r="I174" t="b">
        <f t="shared" si="32"/>
        <v>0</v>
      </c>
      <c r="J174" t="s">
        <v>1831</v>
      </c>
      <c r="K174" t="b">
        <f t="shared" si="33"/>
        <v>0</v>
      </c>
      <c r="L174">
        <f t="shared" si="34"/>
        <v>3</v>
      </c>
      <c r="M174">
        <v>3</v>
      </c>
      <c r="N174" t="b">
        <f t="shared" si="35"/>
        <v>0</v>
      </c>
      <c r="O174">
        <f t="shared" si="36"/>
        <v>258.06</v>
      </c>
      <c r="P174">
        <v>258.06</v>
      </c>
      <c r="Q174" t="b">
        <f t="shared" si="37"/>
        <v>0</v>
      </c>
      <c r="R174">
        <f t="shared" si="38"/>
        <v>0</v>
      </c>
      <c r="S174">
        <v>0</v>
      </c>
      <c r="T174" t="b">
        <f t="shared" si="39"/>
        <v>0</v>
      </c>
      <c r="U174" t="s">
        <v>1835</v>
      </c>
      <c r="V174">
        <f t="shared" si="40"/>
        <v>774.18000000000006</v>
      </c>
      <c r="W174">
        <v>774.18000000000006</v>
      </c>
      <c r="X174" t="b">
        <f t="shared" si="41"/>
        <v>0</v>
      </c>
    </row>
    <row r="175" spans="1:24" x14ac:dyDescent="0.3">
      <c r="A175" t="b">
        <f t="shared" si="28"/>
        <v>0</v>
      </c>
      <c r="B175" t="s">
        <v>3012</v>
      </c>
      <c r="C175" t="b">
        <f t="shared" si="29"/>
        <v>0</v>
      </c>
      <c r="D175" s="2">
        <v>45694</v>
      </c>
      <c r="E175" s="2" t="b">
        <f t="shared" si="30"/>
        <v>0</v>
      </c>
      <c r="F175" t="s">
        <v>975</v>
      </c>
      <c r="G175" t="b">
        <f t="shared" si="31"/>
        <v>0</v>
      </c>
      <c r="H175" t="s">
        <v>1651</v>
      </c>
      <c r="I175" t="b">
        <f t="shared" si="32"/>
        <v>0</v>
      </c>
      <c r="J175" t="s">
        <v>1852</v>
      </c>
      <c r="K175" t="b">
        <f t="shared" si="33"/>
        <v>0</v>
      </c>
      <c r="L175">
        <f t="shared" si="34"/>
        <v>2</v>
      </c>
      <c r="M175">
        <v>2</v>
      </c>
      <c r="N175" t="b">
        <f t="shared" si="35"/>
        <v>0</v>
      </c>
      <c r="O175">
        <f t="shared" si="36"/>
        <v>574.58000000000004</v>
      </c>
      <c r="P175">
        <v>574.58000000000004</v>
      </c>
      <c r="Q175" t="b">
        <f t="shared" si="37"/>
        <v>0</v>
      </c>
      <c r="R175">
        <f t="shared" si="38"/>
        <v>0.06</v>
      </c>
      <c r="S175">
        <v>0.06</v>
      </c>
      <c r="T175" t="b">
        <f t="shared" si="39"/>
        <v>0</v>
      </c>
      <c r="U175" t="s">
        <v>1832</v>
      </c>
      <c r="V175">
        <f t="shared" si="40"/>
        <v>1080.2103999999999</v>
      </c>
      <c r="W175">
        <v>1080.2103999999999</v>
      </c>
      <c r="X175" t="b">
        <f t="shared" si="41"/>
        <v>0</v>
      </c>
    </row>
    <row r="176" spans="1:24" x14ac:dyDescent="0.3">
      <c r="A176" t="b">
        <f t="shared" si="28"/>
        <v>0</v>
      </c>
      <c r="B176" t="s">
        <v>3013</v>
      </c>
      <c r="C176" t="b">
        <f t="shared" si="29"/>
        <v>0</v>
      </c>
      <c r="D176" s="2">
        <v>45587</v>
      </c>
      <c r="E176" s="2" t="b">
        <f t="shared" si="30"/>
        <v>0</v>
      </c>
      <c r="F176" t="s">
        <v>96</v>
      </c>
      <c r="G176" t="b">
        <f t="shared" si="31"/>
        <v>0</v>
      </c>
      <c r="H176" t="s">
        <v>1777</v>
      </c>
      <c r="I176" t="b">
        <f t="shared" si="32"/>
        <v>0</v>
      </c>
      <c r="J176" t="s">
        <v>1875</v>
      </c>
      <c r="K176" t="b">
        <f t="shared" si="33"/>
        <v>0</v>
      </c>
      <c r="L176">
        <f t="shared" si="34"/>
        <v>2</v>
      </c>
      <c r="M176">
        <v>2</v>
      </c>
      <c r="N176" t="b">
        <f t="shared" si="35"/>
        <v>0</v>
      </c>
      <c r="O176">
        <f t="shared" si="36"/>
        <v>472.18</v>
      </c>
      <c r="P176">
        <v>472.18</v>
      </c>
      <c r="Q176" t="b">
        <f t="shared" si="37"/>
        <v>0</v>
      </c>
      <c r="R176">
        <f t="shared" si="38"/>
        <v>0.27</v>
      </c>
      <c r="S176">
        <v>0.27</v>
      </c>
      <c r="T176" t="b">
        <f t="shared" si="39"/>
        <v>0</v>
      </c>
      <c r="U176" t="s">
        <v>1835</v>
      </c>
      <c r="V176">
        <f t="shared" si="40"/>
        <v>689.38279999999997</v>
      </c>
      <c r="W176">
        <v>689.38279999999997</v>
      </c>
      <c r="X176" t="b">
        <f t="shared" si="41"/>
        <v>0</v>
      </c>
    </row>
    <row r="177" spans="1:24" x14ac:dyDescent="0.3">
      <c r="A177" t="b">
        <f t="shared" si="28"/>
        <v>0</v>
      </c>
      <c r="B177" t="s">
        <v>3014</v>
      </c>
      <c r="C177" t="b">
        <f t="shared" si="29"/>
        <v>0</v>
      </c>
      <c r="D177" s="2">
        <v>45556</v>
      </c>
      <c r="E177" s="2" t="b">
        <f t="shared" si="30"/>
        <v>0</v>
      </c>
      <c r="F177" t="s">
        <v>1058</v>
      </c>
      <c r="G177" t="b">
        <f t="shared" si="31"/>
        <v>0</v>
      </c>
      <c r="H177" t="s">
        <v>1661</v>
      </c>
      <c r="I177" t="b">
        <f t="shared" si="32"/>
        <v>0</v>
      </c>
      <c r="J177" t="s">
        <v>1841</v>
      </c>
      <c r="K177" t="b">
        <f t="shared" si="33"/>
        <v>0</v>
      </c>
      <c r="L177">
        <f t="shared" si="34"/>
        <v>2</v>
      </c>
      <c r="M177">
        <v>2</v>
      </c>
      <c r="N177" t="b">
        <f t="shared" si="35"/>
        <v>0</v>
      </c>
      <c r="O177">
        <f t="shared" si="36"/>
        <v>20.47</v>
      </c>
      <c r="P177">
        <v>20.47</v>
      </c>
      <c r="Q177" t="b">
        <f t="shared" si="37"/>
        <v>0</v>
      </c>
      <c r="R177">
        <f t="shared" si="38"/>
        <v>0.12</v>
      </c>
      <c r="S177">
        <v>0.12</v>
      </c>
      <c r="T177" t="b">
        <f t="shared" si="39"/>
        <v>0</v>
      </c>
      <c r="U177" t="s">
        <v>1839</v>
      </c>
      <c r="V177">
        <f t="shared" si="40"/>
        <v>36.027200000000001</v>
      </c>
      <c r="W177">
        <v>36.027200000000001</v>
      </c>
      <c r="X177" t="b">
        <f t="shared" si="41"/>
        <v>0</v>
      </c>
    </row>
    <row r="178" spans="1:24" x14ac:dyDescent="0.3">
      <c r="A178" t="b">
        <f t="shared" si="28"/>
        <v>0</v>
      </c>
      <c r="B178" t="s">
        <v>3015</v>
      </c>
      <c r="C178" t="b">
        <f t="shared" si="29"/>
        <v>0</v>
      </c>
      <c r="D178" s="2">
        <v>45923</v>
      </c>
      <c r="E178" s="2" t="b">
        <f t="shared" si="30"/>
        <v>0</v>
      </c>
      <c r="F178" t="s">
        <v>99</v>
      </c>
      <c r="G178" t="b">
        <f t="shared" si="31"/>
        <v>0</v>
      </c>
      <c r="H178" t="s">
        <v>1604</v>
      </c>
      <c r="I178" t="b">
        <f t="shared" si="32"/>
        <v>0</v>
      </c>
      <c r="J178" t="s">
        <v>1843</v>
      </c>
      <c r="K178" t="b">
        <f t="shared" si="33"/>
        <v>0</v>
      </c>
      <c r="L178">
        <f t="shared" si="34"/>
        <v>3</v>
      </c>
      <c r="M178">
        <v>3</v>
      </c>
      <c r="N178" t="b">
        <f t="shared" si="35"/>
        <v>0</v>
      </c>
      <c r="O178">
        <f t="shared" si="36"/>
        <v>235.41</v>
      </c>
      <c r="P178">
        <v>235.41</v>
      </c>
      <c r="Q178" t="b">
        <f t="shared" si="37"/>
        <v>0</v>
      </c>
      <c r="R178">
        <f t="shared" si="38"/>
        <v>0.15</v>
      </c>
      <c r="S178">
        <v>0.15</v>
      </c>
      <c r="T178" t="b">
        <f t="shared" si="39"/>
        <v>0</v>
      </c>
      <c r="U178" t="s">
        <v>1835</v>
      </c>
      <c r="V178">
        <f t="shared" si="40"/>
        <v>600.29549999999995</v>
      </c>
      <c r="W178">
        <v>600.29549999999995</v>
      </c>
      <c r="X178" t="b">
        <f t="shared" si="41"/>
        <v>0</v>
      </c>
    </row>
    <row r="179" spans="1:24" x14ac:dyDescent="0.3">
      <c r="A179" t="b">
        <f t="shared" si="28"/>
        <v>0</v>
      </c>
      <c r="B179" t="s">
        <v>3016</v>
      </c>
      <c r="C179" t="b">
        <f t="shared" si="29"/>
        <v>0</v>
      </c>
      <c r="D179" s="2">
        <v>45811</v>
      </c>
      <c r="E179" s="2" t="b">
        <f t="shared" si="30"/>
        <v>0</v>
      </c>
      <c r="F179" t="s">
        <v>735</v>
      </c>
      <c r="G179" t="b">
        <f t="shared" si="31"/>
        <v>0</v>
      </c>
      <c r="H179" t="s">
        <v>1762</v>
      </c>
      <c r="I179" t="b">
        <f t="shared" si="32"/>
        <v>0</v>
      </c>
      <c r="J179" t="s">
        <v>1843</v>
      </c>
      <c r="K179" t="b">
        <f t="shared" si="33"/>
        <v>0</v>
      </c>
      <c r="L179">
        <f t="shared" si="34"/>
        <v>3</v>
      </c>
      <c r="M179">
        <v>3</v>
      </c>
      <c r="N179" t="b">
        <f t="shared" si="35"/>
        <v>0</v>
      </c>
      <c r="O179">
        <f t="shared" si="36"/>
        <v>744.9</v>
      </c>
      <c r="P179">
        <v>744.9</v>
      </c>
      <c r="Q179" t="b">
        <f t="shared" si="37"/>
        <v>0</v>
      </c>
      <c r="R179">
        <f t="shared" si="38"/>
        <v>0.27</v>
      </c>
      <c r="S179">
        <v>0.27</v>
      </c>
      <c r="T179" t="b">
        <f t="shared" si="39"/>
        <v>0</v>
      </c>
      <c r="U179" t="s">
        <v>1835</v>
      </c>
      <c r="V179">
        <f t="shared" si="40"/>
        <v>1631.3309999999999</v>
      </c>
      <c r="W179">
        <v>1631.3309999999999</v>
      </c>
      <c r="X179" t="b">
        <f t="shared" si="41"/>
        <v>0</v>
      </c>
    </row>
    <row r="180" spans="1:24" x14ac:dyDescent="0.3">
      <c r="A180" t="b">
        <f t="shared" si="28"/>
        <v>0</v>
      </c>
      <c r="B180" t="s">
        <v>3017</v>
      </c>
      <c r="C180" t="b">
        <f t="shared" si="29"/>
        <v>0</v>
      </c>
      <c r="D180" s="2">
        <v>45559</v>
      </c>
      <c r="E180" s="2" t="b">
        <f t="shared" si="30"/>
        <v>0</v>
      </c>
      <c r="F180" t="s">
        <v>177</v>
      </c>
      <c r="G180" t="b">
        <f t="shared" si="31"/>
        <v>0</v>
      </c>
      <c r="H180" t="s">
        <v>1591</v>
      </c>
      <c r="I180" t="b">
        <f t="shared" si="32"/>
        <v>0</v>
      </c>
      <c r="J180" t="s">
        <v>1831</v>
      </c>
      <c r="K180" t="b">
        <f t="shared" si="33"/>
        <v>0</v>
      </c>
      <c r="L180">
        <f t="shared" si="34"/>
        <v>2</v>
      </c>
      <c r="M180">
        <v>2</v>
      </c>
      <c r="N180" t="b">
        <f t="shared" si="35"/>
        <v>0</v>
      </c>
      <c r="O180">
        <f t="shared" si="36"/>
        <v>382.2</v>
      </c>
      <c r="P180">
        <v>382.2</v>
      </c>
      <c r="Q180" t="b">
        <f t="shared" si="37"/>
        <v>0</v>
      </c>
      <c r="R180">
        <f t="shared" si="38"/>
        <v>0.15</v>
      </c>
      <c r="S180">
        <v>0.15</v>
      </c>
      <c r="T180" t="b">
        <f t="shared" si="39"/>
        <v>0</v>
      </c>
      <c r="U180" t="s">
        <v>1832</v>
      </c>
      <c r="V180">
        <f t="shared" si="40"/>
        <v>649.74</v>
      </c>
      <c r="W180">
        <v>649.74</v>
      </c>
      <c r="X180" t="b">
        <f t="shared" si="41"/>
        <v>0</v>
      </c>
    </row>
    <row r="181" spans="1:24" x14ac:dyDescent="0.3">
      <c r="A181" t="b">
        <f t="shared" si="28"/>
        <v>0</v>
      </c>
      <c r="B181" t="s">
        <v>3018</v>
      </c>
      <c r="C181" t="b">
        <f t="shared" si="29"/>
        <v>0</v>
      </c>
      <c r="D181" s="2">
        <v>45881</v>
      </c>
      <c r="E181" s="2" t="b">
        <f t="shared" si="30"/>
        <v>0</v>
      </c>
      <c r="F181" t="s">
        <v>1076</v>
      </c>
      <c r="G181" t="b">
        <f t="shared" si="31"/>
        <v>0</v>
      </c>
      <c r="H181" t="s">
        <v>1796</v>
      </c>
      <c r="I181" t="b">
        <f t="shared" si="32"/>
        <v>0</v>
      </c>
      <c r="J181" t="s">
        <v>1857</v>
      </c>
      <c r="K181" t="b">
        <f t="shared" si="33"/>
        <v>0</v>
      </c>
      <c r="L181">
        <f t="shared" si="34"/>
        <v>1</v>
      </c>
      <c r="M181">
        <v>1</v>
      </c>
      <c r="N181" t="b">
        <f t="shared" si="35"/>
        <v>0</v>
      </c>
      <c r="O181">
        <f t="shared" si="36"/>
        <v>269.25</v>
      </c>
      <c r="P181">
        <v>269.25</v>
      </c>
      <c r="Q181" t="b">
        <f t="shared" si="37"/>
        <v>0</v>
      </c>
      <c r="R181">
        <f t="shared" si="38"/>
        <v>0.14000000000000001</v>
      </c>
      <c r="S181">
        <v>0.14000000000000001</v>
      </c>
      <c r="T181" t="b">
        <f t="shared" si="39"/>
        <v>0</v>
      </c>
      <c r="U181" t="s">
        <v>1835</v>
      </c>
      <c r="V181">
        <f t="shared" si="40"/>
        <v>231.55500000000001</v>
      </c>
      <c r="W181">
        <v>231.55500000000001</v>
      </c>
      <c r="X181" t="b">
        <f t="shared" si="41"/>
        <v>0</v>
      </c>
    </row>
    <row r="182" spans="1:24" x14ac:dyDescent="0.3">
      <c r="A182" t="b">
        <f t="shared" si="28"/>
        <v>0</v>
      </c>
      <c r="B182" t="s">
        <v>1972</v>
      </c>
      <c r="C182" t="b">
        <f t="shared" si="29"/>
        <v>0</v>
      </c>
      <c r="D182" s="2">
        <v>45420</v>
      </c>
      <c r="E182" s="2" t="b">
        <f t="shared" si="30"/>
        <v>0</v>
      </c>
      <c r="F182" t="s">
        <v>1288</v>
      </c>
      <c r="G182" t="b">
        <f t="shared" si="31"/>
        <v>0</v>
      </c>
      <c r="H182" t="s">
        <v>1953</v>
      </c>
      <c r="I182" t="b">
        <f t="shared" si="32"/>
        <v>0</v>
      </c>
      <c r="J182" t="s">
        <v>1837</v>
      </c>
      <c r="K182" t="b">
        <f t="shared" si="33"/>
        <v>0</v>
      </c>
      <c r="L182">
        <f t="shared" si="34"/>
        <v>4</v>
      </c>
      <c r="M182">
        <v>4</v>
      </c>
      <c r="N182" t="b">
        <f t="shared" si="35"/>
        <v>0</v>
      </c>
      <c r="O182">
        <f t="shared" si="36"/>
        <v>770.77</v>
      </c>
      <c r="P182">
        <v>770.77</v>
      </c>
      <c r="Q182" t="b">
        <f t="shared" si="37"/>
        <v>0</v>
      </c>
      <c r="R182">
        <f t="shared" si="38"/>
        <v>0.22</v>
      </c>
      <c r="S182">
        <v>0.22</v>
      </c>
      <c r="T182" t="b">
        <f t="shared" si="39"/>
        <v>0</v>
      </c>
      <c r="U182" t="s">
        <v>1832</v>
      </c>
      <c r="V182">
        <f t="shared" si="40"/>
        <v>2404.8024</v>
      </c>
      <c r="W182">
        <v>2404.8024</v>
      </c>
      <c r="X182" t="b">
        <f t="shared" si="41"/>
        <v>0</v>
      </c>
    </row>
    <row r="183" spans="1:24" x14ac:dyDescent="0.3">
      <c r="A183" t="b">
        <f t="shared" si="28"/>
        <v>0</v>
      </c>
      <c r="B183" t="s">
        <v>3019</v>
      </c>
      <c r="C183" t="b">
        <f t="shared" si="29"/>
        <v>0</v>
      </c>
      <c r="D183" s="2">
        <v>45367</v>
      </c>
      <c r="E183" s="2" t="b">
        <f t="shared" si="30"/>
        <v>0</v>
      </c>
      <c r="F183" t="s">
        <v>1130</v>
      </c>
      <c r="G183" t="b">
        <f t="shared" si="31"/>
        <v>0</v>
      </c>
      <c r="H183" t="s">
        <v>1627</v>
      </c>
      <c r="I183" t="b">
        <f t="shared" si="32"/>
        <v>0</v>
      </c>
      <c r="J183" t="s">
        <v>1902</v>
      </c>
      <c r="K183" t="b">
        <f t="shared" si="33"/>
        <v>0</v>
      </c>
      <c r="L183">
        <f t="shared" si="34"/>
        <v>2</v>
      </c>
      <c r="M183">
        <v>2</v>
      </c>
      <c r="N183" t="b">
        <f t="shared" si="35"/>
        <v>0</v>
      </c>
      <c r="O183">
        <f t="shared" si="36"/>
        <v>723.75</v>
      </c>
      <c r="P183">
        <v>723.75</v>
      </c>
      <c r="Q183" t="b">
        <f t="shared" si="37"/>
        <v>0</v>
      </c>
      <c r="R183">
        <f t="shared" si="38"/>
        <v>0.03</v>
      </c>
      <c r="S183">
        <v>0.03</v>
      </c>
      <c r="T183" t="b">
        <f t="shared" si="39"/>
        <v>0</v>
      </c>
      <c r="U183" t="s">
        <v>1835</v>
      </c>
      <c r="V183">
        <f t="shared" si="40"/>
        <v>1404.075</v>
      </c>
      <c r="W183">
        <v>1404.075</v>
      </c>
      <c r="X183" t="b">
        <f t="shared" si="41"/>
        <v>0</v>
      </c>
    </row>
    <row r="184" spans="1:24" x14ac:dyDescent="0.3">
      <c r="A184" t="b">
        <f t="shared" si="28"/>
        <v>0</v>
      </c>
      <c r="B184" t="s">
        <v>3020</v>
      </c>
      <c r="C184" t="b">
        <f t="shared" si="29"/>
        <v>0</v>
      </c>
      <c r="D184" s="2">
        <v>45832</v>
      </c>
      <c r="E184" s="2" t="b">
        <f t="shared" si="30"/>
        <v>0</v>
      </c>
      <c r="F184" t="s">
        <v>886</v>
      </c>
      <c r="G184" t="b">
        <f t="shared" si="31"/>
        <v>0</v>
      </c>
      <c r="H184" t="s">
        <v>1593</v>
      </c>
      <c r="I184" t="b">
        <f t="shared" si="32"/>
        <v>0</v>
      </c>
      <c r="J184" t="s">
        <v>1863</v>
      </c>
      <c r="K184" t="b">
        <f t="shared" si="33"/>
        <v>0</v>
      </c>
      <c r="L184">
        <f t="shared" si="34"/>
        <v>4</v>
      </c>
      <c r="M184">
        <v>4</v>
      </c>
      <c r="N184" t="b">
        <f t="shared" si="35"/>
        <v>0</v>
      </c>
      <c r="O184">
        <f t="shared" si="36"/>
        <v>58.92</v>
      </c>
      <c r="P184">
        <v>58.92</v>
      </c>
      <c r="Q184" t="b">
        <f t="shared" si="37"/>
        <v>0</v>
      </c>
      <c r="R184">
        <f t="shared" si="38"/>
        <v>0.18</v>
      </c>
      <c r="S184">
        <v>0.18</v>
      </c>
      <c r="T184" t="b">
        <f t="shared" si="39"/>
        <v>0</v>
      </c>
      <c r="U184" t="s">
        <v>1832</v>
      </c>
      <c r="V184">
        <f t="shared" si="40"/>
        <v>193.2576</v>
      </c>
      <c r="W184">
        <v>193.2576</v>
      </c>
      <c r="X184" t="b">
        <f t="shared" si="41"/>
        <v>0</v>
      </c>
    </row>
    <row r="185" spans="1:24" x14ac:dyDescent="0.3">
      <c r="A185" t="b">
        <f t="shared" si="28"/>
        <v>0</v>
      </c>
      <c r="B185" t="s">
        <v>3021</v>
      </c>
      <c r="C185" t="b">
        <f t="shared" si="29"/>
        <v>0</v>
      </c>
      <c r="D185" s="2">
        <v>45438</v>
      </c>
      <c r="E185" s="2" t="b">
        <f t="shared" si="30"/>
        <v>0</v>
      </c>
      <c r="F185" t="s">
        <v>613</v>
      </c>
      <c r="G185" t="b">
        <f t="shared" si="31"/>
        <v>0</v>
      </c>
      <c r="H185" t="s">
        <v>1743</v>
      </c>
      <c r="I185" t="b">
        <f t="shared" si="32"/>
        <v>0</v>
      </c>
      <c r="J185" t="s">
        <v>1872</v>
      </c>
      <c r="K185" t="b">
        <f t="shared" si="33"/>
        <v>0</v>
      </c>
      <c r="L185">
        <f t="shared" si="34"/>
        <v>2</v>
      </c>
      <c r="M185">
        <v>2</v>
      </c>
      <c r="N185" t="b">
        <f t="shared" si="35"/>
        <v>0</v>
      </c>
      <c r="O185">
        <f t="shared" si="36"/>
        <v>913.08</v>
      </c>
      <c r="P185">
        <v>913.08</v>
      </c>
      <c r="Q185" t="b">
        <f t="shared" si="37"/>
        <v>0</v>
      </c>
      <c r="R185">
        <f t="shared" si="38"/>
        <v>0.26</v>
      </c>
      <c r="S185">
        <v>0.26</v>
      </c>
      <c r="T185" t="b">
        <f t="shared" si="39"/>
        <v>0</v>
      </c>
      <c r="U185" t="s">
        <v>1832</v>
      </c>
      <c r="V185">
        <f t="shared" si="40"/>
        <v>1351.3584000000001</v>
      </c>
      <c r="W185">
        <v>1351.3584000000001</v>
      </c>
      <c r="X185" t="b">
        <f t="shared" si="41"/>
        <v>0</v>
      </c>
    </row>
    <row r="186" spans="1:24" x14ac:dyDescent="0.3">
      <c r="A186" t="b">
        <f t="shared" si="28"/>
        <v>0</v>
      </c>
      <c r="B186" t="s">
        <v>3022</v>
      </c>
      <c r="C186" t="b">
        <f t="shared" si="29"/>
        <v>0</v>
      </c>
      <c r="D186" s="2">
        <v>45691</v>
      </c>
      <c r="E186" s="2" t="b">
        <f t="shared" si="30"/>
        <v>0</v>
      </c>
      <c r="F186" t="s">
        <v>771</v>
      </c>
      <c r="G186" t="b">
        <f t="shared" si="31"/>
        <v>0</v>
      </c>
      <c r="H186" t="s">
        <v>1771</v>
      </c>
      <c r="I186" t="b">
        <f t="shared" si="32"/>
        <v>0</v>
      </c>
      <c r="J186" t="s">
        <v>1854</v>
      </c>
      <c r="K186" t="b">
        <f t="shared" si="33"/>
        <v>0</v>
      </c>
      <c r="L186">
        <f t="shared" si="34"/>
        <v>1</v>
      </c>
      <c r="M186">
        <v>1</v>
      </c>
      <c r="N186" t="b">
        <f t="shared" si="35"/>
        <v>0</v>
      </c>
      <c r="O186">
        <f t="shared" si="36"/>
        <v>791.83</v>
      </c>
      <c r="P186">
        <v>791.83</v>
      </c>
      <c r="Q186" t="b">
        <f t="shared" si="37"/>
        <v>0</v>
      </c>
      <c r="R186">
        <f t="shared" si="38"/>
        <v>0.28000000000000003</v>
      </c>
      <c r="S186">
        <v>0.28000000000000003</v>
      </c>
      <c r="T186" t="b">
        <f t="shared" si="39"/>
        <v>0</v>
      </c>
      <c r="U186" t="s">
        <v>1835</v>
      </c>
      <c r="V186">
        <f t="shared" si="40"/>
        <v>570.11760000000004</v>
      </c>
      <c r="W186">
        <v>570.11760000000004</v>
      </c>
      <c r="X186" t="b">
        <f t="shared" si="41"/>
        <v>0</v>
      </c>
    </row>
    <row r="187" spans="1:24" x14ac:dyDescent="0.3">
      <c r="A187" t="b">
        <f t="shared" si="28"/>
        <v>0</v>
      </c>
      <c r="B187" t="s">
        <v>3023</v>
      </c>
      <c r="C187" t="b">
        <f t="shared" si="29"/>
        <v>0</v>
      </c>
      <c r="D187" s="2">
        <v>45506</v>
      </c>
      <c r="E187" s="2" t="b">
        <f t="shared" si="30"/>
        <v>0</v>
      </c>
      <c r="F187" t="s">
        <v>1437</v>
      </c>
      <c r="G187" t="b">
        <f t="shared" si="31"/>
        <v>0</v>
      </c>
      <c r="H187" t="s">
        <v>1953</v>
      </c>
      <c r="I187" t="b">
        <f t="shared" si="32"/>
        <v>0</v>
      </c>
      <c r="J187" t="s">
        <v>1859</v>
      </c>
      <c r="K187" t="b">
        <f t="shared" si="33"/>
        <v>0</v>
      </c>
      <c r="L187">
        <f t="shared" si="34"/>
        <v>1</v>
      </c>
      <c r="M187">
        <v>1</v>
      </c>
      <c r="N187" t="b">
        <f t="shared" si="35"/>
        <v>0</v>
      </c>
      <c r="O187">
        <f t="shared" si="36"/>
        <v>74.290000000000006</v>
      </c>
      <c r="P187">
        <v>74.290000000000006</v>
      </c>
      <c r="Q187" t="b">
        <f t="shared" si="37"/>
        <v>0</v>
      </c>
      <c r="R187">
        <f t="shared" si="38"/>
        <v>0.3</v>
      </c>
      <c r="S187">
        <v>0.3</v>
      </c>
      <c r="T187" t="b">
        <f t="shared" si="39"/>
        <v>0</v>
      </c>
      <c r="U187" t="s">
        <v>1839</v>
      </c>
      <c r="V187">
        <f t="shared" si="40"/>
        <v>52.003</v>
      </c>
      <c r="W187">
        <v>52.003</v>
      </c>
      <c r="X187" t="b">
        <f t="shared" si="41"/>
        <v>0</v>
      </c>
    </row>
    <row r="188" spans="1:24" x14ac:dyDescent="0.3">
      <c r="A188" t="b">
        <f t="shared" si="28"/>
        <v>0</v>
      </c>
      <c r="B188" t="s">
        <v>3024</v>
      </c>
      <c r="C188" t="b">
        <f t="shared" si="29"/>
        <v>0</v>
      </c>
      <c r="D188" s="2">
        <v>45251</v>
      </c>
      <c r="E188" s="2" t="b">
        <f t="shared" si="30"/>
        <v>0</v>
      </c>
      <c r="F188" t="s">
        <v>774</v>
      </c>
      <c r="G188" t="b">
        <f t="shared" si="31"/>
        <v>0</v>
      </c>
      <c r="H188" t="s">
        <v>1643</v>
      </c>
      <c r="I188" t="b">
        <f t="shared" si="32"/>
        <v>0</v>
      </c>
      <c r="J188" t="s">
        <v>1850</v>
      </c>
      <c r="K188" t="b">
        <f t="shared" si="33"/>
        <v>0</v>
      </c>
      <c r="L188">
        <f t="shared" si="34"/>
        <v>2</v>
      </c>
      <c r="M188">
        <v>2</v>
      </c>
      <c r="N188" t="b">
        <f t="shared" si="35"/>
        <v>0</v>
      </c>
      <c r="O188">
        <f t="shared" si="36"/>
        <v>961.68</v>
      </c>
      <c r="P188">
        <v>961.68</v>
      </c>
      <c r="Q188" t="b">
        <f t="shared" si="37"/>
        <v>0</v>
      </c>
      <c r="R188">
        <f t="shared" si="38"/>
        <v>0.27</v>
      </c>
      <c r="S188">
        <v>0.27</v>
      </c>
      <c r="T188" t="b">
        <f t="shared" si="39"/>
        <v>0</v>
      </c>
      <c r="U188" t="s">
        <v>1835</v>
      </c>
      <c r="V188">
        <f t="shared" si="40"/>
        <v>1404.0527999999999</v>
      </c>
      <c r="W188">
        <v>1404.0527999999999</v>
      </c>
      <c r="X188" t="b">
        <f t="shared" si="41"/>
        <v>0</v>
      </c>
    </row>
    <row r="189" spans="1:24" x14ac:dyDescent="0.3">
      <c r="A189" t="b">
        <f t="shared" si="28"/>
        <v>0</v>
      </c>
      <c r="B189" t="s">
        <v>3025</v>
      </c>
      <c r="C189" t="b">
        <f t="shared" si="29"/>
        <v>0</v>
      </c>
      <c r="D189" s="2">
        <v>45722</v>
      </c>
      <c r="E189" s="2" t="b">
        <f t="shared" si="30"/>
        <v>0</v>
      </c>
      <c r="F189" t="s">
        <v>1502</v>
      </c>
      <c r="G189" t="b">
        <f t="shared" si="31"/>
        <v>0</v>
      </c>
      <c r="H189" t="s">
        <v>1593</v>
      </c>
      <c r="I189" t="b">
        <f t="shared" si="32"/>
        <v>0</v>
      </c>
      <c r="J189" t="s">
        <v>1852</v>
      </c>
      <c r="K189" t="b">
        <f t="shared" si="33"/>
        <v>0</v>
      </c>
      <c r="L189">
        <f t="shared" si="34"/>
        <v>1</v>
      </c>
      <c r="M189">
        <v>1</v>
      </c>
      <c r="N189" t="b">
        <f t="shared" si="35"/>
        <v>0</v>
      </c>
      <c r="O189">
        <f t="shared" si="36"/>
        <v>90.72</v>
      </c>
      <c r="P189">
        <v>90.72</v>
      </c>
      <c r="Q189" t="b">
        <f t="shared" si="37"/>
        <v>0</v>
      </c>
      <c r="R189">
        <f t="shared" si="38"/>
        <v>0.1</v>
      </c>
      <c r="S189">
        <v>0.1</v>
      </c>
      <c r="T189" t="b">
        <f t="shared" si="39"/>
        <v>0</v>
      </c>
      <c r="U189" t="s">
        <v>1835</v>
      </c>
      <c r="V189">
        <f t="shared" si="40"/>
        <v>81.647999999999996</v>
      </c>
      <c r="W189">
        <v>81.647999999999996</v>
      </c>
      <c r="X189" t="b">
        <f t="shared" si="41"/>
        <v>0</v>
      </c>
    </row>
    <row r="190" spans="1:24" x14ac:dyDescent="0.3">
      <c r="A190" t="b">
        <f t="shared" si="28"/>
        <v>0</v>
      </c>
      <c r="B190" t="s">
        <v>3026</v>
      </c>
      <c r="C190" t="b">
        <f t="shared" si="29"/>
        <v>0</v>
      </c>
      <c r="D190" s="2">
        <v>45689</v>
      </c>
      <c r="E190" s="2" t="b">
        <f t="shared" si="30"/>
        <v>0</v>
      </c>
      <c r="F190" t="s">
        <v>220</v>
      </c>
      <c r="G190" t="b">
        <f t="shared" si="31"/>
        <v>0</v>
      </c>
      <c r="H190" t="s">
        <v>1708</v>
      </c>
      <c r="I190" t="b">
        <f t="shared" si="32"/>
        <v>0</v>
      </c>
      <c r="J190" t="s">
        <v>1843</v>
      </c>
      <c r="K190" t="b">
        <f t="shared" si="33"/>
        <v>0</v>
      </c>
      <c r="L190">
        <f t="shared" si="34"/>
        <v>1</v>
      </c>
      <c r="M190">
        <v>1</v>
      </c>
      <c r="N190" t="b">
        <f t="shared" si="35"/>
        <v>0</v>
      </c>
      <c r="O190">
        <f t="shared" si="36"/>
        <v>458.69</v>
      </c>
      <c r="P190">
        <v>458.69</v>
      </c>
      <c r="Q190" t="b">
        <f t="shared" si="37"/>
        <v>0</v>
      </c>
      <c r="R190">
        <f t="shared" si="38"/>
        <v>0.16</v>
      </c>
      <c r="S190">
        <v>0.16</v>
      </c>
      <c r="T190" t="b">
        <f t="shared" si="39"/>
        <v>0</v>
      </c>
      <c r="U190" t="s">
        <v>1835</v>
      </c>
      <c r="V190">
        <f t="shared" si="40"/>
        <v>385.2996</v>
      </c>
      <c r="W190">
        <v>385.2996</v>
      </c>
      <c r="X190" t="b">
        <f t="shared" si="41"/>
        <v>0</v>
      </c>
    </row>
    <row r="191" spans="1:24" x14ac:dyDescent="0.3">
      <c r="A191" t="b">
        <f t="shared" si="28"/>
        <v>0</v>
      </c>
      <c r="B191" t="s">
        <v>3027</v>
      </c>
      <c r="C191" t="b">
        <f t="shared" si="29"/>
        <v>0</v>
      </c>
      <c r="D191" s="2">
        <v>45346</v>
      </c>
      <c r="E191" s="2" t="b">
        <f t="shared" si="30"/>
        <v>0</v>
      </c>
      <c r="F191" t="s">
        <v>738</v>
      </c>
      <c r="G191" t="b">
        <f t="shared" si="31"/>
        <v>0</v>
      </c>
      <c r="H191" t="s">
        <v>1640</v>
      </c>
      <c r="I191" t="b">
        <f t="shared" si="32"/>
        <v>0</v>
      </c>
      <c r="J191" t="s">
        <v>1843</v>
      </c>
      <c r="K191" t="b">
        <f t="shared" si="33"/>
        <v>0</v>
      </c>
      <c r="L191">
        <f t="shared" si="34"/>
        <v>1</v>
      </c>
      <c r="M191">
        <v>1</v>
      </c>
      <c r="N191" t="b">
        <f t="shared" si="35"/>
        <v>0</v>
      </c>
      <c r="O191">
        <f t="shared" si="36"/>
        <v>168.29</v>
      </c>
      <c r="P191">
        <v>168.29</v>
      </c>
      <c r="Q191" t="b">
        <f t="shared" si="37"/>
        <v>0</v>
      </c>
      <c r="R191">
        <f t="shared" si="38"/>
        <v>0.05</v>
      </c>
      <c r="S191">
        <v>0.05</v>
      </c>
      <c r="T191" t="b">
        <f t="shared" si="39"/>
        <v>0</v>
      </c>
      <c r="U191" t="s">
        <v>1835</v>
      </c>
      <c r="V191">
        <f t="shared" si="40"/>
        <v>159.87549999999999</v>
      </c>
      <c r="W191">
        <v>159.87549999999999</v>
      </c>
      <c r="X191" t="b">
        <f t="shared" si="41"/>
        <v>0</v>
      </c>
    </row>
    <row r="192" spans="1:24" x14ac:dyDescent="0.3">
      <c r="A192" t="b">
        <f t="shared" si="28"/>
        <v>0</v>
      </c>
      <c r="B192" t="s">
        <v>3028</v>
      </c>
      <c r="C192" t="b">
        <f t="shared" si="29"/>
        <v>0</v>
      </c>
      <c r="D192" s="2">
        <v>45549</v>
      </c>
      <c r="E192" s="2" t="b">
        <f t="shared" si="30"/>
        <v>0</v>
      </c>
      <c r="F192" t="s">
        <v>681</v>
      </c>
      <c r="G192" t="b">
        <f t="shared" si="31"/>
        <v>0</v>
      </c>
      <c r="H192" t="s">
        <v>1588</v>
      </c>
      <c r="I192" t="b">
        <f t="shared" si="32"/>
        <v>0</v>
      </c>
      <c r="J192" t="s">
        <v>1834</v>
      </c>
      <c r="K192" t="b">
        <f t="shared" si="33"/>
        <v>0</v>
      </c>
      <c r="L192">
        <f t="shared" si="34"/>
        <v>1</v>
      </c>
      <c r="M192">
        <v>1</v>
      </c>
      <c r="N192" t="b">
        <f t="shared" si="35"/>
        <v>0</v>
      </c>
      <c r="O192">
        <f t="shared" si="36"/>
        <v>391.77</v>
      </c>
      <c r="P192">
        <v>391.77</v>
      </c>
      <c r="Q192" t="b">
        <f t="shared" si="37"/>
        <v>0</v>
      </c>
      <c r="R192">
        <f t="shared" si="38"/>
        <v>0.1</v>
      </c>
      <c r="S192">
        <v>0.1</v>
      </c>
      <c r="T192" t="b">
        <f t="shared" si="39"/>
        <v>0</v>
      </c>
      <c r="U192" t="s">
        <v>1835</v>
      </c>
      <c r="V192">
        <f t="shared" si="40"/>
        <v>352.59300000000002</v>
      </c>
      <c r="W192">
        <v>352.59300000000002</v>
      </c>
      <c r="X192" t="b">
        <f t="shared" si="41"/>
        <v>0</v>
      </c>
    </row>
    <row r="193" spans="1:24" x14ac:dyDescent="0.3">
      <c r="A193" t="b">
        <f t="shared" si="28"/>
        <v>0</v>
      </c>
      <c r="B193" t="s">
        <v>1973</v>
      </c>
      <c r="C193" t="b">
        <f t="shared" si="29"/>
        <v>0</v>
      </c>
      <c r="D193" s="2">
        <v>45554</v>
      </c>
      <c r="E193" s="2" t="b">
        <f t="shared" si="30"/>
        <v>0</v>
      </c>
      <c r="F193" t="s">
        <v>243</v>
      </c>
      <c r="G193" t="b">
        <f t="shared" si="31"/>
        <v>0</v>
      </c>
      <c r="H193" t="s">
        <v>1674</v>
      </c>
      <c r="I193" t="b">
        <f t="shared" si="32"/>
        <v>0</v>
      </c>
      <c r="J193" t="s">
        <v>1845</v>
      </c>
      <c r="K193" t="b">
        <f t="shared" si="33"/>
        <v>0</v>
      </c>
      <c r="L193">
        <f t="shared" si="34"/>
        <v>3</v>
      </c>
      <c r="M193">
        <v>3</v>
      </c>
      <c r="N193" t="b">
        <f t="shared" si="35"/>
        <v>0</v>
      </c>
      <c r="O193">
        <f t="shared" si="36"/>
        <v>479.63</v>
      </c>
      <c r="P193">
        <v>479.63</v>
      </c>
      <c r="Q193" t="b">
        <f t="shared" si="37"/>
        <v>0</v>
      </c>
      <c r="R193">
        <f t="shared" si="38"/>
        <v>0.3</v>
      </c>
      <c r="S193">
        <v>0.3</v>
      </c>
      <c r="T193" t="b">
        <f t="shared" si="39"/>
        <v>0</v>
      </c>
      <c r="U193" t="s">
        <v>1835</v>
      </c>
      <c r="V193">
        <f t="shared" si="40"/>
        <v>1007.223</v>
      </c>
      <c r="W193">
        <v>1007.223</v>
      </c>
      <c r="X193" t="b">
        <f t="shared" si="41"/>
        <v>0</v>
      </c>
    </row>
    <row r="194" spans="1:24" x14ac:dyDescent="0.3">
      <c r="A194" t="b">
        <f t="shared" ref="A194:A257" si="42">ISBLANK(B194)</f>
        <v>0</v>
      </c>
      <c r="B194" t="s">
        <v>3029</v>
      </c>
      <c r="C194" t="b">
        <f t="shared" ref="C194:C257" si="43">ISBLANK(D194)</f>
        <v>0</v>
      </c>
      <c r="D194" s="2">
        <v>45900</v>
      </c>
      <c r="E194" s="2" t="b">
        <f t="shared" ref="E194:E257" si="44">ISBLANK(F194)</f>
        <v>0</v>
      </c>
      <c r="F194" t="s">
        <v>1067</v>
      </c>
      <c r="G194" t="b">
        <f t="shared" ref="G194:G257" si="45">ISBLANK(H194)</f>
        <v>0</v>
      </c>
      <c r="H194" t="s">
        <v>1570</v>
      </c>
      <c r="I194" t="b">
        <f t="shared" ref="I194:I257" si="46">ISBLANK(J194)</f>
        <v>0</v>
      </c>
      <c r="J194" t="s">
        <v>1852</v>
      </c>
      <c r="K194" t="b">
        <f t="shared" ref="K194:K257" si="47">ISBLANK(M194)</f>
        <v>0</v>
      </c>
      <c r="L194">
        <f t="shared" ref="L194:L257" si="48">IF(ISBLANK(M194),"UNKNOWN",M194)</f>
        <v>1</v>
      </c>
      <c r="M194">
        <v>1</v>
      </c>
      <c r="N194" t="b">
        <f t="shared" ref="N194:N257" si="49">ISBLANK(P194)</f>
        <v>0</v>
      </c>
      <c r="O194">
        <f t="shared" ref="O194:O257" si="50">IF(ISBLANK(P194),AVERAGE($P$2:$P$2001),P194)</f>
        <v>424.83</v>
      </c>
      <c r="P194">
        <v>424.83</v>
      </c>
      <c r="Q194" t="b">
        <f t="shared" ref="Q194:Q257" si="51">ISBLANK(S194)</f>
        <v>0</v>
      </c>
      <c r="R194">
        <f t="shared" ref="R194:R257" si="52">IF(ISBLANK(S194),AVERAGE($S$2:$S$2001),S194)</f>
        <v>0.05</v>
      </c>
      <c r="S194">
        <v>0.05</v>
      </c>
      <c r="T194" t="b">
        <f t="shared" ref="T194:T257" si="53">ISBLANK(U194)</f>
        <v>0</v>
      </c>
      <c r="U194" t="s">
        <v>1839</v>
      </c>
      <c r="V194">
        <f t="shared" ref="V194:V257" si="54">IF(ISBLANK(W194),AVERAGE($W$2:$W$2001),W194)</f>
        <v>403.58850000000001</v>
      </c>
      <c r="W194">
        <v>403.58850000000001</v>
      </c>
      <c r="X194" t="b">
        <f t="shared" ref="X194:X257" si="55">ISBLANK(W194)</f>
        <v>0</v>
      </c>
    </row>
    <row r="195" spans="1:24" x14ac:dyDescent="0.3">
      <c r="A195" t="b">
        <f t="shared" si="42"/>
        <v>0</v>
      </c>
      <c r="B195" t="s">
        <v>3030</v>
      </c>
      <c r="C195" t="b">
        <f t="shared" si="43"/>
        <v>0</v>
      </c>
      <c r="D195" s="2">
        <v>45308</v>
      </c>
      <c r="E195" s="2" t="b">
        <f t="shared" si="44"/>
        <v>0</v>
      </c>
      <c r="F195" t="s">
        <v>198</v>
      </c>
      <c r="G195" t="b">
        <f t="shared" si="45"/>
        <v>0</v>
      </c>
      <c r="H195" t="s">
        <v>1568</v>
      </c>
      <c r="I195" t="b">
        <f t="shared" si="46"/>
        <v>0</v>
      </c>
      <c r="J195" t="s">
        <v>1831</v>
      </c>
      <c r="K195" t="b">
        <f t="shared" si="47"/>
        <v>0</v>
      </c>
      <c r="L195">
        <f t="shared" si="48"/>
        <v>1</v>
      </c>
      <c r="M195">
        <v>1</v>
      </c>
      <c r="N195" t="b">
        <f t="shared" si="49"/>
        <v>0</v>
      </c>
      <c r="O195">
        <f t="shared" si="50"/>
        <v>499.46</v>
      </c>
      <c r="P195">
        <v>499.46</v>
      </c>
      <c r="Q195" t="b">
        <f t="shared" si="51"/>
        <v>0</v>
      </c>
      <c r="R195">
        <f t="shared" si="52"/>
        <v>0.1</v>
      </c>
      <c r="S195">
        <v>0.1</v>
      </c>
      <c r="T195" t="b">
        <f t="shared" si="53"/>
        <v>0</v>
      </c>
      <c r="U195" t="s">
        <v>1832</v>
      </c>
      <c r="V195">
        <f t="shared" si="54"/>
        <v>449.51400000000001</v>
      </c>
      <c r="W195">
        <v>449.51400000000001</v>
      </c>
      <c r="X195" t="b">
        <f t="shared" si="55"/>
        <v>0</v>
      </c>
    </row>
    <row r="196" spans="1:24" x14ac:dyDescent="0.3">
      <c r="A196" t="b">
        <f t="shared" si="42"/>
        <v>0</v>
      </c>
      <c r="B196" t="s">
        <v>3031</v>
      </c>
      <c r="C196" t="b">
        <f t="shared" si="43"/>
        <v>0</v>
      </c>
      <c r="D196" s="2">
        <v>45336</v>
      </c>
      <c r="E196" s="2" t="b">
        <f t="shared" si="44"/>
        <v>0</v>
      </c>
      <c r="F196" t="s">
        <v>84</v>
      </c>
      <c r="G196" t="b">
        <f t="shared" si="45"/>
        <v>0</v>
      </c>
      <c r="H196" t="s">
        <v>1819</v>
      </c>
      <c r="I196" t="b">
        <f t="shared" si="46"/>
        <v>0</v>
      </c>
      <c r="J196" t="s">
        <v>1854</v>
      </c>
      <c r="K196" t="b">
        <f t="shared" si="47"/>
        <v>0</v>
      </c>
      <c r="L196">
        <f t="shared" si="48"/>
        <v>2</v>
      </c>
      <c r="M196">
        <v>2</v>
      </c>
      <c r="N196" t="b">
        <f t="shared" si="49"/>
        <v>0</v>
      </c>
      <c r="O196">
        <f t="shared" si="50"/>
        <v>698.34</v>
      </c>
      <c r="P196">
        <v>698.34</v>
      </c>
      <c r="Q196" t="b">
        <f t="shared" si="51"/>
        <v>0</v>
      </c>
      <c r="R196">
        <f t="shared" si="52"/>
        <v>0.15</v>
      </c>
      <c r="S196">
        <v>0.15</v>
      </c>
      <c r="T196" t="b">
        <f t="shared" si="53"/>
        <v>0</v>
      </c>
      <c r="U196" t="s">
        <v>1835</v>
      </c>
      <c r="V196">
        <f t="shared" si="54"/>
        <v>1187.1780000000001</v>
      </c>
      <c r="W196">
        <v>1187.1780000000001</v>
      </c>
      <c r="X196" t="b">
        <f t="shared" si="55"/>
        <v>0</v>
      </c>
    </row>
    <row r="197" spans="1:24" x14ac:dyDescent="0.3">
      <c r="A197" t="b">
        <f t="shared" si="42"/>
        <v>0</v>
      </c>
      <c r="B197" t="s">
        <v>3032</v>
      </c>
      <c r="C197" t="b">
        <f t="shared" si="43"/>
        <v>0</v>
      </c>
      <c r="D197" s="2">
        <v>45213</v>
      </c>
      <c r="E197" s="2" t="b">
        <f t="shared" si="44"/>
        <v>0</v>
      </c>
      <c r="F197" t="s">
        <v>892</v>
      </c>
      <c r="G197" t="b">
        <f t="shared" si="45"/>
        <v>0</v>
      </c>
      <c r="H197" t="s">
        <v>1702</v>
      </c>
      <c r="I197" t="b">
        <f t="shared" si="46"/>
        <v>0</v>
      </c>
      <c r="J197" t="s">
        <v>1857</v>
      </c>
      <c r="K197" t="b">
        <f t="shared" si="47"/>
        <v>0</v>
      </c>
      <c r="L197">
        <f t="shared" si="48"/>
        <v>2</v>
      </c>
      <c r="M197">
        <v>2</v>
      </c>
      <c r="N197" t="b">
        <f t="shared" si="49"/>
        <v>0</v>
      </c>
      <c r="O197">
        <f t="shared" si="50"/>
        <v>805.08</v>
      </c>
      <c r="P197">
        <v>805.08</v>
      </c>
      <c r="Q197" t="b">
        <f t="shared" si="51"/>
        <v>0</v>
      </c>
      <c r="R197">
        <f t="shared" si="52"/>
        <v>0.27</v>
      </c>
      <c r="S197">
        <v>0.27</v>
      </c>
      <c r="T197" t="b">
        <f t="shared" si="53"/>
        <v>0</v>
      </c>
      <c r="U197" t="s">
        <v>1835</v>
      </c>
      <c r="V197">
        <f t="shared" si="54"/>
        <v>1175.4168</v>
      </c>
      <c r="W197">
        <v>1175.4168</v>
      </c>
      <c r="X197" t="b">
        <f t="shared" si="55"/>
        <v>0</v>
      </c>
    </row>
    <row r="198" spans="1:24" x14ac:dyDescent="0.3">
      <c r="A198" t="b">
        <f t="shared" si="42"/>
        <v>0</v>
      </c>
      <c r="B198" t="s">
        <v>3033</v>
      </c>
      <c r="C198" t="b">
        <f t="shared" si="43"/>
        <v>0</v>
      </c>
      <c r="D198" s="2">
        <v>45742</v>
      </c>
      <c r="E198" s="2" t="b">
        <f t="shared" si="44"/>
        <v>0</v>
      </c>
      <c r="F198" t="s">
        <v>1422</v>
      </c>
      <c r="G198" t="b">
        <f t="shared" si="45"/>
        <v>0</v>
      </c>
      <c r="H198" t="s">
        <v>1757</v>
      </c>
      <c r="I198" t="b">
        <f t="shared" si="46"/>
        <v>0</v>
      </c>
      <c r="J198" t="s">
        <v>1880</v>
      </c>
      <c r="K198" t="b">
        <f t="shared" si="47"/>
        <v>0</v>
      </c>
      <c r="L198">
        <f t="shared" si="48"/>
        <v>4</v>
      </c>
      <c r="M198">
        <v>4</v>
      </c>
      <c r="N198" t="b">
        <f t="shared" si="49"/>
        <v>0</v>
      </c>
      <c r="O198">
        <f t="shared" si="50"/>
        <v>934.79</v>
      </c>
      <c r="P198">
        <v>934.79</v>
      </c>
      <c r="Q198" t="b">
        <f t="shared" si="51"/>
        <v>0</v>
      </c>
      <c r="R198">
        <f t="shared" si="52"/>
        <v>0.08</v>
      </c>
      <c r="S198">
        <v>0.08</v>
      </c>
      <c r="T198" t="b">
        <f t="shared" si="53"/>
        <v>0</v>
      </c>
      <c r="U198" t="s">
        <v>1835</v>
      </c>
      <c r="V198">
        <f t="shared" si="54"/>
        <v>3440.0272</v>
      </c>
      <c r="W198">
        <v>3440.0272</v>
      </c>
      <c r="X198" t="b">
        <f t="shared" si="55"/>
        <v>0</v>
      </c>
    </row>
    <row r="199" spans="1:24" x14ac:dyDescent="0.3">
      <c r="A199" t="b">
        <f t="shared" si="42"/>
        <v>0</v>
      </c>
      <c r="B199" t="s">
        <v>3034</v>
      </c>
      <c r="C199" t="b">
        <f t="shared" si="43"/>
        <v>0</v>
      </c>
      <c r="D199" s="2">
        <v>45932</v>
      </c>
      <c r="E199" s="2" t="b">
        <f t="shared" si="44"/>
        <v>0</v>
      </c>
      <c r="F199" t="s">
        <v>84</v>
      </c>
      <c r="G199" t="b">
        <f t="shared" si="45"/>
        <v>0</v>
      </c>
      <c r="H199" t="s">
        <v>1713</v>
      </c>
      <c r="I199" t="b">
        <f t="shared" si="46"/>
        <v>0</v>
      </c>
      <c r="J199" t="s">
        <v>1854</v>
      </c>
      <c r="K199" t="b">
        <f t="shared" si="47"/>
        <v>0</v>
      </c>
      <c r="L199">
        <f t="shared" si="48"/>
        <v>2</v>
      </c>
      <c r="M199">
        <v>2</v>
      </c>
      <c r="N199" t="b">
        <f t="shared" si="49"/>
        <v>0</v>
      </c>
      <c r="O199">
        <f t="shared" si="50"/>
        <v>424.54</v>
      </c>
      <c r="P199">
        <v>424.54</v>
      </c>
      <c r="Q199" t="b">
        <f t="shared" si="51"/>
        <v>0</v>
      </c>
      <c r="R199">
        <f t="shared" si="52"/>
        <v>0.24</v>
      </c>
      <c r="S199">
        <v>0.24</v>
      </c>
      <c r="T199" t="b">
        <f t="shared" si="53"/>
        <v>0</v>
      </c>
      <c r="U199" t="s">
        <v>1835</v>
      </c>
      <c r="V199">
        <f t="shared" si="54"/>
        <v>645.30080000000009</v>
      </c>
      <c r="W199">
        <v>645.30080000000009</v>
      </c>
      <c r="X199" t="b">
        <f t="shared" si="55"/>
        <v>0</v>
      </c>
    </row>
    <row r="200" spans="1:24" x14ac:dyDescent="0.3">
      <c r="A200" t="b">
        <f t="shared" si="42"/>
        <v>0</v>
      </c>
      <c r="B200" t="s">
        <v>3035</v>
      </c>
      <c r="C200" t="b">
        <f t="shared" si="43"/>
        <v>0</v>
      </c>
      <c r="D200" s="2">
        <v>45462</v>
      </c>
      <c r="E200" s="2" t="b">
        <f t="shared" si="44"/>
        <v>0</v>
      </c>
      <c r="F200" t="s">
        <v>1019</v>
      </c>
      <c r="G200" t="b">
        <f t="shared" si="45"/>
        <v>0</v>
      </c>
      <c r="H200" t="s">
        <v>1780</v>
      </c>
      <c r="I200" t="b">
        <f t="shared" si="46"/>
        <v>0</v>
      </c>
      <c r="J200" t="s">
        <v>1834</v>
      </c>
      <c r="K200" t="b">
        <f t="shared" si="47"/>
        <v>0</v>
      </c>
      <c r="L200">
        <f t="shared" si="48"/>
        <v>1</v>
      </c>
      <c r="M200">
        <v>1</v>
      </c>
      <c r="N200" t="b">
        <f t="shared" si="49"/>
        <v>0</v>
      </c>
      <c r="O200">
        <f t="shared" si="50"/>
        <v>235.44</v>
      </c>
      <c r="P200">
        <v>235.44</v>
      </c>
      <c r="Q200" t="b">
        <f t="shared" si="51"/>
        <v>0</v>
      </c>
      <c r="R200">
        <f t="shared" si="52"/>
        <v>0.19</v>
      </c>
      <c r="S200">
        <v>0.19</v>
      </c>
      <c r="T200" t="b">
        <f t="shared" si="53"/>
        <v>0</v>
      </c>
      <c r="U200" t="s">
        <v>1839</v>
      </c>
      <c r="V200">
        <f t="shared" si="54"/>
        <v>190.7064</v>
      </c>
      <c r="W200">
        <v>190.7064</v>
      </c>
      <c r="X200" t="b">
        <f t="shared" si="55"/>
        <v>0</v>
      </c>
    </row>
    <row r="201" spans="1:24" x14ac:dyDescent="0.3">
      <c r="A201" t="b">
        <f t="shared" si="42"/>
        <v>0</v>
      </c>
      <c r="B201" t="s">
        <v>3036</v>
      </c>
      <c r="C201" t="b">
        <f t="shared" si="43"/>
        <v>0</v>
      </c>
      <c r="D201" s="2">
        <v>45568</v>
      </c>
      <c r="E201" s="2" t="b">
        <f t="shared" si="44"/>
        <v>0</v>
      </c>
      <c r="F201" t="s">
        <v>857</v>
      </c>
      <c r="G201" t="b">
        <f t="shared" si="45"/>
        <v>0</v>
      </c>
      <c r="H201" t="s">
        <v>1683</v>
      </c>
      <c r="I201" t="b">
        <f t="shared" si="46"/>
        <v>0</v>
      </c>
      <c r="J201" t="s">
        <v>1867</v>
      </c>
      <c r="K201" t="b">
        <f t="shared" si="47"/>
        <v>0</v>
      </c>
      <c r="L201">
        <f t="shared" si="48"/>
        <v>2</v>
      </c>
      <c r="M201">
        <v>2</v>
      </c>
      <c r="N201" t="b">
        <f t="shared" si="49"/>
        <v>0</v>
      </c>
      <c r="O201">
        <f t="shared" si="50"/>
        <v>620.71</v>
      </c>
      <c r="P201">
        <v>620.71</v>
      </c>
      <c r="Q201" t="b">
        <f t="shared" si="51"/>
        <v>0</v>
      </c>
      <c r="R201">
        <f t="shared" si="52"/>
        <v>0.27</v>
      </c>
      <c r="S201">
        <v>0.27</v>
      </c>
      <c r="T201" t="b">
        <f t="shared" si="53"/>
        <v>0</v>
      </c>
      <c r="U201" t="s">
        <v>1832</v>
      </c>
      <c r="V201">
        <f t="shared" si="54"/>
        <v>906.23660000000007</v>
      </c>
      <c r="W201">
        <v>906.23660000000007</v>
      </c>
      <c r="X201" t="b">
        <f t="shared" si="55"/>
        <v>0</v>
      </c>
    </row>
    <row r="202" spans="1:24" x14ac:dyDescent="0.3">
      <c r="A202" t="b">
        <f t="shared" si="42"/>
        <v>0</v>
      </c>
      <c r="B202" t="s">
        <v>3037</v>
      </c>
      <c r="C202" t="b">
        <f t="shared" si="43"/>
        <v>0</v>
      </c>
      <c r="D202" s="2">
        <v>45397</v>
      </c>
      <c r="E202" s="2" t="b">
        <f t="shared" si="44"/>
        <v>0</v>
      </c>
      <c r="F202" t="s">
        <v>396</v>
      </c>
      <c r="G202" t="b">
        <f t="shared" si="45"/>
        <v>0</v>
      </c>
      <c r="H202" t="s">
        <v>1889</v>
      </c>
      <c r="I202" t="b">
        <f t="shared" si="46"/>
        <v>0</v>
      </c>
      <c r="J202" t="s">
        <v>1902</v>
      </c>
      <c r="K202" t="b">
        <f t="shared" si="47"/>
        <v>0</v>
      </c>
      <c r="L202">
        <f t="shared" si="48"/>
        <v>2</v>
      </c>
      <c r="M202">
        <v>2</v>
      </c>
      <c r="N202" t="b">
        <f t="shared" si="49"/>
        <v>0</v>
      </c>
      <c r="O202">
        <f t="shared" si="50"/>
        <v>851.77</v>
      </c>
      <c r="P202">
        <v>851.77</v>
      </c>
      <c r="Q202" t="b">
        <f t="shared" si="51"/>
        <v>0</v>
      </c>
      <c r="R202">
        <f t="shared" si="52"/>
        <v>0.13</v>
      </c>
      <c r="S202">
        <v>0.13</v>
      </c>
      <c r="T202" t="b">
        <f t="shared" si="53"/>
        <v>0</v>
      </c>
      <c r="U202" t="s">
        <v>1835</v>
      </c>
      <c r="V202">
        <f t="shared" si="54"/>
        <v>1482.0798</v>
      </c>
      <c r="W202">
        <v>1482.0798</v>
      </c>
      <c r="X202" t="b">
        <f t="shared" si="55"/>
        <v>0</v>
      </c>
    </row>
    <row r="203" spans="1:24" x14ac:dyDescent="0.3">
      <c r="A203" t="b">
        <f t="shared" si="42"/>
        <v>0</v>
      </c>
      <c r="B203" t="s">
        <v>3038</v>
      </c>
      <c r="C203" t="b">
        <f t="shared" si="43"/>
        <v>0</v>
      </c>
      <c r="D203" s="2">
        <v>45569</v>
      </c>
      <c r="E203" s="2" t="b">
        <f t="shared" si="44"/>
        <v>0</v>
      </c>
      <c r="F203" t="s">
        <v>553</v>
      </c>
      <c r="G203" t="b">
        <f t="shared" si="45"/>
        <v>0</v>
      </c>
      <c r="H203" t="s">
        <v>1671</v>
      </c>
      <c r="I203" t="b">
        <f t="shared" si="46"/>
        <v>0</v>
      </c>
      <c r="J203" t="s">
        <v>1854</v>
      </c>
      <c r="K203" t="b">
        <f t="shared" si="47"/>
        <v>0</v>
      </c>
      <c r="L203">
        <f t="shared" si="48"/>
        <v>3</v>
      </c>
      <c r="M203">
        <v>3</v>
      </c>
      <c r="N203" t="b">
        <f t="shared" si="49"/>
        <v>0</v>
      </c>
      <c r="O203">
        <f t="shared" si="50"/>
        <v>876.01</v>
      </c>
      <c r="P203">
        <v>876.01</v>
      </c>
      <c r="Q203" t="b">
        <f t="shared" si="51"/>
        <v>0</v>
      </c>
      <c r="R203">
        <f t="shared" si="52"/>
        <v>0.2</v>
      </c>
      <c r="S203">
        <v>0.2</v>
      </c>
      <c r="T203" t="b">
        <f t="shared" si="53"/>
        <v>0</v>
      </c>
      <c r="U203" t="s">
        <v>1832</v>
      </c>
      <c r="V203">
        <f t="shared" si="54"/>
        <v>2102.424</v>
      </c>
      <c r="W203">
        <v>2102.424</v>
      </c>
      <c r="X203" t="b">
        <f t="shared" si="55"/>
        <v>0</v>
      </c>
    </row>
    <row r="204" spans="1:24" x14ac:dyDescent="0.3">
      <c r="A204" t="b">
        <f t="shared" si="42"/>
        <v>0</v>
      </c>
      <c r="B204" t="s">
        <v>1974</v>
      </c>
      <c r="C204" t="b">
        <f t="shared" si="43"/>
        <v>0</v>
      </c>
      <c r="D204" s="2">
        <v>45405</v>
      </c>
      <c r="E204" s="2" t="b">
        <f t="shared" si="44"/>
        <v>0</v>
      </c>
      <c r="F204" t="s">
        <v>366</v>
      </c>
      <c r="G204" t="b">
        <f t="shared" si="45"/>
        <v>0</v>
      </c>
      <c r="H204" t="s">
        <v>1654</v>
      </c>
      <c r="I204" t="b">
        <f t="shared" si="46"/>
        <v>0</v>
      </c>
      <c r="J204" t="s">
        <v>1902</v>
      </c>
      <c r="K204" t="b">
        <f t="shared" si="47"/>
        <v>0</v>
      </c>
      <c r="L204">
        <f t="shared" si="48"/>
        <v>1</v>
      </c>
      <c r="M204">
        <v>1</v>
      </c>
      <c r="N204" t="b">
        <f t="shared" si="49"/>
        <v>0</v>
      </c>
      <c r="O204">
        <f t="shared" si="50"/>
        <v>165</v>
      </c>
      <c r="P204">
        <v>165</v>
      </c>
      <c r="Q204" t="b">
        <f t="shared" si="51"/>
        <v>0</v>
      </c>
      <c r="R204">
        <f t="shared" si="52"/>
        <v>0.3</v>
      </c>
      <c r="S204">
        <v>0.3</v>
      </c>
      <c r="T204" t="b">
        <f t="shared" si="53"/>
        <v>0</v>
      </c>
      <c r="U204" t="s">
        <v>1839</v>
      </c>
      <c r="V204">
        <f t="shared" si="54"/>
        <v>115.5</v>
      </c>
      <c r="W204">
        <v>115.5</v>
      </c>
      <c r="X204" t="b">
        <f t="shared" si="55"/>
        <v>0</v>
      </c>
    </row>
    <row r="205" spans="1:24" x14ac:dyDescent="0.3">
      <c r="A205" t="b">
        <f t="shared" si="42"/>
        <v>0</v>
      </c>
      <c r="B205" t="s">
        <v>3039</v>
      </c>
      <c r="C205" t="b">
        <f t="shared" si="43"/>
        <v>0</v>
      </c>
      <c r="D205" s="2">
        <v>45353</v>
      </c>
      <c r="E205" s="2" t="b">
        <f t="shared" si="44"/>
        <v>0</v>
      </c>
      <c r="F205" t="s">
        <v>871</v>
      </c>
      <c r="G205" t="b">
        <f t="shared" si="45"/>
        <v>0</v>
      </c>
      <c r="H205" t="s">
        <v>1618</v>
      </c>
      <c r="I205" t="b">
        <f t="shared" si="46"/>
        <v>0</v>
      </c>
      <c r="J205" t="s">
        <v>1861</v>
      </c>
      <c r="K205" t="b">
        <f t="shared" si="47"/>
        <v>0</v>
      </c>
      <c r="L205">
        <f t="shared" si="48"/>
        <v>2</v>
      </c>
      <c r="M205">
        <v>2</v>
      </c>
      <c r="N205" t="b">
        <f t="shared" si="49"/>
        <v>0</v>
      </c>
      <c r="O205">
        <f t="shared" si="50"/>
        <v>717.21</v>
      </c>
      <c r="P205">
        <v>717.21</v>
      </c>
      <c r="Q205" t="b">
        <f t="shared" si="51"/>
        <v>0</v>
      </c>
      <c r="R205">
        <f t="shared" si="52"/>
        <v>0.15</v>
      </c>
      <c r="S205">
        <v>0.15</v>
      </c>
      <c r="T205" t="b">
        <f t="shared" si="53"/>
        <v>0</v>
      </c>
      <c r="U205" t="s">
        <v>1839</v>
      </c>
      <c r="V205">
        <f t="shared" si="54"/>
        <v>1219.2570000000001</v>
      </c>
      <c r="W205">
        <v>1219.2570000000001</v>
      </c>
      <c r="X205" t="b">
        <f t="shared" si="55"/>
        <v>0</v>
      </c>
    </row>
    <row r="206" spans="1:24" x14ac:dyDescent="0.3">
      <c r="A206" t="b">
        <f t="shared" si="42"/>
        <v>0</v>
      </c>
      <c r="B206" t="s">
        <v>3040</v>
      </c>
      <c r="C206" t="b">
        <f t="shared" si="43"/>
        <v>0</v>
      </c>
      <c r="D206" s="2">
        <v>45343</v>
      </c>
      <c r="E206" s="2" t="b">
        <f t="shared" si="44"/>
        <v>0</v>
      </c>
      <c r="F206" t="s">
        <v>207</v>
      </c>
      <c r="G206" t="b">
        <f t="shared" si="45"/>
        <v>0</v>
      </c>
      <c r="H206" t="s">
        <v>1661</v>
      </c>
      <c r="I206" t="b">
        <f t="shared" si="46"/>
        <v>0</v>
      </c>
      <c r="J206" t="s">
        <v>1837</v>
      </c>
      <c r="K206" t="b">
        <f t="shared" si="47"/>
        <v>0</v>
      </c>
      <c r="L206">
        <f t="shared" si="48"/>
        <v>2</v>
      </c>
      <c r="M206">
        <v>2</v>
      </c>
      <c r="N206" t="b">
        <f t="shared" si="49"/>
        <v>0</v>
      </c>
      <c r="O206">
        <f t="shared" si="50"/>
        <v>871.43</v>
      </c>
      <c r="P206">
        <v>871.43</v>
      </c>
      <c r="Q206" t="b">
        <f t="shared" si="51"/>
        <v>0</v>
      </c>
      <c r="R206">
        <f t="shared" si="52"/>
        <v>0.05</v>
      </c>
      <c r="S206">
        <v>0.05</v>
      </c>
      <c r="T206" t="b">
        <f t="shared" si="53"/>
        <v>0</v>
      </c>
      <c r="U206" t="s">
        <v>1832</v>
      </c>
      <c r="V206">
        <f t="shared" si="54"/>
        <v>1655.7170000000001</v>
      </c>
      <c r="W206">
        <v>1655.7170000000001</v>
      </c>
      <c r="X206" t="b">
        <f t="shared" si="55"/>
        <v>0</v>
      </c>
    </row>
    <row r="207" spans="1:24" x14ac:dyDescent="0.3">
      <c r="A207" t="b">
        <f t="shared" si="42"/>
        <v>0</v>
      </c>
      <c r="B207" t="s">
        <v>3041</v>
      </c>
      <c r="C207" t="b">
        <f t="shared" si="43"/>
        <v>0</v>
      </c>
      <c r="D207" s="2">
        <v>45321</v>
      </c>
      <c r="E207" s="2" t="b">
        <f t="shared" si="44"/>
        <v>0</v>
      </c>
      <c r="F207" t="s">
        <v>1385</v>
      </c>
      <c r="G207" t="b">
        <f t="shared" si="45"/>
        <v>0</v>
      </c>
      <c r="H207" t="s">
        <v>1646</v>
      </c>
      <c r="I207" t="b">
        <f t="shared" si="46"/>
        <v>0</v>
      </c>
      <c r="J207" t="s">
        <v>1843</v>
      </c>
      <c r="K207" t="b">
        <f t="shared" si="47"/>
        <v>0</v>
      </c>
      <c r="L207">
        <f t="shared" si="48"/>
        <v>1</v>
      </c>
      <c r="M207">
        <v>1</v>
      </c>
      <c r="N207" t="b">
        <f t="shared" si="49"/>
        <v>0</v>
      </c>
      <c r="O207">
        <f t="shared" si="50"/>
        <v>514.65</v>
      </c>
      <c r="P207">
        <v>514.65</v>
      </c>
      <c r="Q207" t="b">
        <f t="shared" si="51"/>
        <v>0</v>
      </c>
      <c r="R207">
        <f t="shared" si="52"/>
        <v>0.18</v>
      </c>
      <c r="S207">
        <v>0.18</v>
      </c>
      <c r="T207" t="b">
        <f t="shared" si="53"/>
        <v>0</v>
      </c>
      <c r="U207" t="s">
        <v>1832</v>
      </c>
      <c r="V207">
        <f t="shared" si="54"/>
        <v>422.01299999999998</v>
      </c>
      <c r="W207">
        <v>422.01299999999998</v>
      </c>
      <c r="X207" t="b">
        <f t="shared" si="55"/>
        <v>0</v>
      </c>
    </row>
    <row r="208" spans="1:24" x14ac:dyDescent="0.3">
      <c r="A208" t="b">
        <f t="shared" si="42"/>
        <v>0</v>
      </c>
      <c r="B208" t="s">
        <v>3042</v>
      </c>
      <c r="C208" t="b">
        <f t="shared" si="43"/>
        <v>0</v>
      </c>
      <c r="D208" s="2">
        <v>45650</v>
      </c>
      <c r="E208" s="2" t="b">
        <f t="shared" si="44"/>
        <v>0</v>
      </c>
      <c r="F208" t="s">
        <v>1402</v>
      </c>
      <c r="G208" t="b">
        <f t="shared" si="45"/>
        <v>0</v>
      </c>
      <c r="H208" t="s">
        <v>1719</v>
      </c>
      <c r="I208" t="b">
        <f t="shared" si="46"/>
        <v>0</v>
      </c>
      <c r="J208" t="s">
        <v>1857</v>
      </c>
      <c r="K208" t="b">
        <f t="shared" si="47"/>
        <v>0</v>
      </c>
      <c r="L208">
        <f t="shared" si="48"/>
        <v>3</v>
      </c>
      <c r="M208">
        <v>3</v>
      </c>
      <c r="N208" t="b">
        <f t="shared" si="49"/>
        <v>0</v>
      </c>
      <c r="O208">
        <f t="shared" si="50"/>
        <v>198.76</v>
      </c>
      <c r="P208">
        <v>198.76</v>
      </c>
      <c r="Q208" t="b">
        <f t="shared" si="51"/>
        <v>0</v>
      </c>
      <c r="R208">
        <f t="shared" si="52"/>
        <v>0.28000000000000003</v>
      </c>
      <c r="S208">
        <v>0.28000000000000003</v>
      </c>
      <c r="T208" t="b">
        <f t="shared" si="53"/>
        <v>0</v>
      </c>
      <c r="U208" t="s">
        <v>1839</v>
      </c>
      <c r="V208">
        <f t="shared" si="54"/>
        <v>429.32159999999999</v>
      </c>
      <c r="W208">
        <v>429.32159999999999</v>
      </c>
      <c r="X208" t="b">
        <f t="shared" si="55"/>
        <v>0</v>
      </c>
    </row>
    <row r="209" spans="1:24" x14ac:dyDescent="0.3">
      <c r="A209" t="b">
        <f t="shared" si="42"/>
        <v>0</v>
      </c>
      <c r="B209" t="s">
        <v>3043</v>
      </c>
      <c r="C209" t="b">
        <f t="shared" si="43"/>
        <v>0</v>
      </c>
      <c r="D209" s="2">
        <v>45811</v>
      </c>
      <c r="E209" s="2" t="b">
        <f t="shared" si="44"/>
        <v>0</v>
      </c>
      <c r="F209" t="s">
        <v>722</v>
      </c>
      <c r="G209" t="b">
        <f t="shared" si="45"/>
        <v>0</v>
      </c>
      <c r="H209" t="s">
        <v>1722</v>
      </c>
      <c r="I209" t="b">
        <f t="shared" si="46"/>
        <v>0</v>
      </c>
      <c r="J209" t="s">
        <v>1831</v>
      </c>
      <c r="K209" t="b">
        <f t="shared" si="47"/>
        <v>0</v>
      </c>
      <c r="L209">
        <f t="shared" si="48"/>
        <v>2</v>
      </c>
      <c r="M209">
        <v>2</v>
      </c>
      <c r="N209" t="b">
        <f t="shared" si="49"/>
        <v>0</v>
      </c>
      <c r="O209">
        <f t="shared" si="50"/>
        <v>975.72</v>
      </c>
      <c r="P209">
        <v>975.72</v>
      </c>
      <c r="Q209" t="b">
        <f t="shared" si="51"/>
        <v>0</v>
      </c>
      <c r="R209">
        <f t="shared" si="52"/>
        <v>0.16</v>
      </c>
      <c r="S209">
        <v>0.16</v>
      </c>
      <c r="T209" t="b">
        <f t="shared" si="53"/>
        <v>0</v>
      </c>
      <c r="U209" t="s">
        <v>1839</v>
      </c>
      <c r="V209">
        <f t="shared" si="54"/>
        <v>1639.2095999999999</v>
      </c>
      <c r="W209">
        <v>1639.2095999999999</v>
      </c>
      <c r="X209" t="b">
        <f t="shared" si="55"/>
        <v>0</v>
      </c>
    </row>
    <row r="210" spans="1:24" x14ac:dyDescent="0.3">
      <c r="A210" t="b">
        <f t="shared" si="42"/>
        <v>0</v>
      </c>
      <c r="B210" t="s">
        <v>3044</v>
      </c>
      <c r="C210" t="b">
        <f t="shared" si="43"/>
        <v>0</v>
      </c>
      <c r="D210" s="2">
        <v>45505</v>
      </c>
      <c r="E210" s="2" t="b">
        <f t="shared" si="44"/>
        <v>0</v>
      </c>
      <c r="F210" t="s">
        <v>1291</v>
      </c>
      <c r="G210" t="b">
        <f t="shared" si="45"/>
        <v>0</v>
      </c>
      <c r="H210" t="s">
        <v>1580</v>
      </c>
      <c r="I210" t="b">
        <f t="shared" si="46"/>
        <v>0</v>
      </c>
      <c r="J210" t="s">
        <v>1854</v>
      </c>
      <c r="K210" t="b">
        <f t="shared" si="47"/>
        <v>0</v>
      </c>
      <c r="L210">
        <f t="shared" si="48"/>
        <v>1</v>
      </c>
      <c r="M210">
        <v>1</v>
      </c>
      <c r="N210" t="b">
        <f t="shared" si="49"/>
        <v>0</v>
      </c>
      <c r="O210">
        <f t="shared" si="50"/>
        <v>86.03</v>
      </c>
      <c r="P210">
        <v>86.03</v>
      </c>
      <c r="Q210" t="b">
        <f t="shared" si="51"/>
        <v>0</v>
      </c>
      <c r="R210">
        <f t="shared" si="52"/>
        <v>0.01</v>
      </c>
      <c r="S210">
        <v>0.01</v>
      </c>
      <c r="T210" t="b">
        <f t="shared" si="53"/>
        <v>0</v>
      </c>
      <c r="U210" t="s">
        <v>1832</v>
      </c>
      <c r="V210">
        <f t="shared" si="54"/>
        <v>85.169700000000006</v>
      </c>
      <c r="W210">
        <v>85.169700000000006</v>
      </c>
      <c r="X210" t="b">
        <f t="shared" si="55"/>
        <v>0</v>
      </c>
    </row>
    <row r="211" spans="1:24" x14ac:dyDescent="0.3">
      <c r="A211" t="b">
        <f t="shared" si="42"/>
        <v>0</v>
      </c>
      <c r="B211" t="s">
        <v>3045</v>
      </c>
      <c r="C211" t="b">
        <f t="shared" si="43"/>
        <v>0</v>
      </c>
      <c r="D211" s="2">
        <v>45897</v>
      </c>
      <c r="E211" s="2" t="b">
        <f t="shared" si="44"/>
        <v>0</v>
      </c>
      <c r="F211" t="s">
        <v>309</v>
      </c>
      <c r="G211" t="b">
        <f t="shared" si="45"/>
        <v>0</v>
      </c>
      <c r="H211" t="s">
        <v>1696</v>
      </c>
      <c r="I211" t="b">
        <f t="shared" si="46"/>
        <v>0</v>
      </c>
      <c r="J211" t="s">
        <v>1884</v>
      </c>
      <c r="K211" t="b">
        <f t="shared" si="47"/>
        <v>0</v>
      </c>
      <c r="L211">
        <f t="shared" si="48"/>
        <v>4</v>
      </c>
      <c r="M211">
        <v>4</v>
      </c>
      <c r="N211" t="b">
        <f t="shared" si="49"/>
        <v>0</v>
      </c>
      <c r="O211">
        <f t="shared" si="50"/>
        <v>705.12</v>
      </c>
      <c r="P211">
        <v>705.12</v>
      </c>
      <c r="Q211" t="b">
        <f t="shared" si="51"/>
        <v>0</v>
      </c>
      <c r="R211">
        <f t="shared" si="52"/>
        <v>0.15</v>
      </c>
      <c r="S211">
        <v>0.15</v>
      </c>
      <c r="T211" t="b">
        <f t="shared" si="53"/>
        <v>0</v>
      </c>
      <c r="U211" t="s">
        <v>1835</v>
      </c>
      <c r="V211">
        <f t="shared" si="54"/>
        <v>2397.4079999999999</v>
      </c>
      <c r="W211">
        <v>2397.4079999999999</v>
      </c>
      <c r="X211" t="b">
        <f t="shared" si="55"/>
        <v>0</v>
      </c>
    </row>
    <row r="212" spans="1:24" x14ac:dyDescent="0.3">
      <c r="A212" t="b">
        <f t="shared" si="42"/>
        <v>0</v>
      </c>
      <c r="B212" t="s">
        <v>3046</v>
      </c>
      <c r="C212" t="b">
        <f t="shared" si="43"/>
        <v>0</v>
      </c>
      <c r="D212" s="2">
        <v>45602</v>
      </c>
      <c r="E212" s="2" t="b">
        <f t="shared" si="44"/>
        <v>0</v>
      </c>
      <c r="F212" t="s">
        <v>1148</v>
      </c>
      <c r="G212" t="b">
        <f t="shared" si="45"/>
        <v>0</v>
      </c>
      <c r="H212" t="s">
        <v>1591</v>
      </c>
      <c r="I212" t="b">
        <f t="shared" si="46"/>
        <v>0</v>
      </c>
      <c r="J212" t="s">
        <v>1884</v>
      </c>
      <c r="K212" t="b">
        <f t="shared" si="47"/>
        <v>0</v>
      </c>
      <c r="L212">
        <f t="shared" si="48"/>
        <v>3</v>
      </c>
      <c r="M212">
        <v>3</v>
      </c>
      <c r="N212" t="b">
        <f t="shared" si="49"/>
        <v>0</v>
      </c>
      <c r="O212">
        <f t="shared" si="50"/>
        <v>99.77</v>
      </c>
      <c r="P212">
        <v>99.77</v>
      </c>
      <c r="Q212" t="b">
        <f t="shared" si="51"/>
        <v>0</v>
      </c>
      <c r="R212">
        <f t="shared" si="52"/>
        <v>0.01</v>
      </c>
      <c r="S212">
        <v>0.01</v>
      </c>
      <c r="T212" t="b">
        <f t="shared" si="53"/>
        <v>0</v>
      </c>
      <c r="U212" t="s">
        <v>1835</v>
      </c>
      <c r="V212">
        <f t="shared" si="54"/>
        <v>296.31689999999998</v>
      </c>
      <c r="W212">
        <v>296.31689999999998</v>
      </c>
      <c r="X212" t="b">
        <f t="shared" si="55"/>
        <v>0</v>
      </c>
    </row>
    <row r="213" spans="1:24" x14ac:dyDescent="0.3">
      <c r="A213" t="b">
        <f t="shared" si="42"/>
        <v>0</v>
      </c>
      <c r="B213" t="s">
        <v>3047</v>
      </c>
      <c r="C213" t="b">
        <f t="shared" si="43"/>
        <v>0</v>
      </c>
      <c r="D213" s="2">
        <v>45530</v>
      </c>
      <c r="E213" s="2" t="b">
        <f t="shared" si="44"/>
        <v>0</v>
      </c>
      <c r="F213" t="s">
        <v>675</v>
      </c>
      <c r="G213" t="b">
        <f t="shared" si="45"/>
        <v>0</v>
      </c>
      <c r="H213" t="s">
        <v>1640</v>
      </c>
      <c r="I213" t="b">
        <f t="shared" si="46"/>
        <v>0</v>
      </c>
      <c r="J213" t="s">
        <v>1861</v>
      </c>
      <c r="K213" t="b">
        <f t="shared" si="47"/>
        <v>0</v>
      </c>
      <c r="L213">
        <f t="shared" si="48"/>
        <v>2</v>
      </c>
      <c r="M213">
        <v>2</v>
      </c>
      <c r="N213" t="b">
        <f t="shared" si="49"/>
        <v>0</v>
      </c>
      <c r="O213">
        <f t="shared" si="50"/>
        <v>166.26</v>
      </c>
      <c r="P213">
        <v>166.26</v>
      </c>
      <c r="Q213" t="b">
        <f t="shared" si="51"/>
        <v>0</v>
      </c>
      <c r="R213">
        <f t="shared" si="52"/>
        <v>0.14000000000000001</v>
      </c>
      <c r="S213">
        <v>0.14000000000000001</v>
      </c>
      <c r="T213" t="b">
        <f t="shared" si="53"/>
        <v>0</v>
      </c>
      <c r="U213" t="s">
        <v>1835</v>
      </c>
      <c r="V213">
        <f t="shared" si="54"/>
        <v>285.96719999999999</v>
      </c>
      <c r="W213">
        <v>285.96719999999999</v>
      </c>
      <c r="X213" t="b">
        <f t="shared" si="55"/>
        <v>0</v>
      </c>
    </row>
    <row r="214" spans="1:24" x14ac:dyDescent="0.3">
      <c r="A214" t="b">
        <f t="shared" si="42"/>
        <v>0</v>
      </c>
      <c r="B214" t="s">
        <v>3048</v>
      </c>
      <c r="C214" t="b">
        <f t="shared" si="43"/>
        <v>0</v>
      </c>
      <c r="D214" s="2">
        <v>45729</v>
      </c>
      <c r="E214" s="2" t="b">
        <f t="shared" si="44"/>
        <v>0</v>
      </c>
      <c r="F214" t="s">
        <v>1402</v>
      </c>
      <c r="G214" t="b">
        <f t="shared" si="45"/>
        <v>0</v>
      </c>
      <c r="H214" t="s">
        <v>1615</v>
      </c>
      <c r="I214" t="b">
        <f t="shared" si="46"/>
        <v>0</v>
      </c>
      <c r="J214" t="s">
        <v>1841</v>
      </c>
      <c r="K214" t="b">
        <f t="shared" si="47"/>
        <v>0</v>
      </c>
      <c r="L214">
        <f t="shared" si="48"/>
        <v>1</v>
      </c>
      <c r="M214">
        <v>1</v>
      </c>
      <c r="N214" t="b">
        <f t="shared" si="49"/>
        <v>0</v>
      </c>
      <c r="O214">
        <f t="shared" si="50"/>
        <v>429.25</v>
      </c>
      <c r="P214">
        <v>429.25</v>
      </c>
      <c r="Q214" t="b">
        <f t="shared" si="51"/>
        <v>0</v>
      </c>
      <c r="R214">
        <f t="shared" si="52"/>
        <v>0.28999999999999998</v>
      </c>
      <c r="S214">
        <v>0.28999999999999998</v>
      </c>
      <c r="T214" t="b">
        <f t="shared" si="53"/>
        <v>0</v>
      </c>
      <c r="U214" t="s">
        <v>1832</v>
      </c>
      <c r="V214">
        <f t="shared" si="54"/>
        <v>304.76749999999998</v>
      </c>
      <c r="W214">
        <v>304.76749999999998</v>
      </c>
      <c r="X214" t="b">
        <f t="shared" si="55"/>
        <v>0</v>
      </c>
    </row>
    <row r="215" spans="1:24" x14ac:dyDescent="0.3">
      <c r="A215" t="b">
        <f t="shared" si="42"/>
        <v>0</v>
      </c>
      <c r="B215" t="s">
        <v>1975</v>
      </c>
      <c r="C215" t="b">
        <f t="shared" si="43"/>
        <v>0</v>
      </c>
      <c r="D215" s="2">
        <v>45503</v>
      </c>
      <c r="E215" s="2" t="b">
        <f t="shared" si="44"/>
        <v>0</v>
      </c>
      <c r="F215" t="s">
        <v>523</v>
      </c>
      <c r="G215" t="b">
        <f t="shared" si="45"/>
        <v>0</v>
      </c>
      <c r="H215" t="s">
        <v>1593</v>
      </c>
      <c r="I215" t="b">
        <f t="shared" si="46"/>
        <v>0</v>
      </c>
      <c r="J215" t="s">
        <v>1837</v>
      </c>
      <c r="K215" t="b">
        <f t="shared" si="47"/>
        <v>0</v>
      </c>
      <c r="L215">
        <f t="shared" si="48"/>
        <v>2</v>
      </c>
      <c r="M215">
        <v>2</v>
      </c>
      <c r="N215" t="b">
        <f t="shared" si="49"/>
        <v>0</v>
      </c>
      <c r="O215">
        <f t="shared" si="50"/>
        <v>151.51</v>
      </c>
      <c r="P215">
        <v>151.51</v>
      </c>
      <c r="Q215" t="b">
        <f t="shared" si="51"/>
        <v>0</v>
      </c>
      <c r="R215">
        <f t="shared" si="52"/>
        <v>0.28999999999999998</v>
      </c>
      <c r="S215">
        <v>0.28999999999999998</v>
      </c>
      <c r="T215" t="b">
        <f t="shared" si="53"/>
        <v>0</v>
      </c>
      <c r="U215" t="s">
        <v>1839</v>
      </c>
      <c r="V215">
        <f t="shared" si="54"/>
        <v>215.14420000000001</v>
      </c>
      <c r="W215">
        <v>215.14420000000001</v>
      </c>
      <c r="X215" t="b">
        <f t="shared" si="55"/>
        <v>0</v>
      </c>
    </row>
    <row r="216" spans="1:24" x14ac:dyDescent="0.3">
      <c r="A216" t="b">
        <f t="shared" si="42"/>
        <v>0</v>
      </c>
      <c r="B216" t="s">
        <v>3049</v>
      </c>
      <c r="C216" t="b">
        <f t="shared" si="43"/>
        <v>0</v>
      </c>
      <c r="D216" s="2">
        <v>45468</v>
      </c>
      <c r="E216" s="2" t="b">
        <f t="shared" si="44"/>
        <v>0</v>
      </c>
      <c r="F216" t="s">
        <v>1356</v>
      </c>
      <c r="G216" t="b">
        <f t="shared" si="45"/>
        <v>0</v>
      </c>
      <c r="H216" t="s">
        <v>1526</v>
      </c>
      <c r="I216" t="b">
        <f t="shared" si="46"/>
        <v>0</v>
      </c>
      <c r="J216" t="s">
        <v>1861</v>
      </c>
      <c r="K216" t="b">
        <f t="shared" si="47"/>
        <v>0</v>
      </c>
      <c r="L216">
        <f t="shared" si="48"/>
        <v>2</v>
      </c>
      <c r="M216">
        <v>2</v>
      </c>
      <c r="N216" t="b">
        <f t="shared" si="49"/>
        <v>0</v>
      </c>
      <c r="O216">
        <f t="shared" si="50"/>
        <v>540.48</v>
      </c>
      <c r="P216">
        <v>540.48</v>
      </c>
      <c r="Q216" t="b">
        <f t="shared" si="51"/>
        <v>0</v>
      </c>
      <c r="R216">
        <f t="shared" si="52"/>
        <v>0.28999999999999998</v>
      </c>
      <c r="S216">
        <v>0.28999999999999998</v>
      </c>
      <c r="T216" t="b">
        <f t="shared" si="53"/>
        <v>0</v>
      </c>
      <c r="U216" t="s">
        <v>1832</v>
      </c>
      <c r="V216">
        <f t="shared" si="54"/>
        <v>767.48159999999996</v>
      </c>
      <c r="W216">
        <v>767.48159999999996</v>
      </c>
      <c r="X216" t="b">
        <f t="shared" si="55"/>
        <v>0</v>
      </c>
    </row>
    <row r="217" spans="1:24" x14ac:dyDescent="0.3">
      <c r="A217" t="b">
        <f t="shared" si="42"/>
        <v>0</v>
      </c>
      <c r="B217" t="s">
        <v>3050</v>
      </c>
      <c r="C217" t="b">
        <f t="shared" si="43"/>
        <v>0</v>
      </c>
      <c r="D217" s="2">
        <v>45936</v>
      </c>
      <c r="E217" s="2" t="b">
        <f t="shared" si="44"/>
        <v>0</v>
      </c>
      <c r="F217" t="s">
        <v>851</v>
      </c>
      <c r="G217" t="b">
        <f t="shared" si="45"/>
        <v>0</v>
      </c>
      <c r="H217" t="s">
        <v>1711</v>
      </c>
      <c r="I217" t="b">
        <f t="shared" si="46"/>
        <v>0</v>
      </c>
      <c r="J217" t="s">
        <v>1852</v>
      </c>
      <c r="K217" t="b">
        <f t="shared" si="47"/>
        <v>0</v>
      </c>
      <c r="L217">
        <f t="shared" si="48"/>
        <v>2</v>
      </c>
      <c r="M217">
        <v>2</v>
      </c>
      <c r="N217" t="b">
        <f t="shared" si="49"/>
        <v>0</v>
      </c>
      <c r="O217">
        <f t="shared" si="50"/>
        <v>579.52</v>
      </c>
      <c r="P217">
        <v>579.52</v>
      </c>
      <c r="Q217" t="b">
        <f t="shared" si="51"/>
        <v>0</v>
      </c>
      <c r="R217">
        <f t="shared" si="52"/>
        <v>0.01</v>
      </c>
      <c r="S217">
        <v>0.01</v>
      </c>
      <c r="T217" t="b">
        <f t="shared" si="53"/>
        <v>0</v>
      </c>
      <c r="U217" t="s">
        <v>1835</v>
      </c>
      <c r="V217">
        <f t="shared" si="54"/>
        <v>1147.4495999999999</v>
      </c>
      <c r="W217">
        <v>1147.4495999999999</v>
      </c>
      <c r="X217" t="b">
        <f t="shared" si="55"/>
        <v>0</v>
      </c>
    </row>
    <row r="218" spans="1:24" x14ac:dyDescent="0.3">
      <c r="A218" t="b">
        <f t="shared" si="42"/>
        <v>0</v>
      </c>
      <c r="B218" t="s">
        <v>3051</v>
      </c>
      <c r="C218" t="b">
        <f t="shared" si="43"/>
        <v>0</v>
      </c>
      <c r="D218" s="2">
        <v>45622</v>
      </c>
      <c r="E218" s="2" t="b">
        <f t="shared" si="44"/>
        <v>0</v>
      </c>
      <c r="F218" t="s">
        <v>109</v>
      </c>
      <c r="G218" t="b">
        <f t="shared" si="45"/>
        <v>0</v>
      </c>
      <c r="H218" t="s">
        <v>1738</v>
      </c>
      <c r="I218" t="b">
        <f t="shared" si="46"/>
        <v>0</v>
      </c>
      <c r="J218" t="s">
        <v>1834</v>
      </c>
      <c r="K218" t="b">
        <f t="shared" si="47"/>
        <v>0</v>
      </c>
      <c r="L218">
        <f t="shared" si="48"/>
        <v>4</v>
      </c>
      <c r="M218">
        <v>4</v>
      </c>
      <c r="N218" t="b">
        <f t="shared" si="49"/>
        <v>0</v>
      </c>
      <c r="O218">
        <f t="shared" si="50"/>
        <v>477.52</v>
      </c>
      <c r="P218">
        <v>477.52</v>
      </c>
      <c r="Q218" t="b">
        <f t="shared" si="51"/>
        <v>0</v>
      </c>
      <c r="R218">
        <f t="shared" si="52"/>
        <v>7.0000000000000007E-2</v>
      </c>
      <c r="S218">
        <v>7.0000000000000007E-2</v>
      </c>
      <c r="T218" t="b">
        <f t="shared" si="53"/>
        <v>0</v>
      </c>
      <c r="U218" t="s">
        <v>1835</v>
      </c>
      <c r="V218">
        <f t="shared" si="54"/>
        <v>1776.3743999999999</v>
      </c>
      <c r="W218">
        <v>1776.3743999999999</v>
      </c>
      <c r="X218" t="b">
        <f t="shared" si="55"/>
        <v>0</v>
      </c>
    </row>
    <row r="219" spans="1:24" x14ac:dyDescent="0.3">
      <c r="A219" t="b">
        <f t="shared" si="42"/>
        <v>0</v>
      </c>
      <c r="B219" t="s">
        <v>3052</v>
      </c>
      <c r="C219" t="b">
        <f t="shared" si="43"/>
        <v>0</v>
      </c>
      <c r="D219" s="2">
        <v>45705</v>
      </c>
      <c r="E219" s="2" t="b">
        <f t="shared" si="44"/>
        <v>0</v>
      </c>
      <c r="F219" t="s">
        <v>821</v>
      </c>
      <c r="G219" t="b">
        <f t="shared" si="45"/>
        <v>0</v>
      </c>
      <c r="H219" t="s">
        <v>1798</v>
      </c>
      <c r="I219" t="b">
        <f t="shared" si="46"/>
        <v>0</v>
      </c>
      <c r="J219" t="s">
        <v>1875</v>
      </c>
      <c r="K219" t="b">
        <f t="shared" si="47"/>
        <v>0</v>
      </c>
      <c r="L219">
        <f t="shared" si="48"/>
        <v>3</v>
      </c>
      <c r="M219">
        <v>3</v>
      </c>
      <c r="N219" t="b">
        <f t="shared" si="49"/>
        <v>0</v>
      </c>
      <c r="O219">
        <f t="shared" si="50"/>
        <v>242.58</v>
      </c>
      <c r="P219">
        <v>242.58</v>
      </c>
      <c r="Q219" t="b">
        <f t="shared" si="51"/>
        <v>0</v>
      </c>
      <c r="R219">
        <f t="shared" si="52"/>
        <v>0.25</v>
      </c>
      <c r="S219">
        <v>0.25</v>
      </c>
      <c r="T219" t="b">
        <f t="shared" si="53"/>
        <v>0</v>
      </c>
      <c r="U219" t="s">
        <v>1832</v>
      </c>
      <c r="V219">
        <f t="shared" si="54"/>
        <v>545.80500000000006</v>
      </c>
      <c r="W219">
        <v>545.80500000000006</v>
      </c>
      <c r="X219" t="b">
        <f t="shared" si="55"/>
        <v>0</v>
      </c>
    </row>
    <row r="220" spans="1:24" x14ac:dyDescent="0.3">
      <c r="A220" t="b">
        <f t="shared" si="42"/>
        <v>0</v>
      </c>
      <c r="B220" t="s">
        <v>3053</v>
      </c>
      <c r="C220" t="b">
        <f t="shared" si="43"/>
        <v>0</v>
      </c>
      <c r="D220" s="2">
        <v>45250</v>
      </c>
      <c r="E220" s="2" t="b">
        <f t="shared" si="44"/>
        <v>0</v>
      </c>
      <c r="F220" t="s">
        <v>1136</v>
      </c>
      <c r="G220" t="b">
        <f t="shared" si="45"/>
        <v>0</v>
      </c>
      <c r="H220" t="s">
        <v>1615</v>
      </c>
      <c r="I220" t="b">
        <f t="shared" si="46"/>
        <v>0</v>
      </c>
      <c r="J220" t="s">
        <v>1834</v>
      </c>
      <c r="K220" t="b">
        <f t="shared" si="47"/>
        <v>0</v>
      </c>
      <c r="L220">
        <f t="shared" si="48"/>
        <v>2</v>
      </c>
      <c r="M220">
        <v>2</v>
      </c>
      <c r="N220" t="b">
        <f t="shared" si="49"/>
        <v>0</v>
      </c>
      <c r="O220">
        <f t="shared" si="50"/>
        <v>519.29999999999995</v>
      </c>
      <c r="P220">
        <v>519.29999999999995</v>
      </c>
      <c r="Q220" t="b">
        <f t="shared" si="51"/>
        <v>0</v>
      </c>
      <c r="R220">
        <f t="shared" si="52"/>
        <v>0.09</v>
      </c>
      <c r="S220">
        <v>0.09</v>
      </c>
      <c r="T220" t="b">
        <f t="shared" si="53"/>
        <v>0</v>
      </c>
      <c r="U220" t="s">
        <v>1835</v>
      </c>
      <c r="V220">
        <f t="shared" si="54"/>
        <v>945.12599999999998</v>
      </c>
      <c r="W220">
        <v>945.12599999999998</v>
      </c>
      <c r="X220" t="b">
        <f t="shared" si="55"/>
        <v>0</v>
      </c>
    </row>
    <row r="221" spans="1:24" x14ac:dyDescent="0.3">
      <c r="A221" t="b">
        <f t="shared" si="42"/>
        <v>0</v>
      </c>
      <c r="B221" t="s">
        <v>3054</v>
      </c>
      <c r="C221" t="b">
        <f t="shared" si="43"/>
        <v>0</v>
      </c>
      <c r="D221" s="2">
        <v>45684</v>
      </c>
      <c r="E221" s="2" t="b">
        <f t="shared" si="44"/>
        <v>0</v>
      </c>
      <c r="F221" t="s">
        <v>2472</v>
      </c>
      <c r="G221" t="b">
        <f t="shared" si="45"/>
        <v>0</v>
      </c>
      <c r="H221" t="s">
        <v>1805</v>
      </c>
      <c r="I221" t="b">
        <f t="shared" si="46"/>
        <v>0</v>
      </c>
      <c r="J221" t="s">
        <v>1902</v>
      </c>
      <c r="K221" t="b">
        <f t="shared" si="47"/>
        <v>0</v>
      </c>
      <c r="L221">
        <f t="shared" si="48"/>
        <v>3</v>
      </c>
      <c r="M221">
        <v>3</v>
      </c>
      <c r="N221" t="b">
        <f t="shared" si="49"/>
        <v>0</v>
      </c>
      <c r="O221">
        <f t="shared" si="50"/>
        <v>845.67</v>
      </c>
      <c r="P221">
        <v>845.67</v>
      </c>
      <c r="Q221" t="b">
        <f t="shared" si="51"/>
        <v>0</v>
      </c>
      <c r="R221">
        <f t="shared" si="52"/>
        <v>0.12</v>
      </c>
      <c r="S221">
        <v>0.12</v>
      </c>
      <c r="T221" t="b">
        <f t="shared" si="53"/>
        <v>0</v>
      </c>
      <c r="U221" t="s">
        <v>1839</v>
      </c>
      <c r="V221">
        <f t="shared" si="54"/>
        <v>2232.5688</v>
      </c>
      <c r="W221">
        <v>2232.5688</v>
      </c>
      <c r="X221" t="b">
        <f t="shared" si="55"/>
        <v>0</v>
      </c>
    </row>
    <row r="222" spans="1:24" x14ac:dyDescent="0.3">
      <c r="A222" t="b">
        <f t="shared" si="42"/>
        <v>0</v>
      </c>
      <c r="B222" t="s">
        <v>3055</v>
      </c>
      <c r="C222" t="b">
        <f t="shared" si="43"/>
        <v>0</v>
      </c>
      <c r="D222" s="2">
        <v>45395</v>
      </c>
      <c r="E222" s="2" t="b">
        <f t="shared" si="44"/>
        <v>0</v>
      </c>
      <c r="F222" t="s">
        <v>954</v>
      </c>
      <c r="G222" t="b">
        <f t="shared" si="45"/>
        <v>0</v>
      </c>
      <c r="H222" t="s">
        <v>1699</v>
      </c>
      <c r="I222" t="b">
        <f t="shared" si="46"/>
        <v>0</v>
      </c>
      <c r="J222" t="s">
        <v>1857</v>
      </c>
      <c r="K222" t="b">
        <f t="shared" si="47"/>
        <v>0</v>
      </c>
      <c r="L222">
        <f t="shared" si="48"/>
        <v>4</v>
      </c>
      <c r="M222">
        <v>4</v>
      </c>
      <c r="N222" t="b">
        <f t="shared" si="49"/>
        <v>0</v>
      </c>
      <c r="O222">
        <f t="shared" si="50"/>
        <v>750.26</v>
      </c>
      <c r="P222">
        <v>750.26</v>
      </c>
      <c r="Q222" t="b">
        <f t="shared" si="51"/>
        <v>0</v>
      </c>
      <c r="R222">
        <f t="shared" si="52"/>
        <v>0.01</v>
      </c>
      <c r="S222">
        <v>0.01</v>
      </c>
      <c r="T222" t="b">
        <f t="shared" si="53"/>
        <v>0</v>
      </c>
      <c r="U222" t="s">
        <v>1835</v>
      </c>
      <c r="V222">
        <f t="shared" si="54"/>
        <v>2971.0295999999998</v>
      </c>
      <c r="W222">
        <v>2971.0295999999998</v>
      </c>
      <c r="X222" t="b">
        <f t="shared" si="55"/>
        <v>0</v>
      </c>
    </row>
    <row r="223" spans="1:24" x14ac:dyDescent="0.3">
      <c r="A223" t="b">
        <f t="shared" si="42"/>
        <v>0</v>
      </c>
      <c r="B223" t="s">
        <v>3056</v>
      </c>
      <c r="C223" t="b">
        <f t="shared" si="43"/>
        <v>0</v>
      </c>
      <c r="D223" s="2">
        <v>45382</v>
      </c>
      <c r="E223" s="2" t="b">
        <f t="shared" si="44"/>
        <v>0</v>
      </c>
      <c r="F223" t="s">
        <v>1034</v>
      </c>
      <c r="G223" t="b">
        <f t="shared" si="45"/>
        <v>0</v>
      </c>
      <c r="H223" t="s">
        <v>1800</v>
      </c>
      <c r="I223" t="b">
        <f t="shared" si="46"/>
        <v>0</v>
      </c>
      <c r="J223" t="s">
        <v>1884</v>
      </c>
      <c r="K223" t="b">
        <f t="shared" si="47"/>
        <v>0</v>
      </c>
      <c r="L223">
        <f t="shared" si="48"/>
        <v>4</v>
      </c>
      <c r="M223">
        <v>4</v>
      </c>
      <c r="N223" t="b">
        <f t="shared" si="49"/>
        <v>0</v>
      </c>
      <c r="O223">
        <f t="shared" si="50"/>
        <v>294.38</v>
      </c>
      <c r="P223">
        <v>294.38</v>
      </c>
      <c r="Q223" t="b">
        <f t="shared" si="51"/>
        <v>0</v>
      </c>
      <c r="R223">
        <f t="shared" si="52"/>
        <v>0.2</v>
      </c>
      <c r="S223">
        <v>0.2</v>
      </c>
      <c r="T223" t="b">
        <f t="shared" si="53"/>
        <v>0</v>
      </c>
      <c r="U223" t="s">
        <v>1832</v>
      </c>
      <c r="V223">
        <f t="shared" si="54"/>
        <v>942.01600000000008</v>
      </c>
      <c r="W223">
        <v>942.01600000000008</v>
      </c>
      <c r="X223" t="b">
        <f t="shared" si="55"/>
        <v>0</v>
      </c>
    </row>
    <row r="224" spans="1:24" x14ac:dyDescent="0.3">
      <c r="A224" t="b">
        <f t="shared" si="42"/>
        <v>0</v>
      </c>
      <c r="B224" t="s">
        <v>3057</v>
      </c>
      <c r="C224" t="b">
        <f t="shared" si="43"/>
        <v>0</v>
      </c>
      <c r="D224" s="2">
        <v>45919</v>
      </c>
      <c r="E224" s="2" t="b">
        <f t="shared" si="44"/>
        <v>0</v>
      </c>
      <c r="F224" t="s">
        <v>341</v>
      </c>
      <c r="G224" t="b">
        <f t="shared" si="45"/>
        <v>0</v>
      </c>
      <c r="H224" t="s">
        <v>1811</v>
      </c>
      <c r="I224" t="b">
        <f t="shared" si="46"/>
        <v>0</v>
      </c>
      <c r="J224" t="s">
        <v>1880</v>
      </c>
      <c r="K224" t="b">
        <f t="shared" si="47"/>
        <v>0</v>
      </c>
      <c r="L224">
        <f t="shared" si="48"/>
        <v>3</v>
      </c>
      <c r="M224">
        <v>3</v>
      </c>
      <c r="N224" t="b">
        <f t="shared" si="49"/>
        <v>0</v>
      </c>
      <c r="O224">
        <f t="shared" si="50"/>
        <v>583.52</v>
      </c>
      <c r="P224">
        <v>583.52</v>
      </c>
      <c r="Q224" t="b">
        <f t="shared" si="51"/>
        <v>0</v>
      </c>
      <c r="R224">
        <f t="shared" si="52"/>
        <v>7.0000000000000007E-2</v>
      </c>
      <c r="S224">
        <v>7.0000000000000007E-2</v>
      </c>
      <c r="T224" t="b">
        <f t="shared" si="53"/>
        <v>0</v>
      </c>
      <c r="U224" t="s">
        <v>1835</v>
      </c>
      <c r="V224">
        <f t="shared" si="54"/>
        <v>1628.0208</v>
      </c>
      <c r="W224">
        <v>1628.0208</v>
      </c>
      <c r="X224" t="b">
        <f t="shared" si="55"/>
        <v>0</v>
      </c>
    </row>
    <row r="225" spans="1:24" x14ac:dyDescent="0.3">
      <c r="A225" t="b">
        <f t="shared" si="42"/>
        <v>0</v>
      </c>
      <c r="B225" t="s">
        <v>3058</v>
      </c>
      <c r="C225" t="b">
        <f t="shared" si="43"/>
        <v>0</v>
      </c>
      <c r="D225" s="2">
        <v>45453</v>
      </c>
      <c r="E225" s="2" t="b">
        <f t="shared" si="44"/>
        <v>0</v>
      </c>
      <c r="F225" t="s">
        <v>1434</v>
      </c>
      <c r="G225" t="b">
        <f t="shared" si="45"/>
        <v>0</v>
      </c>
      <c r="H225" t="s">
        <v>1793</v>
      </c>
      <c r="I225" t="b">
        <f t="shared" si="46"/>
        <v>0</v>
      </c>
      <c r="J225" t="s">
        <v>1857</v>
      </c>
      <c r="K225" t="b">
        <f t="shared" si="47"/>
        <v>0</v>
      </c>
      <c r="L225">
        <f t="shared" si="48"/>
        <v>2</v>
      </c>
      <c r="M225">
        <v>2</v>
      </c>
      <c r="N225" t="b">
        <f t="shared" si="49"/>
        <v>0</v>
      </c>
      <c r="O225">
        <f t="shared" si="50"/>
        <v>635.22</v>
      </c>
      <c r="P225">
        <v>635.22</v>
      </c>
      <c r="Q225" t="b">
        <f t="shared" si="51"/>
        <v>0</v>
      </c>
      <c r="R225">
        <f t="shared" si="52"/>
        <v>0.3</v>
      </c>
      <c r="S225">
        <v>0.3</v>
      </c>
      <c r="T225" t="b">
        <f t="shared" si="53"/>
        <v>0</v>
      </c>
      <c r="U225" t="s">
        <v>1839</v>
      </c>
      <c r="V225">
        <f t="shared" si="54"/>
        <v>889.30799999999999</v>
      </c>
      <c r="W225">
        <v>889.30799999999999</v>
      </c>
      <c r="X225" t="b">
        <f t="shared" si="55"/>
        <v>0</v>
      </c>
    </row>
    <row r="226" spans="1:24" x14ac:dyDescent="0.3">
      <c r="A226" t="b">
        <f t="shared" si="42"/>
        <v>0</v>
      </c>
      <c r="B226" t="s">
        <v>1855</v>
      </c>
      <c r="C226" t="b">
        <f t="shared" si="43"/>
        <v>0</v>
      </c>
      <c r="D226" s="2">
        <v>45528</v>
      </c>
      <c r="E226" s="2" t="b">
        <f t="shared" si="44"/>
        <v>0</v>
      </c>
      <c r="F226" t="s">
        <v>756</v>
      </c>
      <c r="G226" t="b">
        <f t="shared" si="45"/>
        <v>0</v>
      </c>
      <c r="H226" t="s">
        <v>1790</v>
      </c>
      <c r="I226" t="b">
        <f t="shared" si="46"/>
        <v>0</v>
      </c>
      <c r="J226" t="s">
        <v>1845</v>
      </c>
      <c r="K226" t="b">
        <f t="shared" si="47"/>
        <v>0</v>
      </c>
      <c r="L226">
        <f t="shared" si="48"/>
        <v>4</v>
      </c>
      <c r="M226">
        <v>4</v>
      </c>
      <c r="N226" t="b">
        <f t="shared" si="49"/>
        <v>0</v>
      </c>
      <c r="O226">
        <f t="shared" si="50"/>
        <v>644.58000000000004</v>
      </c>
      <c r="P226">
        <v>644.58000000000004</v>
      </c>
      <c r="Q226" t="b">
        <f t="shared" si="51"/>
        <v>0</v>
      </c>
      <c r="R226">
        <f t="shared" si="52"/>
        <v>0.01</v>
      </c>
      <c r="S226">
        <v>0.01</v>
      </c>
      <c r="T226" t="b">
        <f t="shared" si="53"/>
        <v>0</v>
      </c>
      <c r="U226" t="s">
        <v>1832</v>
      </c>
      <c r="V226">
        <f t="shared" si="54"/>
        <v>2552.5367999999999</v>
      </c>
      <c r="W226">
        <v>2552.5367999999999</v>
      </c>
      <c r="X226" t="b">
        <f t="shared" si="55"/>
        <v>0</v>
      </c>
    </row>
    <row r="227" spans="1:24" x14ac:dyDescent="0.3">
      <c r="A227" t="b">
        <f t="shared" si="42"/>
        <v>0</v>
      </c>
      <c r="B227" t="s">
        <v>1976</v>
      </c>
      <c r="C227" t="b">
        <f t="shared" si="43"/>
        <v>0</v>
      </c>
      <c r="D227" s="2">
        <v>45274</v>
      </c>
      <c r="E227" s="2" t="b">
        <f t="shared" si="44"/>
        <v>0</v>
      </c>
      <c r="F227" t="s">
        <v>738</v>
      </c>
      <c r="G227" t="b">
        <f t="shared" si="45"/>
        <v>0</v>
      </c>
      <c r="H227" t="s">
        <v>1630</v>
      </c>
      <c r="I227" t="b">
        <f t="shared" si="46"/>
        <v>0</v>
      </c>
      <c r="J227" t="s">
        <v>1834</v>
      </c>
      <c r="K227" t="b">
        <f t="shared" si="47"/>
        <v>0</v>
      </c>
      <c r="L227">
        <f t="shared" si="48"/>
        <v>2</v>
      </c>
      <c r="M227">
        <v>2</v>
      </c>
      <c r="N227" t="b">
        <f t="shared" si="49"/>
        <v>0</v>
      </c>
      <c r="O227">
        <f t="shared" si="50"/>
        <v>872.93</v>
      </c>
      <c r="P227">
        <v>872.93</v>
      </c>
      <c r="Q227" t="b">
        <f t="shared" si="51"/>
        <v>0</v>
      </c>
      <c r="R227">
        <f t="shared" si="52"/>
        <v>0.28999999999999998</v>
      </c>
      <c r="S227">
        <v>0.28999999999999998</v>
      </c>
      <c r="T227" t="b">
        <f t="shared" si="53"/>
        <v>0</v>
      </c>
      <c r="U227" t="s">
        <v>1839</v>
      </c>
      <c r="V227">
        <f t="shared" si="54"/>
        <v>1239.5606</v>
      </c>
      <c r="W227">
        <v>1239.5606</v>
      </c>
      <c r="X227" t="b">
        <f t="shared" si="55"/>
        <v>0</v>
      </c>
    </row>
    <row r="228" spans="1:24" x14ac:dyDescent="0.3">
      <c r="A228" t="b">
        <f t="shared" si="42"/>
        <v>0</v>
      </c>
      <c r="B228" t="s">
        <v>3059</v>
      </c>
      <c r="C228" t="b">
        <f t="shared" si="43"/>
        <v>0</v>
      </c>
      <c r="D228" s="2">
        <v>45313</v>
      </c>
      <c r="E228" s="2" t="b">
        <f t="shared" si="44"/>
        <v>0</v>
      </c>
      <c r="F228" t="s">
        <v>1313</v>
      </c>
      <c r="G228" t="b">
        <f t="shared" si="45"/>
        <v>0</v>
      </c>
      <c r="H228" t="s">
        <v>1730</v>
      </c>
      <c r="I228" t="b">
        <f t="shared" si="46"/>
        <v>0</v>
      </c>
      <c r="J228" t="s">
        <v>1880</v>
      </c>
      <c r="K228" t="b">
        <f t="shared" si="47"/>
        <v>0</v>
      </c>
      <c r="L228">
        <f t="shared" si="48"/>
        <v>1</v>
      </c>
      <c r="M228">
        <v>1</v>
      </c>
      <c r="N228" t="b">
        <f t="shared" si="49"/>
        <v>0</v>
      </c>
      <c r="O228">
        <f t="shared" si="50"/>
        <v>743.55</v>
      </c>
      <c r="P228">
        <v>743.55</v>
      </c>
      <c r="Q228" t="b">
        <f t="shared" si="51"/>
        <v>0</v>
      </c>
      <c r="R228">
        <f t="shared" si="52"/>
        <v>0.11</v>
      </c>
      <c r="S228">
        <v>0.11</v>
      </c>
      <c r="T228" t="b">
        <f t="shared" si="53"/>
        <v>0</v>
      </c>
      <c r="U228" t="s">
        <v>1839</v>
      </c>
      <c r="V228">
        <f t="shared" si="54"/>
        <v>661.7595</v>
      </c>
      <c r="W228">
        <v>661.7595</v>
      </c>
      <c r="X228" t="b">
        <f t="shared" si="55"/>
        <v>0</v>
      </c>
    </row>
    <row r="229" spans="1:24" x14ac:dyDescent="0.3">
      <c r="A229" t="b">
        <f t="shared" si="42"/>
        <v>0</v>
      </c>
      <c r="B229" t="s">
        <v>3060</v>
      </c>
      <c r="C229" t="b">
        <f t="shared" si="43"/>
        <v>0</v>
      </c>
      <c r="D229" s="2">
        <v>45377</v>
      </c>
      <c r="E229" s="2" t="b">
        <f t="shared" si="44"/>
        <v>0</v>
      </c>
      <c r="F229" t="s">
        <v>354</v>
      </c>
      <c r="G229" t="b">
        <f t="shared" si="45"/>
        <v>0</v>
      </c>
      <c r="H229" t="s">
        <v>1668</v>
      </c>
      <c r="I229" t="b">
        <f t="shared" si="46"/>
        <v>0</v>
      </c>
      <c r="J229" t="s">
        <v>1831</v>
      </c>
      <c r="K229" t="b">
        <f t="shared" si="47"/>
        <v>0</v>
      </c>
      <c r="L229">
        <f t="shared" si="48"/>
        <v>4</v>
      </c>
      <c r="M229">
        <v>4</v>
      </c>
      <c r="N229" t="b">
        <f t="shared" si="49"/>
        <v>0</v>
      </c>
      <c r="O229">
        <f t="shared" si="50"/>
        <v>530.45000000000005</v>
      </c>
      <c r="P229">
        <v>530.45000000000005</v>
      </c>
      <c r="Q229" t="b">
        <f t="shared" si="51"/>
        <v>0</v>
      </c>
      <c r="R229">
        <f t="shared" si="52"/>
        <v>0.13</v>
      </c>
      <c r="S229">
        <v>0.13</v>
      </c>
      <c r="T229" t="b">
        <f t="shared" si="53"/>
        <v>0</v>
      </c>
      <c r="U229" t="s">
        <v>1832</v>
      </c>
      <c r="V229">
        <f t="shared" si="54"/>
        <v>1845.9659999999999</v>
      </c>
      <c r="W229">
        <v>1845.9659999999999</v>
      </c>
      <c r="X229" t="b">
        <f t="shared" si="55"/>
        <v>0</v>
      </c>
    </row>
    <row r="230" spans="1:24" x14ac:dyDescent="0.3">
      <c r="A230" t="b">
        <f t="shared" si="42"/>
        <v>0</v>
      </c>
      <c r="B230" t="s">
        <v>3061</v>
      </c>
      <c r="C230" t="b">
        <f t="shared" si="43"/>
        <v>0</v>
      </c>
      <c r="D230" s="2">
        <v>45371</v>
      </c>
      <c r="E230" s="2" t="b">
        <f t="shared" si="44"/>
        <v>0</v>
      </c>
      <c r="F230" t="s">
        <v>836</v>
      </c>
      <c r="G230" t="b">
        <f t="shared" si="45"/>
        <v>0</v>
      </c>
      <c r="H230" t="s">
        <v>1730</v>
      </c>
      <c r="I230" t="b">
        <f t="shared" si="46"/>
        <v>0</v>
      </c>
      <c r="J230" t="s">
        <v>1861</v>
      </c>
      <c r="K230" t="b">
        <f t="shared" si="47"/>
        <v>0</v>
      </c>
      <c r="L230">
        <f t="shared" si="48"/>
        <v>2</v>
      </c>
      <c r="M230">
        <v>2</v>
      </c>
      <c r="N230" t="b">
        <f t="shared" si="49"/>
        <v>0</v>
      </c>
      <c r="O230">
        <f t="shared" si="50"/>
        <v>972.4</v>
      </c>
      <c r="P230">
        <v>972.4</v>
      </c>
      <c r="Q230" t="b">
        <f t="shared" si="51"/>
        <v>0</v>
      </c>
      <c r="R230">
        <f t="shared" si="52"/>
        <v>0.06</v>
      </c>
      <c r="S230">
        <v>0.06</v>
      </c>
      <c r="T230" t="b">
        <f t="shared" si="53"/>
        <v>0</v>
      </c>
      <c r="U230" t="s">
        <v>1839</v>
      </c>
      <c r="V230">
        <f t="shared" si="54"/>
        <v>1828.1120000000001</v>
      </c>
      <c r="W230">
        <v>1828.1120000000001</v>
      </c>
      <c r="X230" t="b">
        <f t="shared" si="55"/>
        <v>0</v>
      </c>
    </row>
    <row r="231" spans="1:24" x14ac:dyDescent="0.3">
      <c r="A231" t="b">
        <f t="shared" si="42"/>
        <v>0</v>
      </c>
      <c r="B231" t="s">
        <v>3062</v>
      </c>
      <c r="C231" t="b">
        <f t="shared" si="43"/>
        <v>0</v>
      </c>
      <c r="D231" s="2">
        <v>45797</v>
      </c>
      <c r="E231" s="2" t="b">
        <f t="shared" si="44"/>
        <v>0</v>
      </c>
      <c r="F231" t="s">
        <v>1169</v>
      </c>
      <c r="G231" t="b">
        <f t="shared" si="45"/>
        <v>0</v>
      </c>
      <c r="H231" t="s">
        <v>1580</v>
      </c>
      <c r="I231" t="b">
        <f t="shared" si="46"/>
        <v>0</v>
      </c>
      <c r="J231" t="s">
        <v>1870</v>
      </c>
      <c r="K231" t="b">
        <f t="shared" si="47"/>
        <v>0</v>
      </c>
      <c r="L231">
        <f t="shared" si="48"/>
        <v>3</v>
      </c>
      <c r="M231">
        <v>3</v>
      </c>
      <c r="N231" t="b">
        <f t="shared" si="49"/>
        <v>0</v>
      </c>
      <c r="O231">
        <f t="shared" si="50"/>
        <v>197.93</v>
      </c>
      <c r="P231">
        <v>197.93</v>
      </c>
      <c r="Q231" t="b">
        <f t="shared" si="51"/>
        <v>0</v>
      </c>
      <c r="R231">
        <f t="shared" si="52"/>
        <v>0</v>
      </c>
      <c r="S231">
        <v>0</v>
      </c>
      <c r="T231" t="b">
        <f t="shared" si="53"/>
        <v>0</v>
      </c>
      <c r="U231" t="s">
        <v>1839</v>
      </c>
      <c r="V231">
        <f t="shared" si="54"/>
        <v>593.79</v>
      </c>
      <c r="W231">
        <v>593.79</v>
      </c>
      <c r="X231" t="b">
        <f t="shared" si="55"/>
        <v>0</v>
      </c>
    </row>
    <row r="232" spans="1:24" x14ac:dyDescent="0.3">
      <c r="A232" t="b">
        <f t="shared" si="42"/>
        <v>0</v>
      </c>
      <c r="B232" t="s">
        <v>3063</v>
      </c>
      <c r="C232" t="b">
        <f t="shared" si="43"/>
        <v>0</v>
      </c>
      <c r="D232" s="2">
        <v>45575</v>
      </c>
      <c r="E232" s="2" t="b">
        <f t="shared" si="44"/>
        <v>0</v>
      </c>
      <c r="F232" t="s">
        <v>1064</v>
      </c>
      <c r="G232" t="b">
        <f t="shared" si="45"/>
        <v>0</v>
      </c>
      <c r="H232" t="s">
        <v>1788</v>
      </c>
      <c r="I232" t="b">
        <f t="shared" si="46"/>
        <v>0</v>
      </c>
      <c r="J232" t="s">
        <v>1902</v>
      </c>
      <c r="K232" t="b">
        <f t="shared" si="47"/>
        <v>0</v>
      </c>
      <c r="L232">
        <f t="shared" si="48"/>
        <v>4</v>
      </c>
      <c r="M232">
        <v>4</v>
      </c>
      <c r="N232" t="b">
        <f t="shared" si="49"/>
        <v>0</v>
      </c>
      <c r="O232">
        <f t="shared" si="50"/>
        <v>565.51</v>
      </c>
      <c r="P232">
        <v>565.51</v>
      </c>
      <c r="Q232" t="b">
        <f t="shared" si="51"/>
        <v>0</v>
      </c>
      <c r="R232">
        <f t="shared" si="52"/>
        <v>0.16</v>
      </c>
      <c r="S232">
        <v>0.16</v>
      </c>
      <c r="T232" t="b">
        <f t="shared" si="53"/>
        <v>0</v>
      </c>
      <c r="U232" t="s">
        <v>1835</v>
      </c>
      <c r="V232">
        <f t="shared" si="54"/>
        <v>1900.1135999999999</v>
      </c>
      <c r="W232">
        <v>1900.1135999999999</v>
      </c>
      <c r="X232" t="b">
        <f t="shared" si="55"/>
        <v>0</v>
      </c>
    </row>
    <row r="233" spans="1:24" x14ac:dyDescent="0.3">
      <c r="A233" t="b">
        <f t="shared" si="42"/>
        <v>0</v>
      </c>
      <c r="B233" t="s">
        <v>3064</v>
      </c>
      <c r="C233" t="b">
        <f t="shared" si="43"/>
        <v>0</v>
      </c>
      <c r="D233" s="2">
        <v>45566</v>
      </c>
      <c r="E233" s="2" t="b">
        <f t="shared" si="44"/>
        <v>0</v>
      </c>
      <c r="F233" t="s">
        <v>1233</v>
      </c>
      <c r="G233" t="b">
        <f t="shared" si="45"/>
        <v>0</v>
      </c>
      <c r="H233" t="s">
        <v>1654</v>
      </c>
      <c r="I233" t="b">
        <f t="shared" si="46"/>
        <v>0</v>
      </c>
      <c r="J233" t="s">
        <v>1845</v>
      </c>
      <c r="K233" t="b">
        <f t="shared" si="47"/>
        <v>0</v>
      </c>
      <c r="L233">
        <f t="shared" si="48"/>
        <v>4</v>
      </c>
      <c r="M233">
        <v>4</v>
      </c>
      <c r="N233" t="b">
        <f t="shared" si="49"/>
        <v>0</v>
      </c>
      <c r="O233">
        <f t="shared" si="50"/>
        <v>983.38</v>
      </c>
      <c r="P233">
        <v>983.38</v>
      </c>
      <c r="Q233" t="b">
        <f t="shared" si="51"/>
        <v>0</v>
      </c>
      <c r="R233">
        <f t="shared" si="52"/>
        <v>0.25</v>
      </c>
      <c r="S233">
        <v>0.25</v>
      </c>
      <c r="T233" t="b">
        <f t="shared" si="53"/>
        <v>0</v>
      </c>
      <c r="U233" t="s">
        <v>1839</v>
      </c>
      <c r="V233">
        <f t="shared" si="54"/>
        <v>2950.14</v>
      </c>
      <c r="W233">
        <v>2950.14</v>
      </c>
      <c r="X233" t="b">
        <f t="shared" si="55"/>
        <v>0</v>
      </c>
    </row>
    <row r="234" spans="1:24" x14ac:dyDescent="0.3">
      <c r="A234" t="b">
        <f t="shared" si="42"/>
        <v>0</v>
      </c>
      <c r="B234" t="s">
        <v>3065</v>
      </c>
      <c r="C234" t="b">
        <f t="shared" si="43"/>
        <v>0</v>
      </c>
      <c r="D234" s="2">
        <v>45252</v>
      </c>
      <c r="E234" s="2" t="b">
        <f t="shared" si="44"/>
        <v>0</v>
      </c>
      <c r="F234" t="s">
        <v>747</v>
      </c>
      <c r="G234" t="b">
        <f t="shared" si="45"/>
        <v>0</v>
      </c>
      <c r="H234" t="s">
        <v>1819</v>
      </c>
      <c r="I234" t="b">
        <f t="shared" si="46"/>
        <v>0</v>
      </c>
      <c r="J234" t="s">
        <v>1861</v>
      </c>
      <c r="K234" t="b">
        <f t="shared" si="47"/>
        <v>0</v>
      </c>
      <c r="L234">
        <f t="shared" si="48"/>
        <v>1</v>
      </c>
      <c r="M234">
        <v>1</v>
      </c>
      <c r="N234" t="b">
        <f t="shared" si="49"/>
        <v>0</v>
      </c>
      <c r="O234">
        <f t="shared" si="50"/>
        <v>955.06</v>
      </c>
      <c r="P234">
        <v>955.06</v>
      </c>
      <c r="Q234" t="b">
        <f t="shared" si="51"/>
        <v>0</v>
      </c>
      <c r="R234">
        <f t="shared" si="52"/>
        <v>0.14000000000000001</v>
      </c>
      <c r="S234">
        <v>0.14000000000000001</v>
      </c>
      <c r="T234" t="b">
        <f t="shared" si="53"/>
        <v>0</v>
      </c>
      <c r="U234" t="s">
        <v>1832</v>
      </c>
      <c r="V234">
        <f t="shared" si="54"/>
        <v>821.35159999999996</v>
      </c>
      <c r="W234">
        <v>821.35159999999996</v>
      </c>
      <c r="X234" t="b">
        <f t="shared" si="55"/>
        <v>0</v>
      </c>
    </row>
    <row r="235" spans="1:24" x14ac:dyDescent="0.3">
      <c r="A235" t="b">
        <f t="shared" si="42"/>
        <v>0</v>
      </c>
      <c r="B235" t="s">
        <v>3066</v>
      </c>
      <c r="C235" t="b">
        <f t="shared" si="43"/>
        <v>0</v>
      </c>
      <c r="D235" s="2">
        <v>45693</v>
      </c>
      <c r="E235" s="2" t="b">
        <f t="shared" si="44"/>
        <v>0</v>
      </c>
      <c r="F235" t="s">
        <v>1093</v>
      </c>
      <c r="G235" t="b">
        <f t="shared" si="45"/>
        <v>0</v>
      </c>
      <c r="H235" t="s">
        <v>1711</v>
      </c>
      <c r="I235" t="b">
        <f t="shared" si="46"/>
        <v>0</v>
      </c>
      <c r="J235" t="s">
        <v>1859</v>
      </c>
      <c r="K235" t="b">
        <f t="shared" si="47"/>
        <v>0</v>
      </c>
      <c r="L235">
        <f t="shared" si="48"/>
        <v>3</v>
      </c>
      <c r="M235">
        <v>3</v>
      </c>
      <c r="N235" t="b">
        <f t="shared" si="49"/>
        <v>0</v>
      </c>
      <c r="O235">
        <f t="shared" si="50"/>
        <v>597.46</v>
      </c>
      <c r="P235">
        <v>597.46</v>
      </c>
      <c r="Q235" t="b">
        <f t="shared" si="51"/>
        <v>0</v>
      </c>
      <c r="R235">
        <f t="shared" si="52"/>
        <v>0.02</v>
      </c>
      <c r="S235">
        <v>0.02</v>
      </c>
      <c r="T235" t="b">
        <f t="shared" si="53"/>
        <v>0</v>
      </c>
      <c r="U235" t="s">
        <v>1835</v>
      </c>
      <c r="V235">
        <f t="shared" si="54"/>
        <v>1756.5324000000001</v>
      </c>
      <c r="W235">
        <v>1756.5324000000001</v>
      </c>
      <c r="X235" t="b">
        <f t="shared" si="55"/>
        <v>0</v>
      </c>
    </row>
    <row r="236" spans="1:24" x14ac:dyDescent="0.3">
      <c r="A236" t="b">
        <f t="shared" si="42"/>
        <v>0</v>
      </c>
      <c r="B236" t="s">
        <v>3067</v>
      </c>
      <c r="C236" t="b">
        <f t="shared" si="43"/>
        <v>0</v>
      </c>
      <c r="D236" s="2">
        <v>45446</v>
      </c>
      <c r="E236" s="2" t="b">
        <f t="shared" si="44"/>
        <v>0</v>
      </c>
      <c r="F236" t="s">
        <v>990</v>
      </c>
      <c r="G236" t="b">
        <f t="shared" si="45"/>
        <v>0</v>
      </c>
      <c r="H236" t="s">
        <v>1555</v>
      </c>
      <c r="I236" t="b">
        <f t="shared" si="46"/>
        <v>0</v>
      </c>
      <c r="J236" t="s">
        <v>1857</v>
      </c>
      <c r="K236" t="b">
        <f t="shared" si="47"/>
        <v>0</v>
      </c>
      <c r="L236">
        <f t="shared" si="48"/>
        <v>3</v>
      </c>
      <c r="M236">
        <v>3</v>
      </c>
      <c r="N236" t="b">
        <f t="shared" si="49"/>
        <v>0</v>
      </c>
      <c r="O236">
        <f t="shared" si="50"/>
        <v>581.09</v>
      </c>
      <c r="P236">
        <v>581.09</v>
      </c>
      <c r="Q236" t="b">
        <f t="shared" si="51"/>
        <v>0</v>
      </c>
      <c r="R236">
        <f t="shared" si="52"/>
        <v>0.1</v>
      </c>
      <c r="S236">
        <v>0.1</v>
      </c>
      <c r="T236" t="b">
        <f t="shared" si="53"/>
        <v>0</v>
      </c>
      <c r="U236" t="s">
        <v>1839</v>
      </c>
      <c r="V236">
        <f t="shared" si="54"/>
        <v>1568.943</v>
      </c>
      <c r="W236">
        <v>1568.943</v>
      </c>
      <c r="X236" t="b">
        <f t="shared" si="55"/>
        <v>0</v>
      </c>
    </row>
    <row r="237" spans="1:24" x14ac:dyDescent="0.3">
      <c r="A237" t="b">
        <f t="shared" si="42"/>
        <v>0</v>
      </c>
      <c r="B237" t="s">
        <v>3068</v>
      </c>
      <c r="C237" t="b">
        <f t="shared" si="43"/>
        <v>0</v>
      </c>
      <c r="D237" s="2">
        <v>45862</v>
      </c>
      <c r="E237" s="2" t="b">
        <f t="shared" si="44"/>
        <v>0</v>
      </c>
      <c r="F237" t="s">
        <v>201</v>
      </c>
      <c r="G237" t="b">
        <f t="shared" si="45"/>
        <v>0</v>
      </c>
      <c r="H237" t="s">
        <v>1627</v>
      </c>
      <c r="I237" t="b">
        <f t="shared" si="46"/>
        <v>0</v>
      </c>
      <c r="J237" t="s">
        <v>1845</v>
      </c>
      <c r="K237" t="b">
        <f t="shared" si="47"/>
        <v>0</v>
      </c>
      <c r="L237">
        <f t="shared" si="48"/>
        <v>4</v>
      </c>
      <c r="M237">
        <v>4</v>
      </c>
      <c r="N237" t="b">
        <f t="shared" si="49"/>
        <v>0</v>
      </c>
      <c r="O237">
        <f t="shared" si="50"/>
        <v>153.94999999999999</v>
      </c>
      <c r="P237">
        <v>153.94999999999999</v>
      </c>
      <c r="Q237" t="b">
        <f t="shared" si="51"/>
        <v>0</v>
      </c>
      <c r="R237">
        <f t="shared" si="52"/>
        <v>0.11</v>
      </c>
      <c r="S237">
        <v>0.11</v>
      </c>
      <c r="T237" t="b">
        <f t="shared" si="53"/>
        <v>0</v>
      </c>
      <c r="U237" t="s">
        <v>1835</v>
      </c>
      <c r="V237">
        <f t="shared" si="54"/>
        <v>548.06200000000001</v>
      </c>
      <c r="W237">
        <v>548.06200000000001</v>
      </c>
      <c r="X237" t="b">
        <f t="shared" si="55"/>
        <v>0</v>
      </c>
    </row>
    <row r="238" spans="1:24" x14ac:dyDescent="0.3">
      <c r="A238" t="b">
        <f t="shared" si="42"/>
        <v>0</v>
      </c>
      <c r="B238" t="s">
        <v>1977</v>
      </c>
      <c r="C238" t="b">
        <f t="shared" si="43"/>
        <v>0</v>
      </c>
      <c r="D238" s="2">
        <v>45558</v>
      </c>
      <c r="E238" s="2" t="b">
        <f t="shared" si="44"/>
        <v>0</v>
      </c>
      <c r="F238" t="s">
        <v>836</v>
      </c>
      <c r="G238" t="b">
        <f t="shared" si="45"/>
        <v>0</v>
      </c>
      <c r="H238" t="s">
        <v>1604</v>
      </c>
      <c r="I238" t="b">
        <f t="shared" si="46"/>
        <v>0</v>
      </c>
      <c r="J238" t="s">
        <v>1872</v>
      </c>
      <c r="K238" t="b">
        <f t="shared" si="47"/>
        <v>0</v>
      </c>
      <c r="L238">
        <f t="shared" si="48"/>
        <v>3</v>
      </c>
      <c r="M238">
        <v>3</v>
      </c>
      <c r="N238" t="b">
        <f t="shared" si="49"/>
        <v>0</v>
      </c>
      <c r="O238">
        <f t="shared" si="50"/>
        <v>432.4</v>
      </c>
      <c r="P238">
        <v>432.4</v>
      </c>
      <c r="Q238" t="b">
        <f t="shared" si="51"/>
        <v>0</v>
      </c>
      <c r="R238">
        <f t="shared" si="52"/>
        <v>0.04</v>
      </c>
      <c r="S238">
        <v>0.04</v>
      </c>
      <c r="T238" t="b">
        <f t="shared" si="53"/>
        <v>0</v>
      </c>
      <c r="U238" t="s">
        <v>1832</v>
      </c>
      <c r="V238">
        <f t="shared" si="54"/>
        <v>1245.3119999999999</v>
      </c>
      <c r="W238">
        <v>1245.3119999999999</v>
      </c>
      <c r="X238" t="b">
        <f t="shared" si="55"/>
        <v>0</v>
      </c>
    </row>
    <row r="239" spans="1:24" x14ac:dyDescent="0.3">
      <c r="A239" t="b">
        <f t="shared" si="42"/>
        <v>0</v>
      </c>
      <c r="B239" t="s">
        <v>3069</v>
      </c>
      <c r="C239" t="b">
        <f t="shared" si="43"/>
        <v>0</v>
      </c>
      <c r="D239" s="2">
        <v>45530</v>
      </c>
      <c r="E239" s="2" t="b">
        <f t="shared" si="44"/>
        <v>0</v>
      </c>
      <c r="F239" t="s">
        <v>291</v>
      </c>
      <c r="G239" t="b">
        <f t="shared" si="45"/>
        <v>0</v>
      </c>
      <c r="H239" t="s">
        <v>1646</v>
      </c>
      <c r="I239" t="b">
        <f t="shared" si="46"/>
        <v>0</v>
      </c>
      <c r="J239" t="s">
        <v>1837</v>
      </c>
      <c r="K239" t="b">
        <f t="shared" si="47"/>
        <v>0</v>
      </c>
      <c r="L239">
        <f t="shared" si="48"/>
        <v>4</v>
      </c>
      <c r="M239">
        <v>4</v>
      </c>
      <c r="N239" t="b">
        <f t="shared" si="49"/>
        <v>0</v>
      </c>
      <c r="O239">
        <f t="shared" si="50"/>
        <v>271.04000000000002</v>
      </c>
      <c r="P239">
        <v>271.04000000000002</v>
      </c>
      <c r="Q239" t="b">
        <f t="shared" si="51"/>
        <v>0</v>
      </c>
      <c r="R239">
        <f t="shared" si="52"/>
        <v>0.12</v>
      </c>
      <c r="S239">
        <v>0.12</v>
      </c>
      <c r="T239" t="b">
        <f t="shared" si="53"/>
        <v>0</v>
      </c>
      <c r="U239" t="s">
        <v>1839</v>
      </c>
      <c r="V239">
        <f t="shared" si="54"/>
        <v>954.06080000000009</v>
      </c>
      <c r="W239">
        <v>954.06080000000009</v>
      </c>
      <c r="X239" t="b">
        <f t="shared" si="55"/>
        <v>0</v>
      </c>
    </row>
    <row r="240" spans="1:24" x14ac:dyDescent="0.3">
      <c r="A240" t="b">
        <f t="shared" si="42"/>
        <v>0</v>
      </c>
      <c r="B240" t="s">
        <v>3070</v>
      </c>
      <c r="C240" t="b">
        <f t="shared" si="43"/>
        <v>0</v>
      </c>
      <c r="D240" s="2">
        <v>45558</v>
      </c>
      <c r="E240" s="2" t="b">
        <f t="shared" si="44"/>
        <v>0</v>
      </c>
      <c r="F240" t="s">
        <v>70</v>
      </c>
      <c r="G240" t="b">
        <f t="shared" si="45"/>
        <v>0</v>
      </c>
      <c r="H240" t="s">
        <v>1643</v>
      </c>
      <c r="I240" t="b">
        <f t="shared" si="46"/>
        <v>0</v>
      </c>
      <c r="J240" t="s">
        <v>1875</v>
      </c>
      <c r="K240" t="b">
        <f t="shared" si="47"/>
        <v>0</v>
      </c>
      <c r="L240">
        <f t="shared" si="48"/>
        <v>4</v>
      </c>
      <c r="M240">
        <v>4</v>
      </c>
      <c r="N240" t="b">
        <f t="shared" si="49"/>
        <v>0</v>
      </c>
      <c r="O240">
        <f t="shared" si="50"/>
        <v>328.27</v>
      </c>
      <c r="P240">
        <v>328.27</v>
      </c>
      <c r="Q240" t="b">
        <f t="shared" si="51"/>
        <v>0</v>
      </c>
      <c r="R240">
        <f t="shared" si="52"/>
        <v>0.09</v>
      </c>
      <c r="S240">
        <v>0.09</v>
      </c>
      <c r="T240" t="b">
        <f t="shared" si="53"/>
        <v>0</v>
      </c>
      <c r="U240" t="s">
        <v>1835</v>
      </c>
      <c r="V240">
        <f t="shared" si="54"/>
        <v>1194.9028000000001</v>
      </c>
      <c r="W240">
        <v>1194.9028000000001</v>
      </c>
      <c r="X240" t="b">
        <f t="shared" si="55"/>
        <v>0</v>
      </c>
    </row>
    <row r="241" spans="1:24" x14ac:dyDescent="0.3">
      <c r="A241" t="b">
        <f t="shared" si="42"/>
        <v>0</v>
      </c>
      <c r="B241" t="s">
        <v>3071</v>
      </c>
      <c r="C241" t="b">
        <f t="shared" si="43"/>
        <v>0</v>
      </c>
      <c r="D241" s="2">
        <v>45472</v>
      </c>
      <c r="E241" s="2" t="b">
        <f t="shared" si="44"/>
        <v>0</v>
      </c>
      <c r="F241" t="s">
        <v>1502</v>
      </c>
      <c r="G241" t="b">
        <f t="shared" si="45"/>
        <v>0</v>
      </c>
      <c r="H241" t="s">
        <v>1588</v>
      </c>
      <c r="I241" t="b">
        <f t="shared" si="46"/>
        <v>0</v>
      </c>
      <c r="J241" t="s">
        <v>1852</v>
      </c>
      <c r="K241" t="b">
        <f t="shared" si="47"/>
        <v>0</v>
      </c>
      <c r="L241">
        <f t="shared" si="48"/>
        <v>4</v>
      </c>
      <c r="M241">
        <v>4</v>
      </c>
      <c r="N241" t="b">
        <f t="shared" si="49"/>
        <v>0</v>
      </c>
      <c r="O241">
        <f t="shared" si="50"/>
        <v>884.71</v>
      </c>
      <c r="P241">
        <v>884.71</v>
      </c>
      <c r="Q241" t="b">
        <f t="shared" si="51"/>
        <v>0</v>
      </c>
      <c r="R241">
        <f t="shared" si="52"/>
        <v>0.09</v>
      </c>
      <c r="S241">
        <v>0.09</v>
      </c>
      <c r="T241" t="b">
        <f t="shared" si="53"/>
        <v>0</v>
      </c>
      <c r="U241" t="s">
        <v>1835</v>
      </c>
      <c r="V241">
        <f t="shared" si="54"/>
        <v>3220.3444</v>
      </c>
      <c r="W241">
        <v>3220.3444</v>
      </c>
      <c r="X241" t="b">
        <f t="shared" si="55"/>
        <v>0</v>
      </c>
    </row>
    <row r="242" spans="1:24" x14ac:dyDescent="0.3">
      <c r="A242" t="b">
        <f t="shared" si="42"/>
        <v>0</v>
      </c>
      <c r="B242" t="s">
        <v>3072</v>
      </c>
      <c r="C242" t="b">
        <f t="shared" si="43"/>
        <v>0</v>
      </c>
      <c r="D242" s="2">
        <v>45809</v>
      </c>
      <c r="E242" s="2" t="b">
        <f t="shared" si="44"/>
        <v>0</v>
      </c>
      <c r="F242" t="s">
        <v>792</v>
      </c>
      <c r="G242" t="b">
        <f t="shared" si="45"/>
        <v>0</v>
      </c>
      <c r="H242" t="s">
        <v>1746</v>
      </c>
      <c r="I242" t="b">
        <f t="shared" si="46"/>
        <v>0</v>
      </c>
      <c r="J242" t="s">
        <v>1845</v>
      </c>
      <c r="K242" t="b">
        <f t="shared" si="47"/>
        <v>0</v>
      </c>
      <c r="L242">
        <f t="shared" si="48"/>
        <v>1</v>
      </c>
      <c r="M242">
        <v>1</v>
      </c>
      <c r="N242" t="b">
        <f t="shared" si="49"/>
        <v>0</v>
      </c>
      <c r="O242">
        <f t="shared" si="50"/>
        <v>41.39</v>
      </c>
      <c r="P242">
        <v>41.39</v>
      </c>
      <c r="Q242" t="b">
        <f t="shared" si="51"/>
        <v>0</v>
      </c>
      <c r="R242">
        <f t="shared" si="52"/>
        <v>0.01</v>
      </c>
      <c r="S242">
        <v>0.01</v>
      </c>
      <c r="T242" t="b">
        <f t="shared" si="53"/>
        <v>0</v>
      </c>
      <c r="U242" t="s">
        <v>1832</v>
      </c>
      <c r="V242">
        <f t="shared" si="54"/>
        <v>40.976100000000002</v>
      </c>
      <c r="W242">
        <v>40.976100000000002</v>
      </c>
      <c r="X242" t="b">
        <f t="shared" si="55"/>
        <v>0</v>
      </c>
    </row>
    <row r="243" spans="1:24" x14ac:dyDescent="0.3">
      <c r="A243" t="b">
        <f t="shared" si="42"/>
        <v>0</v>
      </c>
      <c r="B243" t="s">
        <v>3073</v>
      </c>
      <c r="C243" t="b">
        <f t="shared" si="43"/>
        <v>0</v>
      </c>
      <c r="D243" s="2">
        <v>45783</v>
      </c>
      <c r="E243" s="2" t="b">
        <f t="shared" si="44"/>
        <v>0</v>
      </c>
      <c r="F243" t="s">
        <v>544</v>
      </c>
      <c r="G243" t="b">
        <f t="shared" si="45"/>
        <v>0</v>
      </c>
      <c r="H243" t="s">
        <v>1705</v>
      </c>
      <c r="I243" t="b">
        <f t="shared" si="46"/>
        <v>0</v>
      </c>
      <c r="J243" t="s">
        <v>1861</v>
      </c>
      <c r="K243" t="b">
        <f t="shared" si="47"/>
        <v>0</v>
      </c>
      <c r="L243">
        <f t="shared" si="48"/>
        <v>4</v>
      </c>
      <c r="M243">
        <v>4</v>
      </c>
      <c r="N243" t="b">
        <f t="shared" si="49"/>
        <v>0</v>
      </c>
      <c r="O243">
        <f t="shared" si="50"/>
        <v>64.06</v>
      </c>
      <c r="P243">
        <v>64.06</v>
      </c>
      <c r="Q243" t="b">
        <f t="shared" si="51"/>
        <v>0</v>
      </c>
      <c r="R243">
        <f t="shared" si="52"/>
        <v>0.26</v>
      </c>
      <c r="S243">
        <v>0.26</v>
      </c>
      <c r="T243" t="b">
        <f t="shared" si="53"/>
        <v>0</v>
      </c>
      <c r="U243" t="s">
        <v>1832</v>
      </c>
      <c r="V243">
        <f t="shared" si="54"/>
        <v>189.61760000000001</v>
      </c>
      <c r="W243">
        <v>189.61760000000001</v>
      </c>
      <c r="X243" t="b">
        <f t="shared" si="55"/>
        <v>0</v>
      </c>
    </row>
    <row r="244" spans="1:24" x14ac:dyDescent="0.3">
      <c r="A244" t="b">
        <f t="shared" si="42"/>
        <v>0</v>
      </c>
      <c r="B244" t="s">
        <v>3074</v>
      </c>
      <c r="C244" t="b">
        <f t="shared" si="43"/>
        <v>0</v>
      </c>
      <c r="D244" s="2">
        <v>45849</v>
      </c>
      <c r="E244" s="2" t="b">
        <f t="shared" si="44"/>
        <v>0</v>
      </c>
      <c r="F244" t="s">
        <v>1076</v>
      </c>
      <c r="G244" t="b">
        <f t="shared" si="45"/>
        <v>0</v>
      </c>
      <c r="H244" t="s">
        <v>1674</v>
      </c>
      <c r="I244" t="b">
        <f t="shared" si="46"/>
        <v>0</v>
      </c>
      <c r="J244" t="s">
        <v>1861</v>
      </c>
      <c r="K244" t="b">
        <f t="shared" si="47"/>
        <v>0</v>
      </c>
      <c r="L244">
        <f t="shared" si="48"/>
        <v>2</v>
      </c>
      <c r="M244">
        <v>2</v>
      </c>
      <c r="N244" t="b">
        <f t="shared" si="49"/>
        <v>0</v>
      </c>
      <c r="O244">
        <f t="shared" si="50"/>
        <v>152.25</v>
      </c>
      <c r="P244">
        <v>152.25</v>
      </c>
      <c r="Q244" t="b">
        <f t="shared" si="51"/>
        <v>0</v>
      </c>
      <c r="R244">
        <f t="shared" si="52"/>
        <v>0.13</v>
      </c>
      <c r="S244">
        <v>0.13</v>
      </c>
      <c r="T244" t="b">
        <f t="shared" si="53"/>
        <v>0</v>
      </c>
      <c r="U244" t="s">
        <v>1832</v>
      </c>
      <c r="V244">
        <f t="shared" si="54"/>
        <v>264.91500000000002</v>
      </c>
      <c r="W244">
        <v>264.91500000000002</v>
      </c>
      <c r="X244" t="b">
        <f t="shared" si="55"/>
        <v>0</v>
      </c>
    </row>
    <row r="245" spans="1:24" x14ac:dyDescent="0.3">
      <c r="A245" t="b">
        <f t="shared" si="42"/>
        <v>0</v>
      </c>
      <c r="B245" t="s">
        <v>3075</v>
      </c>
      <c r="C245" t="b">
        <f t="shared" si="43"/>
        <v>0</v>
      </c>
      <c r="D245" s="2">
        <v>45281</v>
      </c>
      <c r="E245" s="2" t="b">
        <f t="shared" si="44"/>
        <v>0</v>
      </c>
      <c r="F245" t="s">
        <v>350</v>
      </c>
      <c r="G245" t="b">
        <f t="shared" si="45"/>
        <v>0</v>
      </c>
      <c r="H245" t="s">
        <v>1574</v>
      </c>
      <c r="I245" t="b">
        <f t="shared" si="46"/>
        <v>0</v>
      </c>
      <c r="J245" t="s">
        <v>1863</v>
      </c>
      <c r="K245" t="b">
        <f t="shared" si="47"/>
        <v>0</v>
      </c>
      <c r="L245">
        <f t="shared" si="48"/>
        <v>2</v>
      </c>
      <c r="M245">
        <v>2</v>
      </c>
      <c r="N245" t="b">
        <f t="shared" si="49"/>
        <v>0</v>
      </c>
      <c r="O245">
        <f t="shared" si="50"/>
        <v>889.04</v>
      </c>
      <c r="P245">
        <v>889.04</v>
      </c>
      <c r="Q245" t="b">
        <f t="shared" si="51"/>
        <v>0</v>
      </c>
      <c r="R245">
        <f t="shared" si="52"/>
        <v>0.23</v>
      </c>
      <c r="S245">
        <v>0.23</v>
      </c>
      <c r="T245" t="b">
        <f t="shared" si="53"/>
        <v>0</v>
      </c>
      <c r="U245" t="s">
        <v>1832</v>
      </c>
      <c r="V245">
        <f t="shared" si="54"/>
        <v>1369.1215999999999</v>
      </c>
      <c r="W245">
        <v>1369.1215999999999</v>
      </c>
      <c r="X245" t="b">
        <f t="shared" si="55"/>
        <v>0</v>
      </c>
    </row>
    <row r="246" spans="1:24" x14ac:dyDescent="0.3">
      <c r="A246" t="b">
        <f t="shared" si="42"/>
        <v>0</v>
      </c>
      <c r="B246" t="s">
        <v>3076</v>
      </c>
      <c r="C246" t="b">
        <f t="shared" si="43"/>
        <v>0</v>
      </c>
      <c r="D246" s="2">
        <v>45322</v>
      </c>
      <c r="E246" s="2" t="b">
        <f t="shared" si="44"/>
        <v>0</v>
      </c>
      <c r="F246" t="s">
        <v>532</v>
      </c>
      <c r="G246" t="b">
        <f t="shared" si="45"/>
        <v>0</v>
      </c>
      <c r="H246" t="s">
        <v>1648</v>
      </c>
      <c r="I246" t="b">
        <f t="shared" si="46"/>
        <v>0</v>
      </c>
      <c r="J246" t="s">
        <v>1872</v>
      </c>
      <c r="K246" t="b">
        <f t="shared" si="47"/>
        <v>0</v>
      </c>
      <c r="L246">
        <f t="shared" si="48"/>
        <v>3</v>
      </c>
      <c r="M246">
        <v>3</v>
      </c>
      <c r="N246" t="b">
        <f t="shared" si="49"/>
        <v>0</v>
      </c>
      <c r="O246">
        <f t="shared" si="50"/>
        <v>145.25</v>
      </c>
      <c r="P246">
        <v>145.25</v>
      </c>
      <c r="Q246" t="b">
        <f t="shared" si="51"/>
        <v>0</v>
      </c>
      <c r="R246">
        <f t="shared" si="52"/>
        <v>0.24</v>
      </c>
      <c r="S246">
        <v>0.24</v>
      </c>
      <c r="T246" t="b">
        <f t="shared" si="53"/>
        <v>0</v>
      </c>
      <c r="U246" t="s">
        <v>1835</v>
      </c>
      <c r="V246">
        <f t="shared" si="54"/>
        <v>331.17</v>
      </c>
      <c r="W246">
        <v>331.17</v>
      </c>
      <c r="X246" t="b">
        <f t="shared" si="55"/>
        <v>0</v>
      </c>
    </row>
    <row r="247" spans="1:24" x14ac:dyDescent="0.3">
      <c r="A247" t="b">
        <f t="shared" si="42"/>
        <v>0</v>
      </c>
      <c r="B247" t="s">
        <v>3077</v>
      </c>
      <c r="C247" t="b">
        <f t="shared" si="43"/>
        <v>0</v>
      </c>
      <c r="D247" s="2">
        <v>45560</v>
      </c>
      <c r="E247" s="2" t="b">
        <f t="shared" si="44"/>
        <v>0</v>
      </c>
      <c r="F247" t="s">
        <v>207</v>
      </c>
      <c r="G247" t="b">
        <f t="shared" si="45"/>
        <v>0</v>
      </c>
      <c r="H247" t="s">
        <v>1790</v>
      </c>
      <c r="I247" t="b">
        <f t="shared" si="46"/>
        <v>0</v>
      </c>
      <c r="J247" t="s">
        <v>1880</v>
      </c>
      <c r="K247" t="b">
        <f t="shared" si="47"/>
        <v>0</v>
      </c>
      <c r="L247">
        <f t="shared" si="48"/>
        <v>2</v>
      </c>
      <c r="M247">
        <v>2</v>
      </c>
      <c r="N247" t="b">
        <f t="shared" si="49"/>
        <v>0</v>
      </c>
      <c r="O247">
        <f t="shared" si="50"/>
        <v>898.45</v>
      </c>
      <c r="P247">
        <v>898.45</v>
      </c>
      <c r="Q247" t="b">
        <f t="shared" si="51"/>
        <v>0</v>
      </c>
      <c r="R247">
        <f t="shared" si="52"/>
        <v>0.28999999999999998</v>
      </c>
      <c r="S247">
        <v>0.28999999999999998</v>
      </c>
      <c r="T247" t="b">
        <f t="shared" si="53"/>
        <v>0</v>
      </c>
      <c r="U247" t="s">
        <v>1839</v>
      </c>
      <c r="V247">
        <f t="shared" si="54"/>
        <v>1275.799</v>
      </c>
      <c r="W247">
        <v>1275.799</v>
      </c>
      <c r="X247" t="b">
        <f t="shared" si="55"/>
        <v>0</v>
      </c>
    </row>
    <row r="248" spans="1:24" x14ac:dyDescent="0.3">
      <c r="A248" t="b">
        <f t="shared" si="42"/>
        <v>0</v>
      </c>
      <c r="B248" t="s">
        <v>3078</v>
      </c>
      <c r="C248" t="b">
        <f t="shared" si="43"/>
        <v>0</v>
      </c>
      <c r="D248" s="2">
        <v>45905</v>
      </c>
      <c r="E248" s="2" t="b">
        <f t="shared" si="44"/>
        <v>0</v>
      </c>
      <c r="F248" t="s">
        <v>123</v>
      </c>
      <c r="G248" t="b">
        <f t="shared" si="45"/>
        <v>0</v>
      </c>
      <c r="H248" t="s">
        <v>1643</v>
      </c>
      <c r="I248" t="b">
        <f t="shared" si="46"/>
        <v>0</v>
      </c>
      <c r="J248" t="s">
        <v>1859</v>
      </c>
      <c r="K248" t="b">
        <f t="shared" si="47"/>
        <v>0</v>
      </c>
      <c r="L248">
        <f t="shared" si="48"/>
        <v>4</v>
      </c>
      <c r="M248">
        <v>4</v>
      </c>
      <c r="N248" t="b">
        <f t="shared" si="49"/>
        <v>0</v>
      </c>
      <c r="O248">
        <f t="shared" si="50"/>
        <v>642.04999999999995</v>
      </c>
      <c r="P248">
        <v>642.04999999999995</v>
      </c>
      <c r="Q248" t="b">
        <f t="shared" si="51"/>
        <v>0</v>
      </c>
      <c r="R248">
        <f t="shared" si="52"/>
        <v>0.25</v>
      </c>
      <c r="S248">
        <v>0.25</v>
      </c>
      <c r="T248" t="b">
        <f t="shared" si="53"/>
        <v>0</v>
      </c>
      <c r="U248" t="s">
        <v>1832</v>
      </c>
      <c r="V248">
        <f t="shared" si="54"/>
        <v>1926.15</v>
      </c>
      <c r="W248">
        <v>1926.15</v>
      </c>
      <c r="X248" t="b">
        <f t="shared" si="55"/>
        <v>0</v>
      </c>
    </row>
    <row r="249" spans="1:24" x14ac:dyDescent="0.3">
      <c r="A249" t="b">
        <f t="shared" si="42"/>
        <v>0</v>
      </c>
      <c r="B249" t="s">
        <v>1978</v>
      </c>
      <c r="C249" t="b">
        <f t="shared" si="43"/>
        <v>0</v>
      </c>
      <c r="D249" s="2">
        <v>45886</v>
      </c>
      <c r="E249" s="2" t="b">
        <f t="shared" si="44"/>
        <v>0</v>
      </c>
      <c r="F249" t="s">
        <v>1052</v>
      </c>
      <c r="G249" t="b">
        <f t="shared" si="45"/>
        <v>0</v>
      </c>
      <c r="H249" t="s">
        <v>1686</v>
      </c>
      <c r="I249" t="b">
        <f t="shared" si="46"/>
        <v>0</v>
      </c>
      <c r="J249" t="s">
        <v>1843</v>
      </c>
      <c r="K249" t="b">
        <f t="shared" si="47"/>
        <v>0</v>
      </c>
      <c r="L249">
        <f t="shared" si="48"/>
        <v>2</v>
      </c>
      <c r="M249">
        <v>2</v>
      </c>
      <c r="N249" t="b">
        <f t="shared" si="49"/>
        <v>0</v>
      </c>
      <c r="O249">
        <f t="shared" si="50"/>
        <v>197.76</v>
      </c>
      <c r="P249">
        <v>197.76</v>
      </c>
      <c r="Q249" t="b">
        <f t="shared" si="51"/>
        <v>0</v>
      </c>
      <c r="R249">
        <f t="shared" si="52"/>
        <v>0.04</v>
      </c>
      <c r="S249">
        <v>0.04</v>
      </c>
      <c r="T249" t="b">
        <f t="shared" si="53"/>
        <v>0</v>
      </c>
      <c r="U249" t="s">
        <v>1832</v>
      </c>
      <c r="V249">
        <f t="shared" si="54"/>
        <v>379.69920000000002</v>
      </c>
      <c r="W249">
        <v>379.69920000000002</v>
      </c>
      <c r="X249" t="b">
        <f t="shared" si="55"/>
        <v>0</v>
      </c>
    </row>
    <row r="250" spans="1:24" x14ac:dyDescent="0.3">
      <c r="A250" t="b">
        <f t="shared" si="42"/>
        <v>0</v>
      </c>
      <c r="B250" t="s">
        <v>3079</v>
      </c>
      <c r="C250" t="b">
        <f t="shared" si="43"/>
        <v>0</v>
      </c>
      <c r="D250" s="2">
        <v>45531</v>
      </c>
      <c r="E250" s="2" t="b">
        <f t="shared" si="44"/>
        <v>0</v>
      </c>
      <c r="F250" t="s">
        <v>978</v>
      </c>
      <c r="G250" t="b">
        <f t="shared" si="45"/>
        <v>0</v>
      </c>
      <c r="H250" t="s">
        <v>1780</v>
      </c>
      <c r="I250" t="b">
        <f t="shared" si="46"/>
        <v>0</v>
      </c>
      <c r="J250" t="s">
        <v>1843</v>
      </c>
      <c r="K250" t="b">
        <f t="shared" si="47"/>
        <v>0</v>
      </c>
      <c r="L250">
        <f t="shared" si="48"/>
        <v>4</v>
      </c>
      <c r="M250">
        <v>4</v>
      </c>
      <c r="N250" t="b">
        <f t="shared" si="49"/>
        <v>0</v>
      </c>
      <c r="O250">
        <f t="shared" si="50"/>
        <v>450.83</v>
      </c>
      <c r="P250">
        <v>450.83</v>
      </c>
      <c r="Q250" t="b">
        <f t="shared" si="51"/>
        <v>0</v>
      </c>
      <c r="R250">
        <f t="shared" si="52"/>
        <v>0.24</v>
      </c>
      <c r="S250">
        <v>0.24</v>
      </c>
      <c r="T250" t="b">
        <f t="shared" si="53"/>
        <v>0</v>
      </c>
      <c r="U250" t="s">
        <v>1832</v>
      </c>
      <c r="V250">
        <f t="shared" si="54"/>
        <v>1370.5232000000001</v>
      </c>
      <c r="W250">
        <v>1370.5232000000001</v>
      </c>
      <c r="X250" t="b">
        <f t="shared" si="55"/>
        <v>0</v>
      </c>
    </row>
    <row r="251" spans="1:24" x14ac:dyDescent="0.3">
      <c r="A251" t="b">
        <f t="shared" si="42"/>
        <v>0</v>
      </c>
      <c r="B251" t="s">
        <v>3080</v>
      </c>
      <c r="C251" t="b">
        <f t="shared" si="43"/>
        <v>0</v>
      </c>
      <c r="D251" s="2">
        <v>45216</v>
      </c>
      <c r="E251" s="2" t="b">
        <f t="shared" si="44"/>
        <v>0</v>
      </c>
      <c r="F251" t="s">
        <v>51</v>
      </c>
      <c r="G251" t="b">
        <f t="shared" si="45"/>
        <v>0</v>
      </c>
      <c r="H251" t="s">
        <v>1691</v>
      </c>
      <c r="I251" t="b">
        <f t="shared" si="46"/>
        <v>0</v>
      </c>
      <c r="J251" t="s">
        <v>1863</v>
      </c>
      <c r="K251" t="b">
        <f t="shared" si="47"/>
        <v>0</v>
      </c>
      <c r="L251">
        <f t="shared" si="48"/>
        <v>2</v>
      </c>
      <c r="M251">
        <v>2</v>
      </c>
      <c r="N251" t="b">
        <f t="shared" si="49"/>
        <v>0</v>
      </c>
      <c r="O251">
        <f t="shared" si="50"/>
        <v>441.03</v>
      </c>
      <c r="P251">
        <v>441.03</v>
      </c>
      <c r="Q251" t="b">
        <f t="shared" si="51"/>
        <v>0</v>
      </c>
      <c r="R251">
        <f t="shared" si="52"/>
        <v>0.23</v>
      </c>
      <c r="S251">
        <v>0.23</v>
      </c>
      <c r="T251" t="b">
        <f t="shared" si="53"/>
        <v>0</v>
      </c>
      <c r="U251" t="s">
        <v>1839</v>
      </c>
      <c r="V251">
        <f t="shared" si="54"/>
        <v>679.18619999999999</v>
      </c>
      <c r="W251">
        <v>679.18619999999999</v>
      </c>
      <c r="X251" t="b">
        <f t="shared" si="55"/>
        <v>0</v>
      </c>
    </row>
    <row r="252" spans="1:24" x14ac:dyDescent="0.3">
      <c r="A252" t="b">
        <f t="shared" si="42"/>
        <v>0</v>
      </c>
      <c r="B252" t="s">
        <v>3081</v>
      </c>
      <c r="C252" t="b">
        <f t="shared" si="43"/>
        <v>0</v>
      </c>
      <c r="D252" s="2">
        <v>45384</v>
      </c>
      <c r="E252" s="2" t="b">
        <f t="shared" si="44"/>
        <v>0</v>
      </c>
      <c r="F252" t="s">
        <v>294</v>
      </c>
      <c r="G252" t="b">
        <f t="shared" si="45"/>
        <v>0</v>
      </c>
      <c r="H252" t="s">
        <v>1613</v>
      </c>
      <c r="I252" t="b">
        <f t="shared" si="46"/>
        <v>0</v>
      </c>
      <c r="J252" t="s">
        <v>1880</v>
      </c>
      <c r="K252" t="b">
        <f t="shared" si="47"/>
        <v>0</v>
      </c>
      <c r="L252">
        <f t="shared" si="48"/>
        <v>3</v>
      </c>
      <c r="M252">
        <v>3</v>
      </c>
      <c r="N252" t="b">
        <f t="shared" si="49"/>
        <v>0</v>
      </c>
      <c r="O252">
        <f t="shared" si="50"/>
        <v>377.69</v>
      </c>
      <c r="P252">
        <v>377.69</v>
      </c>
      <c r="Q252" t="b">
        <f t="shared" si="51"/>
        <v>0</v>
      </c>
      <c r="R252">
        <f t="shared" si="52"/>
        <v>7.0000000000000007E-2</v>
      </c>
      <c r="S252">
        <v>7.0000000000000007E-2</v>
      </c>
      <c r="T252" t="b">
        <f t="shared" si="53"/>
        <v>0</v>
      </c>
      <c r="U252" t="s">
        <v>1835</v>
      </c>
      <c r="V252">
        <f t="shared" si="54"/>
        <v>1053.7551000000001</v>
      </c>
      <c r="W252">
        <v>1053.7551000000001</v>
      </c>
      <c r="X252" t="b">
        <f t="shared" si="55"/>
        <v>0</v>
      </c>
    </row>
    <row r="253" spans="1:24" x14ac:dyDescent="0.3">
      <c r="A253" t="b">
        <f t="shared" si="42"/>
        <v>0</v>
      </c>
      <c r="B253" t="s">
        <v>3082</v>
      </c>
      <c r="C253" t="b">
        <f t="shared" si="43"/>
        <v>0</v>
      </c>
      <c r="D253" s="2">
        <v>45416</v>
      </c>
      <c r="E253" s="2" t="b">
        <f t="shared" si="44"/>
        <v>0</v>
      </c>
      <c r="F253" t="s">
        <v>529</v>
      </c>
      <c r="G253" t="b">
        <f t="shared" si="45"/>
        <v>0</v>
      </c>
      <c r="H253" t="s">
        <v>1564</v>
      </c>
      <c r="I253" t="b">
        <f t="shared" si="46"/>
        <v>0</v>
      </c>
      <c r="J253" t="s">
        <v>1843</v>
      </c>
      <c r="K253" t="b">
        <f t="shared" si="47"/>
        <v>0</v>
      </c>
      <c r="L253">
        <f t="shared" si="48"/>
        <v>1</v>
      </c>
      <c r="M253">
        <v>1</v>
      </c>
      <c r="N253" t="b">
        <f t="shared" si="49"/>
        <v>0</v>
      </c>
      <c r="O253">
        <f t="shared" si="50"/>
        <v>457.33</v>
      </c>
      <c r="P253">
        <v>457.33</v>
      </c>
      <c r="Q253" t="b">
        <f t="shared" si="51"/>
        <v>0</v>
      </c>
      <c r="R253">
        <f t="shared" si="52"/>
        <v>0.27</v>
      </c>
      <c r="S253">
        <v>0.27</v>
      </c>
      <c r="T253" t="b">
        <f t="shared" si="53"/>
        <v>0</v>
      </c>
      <c r="U253" t="s">
        <v>1832</v>
      </c>
      <c r="V253">
        <f t="shared" si="54"/>
        <v>333.85090000000002</v>
      </c>
      <c r="W253">
        <v>333.85090000000002</v>
      </c>
      <c r="X253" t="b">
        <f t="shared" si="55"/>
        <v>0</v>
      </c>
    </row>
    <row r="254" spans="1:24" x14ac:dyDescent="0.3">
      <c r="A254" t="b">
        <f t="shared" si="42"/>
        <v>0</v>
      </c>
      <c r="B254" t="s">
        <v>3083</v>
      </c>
      <c r="C254" t="b">
        <f t="shared" si="43"/>
        <v>0</v>
      </c>
      <c r="D254" s="2">
        <v>45880</v>
      </c>
      <c r="E254" s="2" t="b">
        <f t="shared" si="44"/>
        <v>0</v>
      </c>
      <c r="F254" t="s">
        <v>777</v>
      </c>
      <c r="G254" t="b">
        <f t="shared" si="45"/>
        <v>0</v>
      </c>
      <c r="H254" t="s">
        <v>1757</v>
      </c>
      <c r="I254" t="b">
        <f t="shared" si="46"/>
        <v>0</v>
      </c>
      <c r="J254" t="s">
        <v>1875</v>
      </c>
      <c r="K254" t="b">
        <f t="shared" si="47"/>
        <v>0</v>
      </c>
      <c r="L254">
        <f t="shared" si="48"/>
        <v>4</v>
      </c>
      <c r="M254">
        <v>4</v>
      </c>
      <c r="N254" t="b">
        <f t="shared" si="49"/>
        <v>0</v>
      </c>
      <c r="O254">
        <f t="shared" si="50"/>
        <v>218.01</v>
      </c>
      <c r="P254">
        <v>218.01</v>
      </c>
      <c r="Q254" t="b">
        <f t="shared" si="51"/>
        <v>0</v>
      </c>
      <c r="R254">
        <f t="shared" si="52"/>
        <v>0.06</v>
      </c>
      <c r="S254">
        <v>0.06</v>
      </c>
      <c r="T254" t="b">
        <f t="shared" si="53"/>
        <v>0</v>
      </c>
      <c r="U254" t="s">
        <v>1832</v>
      </c>
      <c r="V254">
        <f t="shared" si="54"/>
        <v>819.71759999999995</v>
      </c>
      <c r="W254">
        <v>819.71759999999995</v>
      </c>
      <c r="X254" t="b">
        <f t="shared" si="55"/>
        <v>0</v>
      </c>
    </row>
    <row r="255" spans="1:24" x14ac:dyDescent="0.3">
      <c r="A255" t="b">
        <f t="shared" si="42"/>
        <v>0</v>
      </c>
      <c r="B255" t="s">
        <v>3084</v>
      </c>
      <c r="C255" t="b">
        <f t="shared" si="43"/>
        <v>0</v>
      </c>
      <c r="D255" s="2">
        <v>45933</v>
      </c>
      <c r="E255" s="2" t="b">
        <f t="shared" si="44"/>
        <v>0</v>
      </c>
      <c r="F255" t="s">
        <v>702</v>
      </c>
      <c r="G255" t="b">
        <f t="shared" si="45"/>
        <v>0</v>
      </c>
      <c r="H255" t="s">
        <v>1800</v>
      </c>
      <c r="I255" t="b">
        <f t="shared" si="46"/>
        <v>0</v>
      </c>
      <c r="J255" t="s">
        <v>1870</v>
      </c>
      <c r="K255" t="b">
        <f t="shared" si="47"/>
        <v>0</v>
      </c>
      <c r="L255">
        <f t="shared" si="48"/>
        <v>2</v>
      </c>
      <c r="M255">
        <v>2</v>
      </c>
      <c r="N255" t="b">
        <f t="shared" si="49"/>
        <v>0</v>
      </c>
      <c r="O255">
        <f t="shared" si="50"/>
        <v>682.7</v>
      </c>
      <c r="P255">
        <v>682.7</v>
      </c>
      <c r="Q255" t="b">
        <f t="shared" si="51"/>
        <v>0</v>
      </c>
      <c r="R255">
        <f t="shared" si="52"/>
        <v>0.13</v>
      </c>
      <c r="S255">
        <v>0.13</v>
      </c>
      <c r="T255" t="b">
        <f t="shared" si="53"/>
        <v>0</v>
      </c>
      <c r="U255" t="s">
        <v>1832</v>
      </c>
      <c r="V255">
        <f t="shared" si="54"/>
        <v>1187.8979999999999</v>
      </c>
      <c r="W255">
        <v>1187.8979999999999</v>
      </c>
      <c r="X255" t="b">
        <f t="shared" si="55"/>
        <v>0</v>
      </c>
    </row>
    <row r="256" spans="1:24" x14ac:dyDescent="0.3">
      <c r="A256" t="b">
        <f t="shared" si="42"/>
        <v>0</v>
      </c>
      <c r="B256" t="s">
        <v>3085</v>
      </c>
      <c r="C256" t="b">
        <f t="shared" si="43"/>
        <v>0</v>
      </c>
      <c r="D256" s="2">
        <v>45345</v>
      </c>
      <c r="E256" s="2" t="b">
        <f t="shared" si="44"/>
        <v>0</v>
      </c>
      <c r="F256" t="s">
        <v>1008</v>
      </c>
      <c r="G256" t="b">
        <f t="shared" si="45"/>
        <v>0</v>
      </c>
      <c r="H256" t="s">
        <v>1593</v>
      </c>
      <c r="I256" t="b">
        <f t="shared" si="46"/>
        <v>0</v>
      </c>
      <c r="J256" t="s">
        <v>1870</v>
      </c>
      <c r="K256" t="b">
        <f t="shared" si="47"/>
        <v>0</v>
      </c>
      <c r="L256">
        <f t="shared" si="48"/>
        <v>3</v>
      </c>
      <c r="M256">
        <v>3</v>
      </c>
      <c r="N256" t="b">
        <f t="shared" si="49"/>
        <v>0</v>
      </c>
      <c r="O256">
        <f t="shared" si="50"/>
        <v>726.97</v>
      </c>
      <c r="P256">
        <v>726.97</v>
      </c>
      <c r="Q256" t="b">
        <f t="shared" si="51"/>
        <v>0</v>
      </c>
      <c r="R256">
        <f t="shared" si="52"/>
        <v>0.04</v>
      </c>
      <c r="S256">
        <v>0.04</v>
      </c>
      <c r="T256" t="b">
        <f t="shared" si="53"/>
        <v>0</v>
      </c>
      <c r="U256" t="s">
        <v>1835</v>
      </c>
      <c r="V256">
        <f t="shared" si="54"/>
        <v>2093.6736000000001</v>
      </c>
      <c r="W256">
        <v>2093.6736000000001</v>
      </c>
      <c r="X256" t="b">
        <f t="shared" si="55"/>
        <v>0</v>
      </c>
    </row>
    <row r="257" spans="1:24" x14ac:dyDescent="0.3">
      <c r="A257" t="b">
        <f t="shared" si="42"/>
        <v>0</v>
      </c>
      <c r="B257" t="s">
        <v>3086</v>
      </c>
      <c r="C257" t="b">
        <f t="shared" si="43"/>
        <v>0</v>
      </c>
      <c r="D257" s="2">
        <v>45681</v>
      </c>
      <c r="E257" s="2" t="b">
        <f t="shared" si="44"/>
        <v>0</v>
      </c>
      <c r="F257" t="s">
        <v>1256</v>
      </c>
      <c r="G257" t="b">
        <f t="shared" si="45"/>
        <v>0</v>
      </c>
      <c r="H257" t="s">
        <v>1711</v>
      </c>
      <c r="I257" t="b">
        <f t="shared" si="46"/>
        <v>0</v>
      </c>
      <c r="J257" t="s">
        <v>1861</v>
      </c>
      <c r="K257" t="b">
        <f t="shared" si="47"/>
        <v>0</v>
      </c>
      <c r="L257">
        <f t="shared" si="48"/>
        <v>2</v>
      </c>
      <c r="M257">
        <v>2</v>
      </c>
      <c r="N257" t="b">
        <f t="shared" si="49"/>
        <v>0</v>
      </c>
      <c r="O257">
        <f t="shared" si="50"/>
        <v>107.97</v>
      </c>
      <c r="P257">
        <v>107.97</v>
      </c>
      <c r="Q257" t="b">
        <f t="shared" si="51"/>
        <v>0</v>
      </c>
      <c r="R257">
        <f t="shared" si="52"/>
        <v>0.06</v>
      </c>
      <c r="S257">
        <v>0.06</v>
      </c>
      <c r="T257" t="b">
        <f t="shared" si="53"/>
        <v>0</v>
      </c>
      <c r="U257" t="s">
        <v>1832</v>
      </c>
      <c r="V257">
        <f t="shared" si="54"/>
        <v>202.9836</v>
      </c>
      <c r="W257">
        <v>202.9836</v>
      </c>
      <c r="X257" t="b">
        <f t="shared" si="55"/>
        <v>0</v>
      </c>
    </row>
    <row r="258" spans="1:24" x14ac:dyDescent="0.3">
      <c r="A258" t="b">
        <f t="shared" ref="A258:A321" si="56">ISBLANK(B258)</f>
        <v>0</v>
      </c>
      <c r="B258" t="s">
        <v>3087</v>
      </c>
      <c r="C258" t="b">
        <f t="shared" ref="C258:C321" si="57">ISBLANK(D258)</f>
        <v>0</v>
      </c>
      <c r="D258" s="2">
        <v>45785</v>
      </c>
      <c r="E258" s="2" t="b">
        <f t="shared" ref="E258:E321" si="58">ISBLANK(F258)</f>
        <v>0</v>
      </c>
      <c r="F258" t="s">
        <v>38</v>
      </c>
      <c r="G258" t="b">
        <f t="shared" ref="G258:G321" si="59">ISBLANK(H258)</f>
        <v>0</v>
      </c>
      <c r="H258" t="s">
        <v>1543</v>
      </c>
      <c r="I258" t="b">
        <f t="shared" ref="I258:I321" si="60">ISBLANK(J258)</f>
        <v>0</v>
      </c>
      <c r="J258" t="s">
        <v>1852</v>
      </c>
      <c r="K258" t="b">
        <f t="shared" ref="K258:K321" si="61">ISBLANK(M258)</f>
        <v>0</v>
      </c>
      <c r="L258">
        <f t="shared" ref="L258:L321" si="62">IF(ISBLANK(M258),"UNKNOWN",M258)</f>
        <v>1</v>
      </c>
      <c r="M258">
        <v>1</v>
      </c>
      <c r="N258" t="b">
        <f t="shared" ref="N258:N321" si="63">ISBLANK(P258)</f>
        <v>0</v>
      </c>
      <c r="O258">
        <f t="shared" ref="O258:O321" si="64">IF(ISBLANK(P258),AVERAGE($P$2:$P$2001),P258)</f>
        <v>38.880000000000003</v>
      </c>
      <c r="P258">
        <v>38.880000000000003</v>
      </c>
      <c r="Q258" t="b">
        <f t="shared" ref="Q258:Q321" si="65">ISBLANK(S258)</f>
        <v>0</v>
      </c>
      <c r="R258">
        <f t="shared" ref="R258:R321" si="66">IF(ISBLANK(S258),AVERAGE($S$2:$S$2001),S258)</f>
        <v>0.16</v>
      </c>
      <c r="S258">
        <v>0.16</v>
      </c>
      <c r="T258" t="b">
        <f t="shared" ref="T258:T321" si="67">ISBLANK(U258)</f>
        <v>0</v>
      </c>
      <c r="U258" t="s">
        <v>1839</v>
      </c>
      <c r="V258">
        <f t="shared" ref="V258:V321" si="68">IF(ISBLANK(W258),AVERAGE($W$2:$W$2001),W258)</f>
        <v>32.659199999999998</v>
      </c>
      <c r="W258">
        <v>32.659199999999998</v>
      </c>
      <c r="X258" t="b">
        <f t="shared" ref="X258:X321" si="69">ISBLANK(W258)</f>
        <v>0</v>
      </c>
    </row>
    <row r="259" spans="1:24" x14ac:dyDescent="0.3">
      <c r="A259" t="b">
        <f t="shared" si="56"/>
        <v>0</v>
      </c>
      <c r="B259" t="s">
        <v>3088</v>
      </c>
      <c r="C259" t="b">
        <f t="shared" si="57"/>
        <v>0</v>
      </c>
      <c r="D259" s="2">
        <v>45823</v>
      </c>
      <c r="E259" s="2" t="b">
        <f t="shared" si="58"/>
        <v>0</v>
      </c>
      <c r="F259" t="s">
        <v>280</v>
      </c>
      <c r="G259" t="b">
        <f t="shared" si="59"/>
        <v>0</v>
      </c>
      <c r="H259" t="s">
        <v>1889</v>
      </c>
      <c r="I259" t="b">
        <f t="shared" si="60"/>
        <v>0</v>
      </c>
      <c r="J259" t="s">
        <v>1834</v>
      </c>
      <c r="K259" t="b">
        <f t="shared" si="61"/>
        <v>0</v>
      </c>
      <c r="L259">
        <f t="shared" si="62"/>
        <v>3</v>
      </c>
      <c r="M259">
        <v>3</v>
      </c>
      <c r="N259" t="b">
        <f t="shared" si="63"/>
        <v>0</v>
      </c>
      <c r="O259">
        <f t="shared" si="64"/>
        <v>484.39</v>
      </c>
      <c r="P259">
        <v>484.39</v>
      </c>
      <c r="Q259" t="b">
        <f t="shared" si="65"/>
        <v>0</v>
      </c>
      <c r="R259">
        <f t="shared" si="66"/>
        <v>0.28999999999999998</v>
      </c>
      <c r="S259">
        <v>0.28999999999999998</v>
      </c>
      <c r="T259" t="b">
        <f t="shared" si="67"/>
        <v>0</v>
      </c>
      <c r="U259" t="s">
        <v>1839</v>
      </c>
      <c r="V259">
        <f t="shared" si="68"/>
        <v>1031.7507000000001</v>
      </c>
      <c r="W259">
        <v>1031.7507000000001</v>
      </c>
      <c r="X259" t="b">
        <f t="shared" si="69"/>
        <v>0</v>
      </c>
    </row>
    <row r="260" spans="1:24" x14ac:dyDescent="0.3">
      <c r="A260" t="b">
        <f t="shared" si="56"/>
        <v>0</v>
      </c>
      <c r="B260" t="s">
        <v>1979</v>
      </c>
      <c r="C260" t="b">
        <f t="shared" si="57"/>
        <v>0</v>
      </c>
      <c r="D260" s="2">
        <v>45674</v>
      </c>
      <c r="E260" s="2" t="b">
        <f t="shared" si="58"/>
        <v>0</v>
      </c>
      <c r="F260" t="s">
        <v>1451</v>
      </c>
      <c r="G260" t="b">
        <f t="shared" si="59"/>
        <v>0</v>
      </c>
      <c r="H260" t="s">
        <v>1658</v>
      </c>
      <c r="I260" t="b">
        <f t="shared" si="60"/>
        <v>0</v>
      </c>
      <c r="J260" t="s">
        <v>1880</v>
      </c>
      <c r="K260" t="b">
        <f t="shared" si="61"/>
        <v>0</v>
      </c>
      <c r="L260">
        <f t="shared" si="62"/>
        <v>3</v>
      </c>
      <c r="M260">
        <v>3</v>
      </c>
      <c r="N260" t="b">
        <f t="shared" si="63"/>
        <v>0</v>
      </c>
      <c r="O260">
        <f t="shared" si="64"/>
        <v>334.6</v>
      </c>
      <c r="P260">
        <v>334.6</v>
      </c>
      <c r="Q260" t="b">
        <f t="shared" si="65"/>
        <v>0</v>
      </c>
      <c r="R260">
        <f t="shared" si="66"/>
        <v>0.11</v>
      </c>
      <c r="S260">
        <v>0.11</v>
      </c>
      <c r="T260" t="b">
        <f t="shared" si="67"/>
        <v>0</v>
      </c>
      <c r="U260" t="s">
        <v>1835</v>
      </c>
      <c r="V260">
        <f t="shared" si="68"/>
        <v>893.38200000000006</v>
      </c>
      <c r="W260">
        <v>893.38200000000006</v>
      </c>
      <c r="X260" t="b">
        <f t="shared" si="69"/>
        <v>0</v>
      </c>
    </row>
    <row r="261" spans="1:24" x14ac:dyDescent="0.3">
      <c r="A261" t="b">
        <f t="shared" si="56"/>
        <v>0</v>
      </c>
      <c r="B261" t="s">
        <v>3089</v>
      </c>
      <c r="C261" t="b">
        <f t="shared" si="57"/>
        <v>0</v>
      </c>
      <c r="D261" s="2">
        <v>45572</v>
      </c>
      <c r="E261" s="2" t="b">
        <f t="shared" si="58"/>
        <v>0</v>
      </c>
      <c r="F261" t="s">
        <v>81</v>
      </c>
      <c r="G261" t="b">
        <f t="shared" si="59"/>
        <v>0</v>
      </c>
      <c r="H261" t="s">
        <v>1768</v>
      </c>
      <c r="I261" t="b">
        <f t="shared" si="60"/>
        <v>0</v>
      </c>
      <c r="J261" t="s">
        <v>1859</v>
      </c>
      <c r="K261" t="b">
        <f t="shared" si="61"/>
        <v>0</v>
      </c>
      <c r="L261">
        <f t="shared" si="62"/>
        <v>2</v>
      </c>
      <c r="M261">
        <v>2</v>
      </c>
      <c r="N261" t="b">
        <f t="shared" si="63"/>
        <v>0</v>
      </c>
      <c r="O261">
        <f t="shared" si="64"/>
        <v>949.3</v>
      </c>
      <c r="P261">
        <v>949.3</v>
      </c>
      <c r="Q261" t="b">
        <f t="shared" si="65"/>
        <v>0</v>
      </c>
      <c r="R261">
        <f t="shared" si="66"/>
        <v>0.08</v>
      </c>
      <c r="S261">
        <v>0.08</v>
      </c>
      <c r="T261" t="b">
        <f t="shared" si="67"/>
        <v>0</v>
      </c>
      <c r="U261" t="s">
        <v>1839</v>
      </c>
      <c r="V261">
        <f t="shared" si="68"/>
        <v>1746.712</v>
      </c>
      <c r="W261">
        <v>1746.712</v>
      </c>
      <c r="X261" t="b">
        <f t="shared" si="69"/>
        <v>0</v>
      </c>
    </row>
    <row r="262" spans="1:24" x14ac:dyDescent="0.3">
      <c r="A262" t="b">
        <f t="shared" si="56"/>
        <v>0</v>
      </c>
      <c r="B262" t="s">
        <v>3090</v>
      </c>
      <c r="C262" t="b">
        <f t="shared" si="57"/>
        <v>0</v>
      </c>
      <c r="D262" s="2">
        <v>45259</v>
      </c>
      <c r="E262" s="2" t="b">
        <f t="shared" si="58"/>
        <v>0</v>
      </c>
      <c r="F262" t="s">
        <v>1328</v>
      </c>
      <c r="G262" t="b">
        <f t="shared" si="59"/>
        <v>0</v>
      </c>
      <c r="H262" t="s">
        <v>1743</v>
      </c>
      <c r="I262" t="b">
        <f t="shared" si="60"/>
        <v>0</v>
      </c>
      <c r="J262" t="s">
        <v>1875</v>
      </c>
      <c r="K262" t="b">
        <f t="shared" si="61"/>
        <v>0</v>
      </c>
      <c r="L262">
        <f t="shared" si="62"/>
        <v>3</v>
      </c>
      <c r="M262">
        <v>3</v>
      </c>
      <c r="N262" t="b">
        <f t="shared" si="63"/>
        <v>0</v>
      </c>
      <c r="O262">
        <f t="shared" si="64"/>
        <v>664.75</v>
      </c>
      <c r="P262">
        <v>664.75</v>
      </c>
      <c r="Q262" t="b">
        <f t="shared" si="65"/>
        <v>0</v>
      </c>
      <c r="R262">
        <f t="shared" si="66"/>
        <v>0.12</v>
      </c>
      <c r="S262">
        <v>0.12</v>
      </c>
      <c r="T262" t="b">
        <f t="shared" si="67"/>
        <v>0</v>
      </c>
      <c r="U262" t="s">
        <v>1832</v>
      </c>
      <c r="V262">
        <f t="shared" si="68"/>
        <v>1754.94</v>
      </c>
      <c r="W262">
        <v>1754.94</v>
      </c>
      <c r="X262" t="b">
        <f t="shared" si="69"/>
        <v>0</v>
      </c>
    </row>
    <row r="263" spans="1:24" x14ac:dyDescent="0.3">
      <c r="A263" t="b">
        <f t="shared" si="56"/>
        <v>0</v>
      </c>
      <c r="B263" t="s">
        <v>3091</v>
      </c>
      <c r="C263" t="b">
        <f t="shared" si="57"/>
        <v>0</v>
      </c>
      <c r="D263" s="2">
        <v>45740</v>
      </c>
      <c r="E263" s="2" t="b">
        <f t="shared" si="58"/>
        <v>0</v>
      </c>
      <c r="F263" t="s">
        <v>889</v>
      </c>
      <c r="G263" t="b">
        <f t="shared" si="59"/>
        <v>0</v>
      </c>
      <c r="H263" t="s">
        <v>1740</v>
      </c>
      <c r="I263" t="b">
        <f t="shared" si="60"/>
        <v>0</v>
      </c>
      <c r="J263" t="s">
        <v>1834</v>
      </c>
      <c r="K263" t="b">
        <f t="shared" si="61"/>
        <v>0</v>
      </c>
      <c r="L263">
        <f t="shared" si="62"/>
        <v>3</v>
      </c>
      <c r="M263">
        <v>3</v>
      </c>
      <c r="N263" t="b">
        <f t="shared" si="63"/>
        <v>0</v>
      </c>
      <c r="O263">
        <f t="shared" si="64"/>
        <v>190.04</v>
      </c>
      <c r="P263">
        <v>190.04</v>
      </c>
      <c r="Q263" t="b">
        <f t="shared" si="65"/>
        <v>0</v>
      </c>
      <c r="R263">
        <f t="shared" si="66"/>
        <v>7.0000000000000007E-2</v>
      </c>
      <c r="S263">
        <v>7.0000000000000007E-2</v>
      </c>
      <c r="T263" t="b">
        <f t="shared" si="67"/>
        <v>0</v>
      </c>
      <c r="U263" t="s">
        <v>1835</v>
      </c>
      <c r="V263">
        <f t="shared" si="68"/>
        <v>530.21159999999998</v>
      </c>
      <c r="W263">
        <v>530.21159999999998</v>
      </c>
      <c r="X263" t="b">
        <f t="shared" si="69"/>
        <v>0</v>
      </c>
    </row>
    <row r="264" spans="1:24" x14ac:dyDescent="0.3">
      <c r="A264" t="b">
        <f t="shared" si="56"/>
        <v>0</v>
      </c>
      <c r="B264" t="s">
        <v>3092</v>
      </c>
      <c r="C264" t="b">
        <f t="shared" si="57"/>
        <v>0</v>
      </c>
      <c r="D264" s="2">
        <v>45869</v>
      </c>
      <c r="E264" s="2" t="b">
        <f t="shared" si="58"/>
        <v>0</v>
      </c>
      <c r="F264" t="s">
        <v>874</v>
      </c>
      <c r="G264" t="b">
        <f t="shared" si="59"/>
        <v>0</v>
      </c>
      <c r="H264" t="s">
        <v>1551</v>
      </c>
      <c r="I264" t="b">
        <f t="shared" si="60"/>
        <v>0</v>
      </c>
      <c r="J264" t="s">
        <v>1859</v>
      </c>
      <c r="K264" t="b">
        <f t="shared" si="61"/>
        <v>0</v>
      </c>
      <c r="L264">
        <f t="shared" si="62"/>
        <v>3</v>
      </c>
      <c r="M264">
        <v>3</v>
      </c>
      <c r="N264" t="b">
        <f t="shared" si="63"/>
        <v>0</v>
      </c>
      <c r="O264">
        <f t="shared" si="64"/>
        <v>754.02</v>
      </c>
      <c r="P264">
        <v>754.02</v>
      </c>
      <c r="Q264" t="b">
        <f t="shared" si="65"/>
        <v>0</v>
      </c>
      <c r="R264">
        <f t="shared" si="66"/>
        <v>0.1</v>
      </c>
      <c r="S264">
        <v>0.1</v>
      </c>
      <c r="T264" t="b">
        <f t="shared" si="67"/>
        <v>0</v>
      </c>
      <c r="U264" t="s">
        <v>1839</v>
      </c>
      <c r="V264">
        <f t="shared" si="68"/>
        <v>2035.854</v>
      </c>
      <c r="W264">
        <v>2035.854</v>
      </c>
      <c r="X264" t="b">
        <f t="shared" si="69"/>
        <v>0</v>
      </c>
    </row>
    <row r="265" spans="1:24" x14ac:dyDescent="0.3">
      <c r="A265" t="b">
        <f t="shared" si="56"/>
        <v>0</v>
      </c>
      <c r="B265" t="s">
        <v>3093</v>
      </c>
      <c r="C265" t="b">
        <f t="shared" si="57"/>
        <v>0</v>
      </c>
      <c r="D265" s="2">
        <v>45526</v>
      </c>
      <c r="E265" s="2" t="b">
        <f t="shared" si="58"/>
        <v>0</v>
      </c>
      <c r="F265" t="s">
        <v>1187</v>
      </c>
      <c r="G265" t="b">
        <f t="shared" si="59"/>
        <v>0</v>
      </c>
      <c r="H265" t="s">
        <v>1640</v>
      </c>
      <c r="I265" t="b">
        <f t="shared" si="60"/>
        <v>0</v>
      </c>
      <c r="J265" t="s">
        <v>1884</v>
      </c>
      <c r="K265" t="b">
        <f t="shared" si="61"/>
        <v>0</v>
      </c>
      <c r="L265">
        <f t="shared" si="62"/>
        <v>4</v>
      </c>
      <c r="M265">
        <v>4</v>
      </c>
      <c r="N265" t="b">
        <f t="shared" si="63"/>
        <v>0</v>
      </c>
      <c r="O265">
        <f t="shared" si="64"/>
        <v>94.13</v>
      </c>
      <c r="P265">
        <v>94.13</v>
      </c>
      <c r="Q265" t="b">
        <f t="shared" si="65"/>
        <v>0</v>
      </c>
      <c r="R265">
        <f t="shared" si="66"/>
        <v>0.04</v>
      </c>
      <c r="S265">
        <v>0.04</v>
      </c>
      <c r="T265" t="b">
        <f t="shared" si="67"/>
        <v>0</v>
      </c>
      <c r="U265" t="s">
        <v>1839</v>
      </c>
      <c r="V265">
        <f t="shared" si="68"/>
        <v>361.45920000000001</v>
      </c>
      <c r="W265">
        <v>361.45920000000001</v>
      </c>
      <c r="X265" t="b">
        <f t="shared" si="69"/>
        <v>0</v>
      </c>
    </row>
    <row r="266" spans="1:24" x14ac:dyDescent="0.3">
      <c r="A266" t="b">
        <f t="shared" si="56"/>
        <v>0</v>
      </c>
      <c r="B266" t="s">
        <v>3094</v>
      </c>
      <c r="C266" t="b">
        <f t="shared" si="57"/>
        <v>0</v>
      </c>
      <c r="D266" s="2">
        <v>45489</v>
      </c>
      <c r="E266" s="2" t="b">
        <f t="shared" si="58"/>
        <v>0</v>
      </c>
      <c r="F266" t="s">
        <v>1428</v>
      </c>
      <c r="G266" t="b">
        <f t="shared" si="59"/>
        <v>0</v>
      </c>
      <c r="H266" t="s">
        <v>1531</v>
      </c>
      <c r="I266" t="b">
        <f t="shared" si="60"/>
        <v>0</v>
      </c>
      <c r="J266" t="s">
        <v>1859</v>
      </c>
      <c r="K266" t="b">
        <f t="shared" si="61"/>
        <v>0</v>
      </c>
      <c r="L266">
        <f t="shared" si="62"/>
        <v>3</v>
      </c>
      <c r="M266">
        <v>3</v>
      </c>
      <c r="N266" t="b">
        <f t="shared" si="63"/>
        <v>0</v>
      </c>
      <c r="O266">
        <f t="shared" si="64"/>
        <v>402.3</v>
      </c>
      <c r="P266">
        <v>402.3</v>
      </c>
      <c r="Q266" t="b">
        <f t="shared" si="65"/>
        <v>0</v>
      </c>
      <c r="R266">
        <f t="shared" si="66"/>
        <v>0.21</v>
      </c>
      <c r="S266">
        <v>0.21</v>
      </c>
      <c r="T266" t="b">
        <f t="shared" si="67"/>
        <v>0</v>
      </c>
      <c r="U266" t="s">
        <v>1835</v>
      </c>
      <c r="V266">
        <f t="shared" si="68"/>
        <v>953.45100000000014</v>
      </c>
      <c r="W266">
        <v>953.45100000000014</v>
      </c>
      <c r="X266" t="b">
        <f t="shared" si="69"/>
        <v>0</v>
      </c>
    </row>
    <row r="267" spans="1:24" x14ac:dyDescent="0.3">
      <c r="A267" t="b">
        <f t="shared" si="56"/>
        <v>0</v>
      </c>
      <c r="B267" t="s">
        <v>3095</v>
      </c>
      <c r="C267" t="b">
        <f t="shared" si="57"/>
        <v>0</v>
      </c>
      <c r="D267" s="2">
        <v>45908</v>
      </c>
      <c r="E267" s="2" t="b">
        <f t="shared" si="58"/>
        <v>0</v>
      </c>
      <c r="F267" t="s">
        <v>762</v>
      </c>
      <c r="G267" t="b">
        <f t="shared" si="59"/>
        <v>0</v>
      </c>
      <c r="H267" t="s">
        <v>1785</v>
      </c>
      <c r="I267" t="b">
        <f t="shared" si="60"/>
        <v>0</v>
      </c>
      <c r="J267" t="s">
        <v>1843</v>
      </c>
      <c r="K267" t="b">
        <f t="shared" si="61"/>
        <v>0</v>
      </c>
      <c r="L267">
        <f t="shared" si="62"/>
        <v>1</v>
      </c>
      <c r="M267">
        <v>1</v>
      </c>
      <c r="N267" t="b">
        <f t="shared" si="63"/>
        <v>0</v>
      </c>
      <c r="O267">
        <f t="shared" si="64"/>
        <v>729.05</v>
      </c>
      <c r="P267">
        <v>729.05</v>
      </c>
      <c r="Q267" t="b">
        <f t="shared" si="65"/>
        <v>0</v>
      </c>
      <c r="R267">
        <f t="shared" si="66"/>
        <v>0.06</v>
      </c>
      <c r="S267">
        <v>0.06</v>
      </c>
      <c r="T267" t="b">
        <f t="shared" si="67"/>
        <v>0</v>
      </c>
      <c r="U267" t="s">
        <v>1839</v>
      </c>
      <c r="V267">
        <f t="shared" si="68"/>
        <v>685.3069999999999</v>
      </c>
      <c r="W267">
        <v>685.3069999999999</v>
      </c>
      <c r="X267" t="b">
        <f t="shared" si="69"/>
        <v>0</v>
      </c>
    </row>
    <row r="268" spans="1:24" x14ac:dyDescent="0.3">
      <c r="A268" t="b">
        <f t="shared" si="56"/>
        <v>0</v>
      </c>
      <c r="B268" t="s">
        <v>3096</v>
      </c>
      <c r="C268" t="b">
        <f t="shared" si="57"/>
        <v>0</v>
      </c>
      <c r="D268" s="2">
        <v>45912</v>
      </c>
      <c r="E268" s="2" t="b">
        <f t="shared" si="58"/>
        <v>0</v>
      </c>
      <c r="F268" t="s">
        <v>452</v>
      </c>
      <c r="G268" t="b">
        <f t="shared" si="59"/>
        <v>0</v>
      </c>
      <c r="H268" t="s">
        <v>1796</v>
      </c>
      <c r="I268" t="b">
        <f t="shared" si="60"/>
        <v>0</v>
      </c>
      <c r="J268" t="s">
        <v>1867</v>
      </c>
      <c r="K268" t="b">
        <f t="shared" si="61"/>
        <v>0</v>
      </c>
      <c r="L268">
        <f t="shared" si="62"/>
        <v>1</v>
      </c>
      <c r="M268">
        <v>1</v>
      </c>
      <c r="N268" t="b">
        <f t="shared" si="63"/>
        <v>0</v>
      </c>
      <c r="O268">
        <f t="shared" si="64"/>
        <v>822.6</v>
      </c>
      <c r="P268">
        <v>822.6</v>
      </c>
      <c r="Q268" t="b">
        <f t="shared" si="65"/>
        <v>0</v>
      </c>
      <c r="R268">
        <f t="shared" si="66"/>
        <v>0.28999999999999998</v>
      </c>
      <c r="S268">
        <v>0.28999999999999998</v>
      </c>
      <c r="T268" t="b">
        <f t="shared" si="67"/>
        <v>0</v>
      </c>
      <c r="U268" t="s">
        <v>1835</v>
      </c>
      <c r="V268">
        <f t="shared" si="68"/>
        <v>584.04599999999994</v>
      </c>
      <c r="W268">
        <v>584.04599999999994</v>
      </c>
      <c r="X268" t="b">
        <f t="shared" si="69"/>
        <v>0</v>
      </c>
    </row>
    <row r="269" spans="1:24" x14ac:dyDescent="0.3">
      <c r="A269" t="b">
        <f t="shared" si="56"/>
        <v>0</v>
      </c>
      <c r="B269" t="s">
        <v>3097</v>
      </c>
      <c r="C269" t="b">
        <f t="shared" si="57"/>
        <v>0</v>
      </c>
      <c r="D269" s="2">
        <v>45771</v>
      </c>
      <c r="E269" s="2" t="b">
        <f t="shared" si="58"/>
        <v>0</v>
      </c>
      <c r="F269" t="s">
        <v>628</v>
      </c>
      <c r="G269" t="b">
        <f t="shared" si="59"/>
        <v>0</v>
      </c>
      <c r="H269" t="s">
        <v>1777</v>
      </c>
      <c r="I269" t="b">
        <f t="shared" si="60"/>
        <v>0</v>
      </c>
      <c r="J269" t="s">
        <v>1837</v>
      </c>
      <c r="K269" t="b">
        <f t="shared" si="61"/>
        <v>0</v>
      </c>
      <c r="L269">
        <f t="shared" si="62"/>
        <v>2</v>
      </c>
      <c r="M269">
        <v>2</v>
      </c>
      <c r="N269" t="b">
        <f t="shared" si="63"/>
        <v>0</v>
      </c>
      <c r="O269">
        <f t="shared" si="64"/>
        <v>327.25</v>
      </c>
      <c r="P269">
        <v>327.25</v>
      </c>
      <c r="Q269" t="b">
        <f t="shared" si="65"/>
        <v>0</v>
      </c>
      <c r="R269">
        <f t="shared" si="66"/>
        <v>0.19</v>
      </c>
      <c r="S269">
        <v>0.19</v>
      </c>
      <c r="T269" t="b">
        <f t="shared" si="67"/>
        <v>0</v>
      </c>
      <c r="U269" t="s">
        <v>1835</v>
      </c>
      <c r="V269">
        <f t="shared" si="68"/>
        <v>530.14499999999998</v>
      </c>
      <c r="W269">
        <v>530.14499999999998</v>
      </c>
      <c r="X269" t="b">
        <f t="shared" si="69"/>
        <v>0</v>
      </c>
    </row>
    <row r="270" spans="1:24" x14ac:dyDescent="0.3">
      <c r="A270" t="b">
        <f t="shared" si="56"/>
        <v>0</v>
      </c>
      <c r="B270" t="s">
        <v>3098</v>
      </c>
      <c r="C270" t="b">
        <f t="shared" si="57"/>
        <v>0</v>
      </c>
      <c r="D270" s="2">
        <v>45619</v>
      </c>
      <c r="E270" s="2" t="b">
        <f t="shared" si="58"/>
        <v>0</v>
      </c>
      <c r="F270" t="s">
        <v>300</v>
      </c>
      <c r="G270" t="b">
        <f t="shared" si="59"/>
        <v>0</v>
      </c>
      <c r="H270" t="s">
        <v>1740</v>
      </c>
      <c r="I270" t="b">
        <f t="shared" si="60"/>
        <v>0</v>
      </c>
      <c r="J270" t="s">
        <v>1861</v>
      </c>
      <c r="K270" t="b">
        <f t="shared" si="61"/>
        <v>0</v>
      </c>
      <c r="L270">
        <f t="shared" si="62"/>
        <v>4</v>
      </c>
      <c r="M270">
        <v>4</v>
      </c>
      <c r="N270" t="b">
        <f t="shared" si="63"/>
        <v>0</v>
      </c>
      <c r="O270">
        <f t="shared" si="64"/>
        <v>930.38</v>
      </c>
      <c r="P270">
        <v>930.38</v>
      </c>
      <c r="Q270" t="b">
        <f t="shared" si="65"/>
        <v>0</v>
      </c>
      <c r="R270">
        <f t="shared" si="66"/>
        <v>0</v>
      </c>
      <c r="S270">
        <v>0</v>
      </c>
      <c r="T270" t="b">
        <f t="shared" si="67"/>
        <v>0</v>
      </c>
      <c r="U270" t="s">
        <v>1839</v>
      </c>
      <c r="V270">
        <f t="shared" si="68"/>
        <v>3721.52</v>
      </c>
      <c r="W270">
        <v>3721.52</v>
      </c>
      <c r="X270" t="b">
        <f t="shared" si="69"/>
        <v>0</v>
      </c>
    </row>
    <row r="271" spans="1:24" x14ac:dyDescent="0.3">
      <c r="A271" t="b">
        <f t="shared" si="56"/>
        <v>0</v>
      </c>
      <c r="B271" t="s">
        <v>1980</v>
      </c>
      <c r="C271" t="b">
        <f t="shared" si="57"/>
        <v>0</v>
      </c>
      <c r="D271" s="2">
        <v>45777</v>
      </c>
      <c r="E271" s="2" t="b">
        <f t="shared" si="58"/>
        <v>0</v>
      </c>
      <c r="F271" t="s">
        <v>309</v>
      </c>
      <c r="G271" t="b">
        <f t="shared" si="59"/>
        <v>0</v>
      </c>
      <c r="H271" t="s">
        <v>1576</v>
      </c>
      <c r="I271" t="b">
        <f t="shared" si="60"/>
        <v>0</v>
      </c>
      <c r="J271" t="s">
        <v>1831</v>
      </c>
      <c r="K271" t="b">
        <f t="shared" si="61"/>
        <v>0</v>
      </c>
      <c r="L271">
        <f t="shared" si="62"/>
        <v>2</v>
      </c>
      <c r="M271">
        <v>2</v>
      </c>
      <c r="N271" t="b">
        <f t="shared" si="63"/>
        <v>0</v>
      </c>
      <c r="O271">
        <f t="shared" si="64"/>
        <v>44.35</v>
      </c>
      <c r="P271">
        <v>44.35</v>
      </c>
      <c r="Q271" t="b">
        <f t="shared" si="65"/>
        <v>0</v>
      </c>
      <c r="R271">
        <f t="shared" si="66"/>
        <v>0.2</v>
      </c>
      <c r="S271">
        <v>0.2</v>
      </c>
      <c r="T271" t="b">
        <f t="shared" si="67"/>
        <v>0</v>
      </c>
      <c r="U271" t="s">
        <v>1839</v>
      </c>
      <c r="V271">
        <f t="shared" si="68"/>
        <v>70.960000000000008</v>
      </c>
      <c r="W271">
        <v>70.960000000000008</v>
      </c>
      <c r="X271" t="b">
        <f t="shared" si="69"/>
        <v>0</v>
      </c>
    </row>
    <row r="272" spans="1:24" x14ac:dyDescent="0.3">
      <c r="A272" t="b">
        <f t="shared" si="56"/>
        <v>0</v>
      </c>
      <c r="B272" t="s">
        <v>3099</v>
      </c>
      <c r="C272" t="b">
        <f t="shared" si="57"/>
        <v>0</v>
      </c>
      <c r="D272" s="2">
        <v>45394</v>
      </c>
      <c r="E272" s="2" t="b">
        <f t="shared" si="58"/>
        <v>0</v>
      </c>
      <c r="F272" t="s">
        <v>481</v>
      </c>
      <c r="G272" t="b">
        <f t="shared" si="59"/>
        <v>0</v>
      </c>
      <c r="H272" t="s">
        <v>1618</v>
      </c>
      <c r="I272" t="b">
        <f t="shared" si="60"/>
        <v>0</v>
      </c>
      <c r="J272" t="s">
        <v>1841</v>
      </c>
      <c r="K272" t="b">
        <f t="shared" si="61"/>
        <v>0</v>
      </c>
      <c r="L272">
        <f t="shared" si="62"/>
        <v>2</v>
      </c>
      <c r="M272">
        <v>2</v>
      </c>
      <c r="N272" t="b">
        <f t="shared" si="63"/>
        <v>0</v>
      </c>
      <c r="O272">
        <f t="shared" si="64"/>
        <v>437.84</v>
      </c>
      <c r="P272">
        <v>437.84</v>
      </c>
      <c r="Q272" t="b">
        <f t="shared" si="65"/>
        <v>0</v>
      </c>
      <c r="R272">
        <f t="shared" si="66"/>
        <v>0.24</v>
      </c>
      <c r="S272">
        <v>0.24</v>
      </c>
      <c r="T272" t="b">
        <f t="shared" si="67"/>
        <v>0</v>
      </c>
      <c r="U272" t="s">
        <v>1832</v>
      </c>
      <c r="V272">
        <f t="shared" si="68"/>
        <v>665.51679999999999</v>
      </c>
      <c r="W272">
        <v>665.51679999999999</v>
      </c>
      <c r="X272" t="b">
        <f t="shared" si="69"/>
        <v>0</v>
      </c>
    </row>
    <row r="273" spans="1:24" x14ac:dyDescent="0.3">
      <c r="A273" t="b">
        <f t="shared" si="56"/>
        <v>0</v>
      </c>
      <c r="B273" t="s">
        <v>3100</v>
      </c>
      <c r="C273" t="b">
        <f t="shared" si="57"/>
        <v>0</v>
      </c>
      <c r="D273" s="2">
        <v>45786</v>
      </c>
      <c r="E273" s="2" t="b">
        <f t="shared" si="58"/>
        <v>0</v>
      </c>
      <c r="F273" t="s">
        <v>254</v>
      </c>
      <c r="G273" t="b">
        <f t="shared" si="59"/>
        <v>0</v>
      </c>
      <c r="H273" t="s">
        <v>1889</v>
      </c>
      <c r="I273" t="b">
        <f t="shared" si="60"/>
        <v>0</v>
      </c>
      <c r="J273" t="s">
        <v>1857</v>
      </c>
      <c r="K273" t="b">
        <f t="shared" si="61"/>
        <v>0</v>
      </c>
      <c r="L273">
        <f t="shared" si="62"/>
        <v>2</v>
      </c>
      <c r="M273">
        <v>2</v>
      </c>
      <c r="N273" t="b">
        <f t="shared" si="63"/>
        <v>0</v>
      </c>
      <c r="O273">
        <f t="shared" si="64"/>
        <v>126.02</v>
      </c>
      <c r="P273">
        <v>126.02</v>
      </c>
      <c r="Q273" t="b">
        <f t="shared" si="65"/>
        <v>0</v>
      </c>
      <c r="R273">
        <f t="shared" si="66"/>
        <v>0.09</v>
      </c>
      <c r="S273">
        <v>0.09</v>
      </c>
      <c r="T273" t="b">
        <f t="shared" si="67"/>
        <v>0</v>
      </c>
      <c r="U273" t="s">
        <v>1839</v>
      </c>
      <c r="V273">
        <f t="shared" si="68"/>
        <v>229.35640000000001</v>
      </c>
      <c r="W273">
        <v>229.35640000000001</v>
      </c>
      <c r="X273" t="b">
        <f t="shared" si="69"/>
        <v>0</v>
      </c>
    </row>
    <row r="274" spans="1:24" x14ac:dyDescent="0.3">
      <c r="A274" t="b">
        <f t="shared" si="56"/>
        <v>0</v>
      </c>
      <c r="B274" t="s">
        <v>3101</v>
      </c>
      <c r="C274" t="b">
        <f t="shared" si="57"/>
        <v>0</v>
      </c>
      <c r="D274" s="2">
        <v>45692</v>
      </c>
      <c r="E274" s="2" t="b">
        <f t="shared" si="58"/>
        <v>0</v>
      </c>
      <c r="F274" t="s">
        <v>1340</v>
      </c>
      <c r="G274" t="b">
        <f t="shared" si="59"/>
        <v>0</v>
      </c>
      <c r="H274" t="s">
        <v>1777</v>
      </c>
      <c r="I274" t="b">
        <f t="shared" si="60"/>
        <v>0</v>
      </c>
      <c r="J274" t="s">
        <v>1859</v>
      </c>
      <c r="K274" t="b">
        <f t="shared" si="61"/>
        <v>0</v>
      </c>
      <c r="L274">
        <f t="shared" si="62"/>
        <v>1</v>
      </c>
      <c r="M274">
        <v>1</v>
      </c>
      <c r="N274" t="b">
        <f t="shared" si="63"/>
        <v>0</v>
      </c>
      <c r="O274">
        <f t="shared" si="64"/>
        <v>860.84</v>
      </c>
      <c r="P274">
        <v>860.84</v>
      </c>
      <c r="Q274" t="b">
        <f t="shared" si="65"/>
        <v>0</v>
      </c>
      <c r="R274">
        <f t="shared" si="66"/>
        <v>7.0000000000000007E-2</v>
      </c>
      <c r="S274">
        <v>7.0000000000000007E-2</v>
      </c>
      <c r="T274" t="b">
        <f t="shared" si="67"/>
        <v>0</v>
      </c>
      <c r="U274" t="s">
        <v>1835</v>
      </c>
      <c r="V274">
        <f t="shared" si="68"/>
        <v>800.58119999999997</v>
      </c>
      <c r="W274">
        <v>800.58119999999997</v>
      </c>
      <c r="X274" t="b">
        <f t="shared" si="69"/>
        <v>0</v>
      </c>
    </row>
    <row r="275" spans="1:24" x14ac:dyDescent="0.3">
      <c r="A275" t="b">
        <f t="shared" si="56"/>
        <v>0</v>
      </c>
      <c r="B275" t="s">
        <v>3102</v>
      </c>
      <c r="C275" t="b">
        <f t="shared" si="57"/>
        <v>0</v>
      </c>
      <c r="D275" s="2">
        <v>45677</v>
      </c>
      <c r="E275" s="2" t="b">
        <f t="shared" si="58"/>
        <v>0</v>
      </c>
      <c r="F275" t="s">
        <v>329</v>
      </c>
      <c r="G275" t="b">
        <f t="shared" si="59"/>
        <v>0</v>
      </c>
      <c r="H275" t="s">
        <v>1680</v>
      </c>
      <c r="I275" t="b">
        <f t="shared" si="60"/>
        <v>0</v>
      </c>
      <c r="J275" t="s">
        <v>1867</v>
      </c>
      <c r="K275" t="b">
        <f t="shared" si="61"/>
        <v>0</v>
      </c>
      <c r="L275">
        <f t="shared" si="62"/>
        <v>1</v>
      </c>
      <c r="M275">
        <v>1</v>
      </c>
      <c r="N275" t="b">
        <f t="shared" si="63"/>
        <v>0</v>
      </c>
      <c r="O275">
        <f t="shared" si="64"/>
        <v>161.80000000000001</v>
      </c>
      <c r="P275">
        <v>161.80000000000001</v>
      </c>
      <c r="Q275" t="b">
        <f t="shared" si="65"/>
        <v>0</v>
      </c>
      <c r="R275">
        <f t="shared" si="66"/>
        <v>0.24</v>
      </c>
      <c r="S275">
        <v>0.24</v>
      </c>
      <c r="T275" t="b">
        <f t="shared" si="67"/>
        <v>0</v>
      </c>
      <c r="U275" t="s">
        <v>1835</v>
      </c>
      <c r="V275">
        <f t="shared" si="68"/>
        <v>122.968</v>
      </c>
      <c r="W275">
        <v>122.968</v>
      </c>
      <c r="X275" t="b">
        <f t="shared" si="69"/>
        <v>0</v>
      </c>
    </row>
    <row r="276" spans="1:24" x14ac:dyDescent="0.3">
      <c r="A276" t="b">
        <f t="shared" si="56"/>
        <v>0</v>
      </c>
      <c r="B276" t="s">
        <v>3103</v>
      </c>
      <c r="C276" t="b">
        <f t="shared" si="57"/>
        <v>0</v>
      </c>
      <c r="D276" s="2">
        <v>45669</v>
      </c>
      <c r="E276" s="2" t="b">
        <f t="shared" si="58"/>
        <v>0</v>
      </c>
      <c r="F276" t="s">
        <v>1190</v>
      </c>
      <c r="G276" t="b">
        <f t="shared" si="59"/>
        <v>0</v>
      </c>
      <c r="H276" t="s">
        <v>1651</v>
      </c>
      <c r="I276" t="b">
        <f t="shared" si="60"/>
        <v>0</v>
      </c>
      <c r="J276" t="s">
        <v>1834</v>
      </c>
      <c r="K276" t="b">
        <f t="shared" si="61"/>
        <v>0</v>
      </c>
      <c r="L276">
        <f t="shared" si="62"/>
        <v>4</v>
      </c>
      <c r="M276">
        <v>4</v>
      </c>
      <c r="N276" t="b">
        <f t="shared" si="63"/>
        <v>0</v>
      </c>
      <c r="O276">
        <f t="shared" si="64"/>
        <v>347.82</v>
      </c>
      <c r="P276">
        <v>347.82</v>
      </c>
      <c r="Q276" t="b">
        <f t="shared" si="65"/>
        <v>0</v>
      </c>
      <c r="R276">
        <f t="shared" si="66"/>
        <v>0.02</v>
      </c>
      <c r="S276">
        <v>0.02</v>
      </c>
      <c r="T276" t="b">
        <f t="shared" si="67"/>
        <v>0</v>
      </c>
      <c r="U276" t="s">
        <v>1839</v>
      </c>
      <c r="V276">
        <f t="shared" si="68"/>
        <v>1363.4544000000001</v>
      </c>
      <c r="W276">
        <v>1363.4544000000001</v>
      </c>
      <c r="X276" t="b">
        <f t="shared" si="69"/>
        <v>0</v>
      </c>
    </row>
    <row r="277" spans="1:24" x14ac:dyDescent="0.3">
      <c r="A277" t="b">
        <f t="shared" si="56"/>
        <v>0</v>
      </c>
      <c r="B277" t="s">
        <v>3104</v>
      </c>
      <c r="C277" t="b">
        <f t="shared" si="57"/>
        <v>0</v>
      </c>
      <c r="D277" s="2">
        <v>45299</v>
      </c>
      <c r="E277" s="2" t="b">
        <f t="shared" si="58"/>
        <v>0</v>
      </c>
      <c r="F277" t="s">
        <v>1385</v>
      </c>
      <c r="G277" t="b">
        <f t="shared" si="59"/>
        <v>0</v>
      </c>
      <c r="H277" t="s">
        <v>1783</v>
      </c>
      <c r="I277" t="b">
        <f t="shared" si="60"/>
        <v>0</v>
      </c>
      <c r="J277" t="s">
        <v>1857</v>
      </c>
      <c r="K277" t="b">
        <f t="shared" si="61"/>
        <v>0</v>
      </c>
      <c r="L277">
        <f t="shared" si="62"/>
        <v>3</v>
      </c>
      <c r="M277">
        <v>3</v>
      </c>
      <c r="N277" t="b">
        <f t="shared" si="63"/>
        <v>0</v>
      </c>
      <c r="O277">
        <f t="shared" si="64"/>
        <v>416.44</v>
      </c>
      <c r="P277">
        <v>416.44</v>
      </c>
      <c r="Q277" t="b">
        <f t="shared" si="65"/>
        <v>0</v>
      </c>
      <c r="R277">
        <f t="shared" si="66"/>
        <v>0.27</v>
      </c>
      <c r="S277">
        <v>0.27</v>
      </c>
      <c r="T277" t="b">
        <f t="shared" si="67"/>
        <v>0</v>
      </c>
      <c r="U277" t="s">
        <v>1832</v>
      </c>
      <c r="V277">
        <f t="shared" si="68"/>
        <v>912.00359999999989</v>
      </c>
      <c r="W277">
        <v>912.00359999999989</v>
      </c>
      <c r="X277" t="b">
        <f t="shared" si="69"/>
        <v>0</v>
      </c>
    </row>
    <row r="278" spans="1:24" x14ac:dyDescent="0.3">
      <c r="A278" t="b">
        <f t="shared" si="56"/>
        <v>0</v>
      </c>
      <c r="B278" t="s">
        <v>3105</v>
      </c>
      <c r="C278" t="b">
        <f t="shared" si="57"/>
        <v>0</v>
      </c>
      <c r="D278" s="2">
        <v>45893</v>
      </c>
      <c r="E278" s="2" t="b">
        <f t="shared" si="58"/>
        <v>0</v>
      </c>
      <c r="F278" t="s">
        <v>30</v>
      </c>
      <c r="G278" t="b">
        <f t="shared" si="59"/>
        <v>0</v>
      </c>
      <c r="H278" t="s">
        <v>1719</v>
      </c>
      <c r="I278" t="b">
        <f t="shared" si="60"/>
        <v>0</v>
      </c>
      <c r="J278" t="s">
        <v>1850</v>
      </c>
      <c r="K278" t="b">
        <f t="shared" si="61"/>
        <v>0</v>
      </c>
      <c r="L278">
        <f t="shared" si="62"/>
        <v>1</v>
      </c>
      <c r="M278">
        <v>1</v>
      </c>
      <c r="N278" t="b">
        <f t="shared" si="63"/>
        <v>0</v>
      </c>
      <c r="O278">
        <f t="shared" si="64"/>
        <v>147.96</v>
      </c>
      <c r="P278">
        <v>147.96</v>
      </c>
      <c r="Q278" t="b">
        <f t="shared" si="65"/>
        <v>0</v>
      </c>
      <c r="R278">
        <f t="shared" si="66"/>
        <v>0.24</v>
      </c>
      <c r="S278">
        <v>0.24</v>
      </c>
      <c r="T278" t="b">
        <f t="shared" si="67"/>
        <v>0</v>
      </c>
      <c r="U278" t="s">
        <v>1839</v>
      </c>
      <c r="V278">
        <f t="shared" si="68"/>
        <v>112.4496</v>
      </c>
      <c r="W278">
        <v>112.4496</v>
      </c>
      <c r="X278" t="b">
        <f t="shared" si="69"/>
        <v>0</v>
      </c>
    </row>
    <row r="279" spans="1:24" x14ac:dyDescent="0.3">
      <c r="A279" t="b">
        <f t="shared" si="56"/>
        <v>0</v>
      </c>
      <c r="B279" t="s">
        <v>3106</v>
      </c>
      <c r="C279" t="b">
        <f t="shared" si="57"/>
        <v>0</v>
      </c>
      <c r="D279" s="2">
        <v>45560</v>
      </c>
      <c r="E279" s="2" t="b">
        <f t="shared" si="58"/>
        <v>0</v>
      </c>
      <c r="F279" t="s">
        <v>1362</v>
      </c>
      <c r="G279" t="b">
        <f t="shared" si="59"/>
        <v>0</v>
      </c>
      <c r="H279" t="s">
        <v>1591</v>
      </c>
      <c r="I279" t="b">
        <f t="shared" si="60"/>
        <v>0</v>
      </c>
      <c r="J279" t="s">
        <v>1837</v>
      </c>
      <c r="K279" t="b">
        <f t="shared" si="61"/>
        <v>0</v>
      </c>
      <c r="L279">
        <f t="shared" si="62"/>
        <v>3</v>
      </c>
      <c r="M279">
        <v>3</v>
      </c>
      <c r="N279" t="b">
        <f t="shared" si="63"/>
        <v>0</v>
      </c>
      <c r="O279">
        <f t="shared" si="64"/>
        <v>550.26</v>
      </c>
      <c r="P279">
        <v>550.26</v>
      </c>
      <c r="Q279" t="b">
        <f t="shared" si="65"/>
        <v>0</v>
      </c>
      <c r="R279">
        <f t="shared" si="66"/>
        <v>0.22</v>
      </c>
      <c r="S279">
        <v>0.22</v>
      </c>
      <c r="T279" t="b">
        <f t="shared" si="67"/>
        <v>0</v>
      </c>
      <c r="U279" t="s">
        <v>1832</v>
      </c>
      <c r="V279">
        <f t="shared" si="68"/>
        <v>1287.6084000000001</v>
      </c>
      <c r="W279">
        <v>1287.6084000000001</v>
      </c>
      <c r="X279" t="b">
        <f t="shared" si="69"/>
        <v>0</v>
      </c>
    </row>
    <row r="280" spans="1:24" x14ac:dyDescent="0.3">
      <c r="A280" t="b">
        <f t="shared" si="56"/>
        <v>0</v>
      </c>
      <c r="B280" t="s">
        <v>3107</v>
      </c>
      <c r="C280" t="b">
        <f t="shared" si="57"/>
        <v>0</v>
      </c>
      <c r="D280" s="2">
        <v>45267</v>
      </c>
      <c r="E280" s="2" t="b">
        <f t="shared" si="58"/>
        <v>0</v>
      </c>
      <c r="F280" t="s">
        <v>1148</v>
      </c>
      <c r="G280" t="b">
        <f t="shared" si="59"/>
        <v>0</v>
      </c>
      <c r="H280" t="s">
        <v>1813</v>
      </c>
      <c r="I280" t="b">
        <f t="shared" si="60"/>
        <v>0</v>
      </c>
      <c r="J280" t="s">
        <v>1843</v>
      </c>
      <c r="K280" t="b">
        <f t="shared" si="61"/>
        <v>0</v>
      </c>
      <c r="L280">
        <f t="shared" si="62"/>
        <v>4</v>
      </c>
      <c r="M280">
        <v>4</v>
      </c>
      <c r="N280" t="b">
        <f t="shared" si="63"/>
        <v>0</v>
      </c>
      <c r="O280">
        <f t="shared" si="64"/>
        <v>938.21</v>
      </c>
      <c r="P280">
        <v>938.21</v>
      </c>
      <c r="Q280" t="b">
        <f t="shared" si="65"/>
        <v>0</v>
      </c>
      <c r="R280">
        <f t="shared" si="66"/>
        <v>0.04</v>
      </c>
      <c r="S280">
        <v>0.04</v>
      </c>
      <c r="T280" t="b">
        <f t="shared" si="67"/>
        <v>0</v>
      </c>
      <c r="U280" t="s">
        <v>1835</v>
      </c>
      <c r="V280">
        <f t="shared" si="68"/>
        <v>3602.7264</v>
      </c>
      <c r="W280">
        <v>3602.7264</v>
      </c>
      <c r="X280" t="b">
        <f t="shared" si="69"/>
        <v>0</v>
      </c>
    </row>
    <row r="281" spans="1:24" x14ac:dyDescent="0.3">
      <c r="A281" t="b">
        <f t="shared" si="56"/>
        <v>0</v>
      </c>
      <c r="B281" t="s">
        <v>3108</v>
      </c>
      <c r="C281" t="b">
        <f t="shared" si="57"/>
        <v>0</v>
      </c>
      <c r="D281" s="2">
        <v>45467</v>
      </c>
      <c r="E281" s="2" t="b">
        <f t="shared" si="58"/>
        <v>0</v>
      </c>
      <c r="F281" t="s">
        <v>452</v>
      </c>
      <c r="G281" t="b">
        <f t="shared" si="59"/>
        <v>0</v>
      </c>
      <c r="H281" t="s">
        <v>1805</v>
      </c>
      <c r="I281" t="b">
        <f t="shared" si="60"/>
        <v>0</v>
      </c>
      <c r="J281" t="s">
        <v>1857</v>
      </c>
      <c r="K281" t="b">
        <f t="shared" si="61"/>
        <v>0</v>
      </c>
      <c r="L281">
        <f t="shared" si="62"/>
        <v>3</v>
      </c>
      <c r="M281">
        <v>3</v>
      </c>
      <c r="N281" t="b">
        <f t="shared" si="63"/>
        <v>0</v>
      </c>
      <c r="O281">
        <f t="shared" si="64"/>
        <v>517.98</v>
      </c>
      <c r="P281">
        <v>517.98</v>
      </c>
      <c r="Q281" t="b">
        <f t="shared" si="65"/>
        <v>0</v>
      </c>
      <c r="R281">
        <f t="shared" si="66"/>
        <v>0.01</v>
      </c>
      <c r="S281">
        <v>0.01</v>
      </c>
      <c r="T281" t="b">
        <f t="shared" si="67"/>
        <v>0</v>
      </c>
      <c r="U281" t="s">
        <v>1835</v>
      </c>
      <c r="V281">
        <f t="shared" si="68"/>
        <v>1538.4005999999999</v>
      </c>
      <c r="W281">
        <v>1538.4005999999999</v>
      </c>
      <c r="X281" t="b">
        <f t="shared" si="69"/>
        <v>0</v>
      </c>
    </row>
    <row r="282" spans="1:24" x14ac:dyDescent="0.3">
      <c r="A282" t="b">
        <f t="shared" si="56"/>
        <v>0</v>
      </c>
      <c r="B282" t="s">
        <v>1981</v>
      </c>
      <c r="C282" t="b">
        <f t="shared" si="57"/>
        <v>0</v>
      </c>
      <c r="D282" s="2">
        <v>45598</v>
      </c>
      <c r="E282" s="2" t="b">
        <f t="shared" si="58"/>
        <v>0</v>
      </c>
      <c r="F282" t="s">
        <v>1514</v>
      </c>
      <c r="G282" t="b">
        <f t="shared" si="59"/>
        <v>0</v>
      </c>
      <c r="H282" t="s">
        <v>1555</v>
      </c>
      <c r="I282" t="b">
        <f t="shared" si="60"/>
        <v>0</v>
      </c>
      <c r="J282" t="s">
        <v>1875</v>
      </c>
      <c r="K282" t="b">
        <f t="shared" si="61"/>
        <v>0</v>
      </c>
      <c r="L282">
        <f t="shared" si="62"/>
        <v>1</v>
      </c>
      <c r="M282">
        <v>1</v>
      </c>
      <c r="N282" t="b">
        <f t="shared" si="63"/>
        <v>0</v>
      </c>
      <c r="O282">
        <f t="shared" si="64"/>
        <v>846.31</v>
      </c>
      <c r="P282">
        <v>846.31</v>
      </c>
      <c r="Q282" t="b">
        <f t="shared" si="65"/>
        <v>0</v>
      </c>
      <c r="R282">
        <f t="shared" si="66"/>
        <v>0.05</v>
      </c>
      <c r="S282">
        <v>0.05</v>
      </c>
      <c r="T282" t="b">
        <f t="shared" si="67"/>
        <v>0</v>
      </c>
      <c r="U282" t="s">
        <v>1835</v>
      </c>
      <c r="V282">
        <f t="shared" si="68"/>
        <v>803.9944999999999</v>
      </c>
      <c r="W282">
        <v>803.9944999999999</v>
      </c>
      <c r="X282" t="b">
        <f t="shared" si="69"/>
        <v>0</v>
      </c>
    </row>
    <row r="283" spans="1:24" x14ac:dyDescent="0.3">
      <c r="A283" t="b">
        <f t="shared" si="56"/>
        <v>0</v>
      </c>
      <c r="B283" t="s">
        <v>3109</v>
      </c>
      <c r="C283" t="b">
        <f t="shared" si="57"/>
        <v>0</v>
      </c>
      <c r="D283" s="2">
        <v>45847</v>
      </c>
      <c r="E283" s="2" t="b">
        <f t="shared" si="58"/>
        <v>0</v>
      </c>
      <c r="F283" t="s">
        <v>142</v>
      </c>
      <c r="G283" t="b">
        <f t="shared" si="59"/>
        <v>0</v>
      </c>
      <c r="H283" t="s">
        <v>1546</v>
      </c>
      <c r="I283" t="b">
        <f t="shared" si="60"/>
        <v>0</v>
      </c>
      <c r="J283" t="s">
        <v>1837</v>
      </c>
      <c r="K283" t="b">
        <f t="shared" si="61"/>
        <v>0</v>
      </c>
      <c r="L283">
        <f t="shared" si="62"/>
        <v>1</v>
      </c>
      <c r="M283">
        <v>1</v>
      </c>
      <c r="N283" t="b">
        <f t="shared" si="63"/>
        <v>0</v>
      </c>
      <c r="O283">
        <f t="shared" si="64"/>
        <v>98.27</v>
      </c>
      <c r="P283">
        <v>98.27</v>
      </c>
      <c r="Q283" t="b">
        <f t="shared" si="65"/>
        <v>0</v>
      </c>
      <c r="R283">
        <f t="shared" si="66"/>
        <v>0.16</v>
      </c>
      <c r="S283">
        <v>0.16</v>
      </c>
      <c r="T283" t="b">
        <f t="shared" si="67"/>
        <v>0</v>
      </c>
      <c r="U283" t="s">
        <v>1835</v>
      </c>
      <c r="V283">
        <f t="shared" si="68"/>
        <v>82.54679999999999</v>
      </c>
      <c r="W283">
        <v>82.54679999999999</v>
      </c>
      <c r="X283" t="b">
        <f t="shared" si="69"/>
        <v>0</v>
      </c>
    </row>
    <row r="284" spans="1:24" x14ac:dyDescent="0.3">
      <c r="A284" t="b">
        <f t="shared" si="56"/>
        <v>0</v>
      </c>
      <c r="B284" t="s">
        <v>3110</v>
      </c>
      <c r="C284" t="b">
        <f t="shared" si="57"/>
        <v>0</v>
      </c>
      <c r="D284" s="2">
        <v>45480</v>
      </c>
      <c r="E284" s="2" t="b">
        <f t="shared" si="58"/>
        <v>0</v>
      </c>
      <c r="F284" t="s">
        <v>798</v>
      </c>
      <c r="G284" t="b">
        <f t="shared" si="59"/>
        <v>0</v>
      </c>
      <c r="H284" t="s">
        <v>1680</v>
      </c>
      <c r="I284" t="b">
        <f t="shared" si="60"/>
        <v>0</v>
      </c>
      <c r="J284" t="s">
        <v>1902</v>
      </c>
      <c r="K284" t="b">
        <f t="shared" si="61"/>
        <v>0</v>
      </c>
      <c r="L284">
        <f t="shared" si="62"/>
        <v>2</v>
      </c>
      <c r="M284">
        <v>2</v>
      </c>
      <c r="N284" t="b">
        <f t="shared" si="63"/>
        <v>0</v>
      </c>
      <c r="O284">
        <f t="shared" si="64"/>
        <v>875.2</v>
      </c>
      <c r="P284">
        <v>875.2</v>
      </c>
      <c r="Q284" t="b">
        <f t="shared" si="65"/>
        <v>0</v>
      </c>
      <c r="R284">
        <f t="shared" si="66"/>
        <v>0.19</v>
      </c>
      <c r="S284">
        <v>0.19</v>
      </c>
      <c r="T284" t="b">
        <f t="shared" si="67"/>
        <v>0</v>
      </c>
      <c r="U284" t="s">
        <v>1832</v>
      </c>
      <c r="V284">
        <f t="shared" si="68"/>
        <v>1417.8240000000001</v>
      </c>
      <c r="W284">
        <v>1417.8240000000001</v>
      </c>
      <c r="X284" t="b">
        <f t="shared" si="69"/>
        <v>0</v>
      </c>
    </row>
    <row r="285" spans="1:24" x14ac:dyDescent="0.3">
      <c r="A285" t="b">
        <f t="shared" si="56"/>
        <v>0</v>
      </c>
      <c r="B285" t="s">
        <v>3111</v>
      </c>
      <c r="C285" t="b">
        <f t="shared" si="57"/>
        <v>0</v>
      </c>
      <c r="D285" s="2">
        <v>45345</v>
      </c>
      <c r="E285" s="2" t="b">
        <f t="shared" si="58"/>
        <v>0</v>
      </c>
      <c r="F285" t="s">
        <v>954</v>
      </c>
      <c r="G285" t="b">
        <f t="shared" si="59"/>
        <v>0</v>
      </c>
      <c r="H285" t="s">
        <v>1785</v>
      </c>
      <c r="I285" t="b">
        <f t="shared" si="60"/>
        <v>0</v>
      </c>
      <c r="J285" t="s">
        <v>1850</v>
      </c>
      <c r="K285" t="b">
        <f t="shared" si="61"/>
        <v>0</v>
      </c>
      <c r="L285">
        <f t="shared" si="62"/>
        <v>1</v>
      </c>
      <c r="M285">
        <v>1</v>
      </c>
      <c r="N285" t="b">
        <f t="shared" si="63"/>
        <v>0</v>
      </c>
      <c r="O285">
        <f t="shared" si="64"/>
        <v>227.35</v>
      </c>
      <c r="P285">
        <v>227.35</v>
      </c>
      <c r="Q285" t="b">
        <f t="shared" si="65"/>
        <v>0</v>
      </c>
      <c r="R285">
        <f t="shared" si="66"/>
        <v>0.06</v>
      </c>
      <c r="S285">
        <v>0.06</v>
      </c>
      <c r="T285" t="b">
        <f t="shared" si="67"/>
        <v>0</v>
      </c>
      <c r="U285" t="s">
        <v>1839</v>
      </c>
      <c r="V285">
        <f t="shared" si="68"/>
        <v>213.709</v>
      </c>
      <c r="W285">
        <v>213.709</v>
      </c>
      <c r="X285" t="b">
        <f t="shared" si="69"/>
        <v>0</v>
      </c>
    </row>
    <row r="286" spans="1:24" x14ac:dyDescent="0.3">
      <c r="A286" t="b">
        <f t="shared" si="56"/>
        <v>0</v>
      </c>
      <c r="B286" t="s">
        <v>3112</v>
      </c>
      <c r="C286" t="b">
        <f t="shared" si="57"/>
        <v>0</v>
      </c>
      <c r="D286" s="2">
        <v>45235</v>
      </c>
      <c r="E286" s="2" t="b">
        <f t="shared" si="58"/>
        <v>0</v>
      </c>
      <c r="F286" t="s">
        <v>678</v>
      </c>
      <c r="G286" t="b">
        <f t="shared" si="59"/>
        <v>0</v>
      </c>
      <c r="H286" t="s">
        <v>1752</v>
      </c>
      <c r="I286" t="b">
        <f t="shared" si="60"/>
        <v>0</v>
      </c>
      <c r="J286" t="s">
        <v>1854</v>
      </c>
      <c r="K286" t="b">
        <f t="shared" si="61"/>
        <v>0</v>
      </c>
      <c r="L286">
        <f t="shared" si="62"/>
        <v>1</v>
      </c>
      <c r="M286">
        <v>1</v>
      </c>
      <c r="N286" t="b">
        <f t="shared" si="63"/>
        <v>0</v>
      </c>
      <c r="O286">
        <f t="shared" si="64"/>
        <v>842.46</v>
      </c>
      <c r="P286">
        <v>842.46</v>
      </c>
      <c r="Q286" t="b">
        <f t="shared" si="65"/>
        <v>0</v>
      </c>
      <c r="R286">
        <f t="shared" si="66"/>
        <v>0.05</v>
      </c>
      <c r="S286">
        <v>0.05</v>
      </c>
      <c r="T286" t="b">
        <f t="shared" si="67"/>
        <v>0</v>
      </c>
      <c r="U286" t="s">
        <v>1839</v>
      </c>
      <c r="V286">
        <f t="shared" si="68"/>
        <v>800.33699999999999</v>
      </c>
      <c r="W286">
        <v>800.33699999999999</v>
      </c>
      <c r="X286" t="b">
        <f t="shared" si="69"/>
        <v>0</v>
      </c>
    </row>
    <row r="287" spans="1:24" x14ac:dyDescent="0.3">
      <c r="A287" t="b">
        <f t="shared" si="56"/>
        <v>0</v>
      </c>
      <c r="B287" t="s">
        <v>3113</v>
      </c>
      <c r="C287" t="b">
        <f t="shared" si="57"/>
        <v>0</v>
      </c>
      <c r="D287" s="2">
        <v>45543</v>
      </c>
      <c r="E287" s="2" t="b">
        <f t="shared" si="58"/>
        <v>0</v>
      </c>
      <c r="F287" t="s">
        <v>684</v>
      </c>
      <c r="G287" t="b">
        <f t="shared" si="59"/>
        <v>0</v>
      </c>
      <c r="H287" t="s">
        <v>1646</v>
      </c>
      <c r="I287" t="b">
        <f t="shared" si="60"/>
        <v>0</v>
      </c>
      <c r="J287" t="s">
        <v>1902</v>
      </c>
      <c r="K287" t="b">
        <f t="shared" si="61"/>
        <v>0</v>
      </c>
      <c r="L287">
        <f t="shared" si="62"/>
        <v>3</v>
      </c>
      <c r="M287">
        <v>3</v>
      </c>
      <c r="N287" t="b">
        <f t="shared" si="63"/>
        <v>0</v>
      </c>
      <c r="O287">
        <f t="shared" si="64"/>
        <v>120.67</v>
      </c>
      <c r="P287">
        <v>120.67</v>
      </c>
      <c r="Q287" t="b">
        <f t="shared" si="65"/>
        <v>0</v>
      </c>
      <c r="R287">
        <f t="shared" si="66"/>
        <v>0.08</v>
      </c>
      <c r="S287">
        <v>0.08</v>
      </c>
      <c r="T287" t="b">
        <f t="shared" si="67"/>
        <v>0</v>
      </c>
      <c r="U287" t="s">
        <v>1839</v>
      </c>
      <c r="V287">
        <f t="shared" si="68"/>
        <v>333.04919999999998</v>
      </c>
      <c r="W287">
        <v>333.04919999999998</v>
      </c>
      <c r="X287" t="b">
        <f t="shared" si="69"/>
        <v>0</v>
      </c>
    </row>
    <row r="288" spans="1:24" x14ac:dyDescent="0.3">
      <c r="A288" t="b">
        <f t="shared" si="56"/>
        <v>0</v>
      </c>
      <c r="B288" t="s">
        <v>3114</v>
      </c>
      <c r="C288" t="b">
        <f t="shared" si="57"/>
        <v>0</v>
      </c>
      <c r="D288" s="2">
        <v>45402</v>
      </c>
      <c r="E288" s="2" t="b">
        <f t="shared" si="58"/>
        <v>0</v>
      </c>
      <c r="F288" t="s">
        <v>1511</v>
      </c>
      <c r="G288" t="b">
        <f t="shared" si="59"/>
        <v>0</v>
      </c>
      <c r="H288" t="s">
        <v>1597</v>
      </c>
      <c r="I288" t="b">
        <f t="shared" si="60"/>
        <v>0</v>
      </c>
      <c r="J288" t="s">
        <v>1831</v>
      </c>
      <c r="K288" t="b">
        <f t="shared" si="61"/>
        <v>0</v>
      </c>
      <c r="L288">
        <f t="shared" si="62"/>
        <v>4</v>
      </c>
      <c r="M288">
        <v>4</v>
      </c>
      <c r="N288" t="b">
        <f t="shared" si="63"/>
        <v>0</v>
      </c>
      <c r="O288">
        <f t="shared" si="64"/>
        <v>176.13</v>
      </c>
      <c r="P288">
        <v>176.13</v>
      </c>
      <c r="Q288" t="b">
        <f t="shared" si="65"/>
        <v>0</v>
      </c>
      <c r="R288">
        <f t="shared" si="66"/>
        <v>0.27</v>
      </c>
      <c r="S288">
        <v>0.27</v>
      </c>
      <c r="T288" t="b">
        <f t="shared" si="67"/>
        <v>0</v>
      </c>
      <c r="U288" t="s">
        <v>1835</v>
      </c>
      <c r="V288">
        <f t="shared" si="68"/>
        <v>514.29959999999994</v>
      </c>
      <c r="W288">
        <v>514.29959999999994</v>
      </c>
      <c r="X288" t="b">
        <f t="shared" si="69"/>
        <v>0</v>
      </c>
    </row>
    <row r="289" spans="1:24" x14ac:dyDescent="0.3">
      <c r="A289" t="b">
        <f t="shared" si="56"/>
        <v>0</v>
      </c>
      <c r="B289" t="s">
        <v>3115</v>
      </c>
      <c r="C289" t="b">
        <f t="shared" si="57"/>
        <v>0</v>
      </c>
      <c r="D289" s="2">
        <v>45671</v>
      </c>
      <c r="E289" s="2" t="b">
        <f t="shared" si="58"/>
        <v>0</v>
      </c>
      <c r="F289" t="s">
        <v>1377</v>
      </c>
      <c r="G289" t="b">
        <f t="shared" si="59"/>
        <v>0</v>
      </c>
      <c r="H289" t="s">
        <v>1722</v>
      </c>
      <c r="I289" t="b">
        <f t="shared" si="60"/>
        <v>0</v>
      </c>
      <c r="J289" t="s">
        <v>1902</v>
      </c>
      <c r="K289" t="b">
        <f t="shared" si="61"/>
        <v>0</v>
      </c>
      <c r="L289">
        <f t="shared" si="62"/>
        <v>4</v>
      </c>
      <c r="M289">
        <v>4</v>
      </c>
      <c r="N289" t="b">
        <f t="shared" si="63"/>
        <v>0</v>
      </c>
      <c r="O289">
        <f t="shared" si="64"/>
        <v>592.67999999999995</v>
      </c>
      <c r="P289">
        <v>592.67999999999995</v>
      </c>
      <c r="Q289" t="b">
        <f t="shared" si="65"/>
        <v>0</v>
      </c>
      <c r="R289">
        <f t="shared" si="66"/>
        <v>0.03</v>
      </c>
      <c r="S289">
        <v>0.03</v>
      </c>
      <c r="T289" t="b">
        <f t="shared" si="67"/>
        <v>0</v>
      </c>
      <c r="U289" t="s">
        <v>1832</v>
      </c>
      <c r="V289">
        <f t="shared" si="68"/>
        <v>2299.5983999999999</v>
      </c>
      <c r="W289">
        <v>2299.5983999999999</v>
      </c>
      <c r="X289" t="b">
        <f t="shared" si="69"/>
        <v>0</v>
      </c>
    </row>
    <row r="290" spans="1:24" x14ac:dyDescent="0.3">
      <c r="A290" t="b">
        <f t="shared" si="56"/>
        <v>0</v>
      </c>
      <c r="B290" t="s">
        <v>3116</v>
      </c>
      <c r="C290" t="b">
        <f t="shared" si="57"/>
        <v>0</v>
      </c>
      <c r="D290" s="2">
        <v>45367</v>
      </c>
      <c r="E290" s="2" t="b">
        <f t="shared" si="58"/>
        <v>0</v>
      </c>
      <c r="F290" t="s">
        <v>576</v>
      </c>
      <c r="G290" t="b">
        <f t="shared" si="59"/>
        <v>0</v>
      </c>
      <c r="H290" t="s">
        <v>1740</v>
      </c>
      <c r="I290" t="b">
        <f t="shared" si="60"/>
        <v>0</v>
      </c>
      <c r="J290" t="s">
        <v>1845</v>
      </c>
      <c r="K290" t="b">
        <f t="shared" si="61"/>
        <v>0</v>
      </c>
      <c r="L290">
        <f t="shared" si="62"/>
        <v>4</v>
      </c>
      <c r="M290">
        <v>4</v>
      </c>
      <c r="N290" t="b">
        <f t="shared" si="63"/>
        <v>0</v>
      </c>
      <c r="O290">
        <f t="shared" si="64"/>
        <v>662.43</v>
      </c>
      <c r="P290">
        <v>662.43</v>
      </c>
      <c r="Q290" t="b">
        <f t="shared" si="65"/>
        <v>0</v>
      </c>
      <c r="R290">
        <f t="shared" si="66"/>
        <v>0.24</v>
      </c>
      <c r="S290">
        <v>0.24</v>
      </c>
      <c r="T290" t="b">
        <f t="shared" si="67"/>
        <v>0</v>
      </c>
      <c r="U290" t="s">
        <v>1835</v>
      </c>
      <c r="V290">
        <f t="shared" si="68"/>
        <v>2013.7872</v>
      </c>
      <c r="W290">
        <v>2013.7872</v>
      </c>
      <c r="X290" t="b">
        <f t="shared" si="69"/>
        <v>0</v>
      </c>
    </row>
    <row r="291" spans="1:24" x14ac:dyDescent="0.3">
      <c r="A291" t="b">
        <f t="shared" si="56"/>
        <v>0</v>
      </c>
      <c r="B291" t="s">
        <v>3117</v>
      </c>
      <c r="C291" t="b">
        <f t="shared" si="57"/>
        <v>0</v>
      </c>
      <c r="D291" s="2">
        <v>45488</v>
      </c>
      <c r="E291" s="2" t="b">
        <f t="shared" si="58"/>
        <v>0</v>
      </c>
      <c r="F291" t="s">
        <v>435</v>
      </c>
      <c r="G291" t="b">
        <f t="shared" si="59"/>
        <v>0</v>
      </c>
      <c r="H291" t="s">
        <v>1666</v>
      </c>
      <c r="I291" t="b">
        <f t="shared" si="60"/>
        <v>0</v>
      </c>
      <c r="J291" t="s">
        <v>1837</v>
      </c>
      <c r="K291" t="b">
        <f t="shared" si="61"/>
        <v>0</v>
      </c>
      <c r="L291">
        <f t="shared" si="62"/>
        <v>3</v>
      </c>
      <c r="M291">
        <v>3</v>
      </c>
      <c r="N291" t="b">
        <f t="shared" si="63"/>
        <v>0</v>
      </c>
      <c r="O291">
        <f t="shared" si="64"/>
        <v>518.35</v>
      </c>
      <c r="P291">
        <v>518.35</v>
      </c>
      <c r="Q291" t="b">
        <f t="shared" si="65"/>
        <v>0</v>
      </c>
      <c r="R291">
        <f t="shared" si="66"/>
        <v>0.21</v>
      </c>
      <c r="S291">
        <v>0.21</v>
      </c>
      <c r="T291" t="b">
        <f t="shared" si="67"/>
        <v>0</v>
      </c>
      <c r="U291" t="s">
        <v>1839</v>
      </c>
      <c r="V291">
        <f t="shared" si="68"/>
        <v>1228.4894999999999</v>
      </c>
      <c r="W291">
        <v>1228.4894999999999</v>
      </c>
      <c r="X291" t="b">
        <f t="shared" si="69"/>
        <v>0</v>
      </c>
    </row>
    <row r="292" spans="1:24" x14ac:dyDescent="0.3">
      <c r="A292" t="b">
        <f t="shared" si="56"/>
        <v>0</v>
      </c>
      <c r="B292" t="s">
        <v>3118</v>
      </c>
      <c r="C292" t="b">
        <f t="shared" si="57"/>
        <v>0</v>
      </c>
      <c r="D292" s="2">
        <v>45509</v>
      </c>
      <c r="E292" s="2" t="b">
        <f t="shared" si="58"/>
        <v>0</v>
      </c>
      <c r="F292" t="s">
        <v>969</v>
      </c>
      <c r="G292" t="b">
        <f t="shared" si="59"/>
        <v>0</v>
      </c>
      <c r="H292" t="s">
        <v>1716</v>
      </c>
      <c r="I292" t="b">
        <f t="shared" si="60"/>
        <v>0</v>
      </c>
      <c r="J292" t="s">
        <v>1841</v>
      </c>
      <c r="K292" t="b">
        <f t="shared" si="61"/>
        <v>0</v>
      </c>
      <c r="L292">
        <f t="shared" si="62"/>
        <v>1</v>
      </c>
      <c r="M292">
        <v>1</v>
      </c>
      <c r="N292" t="b">
        <f t="shared" si="63"/>
        <v>0</v>
      </c>
      <c r="O292">
        <f t="shared" si="64"/>
        <v>85.58</v>
      </c>
      <c r="P292">
        <v>85.58</v>
      </c>
      <c r="Q292" t="b">
        <f t="shared" si="65"/>
        <v>0</v>
      </c>
      <c r="R292">
        <f t="shared" si="66"/>
        <v>0.1</v>
      </c>
      <c r="S292">
        <v>0.1</v>
      </c>
      <c r="T292" t="b">
        <f t="shared" si="67"/>
        <v>0</v>
      </c>
      <c r="U292" t="s">
        <v>1839</v>
      </c>
      <c r="V292">
        <f t="shared" si="68"/>
        <v>77.022000000000006</v>
      </c>
      <c r="W292">
        <v>77.022000000000006</v>
      </c>
      <c r="X292" t="b">
        <f t="shared" si="69"/>
        <v>0</v>
      </c>
    </row>
    <row r="293" spans="1:24" x14ac:dyDescent="0.3">
      <c r="A293" t="b">
        <f t="shared" si="56"/>
        <v>0</v>
      </c>
      <c r="B293" t="s">
        <v>1982</v>
      </c>
      <c r="C293" t="b">
        <f t="shared" si="57"/>
        <v>0</v>
      </c>
      <c r="D293" s="2">
        <v>45884</v>
      </c>
      <c r="E293" s="2" t="b">
        <f t="shared" si="58"/>
        <v>0</v>
      </c>
      <c r="F293" t="s">
        <v>443</v>
      </c>
      <c r="G293" t="b">
        <f t="shared" si="59"/>
        <v>0</v>
      </c>
      <c r="H293" t="s">
        <v>1643</v>
      </c>
      <c r="I293" t="b">
        <f t="shared" si="60"/>
        <v>0</v>
      </c>
      <c r="J293" t="s">
        <v>1884</v>
      </c>
      <c r="K293" t="b">
        <f t="shared" si="61"/>
        <v>0</v>
      </c>
      <c r="L293">
        <f t="shared" si="62"/>
        <v>1</v>
      </c>
      <c r="M293">
        <v>1</v>
      </c>
      <c r="N293" t="b">
        <f t="shared" si="63"/>
        <v>0</v>
      </c>
      <c r="O293">
        <f t="shared" si="64"/>
        <v>996.48</v>
      </c>
      <c r="P293">
        <v>996.48</v>
      </c>
      <c r="Q293" t="b">
        <f t="shared" si="65"/>
        <v>0</v>
      </c>
      <c r="R293">
        <f t="shared" si="66"/>
        <v>7.0000000000000007E-2</v>
      </c>
      <c r="S293">
        <v>7.0000000000000007E-2</v>
      </c>
      <c r="T293" t="b">
        <f t="shared" si="67"/>
        <v>0</v>
      </c>
      <c r="U293" t="s">
        <v>1839</v>
      </c>
      <c r="V293">
        <f t="shared" si="68"/>
        <v>926.7263999999999</v>
      </c>
      <c r="W293">
        <v>926.7263999999999</v>
      </c>
      <c r="X293" t="b">
        <f t="shared" si="69"/>
        <v>0</v>
      </c>
    </row>
    <row r="294" spans="1:24" x14ac:dyDescent="0.3">
      <c r="A294" t="b">
        <f t="shared" si="56"/>
        <v>0</v>
      </c>
      <c r="B294" t="s">
        <v>3119</v>
      </c>
      <c r="C294" t="b">
        <f t="shared" si="57"/>
        <v>0</v>
      </c>
      <c r="D294" s="2">
        <v>45323</v>
      </c>
      <c r="E294" s="2" t="b">
        <f t="shared" si="58"/>
        <v>0</v>
      </c>
      <c r="F294" t="s">
        <v>1124</v>
      </c>
      <c r="G294" t="b">
        <f t="shared" si="59"/>
        <v>0</v>
      </c>
      <c r="H294" t="s">
        <v>1788</v>
      </c>
      <c r="I294" t="b">
        <f t="shared" si="60"/>
        <v>0</v>
      </c>
      <c r="J294" t="s">
        <v>1854</v>
      </c>
      <c r="K294" t="b">
        <f t="shared" si="61"/>
        <v>0</v>
      </c>
      <c r="L294">
        <f t="shared" si="62"/>
        <v>4</v>
      </c>
      <c r="M294">
        <v>4</v>
      </c>
      <c r="N294" t="b">
        <f t="shared" si="63"/>
        <v>0</v>
      </c>
      <c r="O294">
        <f t="shared" si="64"/>
        <v>800</v>
      </c>
      <c r="P294">
        <v>800</v>
      </c>
      <c r="Q294" t="b">
        <f t="shared" si="65"/>
        <v>0</v>
      </c>
      <c r="R294">
        <f t="shared" si="66"/>
        <v>0.2</v>
      </c>
      <c r="S294">
        <v>0.2</v>
      </c>
      <c r="T294" t="b">
        <f t="shared" si="67"/>
        <v>0</v>
      </c>
      <c r="U294" t="s">
        <v>1832</v>
      </c>
      <c r="V294">
        <f t="shared" si="68"/>
        <v>2560</v>
      </c>
      <c r="W294">
        <v>2560</v>
      </c>
      <c r="X294" t="b">
        <f t="shared" si="69"/>
        <v>0</v>
      </c>
    </row>
    <row r="295" spans="1:24" x14ac:dyDescent="0.3">
      <c r="A295" t="b">
        <f t="shared" si="56"/>
        <v>0</v>
      </c>
      <c r="B295" t="s">
        <v>3120</v>
      </c>
      <c r="C295" t="b">
        <f t="shared" si="57"/>
        <v>0</v>
      </c>
      <c r="D295" s="2">
        <v>45889</v>
      </c>
      <c r="E295" s="2" t="b">
        <f t="shared" si="58"/>
        <v>0</v>
      </c>
      <c r="F295" t="s">
        <v>514</v>
      </c>
      <c r="G295" t="b">
        <f t="shared" si="59"/>
        <v>0</v>
      </c>
      <c r="H295" t="s">
        <v>1713</v>
      </c>
      <c r="I295" t="b">
        <f t="shared" si="60"/>
        <v>0</v>
      </c>
      <c r="J295" t="s">
        <v>1872</v>
      </c>
      <c r="K295" t="b">
        <f t="shared" si="61"/>
        <v>0</v>
      </c>
      <c r="L295">
        <f t="shared" si="62"/>
        <v>3</v>
      </c>
      <c r="M295">
        <v>3</v>
      </c>
      <c r="N295" t="b">
        <f t="shared" si="63"/>
        <v>0</v>
      </c>
      <c r="O295">
        <f t="shared" si="64"/>
        <v>118.25</v>
      </c>
      <c r="P295">
        <v>118.25</v>
      </c>
      <c r="Q295" t="b">
        <f t="shared" si="65"/>
        <v>0</v>
      </c>
      <c r="R295">
        <f t="shared" si="66"/>
        <v>0.26</v>
      </c>
      <c r="S295">
        <v>0.26</v>
      </c>
      <c r="T295" t="b">
        <f t="shared" si="67"/>
        <v>0</v>
      </c>
      <c r="U295" t="s">
        <v>1835</v>
      </c>
      <c r="V295">
        <f t="shared" si="68"/>
        <v>262.51499999999999</v>
      </c>
      <c r="W295">
        <v>262.51499999999999</v>
      </c>
      <c r="X295" t="b">
        <f t="shared" si="69"/>
        <v>0</v>
      </c>
    </row>
    <row r="296" spans="1:24" x14ac:dyDescent="0.3">
      <c r="A296" t="b">
        <f t="shared" si="56"/>
        <v>0</v>
      </c>
      <c r="B296" t="s">
        <v>3121</v>
      </c>
      <c r="C296" t="b">
        <f t="shared" si="57"/>
        <v>0</v>
      </c>
      <c r="D296" s="2">
        <v>45253</v>
      </c>
      <c r="E296" s="2" t="b">
        <f t="shared" si="58"/>
        <v>0</v>
      </c>
      <c r="F296" t="s">
        <v>1293</v>
      </c>
      <c r="G296" t="b">
        <f t="shared" si="59"/>
        <v>0</v>
      </c>
      <c r="H296" t="s">
        <v>1634</v>
      </c>
      <c r="I296" t="b">
        <f t="shared" si="60"/>
        <v>0</v>
      </c>
      <c r="J296" t="s">
        <v>1859</v>
      </c>
      <c r="K296" t="b">
        <f t="shared" si="61"/>
        <v>0</v>
      </c>
      <c r="L296">
        <f t="shared" si="62"/>
        <v>1</v>
      </c>
      <c r="M296">
        <v>1</v>
      </c>
      <c r="N296" t="b">
        <f t="shared" si="63"/>
        <v>0</v>
      </c>
      <c r="O296">
        <f t="shared" si="64"/>
        <v>223.25</v>
      </c>
      <c r="P296">
        <v>223.25</v>
      </c>
      <c r="Q296" t="b">
        <f t="shared" si="65"/>
        <v>0</v>
      </c>
      <c r="R296">
        <f t="shared" si="66"/>
        <v>0.28999999999999998</v>
      </c>
      <c r="S296">
        <v>0.28999999999999998</v>
      </c>
      <c r="T296" t="b">
        <f t="shared" si="67"/>
        <v>0</v>
      </c>
      <c r="U296" t="s">
        <v>1832</v>
      </c>
      <c r="V296">
        <f t="shared" si="68"/>
        <v>158.50749999999999</v>
      </c>
      <c r="W296">
        <v>158.50749999999999</v>
      </c>
      <c r="X296" t="b">
        <f t="shared" si="69"/>
        <v>0</v>
      </c>
    </row>
    <row r="297" spans="1:24" x14ac:dyDescent="0.3">
      <c r="A297" t="b">
        <f t="shared" si="56"/>
        <v>0</v>
      </c>
      <c r="B297" t="s">
        <v>3122</v>
      </c>
      <c r="C297" t="b">
        <f t="shared" si="57"/>
        <v>0</v>
      </c>
      <c r="D297" s="2">
        <v>45530</v>
      </c>
      <c r="E297" s="2" t="b">
        <f t="shared" si="58"/>
        <v>0</v>
      </c>
      <c r="F297" t="s">
        <v>1310</v>
      </c>
      <c r="G297" t="b">
        <f t="shared" si="59"/>
        <v>0</v>
      </c>
      <c r="H297" t="s">
        <v>1634</v>
      </c>
      <c r="I297" t="b">
        <f t="shared" si="60"/>
        <v>0</v>
      </c>
      <c r="J297" t="s">
        <v>1845</v>
      </c>
      <c r="K297" t="b">
        <f t="shared" si="61"/>
        <v>0</v>
      </c>
      <c r="L297">
        <f t="shared" si="62"/>
        <v>3</v>
      </c>
      <c r="M297">
        <v>3</v>
      </c>
      <c r="N297" t="b">
        <f t="shared" si="63"/>
        <v>0</v>
      </c>
      <c r="O297">
        <f t="shared" si="64"/>
        <v>918.76</v>
      </c>
      <c r="P297">
        <v>918.76</v>
      </c>
      <c r="Q297" t="b">
        <f t="shared" si="65"/>
        <v>0</v>
      </c>
      <c r="R297">
        <f t="shared" si="66"/>
        <v>0.2</v>
      </c>
      <c r="S297">
        <v>0.2</v>
      </c>
      <c r="T297" t="b">
        <f t="shared" si="67"/>
        <v>0</v>
      </c>
      <c r="U297" t="s">
        <v>1835</v>
      </c>
      <c r="V297">
        <f t="shared" si="68"/>
        <v>2205.0239999999999</v>
      </c>
      <c r="W297">
        <v>2205.0239999999999</v>
      </c>
      <c r="X297" t="b">
        <f t="shared" si="69"/>
        <v>0</v>
      </c>
    </row>
    <row r="298" spans="1:24" x14ac:dyDescent="0.3">
      <c r="A298" t="b">
        <f t="shared" si="56"/>
        <v>0</v>
      </c>
      <c r="B298" t="s">
        <v>3123</v>
      </c>
      <c r="C298" t="b">
        <f t="shared" si="57"/>
        <v>0</v>
      </c>
      <c r="D298" s="2">
        <v>45491</v>
      </c>
      <c r="E298" s="2" t="b">
        <f t="shared" si="58"/>
        <v>0</v>
      </c>
      <c r="F298" t="s">
        <v>883</v>
      </c>
      <c r="G298" t="b">
        <f t="shared" si="59"/>
        <v>0</v>
      </c>
      <c r="H298" t="s">
        <v>1780</v>
      </c>
      <c r="I298" t="b">
        <f t="shared" si="60"/>
        <v>0</v>
      </c>
      <c r="J298" t="s">
        <v>1867</v>
      </c>
      <c r="K298" t="b">
        <f t="shared" si="61"/>
        <v>0</v>
      </c>
      <c r="L298">
        <f t="shared" si="62"/>
        <v>2</v>
      </c>
      <c r="M298">
        <v>2</v>
      </c>
      <c r="N298" t="b">
        <f t="shared" si="63"/>
        <v>0</v>
      </c>
      <c r="O298">
        <f t="shared" si="64"/>
        <v>905.26</v>
      </c>
      <c r="P298">
        <v>905.26</v>
      </c>
      <c r="Q298" t="b">
        <f t="shared" si="65"/>
        <v>0</v>
      </c>
      <c r="R298">
        <f t="shared" si="66"/>
        <v>0.15</v>
      </c>
      <c r="S298">
        <v>0.15</v>
      </c>
      <c r="T298" t="b">
        <f t="shared" si="67"/>
        <v>0</v>
      </c>
      <c r="U298" t="s">
        <v>1839</v>
      </c>
      <c r="V298">
        <f t="shared" si="68"/>
        <v>1538.942</v>
      </c>
      <c r="W298">
        <v>1538.942</v>
      </c>
      <c r="X298" t="b">
        <f t="shared" si="69"/>
        <v>0</v>
      </c>
    </row>
    <row r="299" spans="1:24" x14ac:dyDescent="0.3">
      <c r="A299" t="b">
        <f t="shared" si="56"/>
        <v>0</v>
      </c>
      <c r="B299" t="s">
        <v>3124</v>
      </c>
      <c r="C299" t="b">
        <f t="shared" si="57"/>
        <v>0</v>
      </c>
      <c r="D299" s="2">
        <v>45628</v>
      </c>
      <c r="E299" s="2" t="b">
        <f t="shared" si="58"/>
        <v>0</v>
      </c>
      <c r="F299" t="s">
        <v>975</v>
      </c>
      <c r="G299" t="b">
        <f t="shared" si="59"/>
        <v>0</v>
      </c>
      <c r="H299" t="s">
        <v>1889</v>
      </c>
      <c r="I299" t="b">
        <f t="shared" si="60"/>
        <v>0</v>
      </c>
      <c r="J299" t="s">
        <v>1863</v>
      </c>
      <c r="K299" t="b">
        <f t="shared" si="61"/>
        <v>0</v>
      </c>
      <c r="L299">
        <f t="shared" si="62"/>
        <v>4</v>
      </c>
      <c r="M299">
        <v>4</v>
      </c>
      <c r="N299" t="b">
        <f t="shared" si="63"/>
        <v>0</v>
      </c>
      <c r="O299">
        <f t="shared" si="64"/>
        <v>295.39999999999998</v>
      </c>
      <c r="P299">
        <v>295.39999999999998</v>
      </c>
      <c r="Q299" t="b">
        <f t="shared" si="65"/>
        <v>0</v>
      </c>
      <c r="R299">
        <f t="shared" si="66"/>
        <v>0.23</v>
      </c>
      <c r="S299">
        <v>0.23</v>
      </c>
      <c r="T299" t="b">
        <f t="shared" si="67"/>
        <v>0</v>
      </c>
      <c r="U299" t="s">
        <v>1835</v>
      </c>
      <c r="V299">
        <f t="shared" si="68"/>
        <v>909.83199999999999</v>
      </c>
      <c r="W299">
        <v>909.83199999999999</v>
      </c>
      <c r="X299" t="b">
        <f t="shared" si="69"/>
        <v>0</v>
      </c>
    </row>
    <row r="300" spans="1:24" x14ac:dyDescent="0.3">
      <c r="A300" t="b">
        <f t="shared" si="56"/>
        <v>0</v>
      </c>
      <c r="B300" t="s">
        <v>3125</v>
      </c>
      <c r="C300" t="b">
        <f t="shared" si="57"/>
        <v>0</v>
      </c>
      <c r="D300" s="2">
        <v>45861</v>
      </c>
      <c r="E300" s="2" t="b">
        <f t="shared" si="58"/>
        <v>0</v>
      </c>
      <c r="F300" t="s">
        <v>309</v>
      </c>
      <c r="G300" t="b">
        <f t="shared" si="59"/>
        <v>0</v>
      </c>
      <c r="H300" t="s">
        <v>1805</v>
      </c>
      <c r="I300" t="b">
        <f t="shared" si="60"/>
        <v>0</v>
      </c>
      <c r="J300" t="s">
        <v>1841</v>
      </c>
      <c r="K300" t="b">
        <f t="shared" si="61"/>
        <v>0</v>
      </c>
      <c r="L300">
        <f t="shared" si="62"/>
        <v>1</v>
      </c>
      <c r="M300">
        <v>1</v>
      </c>
      <c r="N300" t="b">
        <f t="shared" si="63"/>
        <v>0</v>
      </c>
      <c r="O300">
        <f t="shared" si="64"/>
        <v>252.18</v>
      </c>
      <c r="P300">
        <v>252.18</v>
      </c>
      <c r="Q300" t="b">
        <f t="shared" si="65"/>
        <v>0</v>
      </c>
      <c r="R300">
        <f t="shared" si="66"/>
        <v>0.23</v>
      </c>
      <c r="S300">
        <v>0.23</v>
      </c>
      <c r="T300" t="b">
        <f t="shared" si="67"/>
        <v>0</v>
      </c>
      <c r="U300" t="s">
        <v>1835</v>
      </c>
      <c r="V300">
        <f t="shared" si="68"/>
        <v>194.17859999999999</v>
      </c>
      <c r="W300">
        <v>194.17859999999999</v>
      </c>
      <c r="X300" t="b">
        <f t="shared" si="69"/>
        <v>0</v>
      </c>
    </row>
    <row r="301" spans="1:24" x14ac:dyDescent="0.3">
      <c r="A301" t="b">
        <f t="shared" si="56"/>
        <v>0</v>
      </c>
      <c r="B301" t="s">
        <v>3126</v>
      </c>
      <c r="C301" t="b">
        <f t="shared" si="57"/>
        <v>0</v>
      </c>
      <c r="D301" s="2">
        <v>45878</v>
      </c>
      <c r="E301" s="2" t="b">
        <f t="shared" si="58"/>
        <v>0</v>
      </c>
      <c r="F301" t="s">
        <v>505</v>
      </c>
      <c r="G301" t="b">
        <f t="shared" si="59"/>
        <v>0</v>
      </c>
      <c r="H301" t="s">
        <v>1813</v>
      </c>
      <c r="I301" t="b">
        <f t="shared" si="60"/>
        <v>0</v>
      </c>
      <c r="J301" t="s">
        <v>1884</v>
      </c>
      <c r="K301" t="b">
        <f t="shared" si="61"/>
        <v>0</v>
      </c>
      <c r="L301">
        <f t="shared" si="62"/>
        <v>4</v>
      </c>
      <c r="M301">
        <v>4</v>
      </c>
      <c r="N301" t="b">
        <f t="shared" si="63"/>
        <v>0</v>
      </c>
      <c r="O301">
        <f t="shared" si="64"/>
        <v>792.1</v>
      </c>
      <c r="P301">
        <v>792.1</v>
      </c>
      <c r="Q301" t="b">
        <f t="shared" si="65"/>
        <v>0</v>
      </c>
      <c r="R301">
        <f t="shared" si="66"/>
        <v>0.19</v>
      </c>
      <c r="S301">
        <v>0.19</v>
      </c>
      <c r="T301" t="b">
        <f t="shared" si="67"/>
        <v>0</v>
      </c>
      <c r="U301" t="s">
        <v>1839</v>
      </c>
      <c r="V301">
        <f t="shared" si="68"/>
        <v>2566.404</v>
      </c>
      <c r="W301">
        <v>2566.404</v>
      </c>
      <c r="X301" t="b">
        <f t="shared" si="69"/>
        <v>0</v>
      </c>
    </row>
    <row r="302" spans="1:24" x14ac:dyDescent="0.3">
      <c r="A302" t="b">
        <f t="shared" si="56"/>
        <v>0</v>
      </c>
      <c r="B302" t="s">
        <v>3127</v>
      </c>
      <c r="C302" t="b">
        <f t="shared" si="57"/>
        <v>0</v>
      </c>
      <c r="D302" s="2">
        <v>45426</v>
      </c>
      <c r="E302" s="2" t="b">
        <f t="shared" si="58"/>
        <v>0</v>
      </c>
      <c r="F302" t="s">
        <v>274</v>
      </c>
      <c r="G302" t="b">
        <f t="shared" si="59"/>
        <v>0</v>
      </c>
      <c r="H302" t="s">
        <v>1790</v>
      </c>
      <c r="I302" t="b">
        <f t="shared" si="60"/>
        <v>0</v>
      </c>
      <c r="J302" t="s">
        <v>1852</v>
      </c>
      <c r="K302" t="b">
        <f t="shared" si="61"/>
        <v>0</v>
      </c>
      <c r="L302">
        <f t="shared" si="62"/>
        <v>1</v>
      </c>
      <c r="M302">
        <v>1</v>
      </c>
      <c r="N302" t="b">
        <f t="shared" si="63"/>
        <v>0</v>
      </c>
      <c r="O302">
        <f t="shared" si="64"/>
        <v>883.36</v>
      </c>
      <c r="P302">
        <v>883.36</v>
      </c>
      <c r="Q302" t="b">
        <f t="shared" si="65"/>
        <v>0</v>
      </c>
      <c r="R302">
        <f t="shared" si="66"/>
        <v>0.11</v>
      </c>
      <c r="S302">
        <v>0.11</v>
      </c>
      <c r="T302" t="b">
        <f t="shared" si="67"/>
        <v>0</v>
      </c>
      <c r="U302" t="s">
        <v>1835</v>
      </c>
      <c r="V302">
        <f t="shared" si="68"/>
        <v>786.19040000000007</v>
      </c>
      <c r="W302">
        <v>786.19040000000007</v>
      </c>
      <c r="X302" t="b">
        <f t="shared" si="69"/>
        <v>0</v>
      </c>
    </row>
    <row r="303" spans="1:24" x14ac:dyDescent="0.3">
      <c r="A303" t="b">
        <f t="shared" si="56"/>
        <v>0</v>
      </c>
      <c r="B303" t="s">
        <v>3128</v>
      </c>
      <c r="C303" t="b">
        <f t="shared" si="57"/>
        <v>0</v>
      </c>
      <c r="D303" s="2">
        <v>45231</v>
      </c>
      <c r="E303" s="2" t="b">
        <f t="shared" si="58"/>
        <v>0</v>
      </c>
      <c r="F303" t="s">
        <v>871</v>
      </c>
      <c r="G303" t="b">
        <f t="shared" si="59"/>
        <v>0</v>
      </c>
      <c r="H303" t="s">
        <v>1738</v>
      </c>
      <c r="I303" t="b">
        <f t="shared" si="60"/>
        <v>0</v>
      </c>
      <c r="J303" t="s">
        <v>1850</v>
      </c>
      <c r="K303" t="b">
        <f t="shared" si="61"/>
        <v>0</v>
      </c>
      <c r="L303">
        <f t="shared" si="62"/>
        <v>4</v>
      </c>
      <c r="M303">
        <v>4</v>
      </c>
      <c r="N303" t="b">
        <f t="shared" si="63"/>
        <v>0</v>
      </c>
      <c r="O303">
        <f t="shared" si="64"/>
        <v>305.95</v>
      </c>
      <c r="P303">
        <v>305.95</v>
      </c>
      <c r="Q303" t="b">
        <f t="shared" si="65"/>
        <v>0</v>
      </c>
      <c r="R303">
        <f t="shared" si="66"/>
        <v>0.08</v>
      </c>
      <c r="S303">
        <v>0.08</v>
      </c>
      <c r="T303" t="b">
        <f t="shared" si="67"/>
        <v>0</v>
      </c>
      <c r="U303" t="s">
        <v>1835</v>
      </c>
      <c r="V303">
        <f t="shared" si="68"/>
        <v>1125.896</v>
      </c>
      <c r="W303">
        <v>1125.896</v>
      </c>
      <c r="X303" t="b">
        <f t="shared" si="69"/>
        <v>0</v>
      </c>
    </row>
    <row r="304" spans="1:24" x14ac:dyDescent="0.3">
      <c r="A304" t="b">
        <f t="shared" si="56"/>
        <v>0</v>
      </c>
      <c r="B304" t="s">
        <v>1983</v>
      </c>
      <c r="C304" t="b">
        <f t="shared" si="57"/>
        <v>0</v>
      </c>
      <c r="D304" s="2">
        <v>45916</v>
      </c>
      <c r="E304" s="2" t="b">
        <f t="shared" si="58"/>
        <v>0</v>
      </c>
      <c r="F304" t="s">
        <v>874</v>
      </c>
      <c r="G304" t="b">
        <f t="shared" si="59"/>
        <v>0</v>
      </c>
      <c r="H304" t="s">
        <v>1803</v>
      </c>
      <c r="I304" t="b">
        <f t="shared" si="60"/>
        <v>0</v>
      </c>
      <c r="J304" t="s">
        <v>1875</v>
      </c>
      <c r="K304" t="b">
        <f t="shared" si="61"/>
        <v>0</v>
      </c>
      <c r="L304">
        <f t="shared" si="62"/>
        <v>3</v>
      </c>
      <c r="M304">
        <v>3</v>
      </c>
      <c r="N304" t="b">
        <f t="shared" si="63"/>
        <v>0</v>
      </c>
      <c r="O304">
        <f t="shared" si="64"/>
        <v>949.19</v>
      </c>
      <c r="P304">
        <v>949.19</v>
      </c>
      <c r="Q304" t="b">
        <f t="shared" si="65"/>
        <v>0</v>
      </c>
      <c r="R304">
        <f t="shared" si="66"/>
        <v>0.03</v>
      </c>
      <c r="S304">
        <v>0.03</v>
      </c>
      <c r="T304" t="b">
        <f t="shared" si="67"/>
        <v>0</v>
      </c>
      <c r="U304" t="s">
        <v>1839</v>
      </c>
      <c r="V304">
        <f t="shared" si="68"/>
        <v>2762.1428999999998</v>
      </c>
      <c r="W304">
        <v>2762.1428999999998</v>
      </c>
      <c r="X304" t="b">
        <f t="shared" si="69"/>
        <v>0</v>
      </c>
    </row>
    <row r="305" spans="1:24" x14ac:dyDescent="0.3">
      <c r="A305" t="b">
        <f t="shared" si="56"/>
        <v>0</v>
      </c>
      <c r="B305" t="s">
        <v>3129</v>
      </c>
      <c r="C305" t="b">
        <f t="shared" si="57"/>
        <v>0</v>
      </c>
      <c r="D305" s="2">
        <v>45609</v>
      </c>
      <c r="E305" s="2" t="b">
        <f t="shared" si="58"/>
        <v>0</v>
      </c>
      <c r="F305" t="s">
        <v>1236</v>
      </c>
      <c r="G305" t="b">
        <f t="shared" si="59"/>
        <v>0</v>
      </c>
      <c r="H305" t="s">
        <v>1708</v>
      </c>
      <c r="I305" t="b">
        <f t="shared" si="60"/>
        <v>0</v>
      </c>
      <c r="J305" t="s">
        <v>1843</v>
      </c>
      <c r="K305" t="b">
        <f t="shared" si="61"/>
        <v>0</v>
      </c>
      <c r="L305">
        <f t="shared" si="62"/>
        <v>3</v>
      </c>
      <c r="M305">
        <v>3</v>
      </c>
      <c r="N305" t="b">
        <f t="shared" si="63"/>
        <v>0</v>
      </c>
      <c r="O305">
        <f t="shared" si="64"/>
        <v>742.45</v>
      </c>
      <c r="P305">
        <v>742.45</v>
      </c>
      <c r="Q305" t="b">
        <f t="shared" si="65"/>
        <v>0</v>
      </c>
      <c r="R305">
        <f t="shared" si="66"/>
        <v>0.23</v>
      </c>
      <c r="S305">
        <v>0.23</v>
      </c>
      <c r="T305" t="b">
        <f t="shared" si="67"/>
        <v>0</v>
      </c>
      <c r="U305" t="s">
        <v>1839</v>
      </c>
      <c r="V305">
        <f t="shared" si="68"/>
        <v>1715.0595000000001</v>
      </c>
      <c r="W305">
        <v>1715.0595000000001</v>
      </c>
      <c r="X305" t="b">
        <f t="shared" si="69"/>
        <v>0</v>
      </c>
    </row>
    <row r="306" spans="1:24" x14ac:dyDescent="0.3">
      <c r="A306" t="b">
        <f t="shared" si="56"/>
        <v>0</v>
      </c>
      <c r="B306" t="s">
        <v>3130</v>
      </c>
      <c r="C306" t="b">
        <f t="shared" si="57"/>
        <v>0</v>
      </c>
      <c r="D306" s="2">
        <v>45392</v>
      </c>
      <c r="E306" s="2" t="b">
        <f t="shared" si="58"/>
        <v>0</v>
      </c>
      <c r="F306" t="s">
        <v>1101</v>
      </c>
      <c r="G306" t="b">
        <f t="shared" si="59"/>
        <v>0</v>
      </c>
      <c r="H306" t="s">
        <v>1613</v>
      </c>
      <c r="I306" t="b">
        <f t="shared" si="60"/>
        <v>0</v>
      </c>
      <c r="J306" t="s">
        <v>1870</v>
      </c>
      <c r="K306" t="b">
        <f t="shared" si="61"/>
        <v>0</v>
      </c>
      <c r="L306">
        <f t="shared" si="62"/>
        <v>3</v>
      </c>
      <c r="M306">
        <v>3</v>
      </c>
      <c r="N306" t="b">
        <f t="shared" si="63"/>
        <v>0</v>
      </c>
      <c r="O306">
        <f t="shared" si="64"/>
        <v>336.1</v>
      </c>
      <c r="P306">
        <v>336.1</v>
      </c>
      <c r="Q306" t="b">
        <f t="shared" si="65"/>
        <v>0</v>
      </c>
      <c r="R306">
        <f t="shared" si="66"/>
        <v>0.12</v>
      </c>
      <c r="S306">
        <v>0.12</v>
      </c>
      <c r="T306" t="b">
        <f t="shared" si="67"/>
        <v>0</v>
      </c>
      <c r="U306" t="s">
        <v>1839</v>
      </c>
      <c r="V306">
        <f t="shared" si="68"/>
        <v>887.30400000000009</v>
      </c>
      <c r="W306">
        <v>887.30400000000009</v>
      </c>
      <c r="X306" t="b">
        <f t="shared" si="69"/>
        <v>0</v>
      </c>
    </row>
    <row r="307" spans="1:24" x14ac:dyDescent="0.3">
      <c r="A307" t="b">
        <f t="shared" si="56"/>
        <v>0</v>
      </c>
      <c r="B307" t="s">
        <v>3131</v>
      </c>
      <c r="C307" t="b">
        <f t="shared" si="57"/>
        <v>0</v>
      </c>
      <c r="D307" s="2">
        <v>45876</v>
      </c>
      <c r="E307" s="2" t="b">
        <f t="shared" si="58"/>
        <v>0</v>
      </c>
      <c r="F307" t="s">
        <v>1268</v>
      </c>
      <c r="G307" t="b">
        <f t="shared" si="59"/>
        <v>0</v>
      </c>
      <c r="H307" t="s">
        <v>1624</v>
      </c>
      <c r="I307" t="b">
        <f t="shared" si="60"/>
        <v>0</v>
      </c>
      <c r="J307" t="s">
        <v>1843</v>
      </c>
      <c r="K307" t="b">
        <f t="shared" si="61"/>
        <v>0</v>
      </c>
      <c r="L307">
        <f t="shared" si="62"/>
        <v>3</v>
      </c>
      <c r="M307">
        <v>3</v>
      </c>
      <c r="N307" t="b">
        <f t="shared" si="63"/>
        <v>0</v>
      </c>
      <c r="O307">
        <f t="shared" si="64"/>
        <v>310.36</v>
      </c>
      <c r="P307">
        <v>310.36</v>
      </c>
      <c r="Q307" t="b">
        <f t="shared" si="65"/>
        <v>0</v>
      </c>
      <c r="R307">
        <f t="shared" si="66"/>
        <v>0.14000000000000001</v>
      </c>
      <c r="S307">
        <v>0.14000000000000001</v>
      </c>
      <c r="T307" t="b">
        <f t="shared" si="67"/>
        <v>0</v>
      </c>
      <c r="U307" t="s">
        <v>1839</v>
      </c>
      <c r="V307">
        <f t="shared" si="68"/>
        <v>800.72879999999998</v>
      </c>
      <c r="W307">
        <v>800.72879999999998</v>
      </c>
      <c r="X307" t="b">
        <f t="shared" si="69"/>
        <v>0</v>
      </c>
    </row>
    <row r="308" spans="1:24" x14ac:dyDescent="0.3">
      <c r="A308" t="b">
        <f t="shared" si="56"/>
        <v>0</v>
      </c>
      <c r="B308" t="s">
        <v>3132</v>
      </c>
      <c r="C308" t="b">
        <f t="shared" si="57"/>
        <v>0</v>
      </c>
      <c r="D308" s="2">
        <v>45772</v>
      </c>
      <c r="E308" s="2" t="b">
        <f t="shared" si="58"/>
        <v>0</v>
      </c>
      <c r="F308" t="s">
        <v>880</v>
      </c>
      <c r="G308" t="b">
        <f t="shared" si="59"/>
        <v>0</v>
      </c>
      <c r="H308" t="s">
        <v>1816</v>
      </c>
      <c r="I308" t="b">
        <f t="shared" si="60"/>
        <v>0</v>
      </c>
      <c r="J308" t="s">
        <v>1837</v>
      </c>
      <c r="K308" t="b">
        <f t="shared" si="61"/>
        <v>0</v>
      </c>
      <c r="L308">
        <f t="shared" si="62"/>
        <v>3</v>
      </c>
      <c r="M308">
        <v>3</v>
      </c>
      <c r="N308" t="b">
        <f t="shared" si="63"/>
        <v>0</v>
      </c>
      <c r="O308">
        <f t="shared" si="64"/>
        <v>992.81</v>
      </c>
      <c r="P308">
        <v>992.81</v>
      </c>
      <c r="Q308" t="b">
        <f t="shared" si="65"/>
        <v>0</v>
      </c>
      <c r="R308">
        <f t="shared" si="66"/>
        <v>0.04</v>
      </c>
      <c r="S308">
        <v>0.04</v>
      </c>
      <c r="T308" t="b">
        <f t="shared" si="67"/>
        <v>0</v>
      </c>
      <c r="U308" t="s">
        <v>1835</v>
      </c>
      <c r="V308">
        <f t="shared" si="68"/>
        <v>2859.2928000000002</v>
      </c>
      <c r="W308">
        <v>2859.2928000000002</v>
      </c>
      <c r="X308" t="b">
        <f t="shared" si="69"/>
        <v>0</v>
      </c>
    </row>
    <row r="309" spans="1:24" x14ac:dyDescent="0.3">
      <c r="A309" t="b">
        <f t="shared" si="56"/>
        <v>0</v>
      </c>
      <c r="B309" t="s">
        <v>3133</v>
      </c>
      <c r="C309" t="b">
        <f t="shared" si="57"/>
        <v>0</v>
      </c>
      <c r="D309" s="2">
        <v>45217</v>
      </c>
      <c r="E309" s="2" t="b">
        <f t="shared" si="58"/>
        <v>0</v>
      </c>
      <c r="F309" t="s">
        <v>642</v>
      </c>
      <c r="G309" t="b">
        <f t="shared" si="59"/>
        <v>0</v>
      </c>
      <c r="H309" t="s">
        <v>1713</v>
      </c>
      <c r="I309" t="b">
        <f t="shared" si="60"/>
        <v>0</v>
      </c>
      <c r="J309" t="s">
        <v>1902</v>
      </c>
      <c r="K309" t="b">
        <f t="shared" si="61"/>
        <v>0</v>
      </c>
      <c r="L309">
        <f t="shared" si="62"/>
        <v>3</v>
      </c>
      <c r="M309">
        <v>3</v>
      </c>
      <c r="N309" t="b">
        <f t="shared" si="63"/>
        <v>0</v>
      </c>
      <c r="O309">
        <f t="shared" si="64"/>
        <v>257.11</v>
      </c>
      <c r="P309">
        <v>257.11</v>
      </c>
      <c r="Q309" t="b">
        <f t="shared" si="65"/>
        <v>0</v>
      </c>
      <c r="R309">
        <f t="shared" si="66"/>
        <v>0.26</v>
      </c>
      <c r="S309">
        <v>0.26</v>
      </c>
      <c r="T309" t="b">
        <f t="shared" si="67"/>
        <v>0</v>
      </c>
      <c r="U309" t="s">
        <v>1839</v>
      </c>
      <c r="V309">
        <f t="shared" si="68"/>
        <v>570.78420000000006</v>
      </c>
      <c r="W309">
        <v>570.78420000000006</v>
      </c>
      <c r="X309" t="b">
        <f t="shared" si="69"/>
        <v>0</v>
      </c>
    </row>
    <row r="310" spans="1:24" x14ac:dyDescent="0.3">
      <c r="A310" t="b">
        <f t="shared" si="56"/>
        <v>0</v>
      </c>
      <c r="B310" t="s">
        <v>3134</v>
      </c>
      <c r="C310" t="b">
        <f t="shared" si="57"/>
        <v>0</v>
      </c>
      <c r="D310" s="2">
        <v>45739</v>
      </c>
      <c r="E310" s="2" t="b">
        <f t="shared" si="58"/>
        <v>0</v>
      </c>
      <c r="F310" t="s">
        <v>708</v>
      </c>
      <c r="G310" t="b">
        <f t="shared" si="59"/>
        <v>0</v>
      </c>
      <c r="H310" t="s">
        <v>1808</v>
      </c>
      <c r="I310" t="b">
        <f t="shared" si="60"/>
        <v>0</v>
      </c>
      <c r="J310" t="s">
        <v>1884</v>
      </c>
      <c r="K310" t="b">
        <f t="shared" si="61"/>
        <v>0</v>
      </c>
      <c r="L310">
        <f t="shared" si="62"/>
        <v>4</v>
      </c>
      <c r="M310">
        <v>4</v>
      </c>
      <c r="N310" t="b">
        <f t="shared" si="63"/>
        <v>0</v>
      </c>
      <c r="O310">
        <f t="shared" si="64"/>
        <v>816.29</v>
      </c>
      <c r="P310">
        <v>816.29</v>
      </c>
      <c r="Q310" t="b">
        <f t="shared" si="65"/>
        <v>0</v>
      </c>
      <c r="R310">
        <f t="shared" si="66"/>
        <v>0.24</v>
      </c>
      <c r="S310">
        <v>0.24</v>
      </c>
      <c r="T310" t="b">
        <f t="shared" si="67"/>
        <v>0</v>
      </c>
      <c r="U310" t="s">
        <v>1835</v>
      </c>
      <c r="V310">
        <f t="shared" si="68"/>
        <v>2481.5216</v>
      </c>
      <c r="W310">
        <v>2481.5216</v>
      </c>
      <c r="X310" t="b">
        <f t="shared" si="69"/>
        <v>0</v>
      </c>
    </row>
    <row r="311" spans="1:24" x14ac:dyDescent="0.3">
      <c r="A311" t="b">
        <f t="shared" si="56"/>
        <v>0</v>
      </c>
      <c r="B311" t="s">
        <v>3135</v>
      </c>
      <c r="C311" t="b">
        <f t="shared" si="57"/>
        <v>0</v>
      </c>
      <c r="D311" s="2">
        <v>45272</v>
      </c>
      <c r="E311" s="2" t="b">
        <f t="shared" si="58"/>
        <v>0</v>
      </c>
      <c r="F311" t="s">
        <v>416</v>
      </c>
      <c r="G311" t="b">
        <f t="shared" si="59"/>
        <v>0</v>
      </c>
      <c r="H311" t="s">
        <v>1713</v>
      </c>
      <c r="I311" t="b">
        <f t="shared" si="60"/>
        <v>0</v>
      </c>
      <c r="J311" t="s">
        <v>1884</v>
      </c>
      <c r="K311" t="b">
        <f t="shared" si="61"/>
        <v>0</v>
      </c>
      <c r="L311">
        <f t="shared" si="62"/>
        <v>4</v>
      </c>
      <c r="M311">
        <v>4</v>
      </c>
      <c r="N311" t="b">
        <f t="shared" si="63"/>
        <v>0</v>
      </c>
      <c r="O311">
        <f t="shared" si="64"/>
        <v>755.82</v>
      </c>
      <c r="P311">
        <v>755.82</v>
      </c>
      <c r="Q311" t="b">
        <f t="shared" si="65"/>
        <v>0</v>
      </c>
      <c r="R311">
        <f t="shared" si="66"/>
        <v>0.22</v>
      </c>
      <c r="S311">
        <v>0.22</v>
      </c>
      <c r="T311" t="b">
        <f t="shared" si="67"/>
        <v>0</v>
      </c>
      <c r="U311" t="s">
        <v>1839</v>
      </c>
      <c r="V311">
        <f t="shared" si="68"/>
        <v>2358.1583999999998</v>
      </c>
      <c r="W311">
        <v>2358.1583999999998</v>
      </c>
      <c r="X311" t="b">
        <f t="shared" si="69"/>
        <v>0</v>
      </c>
    </row>
    <row r="312" spans="1:24" x14ac:dyDescent="0.3">
      <c r="A312" t="b">
        <f t="shared" si="56"/>
        <v>0</v>
      </c>
      <c r="B312" t="s">
        <v>3136</v>
      </c>
      <c r="C312" t="b">
        <f t="shared" si="57"/>
        <v>0</v>
      </c>
      <c r="D312" s="2">
        <v>45524</v>
      </c>
      <c r="E312" s="2" t="b">
        <f t="shared" si="58"/>
        <v>0</v>
      </c>
      <c r="F312" t="s">
        <v>21</v>
      </c>
      <c r="G312" t="b">
        <f t="shared" si="59"/>
        <v>0</v>
      </c>
      <c r="H312" t="s">
        <v>1526</v>
      </c>
      <c r="I312" t="b">
        <f t="shared" si="60"/>
        <v>0</v>
      </c>
      <c r="J312" t="s">
        <v>1852</v>
      </c>
      <c r="K312" t="b">
        <f t="shared" si="61"/>
        <v>0</v>
      </c>
      <c r="L312">
        <f t="shared" si="62"/>
        <v>1</v>
      </c>
      <c r="M312">
        <v>1</v>
      </c>
      <c r="N312" t="b">
        <f t="shared" si="63"/>
        <v>0</v>
      </c>
      <c r="O312">
        <f t="shared" si="64"/>
        <v>449.6</v>
      </c>
      <c r="P312">
        <v>449.6</v>
      </c>
      <c r="Q312" t="b">
        <f t="shared" si="65"/>
        <v>0</v>
      </c>
      <c r="R312">
        <f t="shared" si="66"/>
        <v>0.01</v>
      </c>
      <c r="S312">
        <v>0.01</v>
      </c>
      <c r="T312" t="b">
        <f t="shared" si="67"/>
        <v>0</v>
      </c>
      <c r="U312" t="s">
        <v>1835</v>
      </c>
      <c r="V312">
        <f t="shared" si="68"/>
        <v>445.10399999999998</v>
      </c>
      <c r="W312">
        <v>445.10399999999998</v>
      </c>
      <c r="X312" t="b">
        <f t="shared" si="69"/>
        <v>0</v>
      </c>
    </row>
    <row r="313" spans="1:24" x14ac:dyDescent="0.3">
      <c r="A313" t="b">
        <f t="shared" si="56"/>
        <v>0</v>
      </c>
      <c r="B313" t="s">
        <v>3137</v>
      </c>
      <c r="C313" t="b">
        <f t="shared" si="57"/>
        <v>0</v>
      </c>
      <c r="D313" s="2">
        <v>45481</v>
      </c>
      <c r="E313" s="2" t="b">
        <f t="shared" si="58"/>
        <v>0</v>
      </c>
      <c r="F313" t="s">
        <v>1090</v>
      </c>
      <c r="G313" t="b">
        <f t="shared" si="59"/>
        <v>0</v>
      </c>
      <c r="H313" t="s">
        <v>1576</v>
      </c>
      <c r="I313" t="b">
        <f t="shared" si="60"/>
        <v>0</v>
      </c>
      <c r="J313" t="s">
        <v>1850</v>
      </c>
      <c r="K313" t="b">
        <f t="shared" si="61"/>
        <v>0</v>
      </c>
      <c r="L313">
        <f t="shared" si="62"/>
        <v>2</v>
      </c>
      <c r="M313">
        <v>2</v>
      </c>
      <c r="N313" t="b">
        <f t="shared" si="63"/>
        <v>0</v>
      </c>
      <c r="O313">
        <f t="shared" si="64"/>
        <v>779.29</v>
      </c>
      <c r="P313">
        <v>779.29</v>
      </c>
      <c r="Q313" t="b">
        <f t="shared" si="65"/>
        <v>0</v>
      </c>
      <c r="R313">
        <f t="shared" si="66"/>
        <v>0.12</v>
      </c>
      <c r="S313">
        <v>0.12</v>
      </c>
      <c r="T313" t="b">
        <f t="shared" si="67"/>
        <v>0</v>
      </c>
      <c r="U313" t="s">
        <v>1839</v>
      </c>
      <c r="V313">
        <f t="shared" si="68"/>
        <v>1371.5504000000001</v>
      </c>
      <c r="W313">
        <v>1371.5504000000001</v>
      </c>
      <c r="X313" t="b">
        <f t="shared" si="69"/>
        <v>0</v>
      </c>
    </row>
    <row r="314" spans="1:24" x14ac:dyDescent="0.3">
      <c r="A314" t="b">
        <f t="shared" si="56"/>
        <v>0</v>
      </c>
      <c r="B314" t="s">
        <v>3138</v>
      </c>
      <c r="C314" t="b">
        <f t="shared" si="57"/>
        <v>0</v>
      </c>
      <c r="D314" s="2">
        <v>45267</v>
      </c>
      <c r="E314" s="2" t="b">
        <f t="shared" si="58"/>
        <v>0</v>
      </c>
      <c r="F314" t="s">
        <v>1849</v>
      </c>
      <c r="G314" t="b">
        <f t="shared" si="59"/>
        <v>0</v>
      </c>
      <c r="H314" t="s">
        <v>1760</v>
      </c>
      <c r="I314" t="b">
        <f t="shared" si="60"/>
        <v>0</v>
      </c>
      <c r="J314" t="s">
        <v>1834</v>
      </c>
      <c r="K314" t="b">
        <f t="shared" si="61"/>
        <v>0</v>
      </c>
      <c r="L314">
        <f t="shared" si="62"/>
        <v>1</v>
      </c>
      <c r="M314">
        <v>1</v>
      </c>
      <c r="N314" t="b">
        <f t="shared" si="63"/>
        <v>0</v>
      </c>
      <c r="O314">
        <f t="shared" si="64"/>
        <v>748.75</v>
      </c>
      <c r="P314">
        <v>748.75</v>
      </c>
      <c r="Q314" t="b">
        <f t="shared" si="65"/>
        <v>0</v>
      </c>
      <c r="R314">
        <f t="shared" si="66"/>
        <v>0.1</v>
      </c>
      <c r="S314">
        <v>0.1</v>
      </c>
      <c r="T314" t="b">
        <f t="shared" si="67"/>
        <v>0</v>
      </c>
      <c r="U314" t="s">
        <v>1839</v>
      </c>
      <c r="V314">
        <f t="shared" si="68"/>
        <v>673.875</v>
      </c>
      <c r="W314">
        <v>673.875</v>
      </c>
      <c r="X314" t="b">
        <f t="shared" si="69"/>
        <v>0</v>
      </c>
    </row>
    <row r="315" spans="1:24" x14ac:dyDescent="0.3">
      <c r="A315" t="b">
        <f t="shared" si="56"/>
        <v>0</v>
      </c>
      <c r="B315" t="s">
        <v>1984</v>
      </c>
      <c r="C315" t="b">
        <f t="shared" si="57"/>
        <v>0</v>
      </c>
      <c r="D315" s="2">
        <v>45347</v>
      </c>
      <c r="E315" s="2" t="b">
        <f t="shared" si="58"/>
        <v>0</v>
      </c>
      <c r="F315" t="s">
        <v>1226</v>
      </c>
      <c r="G315" t="b">
        <f t="shared" si="59"/>
        <v>0</v>
      </c>
      <c r="H315" t="s">
        <v>1805</v>
      </c>
      <c r="I315" t="b">
        <f t="shared" si="60"/>
        <v>0</v>
      </c>
      <c r="J315" t="s">
        <v>1861</v>
      </c>
      <c r="K315" t="b">
        <f t="shared" si="61"/>
        <v>0</v>
      </c>
      <c r="L315">
        <f t="shared" si="62"/>
        <v>2</v>
      </c>
      <c r="M315">
        <v>2</v>
      </c>
      <c r="N315" t="b">
        <f t="shared" si="63"/>
        <v>0</v>
      </c>
      <c r="O315">
        <f t="shared" si="64"/>
        <v>724.97</v>
      </c>
      <c r="P315">
        <v>724.97</v>
      </c>
      <c r="Q315" t="b">
        <f t="shared" si="65"/>
        <v>0</v>
      </c>
      <c r="R315">
        <f t="shared" si="66"/>
        <v>0.1</v>
      </c>
      <c r="S315">
        <v>0.1</v>
      </c>
      <c r="T315" t="b">
        <f t="shared" si="67"/>
        <v>0</v>
      </c>
      <c r="U315" t="s">
        <v>1832</v>
      </c>
      <c r="V315">
        <f t="shared" si="68"/>
        <v>1304.9459999999999</v>
      </c>
      <c r="W315">
        <v>1304.9459999999999</v>
      </c>
      <c r="X315" t="b">
        <f t="shared" si="69"/>
        <v>0</v>
      </c>
    </row>
    <row r="316" spans="1:24" x14ac:dyDescent="0.3">
      <c r="A316" t="b">
        <f t="shared" si="56"/>
        <v>0</v>
      </c>
      <c r="B316" t="s">
        <v>3139</v>
      </c>
      <c r="C316" t="b">
        <f t="shared" si="57"/>
        <v>0</v>
      </c>
      <c r="D316" s="2">
        <v>45328</v>
      </c>
      <c r="E316" s="2" t="b">
        <f t="shared" si="58"/>
        <v>0</v>
      </c>
      <c r="F316" t="s">
        <v>592</v>
      </c>
      <c r="G316" t="b">
        <f t="shared" si="59"/>
        <v>0</v>
      </c>
      <c r="H316" t="s">
        <v>1793</v>
      </c>
      <c r="I316" t="b">
        <f t="shared" si="60"/>
        <v>0</v>
      </c>
      <c r="J316" t="s">
        <v>1850</v>
      </c>
      <c r="K316" t="b">
        <f t="shared" si="61"/>
        <v>0</v>
      </c>
      <c r="L316">
        <f t="shared" si="62"/>
        <v>2</v>
      </c>
      <c r="M316">
        <v>2</v>
      </c>
      <c r="N316" t="b">
        <f t="shared" si="63"/>
        <v>0</v>
      </c>
      <c r="O316">
        <f t="shared" si="64"/>
        <v>121.67</v>
      </c>
      <c r="P316">
        <v>121.67</v>
      </c>
      <c r="Q316" t="b">
        <f t="shared" si="65"/>
        <v>0</v>
      </c>
      <c r="R316">
        <f t="shared" si="66"/>
        <v>0.08</v>
      </c>
      <c r="S316">
        <v>0.08</v>
      </c>
      <c r="T316" t="b">
        <f t="shared" si="67"/>
        <v>0</v>
      </c>
      <c r="U316" t="s">
        <v>1839</v>
      </c>
      <c r="V316">
        <f t="shared" si="68"/>
        <v>223.87280000000001</v>
      </c>
      <c r="W316">
        <v>223.87280000000001</v>
      </c>
      <c r="X316" t="b">
        <f t="shared" si="69"/>
        <v>0</v>
      </c>
    </row>
    <row r="317" spans="1:24" x14ac:dyDescent="0.3">
      <c r="A317" t="b">
        <f t="shared" si="56"/>
        <v>0</v>
      </c>
      <c r="B317" t="s">
        <v>3140</v>
      </c>
      <c r="C317" t="b">
        <f t="shared" si="57"/>
        <v>0</v>
      </c>
      <c r="D317" s="2">
        <v>45787</v>
      </c>
      <c r="E317" s="2" t="b">
        <f t="shared" si="58"/>
        <v>0</v>
      </c>
      <c r="F317" t="s">
        <v>1497</v>
      </c>
      <c r="G317" t="b">
        <f t="shared" si="59"/>
        <v>0</v>
      </c>
      <c r="H317" t="s">
        <v>1683</v>
      </c>
      <c r="I317" t="b">
        <f t="shared" si="60"/>
        <v>0</v>
      </c>
      <c r="J317" t="s">
        <v>1859</v>
      </c>
      <c r="K317" t="b">
        <f t="shared" si="61"/>
        <v>0</v>
      </c>
      <c r="L317">
        <f t="shared" si="62"/>
        <v>3</v>
      </c>
      <c r="M317">
        <v>3</v>
      </c>
      <c r="N317" t="b">
        <f t="shared" si="63"/>
        <v>0</v>
      </c>
      <c r="O317">
        <f t="shared" si="64"/>
        <v>225.14</v>
      </c>
      <c r="P317">
        <v>225.14</v>
      </c>
      <c r="Q317" t="b">
        <f t="shared" si="65"/>
        <v>0</v>
      </c>
      <c r="R317">
        <f t="shared" si="66"/>
        <v>0.15</v>
      </c>
      <c r="S317">
        <v>0.15</v>
      </c>
      <c r="T317" t="b">
        <f t="shared" si="67"/>
        <v>0</v>
      </c>
      <c r="U317" t="s">
        <v>1839</v>
      </c>
      <c r="V317">
        <f t="shared" si="68"/>
        <v>574.10699999999997</v>
      </c>
      <c r="W317">
        <v>574.10699999999997</v>
      </c>
      <c r="X317" t="b">
        <f t="shared" si="69"/>
        <v>0</v>
      </c>
    </row>
    <row r="318" spans="1:24" x14ac:dyDescent="0.3">
      <c r="A318" t="b">
        <f t="shared" si="56"/>
        <v>0</v>
      </c>
      <c r="B318" t="s">
        <v>3141</v>
      </c>
      <c r="C318" t="b">
        <f t="shared" si="57"/>
        <v>0</v>
      </c>
      <c r="D318" s="2">
        <v>45876</v>
      </c>
      <c r="E318" s="2" t="b">
        <f t="shared" si="58"/>
        <v>0</v>
      </c>
      <c r="F318" t="s">
        <v>1002</v>
      </c>
      <c r="G318" t="b">
        <f t="shared" si="59"/>
        <v>0</v>
      </c>
      <c r="H318" t="s">
        <v>1624</v>
      </c>
      <c r="I318" t="b">
        <f t="shared" si="60"/>
        <v>0</v>
      </c>
      <c r="J318" t="s">
        <v>1863</v>
      </c>
      <c r="K318" t="b">
        <f t="shared" si="61"/>
        <v>0</v>
      </c>
      <c r="L318">
        <f t="shared" si="62"/>
        <v>1</v>
      </c>
      <c r="M318">
        <v>1</v>
      </c>
      <c r="N318" t="b">
        <f t="shared" si="63"/>
        <v>0</v>
      </c>
      <c r="O318">
        <f t="shared" si="64"/>
        <v>654.17999999999995</v>
      </c>
      <c r="P318">
        <v>654.17999999999995</v>
      </c>
      <c r="Q318" t="b">
        <f t="shared" si="65"/>
        <v>0</v>
      </c>
      <c r="R318">
        <f t="shared" si="66"/>
        <v>0.19</v>
      </c>
      <c r="S318">
        <v>0.19</v>
      </c>
      <c r="T318" t="b">
        <f t="shared" si="67"/>
        <v>0</v>
      </c>
      <c r="U318" t="s">
        <v>1835</v>
      </c>
      <c r="V318">
        <f t="shared" si="68"/>
        <v>529.88580000000002</v>
      </c>
      <c r="W318">
        <v>529.88580000000002</v>
      </c>
      <c r="X318" t="b">
        <f t="shared" si="69"/>
        <v>0</v>
      </c>
    </row>
    <row r="319" spans="1:24" x14ac:dyDescent="0.3">
      <c r="A319" t="b">
        <f t="shared" si="56"/>
        <v>0</v>
      </c>
      <c r="B319" t="s">
        <v>3142</v>
      </c>
      <c r="C319" t="b">
        <f t="shared" si="57"/>
        <v>0</v>
      </c>
      <c r="D319" s="2">
        <v>45552</v>
      </c>
      <c r="E319" s="2" t="b">
        <f t="shared" si="58"/>
        <v>0</v>
      </c>
      <c r="F319" t="s">
        <v>214</v>
      </c>
      <c r="G319" t="b">
        <f t="shared" si="59"/>
        <v>0</v>
      </c>
      <c r="H319" t="s">
        <v>1743</v>
      </c>
      <c r="I319" t="b">
        <f t="shared" si="60"/>
        <v>0</v>
      </c>
      <c r="J319" t="s">
        <v>1841</v>
      </c>
      <c r="K319" t="b">
        <f t="shared" si="61"/>
        <v>0</v>
      </c>
      <c r="L319">
        <f t="shared" si="62"/>
        <v>2</v>
      </c>
      <c r="M319">
        <v>2</v>
      </c>
      <c r="N319" t="b">
        <f t="shared" si="63"/>
        <v>0</v>
      </c>
      <c r="O319">
        <f t="shared" si="64"/>
        <v>504.98</v>
      </c>
      <c r="P319">
        <v>504.98</v>
      </c>
      <c r="Q319" t="b">
        <f t="shared" si="65"/>
        <v>0</v>
      </c>
      <c r="R319">
        <f t="shared" si="66"/>
        <v>0.08</v>
      </c>
      <c r="S319">
        <v>0.08</v>
      </c>
      <c r="T319" t="b">
        <f t="shared" si="67"/>
        <v>0</v>
      </c>
      <c r="U319" t="s">
        <v>1839</v>
      </c>
      <c r="V319">
        <f t="shared" si="68"/>
        <v>929.16320000000007</v>
      </c>
      <c r="W319">
        <v>929.16320000000007</v>
      </c>
      <c r="X319" t="b">
        <f t="shared" si="69"/>
        <v>0</v>
      </c>
    </row>
    <row r="320" spans="1:24" x14ac:dyDescent="0.3">
      <c r="A320" t="b">
        <f t="shared" si="56"/>
        <v>0</v>
      </c>
      <c r="B320" t="s">
        <v>3143</v>
      </c>
      <c r="C320" t="b">
        <f t="shared" si="57"/>
        <v>0</v>
      </c>
      <c r="D320" s="2">
        <v>45823</v>
      </c>
      <c r="E320" s="2" t="b">
        <f t="shared" si="58"/>
        <v>0</v>
      </c>
      <c r="F320" t="s">
        <v>1169</v>
      </c>
      <c r="G320" t="b">
        <f t="shared" si="59"/>
        <v>0</v>
      </c>
      <c r="H320" t="s">
        <v>1696</v>
      </c>
      <c r="I320" t="b">
        <f t="shared" si="60"/>
        <v>0</v>
      </c>
      <c r="J320" t="s">
        <v>1837</v>
      </c>
      <c r="K320" t="b">
        <f t="shared" si="61"/>
        <v>0</v>
      </c>
      <c r="L320">
        <f t="shared" si="62"/>
        <v>2</v>
      </c>
      <c r="M320">
        <v>2</v>
      </c>
      <c r="N320" t="b">
        <f t="shared" si="63"/>
        <v>0</v>
      </c>
      <c r="O320">
        <f t="shared" si="64"/>
        <v>623.20000000000005</v>
      </c>
      <c r="P320">
        <v>623.20000000000005</v>
      </c>
      <c r="Q320" t="b">
        <f t="shared" si="65"/>
        <v>0</v>
      </c>
      <c r="R320">
        <f t="shared" si="66"/>
        <v>0.14000000000000001</v>
      </c>
      <c r="S320">
        <v>0.14000000000000001</v>
      </c>
      <c r="T320" t="b">
        <f t="shared" si="67"/>
        <v>0</v>
      </c>
      <c r="U320" t="s">
        <v>1839</v>
      </c>
      <c r="V320">
        <f t="shared" si="68"/>
        <v>1071.904</v>
      </c>
      <c r="W320">
        <v>1071.904</v>
      </c>
      <c r="X320" t="b">
        <f t="shared" si="69"/>
        <v>0</v>
      </c>
    </row>
    <row r="321" spans="1:24" x14ac:dyDescent="0.3">
      <c r="A321" t="b">
        <f t="shared" si="56"/>
        <v>0</v>
      </c>
      <c r="B321" t="s">
        <v>3144</v>
      </c>
      <c r="C321" t="b">
        <f t="shared" si="57"/>
        <v>0</v>
      </c>
      <c r="D321" s="2">
        <v>45622</v>
      </c>
      <c r="E321" s="2" t="b">
        <f t="shared" si="58"/>
        <v>0</v>
      </c>
      <c r="F321" t="s">
        <v>1013</v>
      </c>
      <c r="G321" t="b">
        <f t="shared" si="59"/>
        <v>0</v>
      </c>
      <c r="H321" t="s">
        <v>1543</v>
      </c>
      <c r="I321" t="b">
        <f t="shared" si="60"/>
        <v>0</v>
      </c>
      <c r="J321" t="s">
        <v>1857</v>
      </c>
      <c r="K321" t="b">
        <f t="shared" si="61"/>
        <v>0</v>
      </c>
      <c r="L321">
        <f t="shared" si="62"/>
        <v>2</v>
      </c>
      <c r="M321">
        <v>2</v>
      </c>
      <c r="N321" t="b">
        <f t="shared" si="63"/>
        <v>0</v>
      </c>
      <c r="O321">
        <f t="shared" si="64"/>
        <v>530.54</v>
      </c>
      <c r="P321">
        <v>530.54</v>
      </c>
      <c r="Q321" t="b">
        <f t="shared" si="65"/>
        <v>0</v>
      </c>
      <c r="R321">
        <f t="shared" si="66"/>
        <v>0.28000000000000003</v>
      </c>
      <c r="S321">
        <v>0.28000000000000003</v>
      </c>
      <c r="T321" t="b">
        <f t="shared" si="67"/>
        <v>0</v>
      </c>
      <c r="U321" t="s">
        <v>1839</v>
      </c>
      <c r="V321">
        <f t="shared" si="68"/>
        <v>763.97759999999994</v>
      </c>
      <c r="W321">
        <v>763.97759999999994</v>
      </c>
      <c r="X321" t="b">
        <f t="shared" si="69"/>
        <v>0</v>
      </c>
    </row>
    <row r="322" spans="1:24" x14ac:dyDescent="0.3">
      <c r="A322" t="b">
        <f t="shared" ref="A322:A385" si="70">ISBLANK(B322)</f>
        <v>0</v>
      </c>
      <c r="B322" t="s">
        <v>3145</v>
      </c>
      <c r="C322" t="b">
        <f t="shared" ref="C322:C385" si="71">ISBLANK(D322)</f>
        <v>0</v>
      </c>
      <c r="D322" s="2">
        <v>45810</v>
      </c>
      <c r="E322" s="2" t="b">
        <f t="shared" ref="E322:E385" si="72">ISBLANK(F322)</f>
        <v>0</v>
      </c>
      <c r="F322" t="s">
        <v>1130</v>
      </c>
      <c r="G322" t="b">
        <f t="shared" ref="G322:G385" si="73">ISBLANK(H322)</f>
        <v>0</v>
      </c>
      <c r="H322" t="s">
        <v>1526</v>
      </c>
      <c r="I322" t="b">
        <f t="shared" ref="I322:I385" si="74">ISBLANK(J322)</f>
        <v>0</v>
      </c>
      <c r="J322" t="s">
        <v>1857</v>
      </c>
      <c r="K322" t="b">
        <f t="shared" ref="K322:K385" si="75">ISBLANK(M322)</f>
        <v>0</v>
      </c>
      <c r="L322">
        <f t="shared" ref="L322:L385" si="76">IF(ISBLANK(M322),"UNKNOWN",M322)</f>
        <v>3</v>
      </c>
      <c r="M322">
        <v>3</v>
      </c>
      <c r="N322" t="b">
        <f t="shared" ref="N322:N385" si="77">ISBLANK(P322)</f>
        <v>0</v>
      </c>
      <c r="O322">
        <f t="shared" ref="O322:O385" si="78">IF(ISBLANK(P322),AVERAGE($P$2:$P$2001),P322)</f>
        <v>279.45</v>
      </c>
      <c r="P322">
        <v>279.45</v>
      </c>
      <c r="Q322" t="b">
        <f t="shared" ref="Q322:Q385" si="79">ISBLANK(S322)</f>
        <v>0</v>
      </c>
      <c r="R322">
        <f t="shared" ref="R322:R385" si="80">IF(ISBLANK(S322),AVERAGE($S$2:$S$2001),S322)</f>
        <v>0.15</v>
      </c>
      <c r="S322">
        <v>0.15</v>
      </c>
      <c r="T322" t="b">
        <f t="shared" ref="T322:T385" si="81">ISBLANK(U322)</f>
        <v>0</v>
      </c>
      <c r="U322" t="s">
        <v>1839</v>
      </c>
      <c r="V322">
        <f t="shared" ref="V322:V385" si="82">IF(ISBLANK(W322),AVERAGE($W$2:$W$2001),W322)</f>
        <v>712.59749999999985</v>
      </c>
      <c r="W322">
        <v>712.59749999999985</v>
      </c>
      <c r="X322" t="b">
        <f t="shared" ref="X322:X385" si="83">ISBLANK(W322)</f>
        <v>0</v>
      </c>
    </row>
    <row r="323" spans="1:24" x14ac:dyDescent="0.3">
      <c r="A323" t="b">
        <f t="shared" si="70"/>
        <v>0</v>
      </c>
      <c r="B323" t="s">
        <v>3146</v>
      </c>
      <c r="C323" t="b">
        <f t="shared" si="71"/>
        <v>0</v>
      </c>
      <c r="D323" s="2">
        <v>45645</v>
      </c>
      <c r="E323" s="2" t="b">
        <f t="shared" si="72"/>
        <v>0</v>
      </c>
      <c r="F323" t="s">
        <v>843</v>
      </c>
      <c r="G323" t="b">
        <f t="shared" si="73"/>
        <v>0</v>
      </c>
      <c r="H323" t="s">
        <v>1570</v>
      </c>
      <c r="I323" t="b">
        <f t="shared" si="74"/>
        <v>0</v>
      </c>
      <c r="J323" t="s">
        <v>1837</v>
      </c>
      <c r="K323" t="b">
        <f t="shared" si="75"/>
        <v>0</v>
      </c>
      <c r="L323">
        <f t="shared" si="76"/>
        <v>3</v>
      </c>
      <c r="M323">
        <v>3</v>
      </c>
      <c r="N323" t="b">
        <f t="shared" si="77"/>
        <v>0</v>
      </c>
      <c r="O323">
        <f t="shared" si="78"/>
        <v>906.99</v>
      </c>
      <c r="P323">
        <v>906.99</v>
      </c>
      <c r="Q323" t="b">
        <f t="shared" si="79"/>
        <v>0</v>
      </c>
      <c r="R323">
        <f t="shared" si="80"/>
        <v>0.26</v>
      </c>
      <c r="S323">
        <v>0.26</v>
      </c>
      <c r="T323" t="b">
        <f t="shared" si="81"/>
        <v>0</v>
      </c>
      <c r="U323" t="s">
        <v>1839</v>
      </c>
      <c r="V323">
        <f t="shared" si="82"/>
        <v>2013.5178000000001</v>
      </c>
      <c r="W323">
        <v>2013.5178000000001</v>
      </c>
      <c r="X323" t="b">
        <f t="shared" si="83"/>
        <v>0</v>
      </c>
    </row>
    <row r="324" spans="1:24" x14ac:dyDescent="0.3">
      <c r="A324" t="b">
        <f t="shared" si="70"/>
        <v>0</v>
      </c>
      <c r="B324" t="s">
        <v>3147</v>
      </c>
      <c r="C324" t="b">
        <f t="shared" si="71"/>
        <v>0</v>
      </c>
      <c r="D324" s="2">
        <v>45749</v>
      </c>
      <c r="E324" s="2" t="b">
        <f t="shared" si="72"/>
        <v>0</v>
      </c>
      <c r="F324" t="s">
        <v>254</v>
      </c>
      <c r="G324" t="b">
        <f t="shared" si="73"/>
        <v>0</v>
      </c>
      <c r="H324" t="s">
        <v>1768</v>
      </c>
      <c r="I324" t="b">
        <f t="shared" si="74"/>
        <v>0</v>
      </c>
      <c r="J324" t="s">
        <v>1834</v>
      </c>
      <c r="K324" t="b">
        <f t="shared" si="75"/>
        <v>0</v>
      </c>
      <c r="L324">
        <f t="shared" si="76"/>
        <v>4</v>
      </c>
      <c r="M324">
        <v>4</v>
      </c>
      <c r="N324" t="b">
        <f t="shared" si="77"/>
        <v>0</v>
      </c>
      <c r="O324">
        <f t="shared" si="78"/>
        <v>408.76</v>
      </c>
      <c r="P324">
        <v>408.76</v>
      </c>
      <c r="Q324" t="b">
        <f t="shared" si="79"/>
        <v>0</v>
      </c>
      <c r="R324">
        <f t="shared" si="80"/>
        <v>0.12</v>
      </c>
      <c r="S324">
        <v>0.12</v>
      </c>
      <c r="T324" t="b">
        <f t="shared" si="81"/>
        <v>0</v>
      </c>
      <c r="U324" t="s">
        <v>1839</v>
      </c>
      <c r="V324">
        <f t="shared" si="82"/>
        <v>1438.8352</v>
      </c>
      <c r="W324">
        <v>1438.8352</v>
      </c>
      <c r="X324" t="b">
        <f t="shared" si="83"/>
        <v>0</v>
      </c>
    </row>
    <row r="325" spans="1:24" x14ac:dyDescent="0.3">
      <c r="A325" t="b">
        <f t="shared" si="70"/>
        <v>0</v>
      </c>
      <c r="B325" t="s">
        <v>3148</v>
      </c>
      <c r="C325" t="b">
        <f t="shared" si="71"/>
        <v>0</v>
      </c>
      <c r="D325" s="2">
        <v>45537</v>
      </c>
      <c r="E325" s="2" t="b">
        <f t="shared" si="72"/>
        <v>0</v>
      </c>
      <c r="F325" t="s">
        <v>579</v>
      </c>
      <c r="G325" t="b">
        <f t="shared" si="73"/>
        <v>0</v>
      </c>
      <c r="H325" t="s">
        <v>1646</v>
      </c>
      <c r="I325" t="b">
        <f t="shared" si="74"/>
        <v>0</v>
      </c>
      <c r="J325" t="s">
        <v>1861</v>
      </c>
      <c r="K325" t="b">
        <f t="shared" si="75"/>
        <v>0</v>
      </c>
      <c r="L325">
        <f t="shared" si="76"/>
        <v>2</v>
      </c>
      <c r="M325">
        <v>2</v>
      </c>
      <c r="N325" t="b">
        <f t="shared" si="77"/>
        <v>0</v>
      </c>
      <c r="O325">
        <f t="shared" si="78"/>
        <v>117.34</v>
      </c>
      <c r="P325">
        <v>117.34</v>
      </c>
      <c r="Q325" t="b">
        <f t="shared" si="79"/>
        <v>0</v>
      </c>
      <c r="R325">
        <f t="shared" si="80"/>
        <v>0.09</v>
      </c>
      <c r="S325">
        <v>0.09</v>
      </c>
      <c r="T325" t="b">
        <f t="shared" si="81"/>
        <v>0</v>
      </c>
      <c r="U325" t="s">
        <v>1835</v>
      </c>
      <c r="V325">
        <f t="shared" si="82"/>
        <v>213.55879999999999</v>
      </c>
      <c r="W325">
        <v>213.55879999999999</v>
      </c>
      <c r="X325" t="b">
        <f t="shared" si="83"/>
        <v>0</v>
      </c>
    </row>
    <row r="326" spans="1:24" x14ac:dyDescent="0.3">
      <c r="A326" t="b">
        <f t="shared" si="70"/>
        <v>0</v>
      </c>
      <c r="B326" t="s">
        <v>1985</v>
      </c>
      <c r="C326" t="b">
        <f t="shared" si="71"/>
        <v>0</v>
      </c>
      <c r="D326" s="2">
        <v>45723</v>
      </c>
      <c r="E326" s="2" t="b">
        <f t="shared" si="72"/>
        <v>0</v>
      </c>
      <c r="F326" t="s">
        <v>984</v>
      </c>
      <c r="G326" t="b">
        <f t="shared" si="73"/>
        <v>0</v>
      </c>
      <c r="H326" t="s">
        <v>1531</v>
      </c>
      <c r="I326" t="b">
        <f t="shared" si="74"/>
        <v>0</v>
      </c>
      <c r="J326" t="s">
        <v>1857</v>
      </c>
      <c r="K326" t="b">
        <f t="shared" si="75"/>
        <v>0</v>
      </c>
      <c r="L326">
        <f t="shared" si="76"/>
        <v>1</v>
      </c>
      <c r="M326">
        <v>1</v>
      </c>
      <c r="N326" t="b">
        <f t="shared" si="77"/>
        <v>0</v>
      </c>
      <c r="O326">
        <f t="shared" si="78"/>
        <v>783.25</v>
      </c>
      <c r="P326">
        <v>783.25</v>
      </c>
      <c r="Q326" t="b">
        <f t="shared" si="79"/>
        <v>0</v>
      </c>
      <c r="R326">
        <f t="shared" si="80"/>
        <v>0.3</v>
      </c>
      <c r="S326">
        <v>0.3</v>
      </c>
      <c r="T326" t="b">
        <f t="shared" si="81"/>
        <v>0</v>
      </c>
      <c r="U326" t="s">
        <v>1832</v>
      </c>
      <c r="V326">
        <f t="shared" si="82"/>
        <v>548.27499999999998</v>
      </c>
      <c r="W326">
        <v>548.27499999999998</v>
      </c>
      <c r="X326" t="b">
        <f t="shared" si="83"/>
        <v>0</v>
      </c>
    </row>
    <row r="327" spans="1:24" x14ac:dyDescent="0.3">
      <c r="A327" t="b">
        <f t="shared" si="70"/>
        <v>0</v>
      </c>
      <c r="B327" t="s">
        <v>3149</v>
      </c>
      <c r="C327" t="b">
        <f t="shared" si="71"/>
        <v>0</v>
      </c>
      <c r="D327" s="2">
        <v>45376</v>
      </c>
      <c r="E327" s="2" t="b">
        <f t="shared" si="72"/>
        <v>0</v>
      </c>
      <c r="F327" t="s">
        <v>553</v>
      </c>
      <c r="G327" t="b">
        <f t="shared" si="73"/>
        <v>0</v>
      </c>
      <c r="H327" t="s">
        <v>1798</v>
      </c>
      <c r="I327" t="b">
        <f t="shared" si="74"/>
        <v>0</v>
      </c>
      <c r="J327" t="s">
        <v>1852</v>
      </c>
      <c r="K327" t="b">
        <f t="shared" si="75"/>
        <v>0</v>
      </c>
      <c r="L327">
        <f t="shared" si="76"/>
        <v>3</v>
      </c>
      <c r="M327">
        <v>3</v>
      </c>
      <c r="N327" t="b">
        <f t="shared" si="77"/>
        <v>0</v>
      </c>
      <c r="O327">
        <f t="shared" si="78"/>
        <v>690.27</v>
      </c>
      <c r="P327">
        <v>690.27</v>
      </c>
      <c r="Q327" t="b">
        <f t="shared" si="79"/>
        <v>0</v>
      </c>
      <c r="R327">
        <f t="shared" si="80"/>
        <v>7.0000000000000007E-2</v>
      </c>
      <c r="S327">
        <v>7.0000000000000007E-2</v>
      </c>
      <c r="T327" t="b">
        <f t="shared" si="81"/>
        <v>0</v>
      </c>
      <c r="U327" t="s">
        <v>1835</v>
      </c>
      <c r="V327">
        <f t="shared" si="82"/>
        <v>1925.8533</v>
      </c>
      <c r="W327">
        <v>1925.8533</v>
      </c>
      <c r="X327" t="b">
        <f t="shared" si="83"/>
        <v>0</v>
      </c>
    </row>
    <row r="328" spans="1:24" x14ac:dyDescent="0.3">
      <c r="A328" t="b">
        <f t="shared" si="70"/>
        <v>0</v>
      </c>
      <c r="B328" t="s">
        <v>3150</v>
      </c>
      <c r="C328" t="b">
        <f t="shared" si="71"/>
        <v>0</v>
      </c>
      <c r="D328" s="2">
        <v>45709</v>
      </c>
      <c r="E328" s="2" t="b">
        <f t="shared" si="72"/>
        <v>0</v>
      </c>
      <c r="F328" t="s">
        <v>375</v>
      </c>
      <c r="G328" t="b">
        <f t="shared" si="73"/>
        <v>0</v>
      </c>
      <c r="H328" t="s">
        <v>1621</v>
      </c>
      <c r="I328" t="b">
        <f t="shared" si="74"/>
        <v>0</v>
      </c>
      <c r="J328" t="s">
        <v>1834</v>
      </c>
      <c r="K328" t="b">
        <f t="shared" si="75"/>
        <v>0</v>
      </c>
      <c r="L328">
        <f t="shared" si="76"/>
        <v>4</v>
      </c>
      <c r="M328">
        <v>4</v>
      </c>
      <c r="N328" t="b">
        <f t="shared" si="77"/>
        <v>0</v>
      </c>
      <c r="O328">
        <f t="shared" si="78"/>
        <v>377.18</v>
      </c>
      <c r="P328">
        <v>377.18</v>
      </c>
      <c r="Q328" t="b">
        <f t="shared" si="79"/>
        <v>0</v>
      </c>
      <c r="R328">
        <f t="shared" si="80"/>
        <v>0.24</v>
      </c>
      <c r="S328">
        <v>0.24</v>
      </c>
      <c r="T328" t="b">
        <f t="shared" si="81"/>
        <v>0</v>
      </c>
      <c r="U328" t="s">
        <v>1835</v>
      </c>
      <c r="V328">
        <f t="shared" si="82"/>
        <v>1146.6271999999999</v>
      </c>
      <c r="W328">
        <v>1146.6271999999999</v>
      </c>
      <c r="X328" t="b">
        <f t="shared" si="83"/>
        <v>0</v>
      </c>
    </row>
    <row r="329" spans="1:24" x14ac:dyDescent="0.3">
      <c r="A329" t="b">
        <f t="shared" si="70"/>
        <v>0</v>
      </c>
      <c r="B329" t="s">
        <v>3151</v>
      </c>
      <c r="C329" t="b">
        <f t="shared" si="71"/>
        <v>0</v>
      </c>
      <c r="D329" s="2">
        <v>45446</v>
      </c>
      <c r="E329" s="2" t="b">
        <f t="shared" si="72"/>
        <v>0</v>
      </c>
      <c r="F329" t="s">
        <v>387</v>
      </c>
      <c r="G329" t="b">
        <f t="shared" si="73"/>
        <v>0</v>
      </c>
      <c r="H329" t="s">
        <v>1658</v>
      </c>
      <c r="I329" t="b">
        <f t="shared" si="74"/>
        <v>0</v>
      </c>
      <c r="J329" t="s">
        <v>1850</v>
      </c>
      <c r="K329" t="b">
        <f t="shared" si="75"/>
        <v>0</v>
      </c>
      <c r="L329">
        <f t="shared" si="76"/>
        <v>1</v>
      </c>
      <c r="M329">
        <v>1</v>
      </c>
      <c r="N329" t="b">
        <f t="shared" si="77"/>
        <v>0</v>
      </c>
      <c r="O329">
        <f t="shared" si="78"/>
        <v>70.52</v>
      </c>
      <c r="P329">
        <v>70.52</v>
      </c>
      <c r="Q329" t="b">
        <f t="shared" si="79"/>
        <v>0</v>
      </c>
      <c r="R329">
        <f t="shared" si="80"/>
        <v>0.08</v>
      </c>
      <c r="S329">
        <v>0.08</v>
      </c>
      <c r="T329" t="b">
        <f t="shared" si="81"/>
        <v>0</v>
      </c>
      <c r="U329" t="s">
        <v>1839</v>
      </c>
      <c r="V329">
        <f t="shared" si="82"/>
        <v>64.878399999999999</v>
      </c>
      <c r="W329">
        <v>64.878399999999999</v>
      </c>
      <c r="X329" t="b">
        <f t="shared" si="83"/>
        <v>0</v>
      </c>
    </row>
    <row r="330" spans="1:24" x14ac:dyDescent="0.3">
      <c r="A330" t="b">
        <f t="shared" si="70"/>
        <v>0</v>
      </c>
      <c r="B330" t="s">
        <v>3152</v>
      </c>
      <c r="C330" t="b">
        <f t="shared" si="71"/>
        <v>0</v>
      </c>
      <c r="D330" s="2">
        <v>45330</v>
      </c>
      <c r="E330" s="2" t="b">
        <f t="shared" si="72"/>
        <v>0</v>
      </c>
      <c r="F330" t="s">
        <v>868</v>
      </c>
      <c r="G330" t="b">
        <f t="shared" si="73"/>
        <v>0</v>
      </c>
      <c r="H330" t="s">
        <v>1651</v>
      </c>
      <c r="I330" t="b">
        <f t="shared" si="74"/>
        <v>0</v>
      </c>
      <c r="J330" t="s">
        <v>1861</v>
      </c>
      <c r="K330" t="b">
        <f t="shared" si="75"/>
        <v>0</v>
      </c>
      <c r="L330">
        <f t="shared" si="76"/>
        <v>1</v>
      </c>
      <c r="M330">
        <v>1</v>
      </c>
      <c r="N330" t="b">
        <f t="shared" si="77"/>
        <v>0</v>
      </c>
      <c r="O330">
        <f t="shared" si="78"/>
        <v>40.25</v>
      </c>
      <c r="P330">
        <v>40.25</v>
      </c>
      <c r="Q330" t="b">
        <f t="shared" si="79"/>
        <v>0</v>
      </c>
      <c r="R330">
        <f t="shared" si="80"/>
        <v>0.1</v>
      </c>
      <c r="S330">
        <v>0.1</v>
      </c>
      <c r="T330" t="b">
        <f t="shared" si="81"/>
        <v>0</v>
      </c>
      <c r="U330" t="s">
        <v>1835</v>
      </c>
      <c r="V330">
        <f t="shared" si="82"/>
        <v>36.225000000000001</v>
      </c>
      <c r="W330">
        <v>36.225000000000001</v>
      </c>
      <c r="X330" t="b">
        <f t="shared" si="83"/>
        <v>0</v>
      </c>
    </row>
    <row r="331" spans="1:24" x14ac:dyDescent="0.3">
      <c r="A331" t="b">
        <f t="shared" si="70"/>
        <v>0</v>
      </c>
      <c r="B331" t="s">
        <v>3153</v>
      </c>
      <c r="C331" t="b">
        <f t="shared" si="71"/>
        <v>0</v>
      </c>
      <c r="D331" s="2">
        <v>45388</v>
      </c>
      <c r="E331" s="2" t="b">
        <f t="shared" si="72"/>
        <v>0</v>
      </c>
      <c r="F331" t="s">
        <v>741</v>
      </c>
      <c r="G331" t="b">
        <f t="shared" si="73"/>
        <v>0</v>
      </c>
      <c r="H331" t="s">
        <v>1793</v>
      </c>
      <c r="I331" t="b">
        <f t="shared" si="74"/>
        <v>0</v>
      </c>
      <c r="J331" t="s">
        <v>1902</v>
      </c>
      <c r="K331" t="b">
        <f t="shared" si="75"/>
        <v>0</v>
      </c>
      <c r="L331">
        <f t="shared" si="76"/>
        <v>3</v>
      </c>
      <c r="M331">
        <v>3</v>
      </c>
      <c r="N331" t="b">
        <f t="shared" si="77"/>
        <v>0</v>
      </c>
      <c r="O331">
        <f t="shared" si="78"/>
        <v>539.44000000000005</v>
      </c>
      <c r="P331">
        <v>539.44000000000005</v>
      </c>
      <c r="Q331" t="b">
        <f t="shared" si="79"/>
        <v>0</v>
      </c>
      <c r="R331">
        <f t="shared" si="80"/>
        <v>0.05</v>
      </c>
      <c r="S331">
        <v>0.05</v>
      </c>
      <c r="T331" t="b">
        <f t="shared" si="81"/>
        <v>0</v>
      </c>
      <c r="U331" t="s">
        <v>1839</v>
      </c>
      <c r="V331">
        <f t="shared" si="82"/>
        <v>1537.404</v>
      </c>
      <c r="W331">
        <v>1537.404</v>
      </c>
      <c r="X331" t="b">
        <f t="shared" si="83"/>
        <v>0</v>
      </c>
    </row>
    <row r="332" spans="1:24" x14ac:dyDescent="0.3">
      <c r="A332" t="b">
        <f t="shared" si="70"/>
        <v>0</v>
      </c>
      <c r="B332" t="s">
        <v>3154</v>
      </c>
      <c r="C332" t="b">
        <f t="shared" si="71"/>
        <v>0</v>
      </c>
      <c r="D332" s="2">
        <v>45313</v>
      </c>
      <c r="E332" s="2" t="b">
        <f t="shared" si="72"/>
        <v>0</v>
      </c>
      <c r="F332" t="s">
        <v>786</v>
      </c>
      <c r="G332" t="b">
        <f t="shared" si="73"/>
        <v>0</v>
      </c>
      <c r="H332" t="s">
        <v>1713</v>
      </c>
      <c r="I332" t="b">
        <f t="shared" si="74"/>
        <v>0</v>
      </c>
      <c r="J332" t="s">
        <v>1845</v>
      </c>
      <c r="K332" t="b">
        <f t="shared" si="75"/>
        <v>0</v>
      </c>
      <c r="L332">
        <f t="shared" si="76"/>
        <v>3</v>
      </c>
      <c r="M332">
        <v>3</v>
      </c>
      <c r="N332" t="b">
        <f t="shared" si="77"/>
        <v>0</v>
      </c>
      <c r="O332">
        <f t="shared" si="78"/>
        <v>543.49</v>
      </c>
      <c r="P332">
        <v>543.49</v>
      </c>
      <c r="Q332" t="b">
        <f t="shared" si="79"/>
        <v>0</v>
      </c>
      <c r="R332">
        <f t="shared" si="80"/>
        <v>0.05</v>
      </c>
      <c r="S332">
        <v>0.05</v>
      </c>
      <c r="T332" t="b">
        <f t="shared" si="81"/>
        <v>0</v>
      </c>
      <c r="U332" t="s">
        <v>1835</v>
      </c>
      <c r="V332">
        <f t="shared" si="82"/>
        <v>1548.9465</v>
      </c>
      <c r="W332">
        <v>1548.9465</v>
      </c>
      <c r="X332" t="b">
        <f t="shared" si="83"/>
        <v>0</v>
      </c>
    </row>
    <row r="333" spans="1:24" x14ac:dyDescent="0.3">
      <c r="A333" t="b">
        <f t="shared" si="70"/>
        <v>0</v>
      </c>
      <c r="B333" t="s">
        <v>3155</v>
      </c>
      <c r="C333" t="b">
        <f t="shared" si="71"/>
        <v>0</v>
      </c>
      <c r="D333" s="2">
        <v>45221</v>
      </c>
      <c r="E333" s="2" t="b">
        <f t="shared" si="72"/>
        <v>0</v>
      </c>
      <c r="F333" t="s">
        <v>1011</v>
      </c>
      <c r="G333" t="b">
        <f t="shared" si="73"/>
        <v>0</v>
      </c>
      <c r="H333" t="s">
        <v>1551</v>
      </c>
      <c r="I333" t="b">
        <f t="shared" si="74"/>
        <v>0</v>
      </c>
      <c r="J333" t="s">
        <v>1875</v>
      </c>
      <c r="K333" t="b">
        <f t="shared" si="75"/>
        <v>0</v>
      </c>
      <c r="L333">
        <f t="shared" si="76"/>
        <v>4</v>
      </c>
      <c r="M333">
        <v>4</v>
      </c>
      <c r="N333" t="b">
        <f t="shared" si="77"/>
        <v>0</v>
      </c>
      <c r="O333">
        <f t="shared" si="78"/>
        <v>547.21</v>
      </c>
      <c r="P333">
        <v>547.21</v>
      </c>
      <c r="Q333" t="b">
        <f t="shared" si="79"/>
        <v>0</v>
      </c>
      <c r="R333">
        <f t="shared" si="80"/>
        <v>0.1</v>
      </c>
      <c r="S333">
        <v>0.1</v>
      </c>
      <c r="T333" t="b">
        <f t="shared" si="81"/>
        <v>0</v>
      </c>
      <c r="U333" t="s">
        <v>1839</v>
      </c>
      <c r="V333">
        <f t="shared" si="82"/>
        <v>1969.9559999999999</v>
      </c>
      <c r="W333">
        <v>1969.9559999999999</v>
      </c>
      <c r="X333" t="b">
        <f t="shared" si="83"/>
        <v>0</v>
      </c>
    </row>
    <row r="334" spans="1:24" x14ac:dyDescent="0.3">
      <c r="A334" t="b">
        <f t="shared" si="70"/>
        <v>0</v>
      </c>
      <c r="B334" t="s">
        <v>3156</v>
      </c>
      <c r="C334" t="b">
        <f t="shared" si="71"/>
        <v>0</v>
      </c>
      <c r="D334" s="2">
        <v>45619</v>
      </c>
      <c r="E334" s="2" t="b">
        <f t="shared" si="72"/>
        <v>0</v>
      </c>
      <c r="F334" t="s">
        <v>768</v>
      </c>
      <c r="G334" t="b">
        <f t="shared" si="73"/>
        <v>0</v>
      </c>
      <c r="H334" t="s">
        <v>1728</v>
      </c>
      <c r="I334" t="b">
        <f t="shared" si="74"/>
        <v>0</v>
      </c>
      <c r="J334" t="s">
        <v>1854</v>
      </c>
      <c r="K334" t="b">
        <f t="shared" si="75"/>
        <v>0</v>
      </c>
      <c r="L334">
        <f t="shared" si="76"/>
        <v>2</v>
      </c>
      <c r="M334">
        <v>2</v>
      </c>
      <c r="N334" t="b">
        <f t="shared" si="77"/>
        <v>0</v>
      </c>
      <c r="O334">
        <f t="shared" si="78"/>
        <v>892.46</v>
      </c>
      <c r="P334">
        <v>892.46</v>
      </c>
      <c r="Q334" t="b">
        <f t="shared" si="79"/>
        <v>0</v>
      </c>
      <c r="R334">
        <f t="shared" si="80"/>
        <v>7.0000000000000007E-2</v>
      </c>
      <c r="S334">
        <v>7.0000000000000007E-2</v>
      </c>
      <c r="T334" t="b">
        <f t="shared" si="81"/>
        <v>0</v>
      </c>
      <c r="U334" t="s">
        <v>1835</v>
      </c>
      <c r="V334">
        <f t="shared" si="82"/>
        <v>1659.9756</v>
      </c>
      <c r="W334">
        <v>1659.9756</v>
      </c>
      <c r="X334" t="b">
        <f t="shared" si="83"/>
        <v>0</v>
      </c>
    </row>
    <row r="335" spans="1:24" x14ac:dyDescent="0.3">
      <c r="A335" t="b">
        <f t="shared" si="70"/>
        <v>0</v>
      </c>
      <c r="B335" t="s">
        <v>3157</v>
      </c>
      <c r="C335" t="b">
        <f t="shared" si="71"/>
        <v>0</v>
      </c>
      <c r="D335" s="2">
        <v>45286</v>
      </c>
      <c r="E335" s="2" t="b">
        <f t="shared" si="72"/>
        <v>0</v>
      </c>
      <c r="F335" t="s">
        <v>1196</v>
      </c>
      <c r="G335" t="b">
        <f t="shared" si="73"/>
        <v>0</v>
      </c>
      <c r="H335" t="s">
        <v>1615</v>
      </c>
      <c r="I335" t="b">
        <f t="shared" si="74"/>
        <v>0</v>
      </c>
      <c r="J335" t="s">
        <v>1837</v>
      </c>
      <c r="K335" t="b">
        <f t="shared" si="75"/>
        <v>0</v>
      </c>
      <c r="L335">
        <f t="shared" si="76"/>
        <v>2</v>
      </c>
      <c r="M335">
        <v>2</v>
      </c>
      <c r="N335" t="b">
        <f t="shared" si="77"/>
        <v>0</v>
      </c>
      <c r="O335">
        <f t="shared" si="78"/>
        <v>853.41</v>
      </c>
      <c r="P335">
        <v>853.41</v>
      </c>
      <c r="Q335" t="b">
        <f t="shared" si="79"/>
        <v>0</v>
      </c>
      <c r="R335">
        <f t="shared" si="80"/>
        <v>0.25</v>
      </c>
      <c r="S335">
        <v>0.25</v>
      </c>
      <c r="T335" t="b">
        <f t="shared" si="81"/>
        <v>0</v>
      </c>
      <c r="U335" t="s">
        <v>1832</v>
      </c>
      <c r="V335">
        <f t="shared" si="82"/>
        <v>1280.115</v>
      </c>
      <c r="W335">
        <v>1280.115</v>
      </c>
      <c r="X335" t="b">
        <f t="shared" si="83"/>
        <v>0</v>
      </c>
    </row>
    <row r="336" spans="1:24" x14ac:dyDescent="0.3">
      <c r="A336" t="b">
        <f t="shared" si="70"/>
        <v>0</v>
      </c>
      <c r="B336" t="s">
        <v>3158</v>
      </c>
      <c r="C336" t="b">
        <f t="shared" si="71"/>
        <v>0</v>
      </c>
      <c r="D336" s="2">
        <v>45451</v>
      </c>
      <c r="E336" s="2" t="b">
        <f t="shared" si="72"/>
        <v>0</v>
      </c>
      <c r="F336" t="s">
        <v>381</v>
      </c>
      <c r="G336" t="b">
        <f t="shared" si="73"/>
        <v>0</v>
      </c>
      <c r="H336" t="s">
        <v>1774</v>
      </c>
      <c r="I336" t="b">
        <f t="shared" si="74"/>
        <v>0</v>
      </c>
      <c r="J336" t="s">
        <v>1843</v>
      </c>
      <c r="K336" t="b">
        <f t="shared" si="75"/>
        <v>0</v>
      </c>
      <c r="L336">
        <f t="shared" si="76"/>
        <v>1</v>
      </c>
      <c r="M336">
        <v>1</v>
      </c>
      <c r="N336" t="b">
        <f t="shared" si="77"/>
        <v>0</v>
      </c>
      <c r="O336">
        <f t="shared" si="78"/>
        <v>162.13999999999999</v>
      </c>
      <c r="P336">
        <v>162.13999999999999</v>
      </c>
      <c r="Q336" t="b">
        <f t="shared" si="79"/>
        <v>0</v>
      </c>
      <c r="R336">
        <f t="shared" si="80"/>
        <v>7.0000000000000007E-2</v>
      </c>
      <c r="S336">
        <v>7.0000000000000007E-2</v>
      </c>
      <c r="T336" t="b">
        <f t="shared" si="81"/>
        <v>0</v>
      </c>
      <c r="U336" t="s">
        <v>1835</v>
      </c>
      <c r="V336">
        <f t="shared" si="82"/>
        <v>150.7902</v>
      </c>
      <c r="W336">
        <v>150.7902</v>
      </c>
      <c r="X336" t="b">
        <f t="shared" si="83"/>
        <v>0</v>
      </c>
    </row>
    <row r="337" spans="1:24" x14ac:dyDescent="0.3">
      <c r="A337" t="b">
        <f t="shared" si="70"/>
        <v>0</v>
      </c>
      <c r="B337" t="s">
        <v>1856</v>
      </c>
      <c r="C337" t="b">
        <f t="shared" si="71"/>
        <v>0</v>
      </c>
      <c r="D337" s="2">
        <v>45875</v>
      </c>
      <c r="E337" s="2" t="b">
        <f t="shared" si="72"/>
        <v>0</v>
      </c>
      <c r="F337" t="s">
        <v>1356</v>
      </c>
      <c r="G337" t="b">
        <f t="shared" si="73"/>
        <v>0</v>
      </c>
      <c r="H337" t="s">
        <v>1640</v>
      </c>
      <c r="I337" t="b">
        <f t="shared" si="74"/>
        <v>0</v>
      </c>
      <c r="J337" t="s">
        <v>1857</v>
      </c>
      <c r="K337" t="b">
        <f t="shared" si="75"/>
        <v>0</v>
      </c>
      <c r="L337">
        <f t="shared" si="76"/>
        <v>2</v>
      </c>
      <c r="M337">
        <v>2</v>
      </c>
      <c r="N337" t="b">
        <f t="shared" si="77"/>
        <v>0</v>
      </c>
      <c r="O337">
        <f t="shared" si="78"/>
        <v>316.89999999999998</v>
      </c>
      <c r="P337">
        <v>316.89999999999998</v>
      </c>
      <c r="Q337" t="b">
        <f t="shared" si="79"/>
        <v>0</v>
      </c>
      <c r="R337">
        <f t="shared" si="80"/>
        <v>0.3</v>
      </c>
      <c r="S337">
        <v>0.3</v>
      </c>
      <c r="T337" t="b">
        <f t="shared" si="81"/>
        <v>0</v>
      </c>
      <c r="U337" t="s">
        <v>1835</v>
      </c>
      <c r="V337">
        <f t="shared" si="82"/>
        <v>443.66</v>
      </c>
      <c r="W337">
        <v>443.66</v>
      </c>
      <c r="X337" t="b">
        <f t="shared" si="83"/>
        <v>0</v>
      </c>
    </row>
    <row r="338" spans="1:24" x14ac:dyDescent="0.3">
      <c r="A338" t="b">
        <f t="shared" si="70"/>
        <v>0</v>
      </c>
      <c r="B338" t="s">
        <v>1986</v>
      </c>
      <c r="C338" t="b">
        <f t="shared" si="71"/>
        <v>0</v>
      </c>
      <c r="D338" s="2">
        <v>45495</v>
      </c>
      <c r="E338" s="2" t="b">
        <f t="shared" si="72"/>
        <v>0</v>
      </c>
      <c r="F338" t="s">
        <v>1067</v>
      </c>
      <c r="G338" t="b">
        <f t="shared" si="73"/>
        <v>0</v>
      </c>
      <c r="H338" t="s">
        <v>1588</v>
      </c>
      <c r="I338" t="b">
        <f t="shared" si="74"/>
        <v>0</v>
      </c>
      <c r="J338" t="s">
        <v>1831</v>
      </c>
      <c r="K338" t="b">
        <f t="shared" si="75"/>
        <v>0</v>
      </c>
      <c r="L338">
        <f t="shared" si="76"/>
        <v>1</v>
      </c>
      <c r="M338">
        <v>1</v>
      </c>
      <c r="N338" t="b">
        <f t="shared" si="77"/>
        <v>0</v>
      </c>
      <c r="O338">
        <f t="shared" si="78"/>
        <v>942.38</v>
      </c>
      <c r="P338">
        <v>942.38</v>
      </c>
      <c r="Q338" t="b">
        <f t="shared" si="79"/>
        <v>0</v>
      </c>
      <c r="R338">
        <f t="shared" si="80"/>
        <v>0.17</v>
      </c>
      <c r="S338">
        <v>0.17</v>
      </c>
      <c r="T338" t="b">
        <f t="shared" si="81"/>
        <v>0</v>
      </c>
      <c r="U338" t="s">
        <v>1832</v>
      </c>
      <c r="V338">
        <f t="shared" si="82"/>
        <v>782.17539999999997</v>
      </c>
      <c r="W338">
        <v>782.17539999999997</v>
      </c>
      <c r="X338" t="b">
        <f t="shared" si="83"/>
        <v>0</v>
      </c>
    </row>
    <row r="339" spans="1:24" x14ac:dyDescent="0.3">
      <c r="A339" t="b">
        <f t="shared" si="70"/>
        <v>0</v>
      </c>
      <c r="B339" t="s">
        <v>3159</v>
      </c>
      <c r="C339" t="b">
        <f t="shared" si="71"/>
        <v>0</v>
      </c>
      <c r="D339" s="2">
        <v>45478</v>
      </c>
      <c r="E339" s="2" t="b">
        <f t="shared" si="72"/>
        <v>0</v>
      </c>
      <c r="F339" t="s">
        <v>490</v>
      </c>
      <c r="G339" t="b">
        <f t="shared" si="73"/>
        <v>0</v>
      </c>
      <c r="H339" t="s">
        <v>1811</v>
      </c>
      <c r="I339" t="b">
        <f t="shared" si="74"/>
        <v>0</v>
      </c>
      <c r="J339" t="s">
        <v>1857</v>
      </c>
      <c r="K339" t="b">
        <f t="shared" si="75"/>
        <v>0</v>
      </c>
      <c r="L339">
        <f t="shared" si="76"/>
        <v>1</v>
      </c>
      <c r="M339">
        <v>1</v>
      </c>
      <c r="N339" t="b">
        <f t="shared" si="77"/>
        <v>0</v>
      </c>
      <c r="O339">
        <f t="shared" si="78"/>
        <v>893.14</v>
      </c>
      <c r="P339">
        <v>893.14</v>
      </c>
      <c r="Q339" t="b">
        <f t="shared" si="79"/>
        <v>0</v>
      </c>
      <c r="R339">
        <f t="shared" si="80"/>
        <v>0.09</v>
      </c>
      <c r="S339">
        <v>0.09</v>
      </c>
      <c r="T339" t="b">
        <f t="shared" si="81"/>
        <v>0</v>
      </c>
      <c r="U339" t="s">
        <v>1832</v>
      </c>
      <c r="V339">
        <f t="shared" si="82"/>
        <v>812.75739999999996</v>
      </c>
      <c r="W339">
        <v>812.75739999999996</v>
      </c>
      <c r="X339" t="b">
        <f t="shared" si="83"/>
        <v>0</v>
      </c>
    </row>
    <row r="340" spans="1:24" x14ac:dyDescent="0.3">
      <c r="A340" t="b">
        <f t="shared" si="70"/>
        <v>0</v>
      </c>
      <c r="B340" t="s">
        <v>3160</v>
      </c>
      <c r="C340" t="b">
        <f t="shared" si="71"/>
        <v>0</v>
      </c>
      <c r="D340" s="2">
        <v>45528</v>
      </c>
      <c r="E340" s="2" t="b">
        <f t="shared" si="72"/>
        <v>0</v>
      </c>
      <c r="F340" t="s">
        <v>360</v>
      </c>
      <c r="G340" t="b">
        <f t="shared" si="73"/>
        <v>0</v>
      </c>
      <c r="H340" t="s">
        <v>1640</v>
      </c>
      <c r="I340" t="b">
        <f t="shared" si="74"/>
        <v>0</v>
      </c>
      <c r="J340" t="s">
        <v>1837</v>
      </c>
      <c r="K340" t="b">
        <f t="shared" si="75"/>
        <v>0</v>
      </c>
      <c r="L340">
        <f t="shared" si="76"/>
        <v>4</v>
      </c>
      <c r="M340">
        <v>4</v>
      </c>
      <c r="N340" t="b">
        <f t="shared" si="77"/>
        <v>0</v>
      </c>
      <c r="O340">
        <f t="shared" si="78"/>
        <v>349.07</v>
      </c>
      <c r="P340">
        <v>349.07</v>
      </c>
      <c r="Q340" t="b">
        <f t="shared" si="79"/>
        <v>0</v>
      </c>
      <c r="R340">
        <f t="shared" si="80"/>
        <v>0.28000000000000003</v>
      </c>
      <c r="S340">
        <v>0.28000000000000003</v>
      </c>
      <c r="T340" t="b">
        <f t="shared" si="81"/>
        <v>0</v>
      </c>
      <c r="U340" t="s">
        <v>1832</v>
      </c>
      <c r="V340">
        <f t="shared" si="82"/>
        <v>1005.3216</v>
      </c>
      <c r="W340">
        <v>1005.3216</v>
      </c>
      <c r="X340" t="b">
        <f t="shared" si="83"/>
        <v>0</v>
      </c>
    </row>
    <row r="341" spans="1:24" x14ac:dyDescent="0.3">
      <c r="A341" t="b">
        <f t="shared" si="70"/>
        <v>0</v>
      </c>
      <c r="B341" t="s">
        <v>3161</v>
      </c>
      <c r="C341" t="b">
        <f t="shared" si="71"/>
        <v>0</v>
      </c>
      <c r="D341" s="2">
        <v>45418</v>
      </c>
      <c r="E341" s="2" t="b">
        <f t="shared" si="72"/>
        <v>0</v>
      </c>
      <c r="F341" t="s">
        <v>892</v>
      </c>
      <c r="G341" t="b">
        <f t="shared" si="73"/>
        <v>0</v>
      </c>
      <c r="H341" t="s">
        <v>1771</v>
      </c>
      <c r="I341" t="b">
        <f t="shared" si="74"/>
        <v>0</v>
      </c>
      <c r="J341" t="s">
        <v>1867</v>
      </c>
      <c r="K341" t="b">
        <f t="shared" si="75"/>
        <v>0</v>
      </c>
      <c r="L341">
        <f t="shared" si="76"/>
        <v>1</v>
      </c>
      <c r="M341">
        <v>1</v>
      </c>
      <c r="N341" t="b">
        <f t="shared" si="77"/>
        <v>0</v>
      </c>
      <c r="O341">
        <f t="shared" si="78"/>
        <v>747.9</v>
      </c>
      <c r="P341">
        <v>747.9</v>
      </c>
      <c r="Q341" t="b">
        <f t="shared" si="79"/>
        <v>0</v>
      </c>
      <c r="R341">
        <f t="shared" si="80"/>
        <v>0.21</v>
      </c>
      <c r="S341">
        <v>0.21</v>
      </c>
      <c r="T341" t="b">
        <f t="shared" si="81"/>
        <v>0</v>
      </c>
      <c r="U341" t="s">
        <v>1839</v>
      </c>
      <c r="V341">
        <f t="shared" si="82"/>
        <v>590.84100000000001</v>
      </c>
      <c r="W341">
        <v>590.84100000000001</v>
      </c>
      <c r="X341" t="b">
        <f t="shared" si="83"/>
        <v>0</v>
      </c>
    </row>
    <row r="342" spans="1:24" x14ac:dyDescent="0.3">
      <c r="A342" t="b">
        <f t="shared" si="70"/>
        <v>0</v>
      </c>
      <c r="B342" t="s">
        <v>3162</v>
      </c>
      <c r="C342" t="b">
        <f t="shared" si="71"/>
        <v>0</v>
      </c>
      <c r="D342" s="2">
        <v>45478</v>
      </c>
      <c r="E342" s="2" t="b">
        <f t="shared" si="72"/>
        <v>0</v>
      </c>
      <c r="F342" t="s">
        <v>126</v>
      </c>
      <c r="G342" t="b">
        <f t="shared" si="73"/>
        <v>0</v>
      </c>
      <c r="H342" t="s">
        <v>1771</v>
      </c>
      <c r="I342" t="b">
        <f t="shared" si="74"/>
        <v>0</v>
      </c>
      <c r="J342" t="s">
        <v>1875</v>
      </c>
      <c r="K342" t="b">
        <f t="shared" si="75"/>
        <v>0</v>
      </c>
      <c r="L342">
        <f t="shared" si="76"/>
        <v>3</v>
      </c>
      <c r="M342">
        <v>3</v>
      </c>
      <c r="N342" t="b">
        <f t="shared" si="77"/>
        <v>0</v>
      </c>
      <c r="O342">
        <f t="shared" si="78"/>
        <v>438.92</v>
      </c>
      <c r="P342">
        <v>438.92</v>
      </c>
      <c r="Q342" t="b">
        <f t="shared" si="79"/>
        <v>0</v>
      </c>
      <c r="R342">
        <f t="shared" si="80"/>
        <v>0.21</v>
      </c>
      <c r="S342">
        <v>0.21</v>
      </c>
      <c r="T342" t="b">
        <f t="shared" si="81"/>
        <v>0</v>
      </c>
      <c r="U342" t="s">
        <v>1832</v>
      </c>
      <c r="V342">
        <f t="shared" si="82"/>
        <v>1040.2403999999999</v>
      </c>
      <c r="W342">
        <v>1040.2403999999999</v>
      </c>
      <c r="X342" t="b">
        <f t="shared" si="83"/>
        <v>0</v>
      </c>
    </row>
    <row r="343" spans="1:24" x14ac:dyDescent="0.3">
      <c r="A343" t="b">
        <f t="shared" si="70"/>
        <v>0</v>
      </c>
      <c r="B343" t="s">
        <v>3163</v>
      </c>
      <c r="C343" t="b">
        <f t="shared" si="71"/>
        <v>0</v>
      </c>
      <c r="D343" s="2">
        <v>45232</v>
      </c>
      <c r="E343" s="2" t="b">
        <f t="shared" si="72"/>
        <v>0</v>
      </c>
      <c r="F343" t="s">
        <v>419</v>
      </c>
      <c r="G343" t="b">
        <f t="shared" si="73"/>
        <v>0</v>
      </c>
      <c r="H343" t="s">
        <v>1760</v>
      </c>
      <c r="I343" t="b">
        <f t="shared" si="74"/>
        <v>0</v>
      </c>
      <c r="J343" t="s">
        <v>1845</v>
      </c>
      <c r="K343" t="b">
        <f t="shared" si="75"/>
        <v>0</v>
      </c>
      <c r="L343">
        <f t="shared" si="76"/>
        <v>4</v>
      </c>
      <c r="M343">
        <v>4</v>
      </c>
      <c r="N343" t="b">
        <f t="shared" si="77"/>
        <v>0</v>
      </c>
      <c r="O343">
        <f t="shared" si="78"/>
        <v>665.38</v>
      </c>
      <c r="P343">
        <v>665.38</v>
      </c>
      <c r="Q343" t="b">
        <f t="shared" si="79"/>
        <v>0</v>
      </c>
      <c r="R343">
        <f t="shared" si="80"/>
        <v>0.18</v>
      </c>
      <c r="S343">
        <v>0.18</v>
      </c>
      <c r="T343" t="b">
        <f t="shared" si="81"/>
        <v>0</v>
      </c>
      <c r="U343" t="s">
        <v>1832</v>
      </c>
      <c r="V343">
        <f t="shared" si="82"/>
        <v>2182.4463999999998</v>
      </c>
      <c r="W343">
        <v>2182.4463999999998</v>
      </c>
      <c r="X343" t="b">
        <f t="shared" si="83"/>
        <v>0</v>
      </c>
    </row>
    <row r="344" spans="1:24" x14ac:dyDescent="0.3">
      <c r="A344" t="b">
        <f t="shared" si="70"/>
        <v>0</v>
      </c>
      <c r="B344" t="s">
        <v>3164</v>
      </c>
      <c r="C344" t="b">
        <f t="shared" si="71"/>
        <v>0</v>
      </c>
      <c r="D344" s="2">
        <v>45616</v>
      </c>
      <c r="E344" s="2" t="b">
        <f t="shared" si="72"/>
        <v>0</v>
      </c>
      <c r="F344" t="s">
        <v>21</v>
      </c>
      <c r="G344" t="b">
        <f t="shared" si="73"/>
        <v>0</v>
      </c>
      <c r="H344" t="s">
        <v>1713</v>
      </c>
      <c r="I344" t="b">
        <f t="shared" si="74"/>
        <v>0</v>
      </c>
      <c r="J344" t="s">
        <v>1870</v>
      </c>
      <c r="K344" t="b">
        <f t="shared" si="75"/>
        <v>0</v>
      </c>
      <c r="L344">
        <f t="shared" si="76"/>
        <v>1</v>
      </c>
      <c r="M344">
        <v>1</v>
      </c>
      <c r="N344" t="b">
        <f t="shared" si="77"/>
        <v>0</v>
      </c>
      <c r="O344">
        <f t="shared" si="78"/>
        <v>146.49</v>
      </c>
      <c r="P344">
        <v>146.49</v>
      </c>
      <c r="Q344" t="b">
        <f t="shared" si="79"/>
        <v>0</v>
      </c>
      <c r="R344">
        <f t="shared" si="80"/>
        <v>0.28000000000000003</v>
      </c>
      <c r="S344">
        <v>0.28000000000000003</v>
      </c>
      <c r="T344" t="b">
        <f t="shared" si="81"/>
        <v>0</v>
      </c>
      <c r="U344" t="s">
        <v>1832</v>
      </c>
      <c r="V344">
        <f t="shared" si="82"/>
        <v>105.47280000000001</v>
      </c>
      <c r="W344">
        <v>105.47280000000001</v>
      </c>
      <c r="X344" t="b">
        <f t="shared" si="83"/>
        <v>0</v>
      </c>
    </row>
    <row r="345" spans="1:24" x14ac:dyDescent="0.3">
      <c r="A345" t="b">
        <f t="shared" si="70"/>
        <v>0</v>
      </c>
      <c r="B345" t="s">
        <v>3165</v>
      </c>
      <c r="C345" t="b">
        <f t="shared" si="71"/>
        <v>0</v>
      </c>
      <c r="D345" s="2">
        <v>45774</v>
      </c>
      <c r="E345" s="2" t="b">
        <f t="shared" si="72"/>
        <v>0</v>
      </c>
      <c r="F345" t="s">
        <v>466</v>
      </c>
      <c r="G345" t="b">
        <f t="shared" si="73"/>
        <v>0</v>
      </c>
      <c r="H345" t="s">
        <v>1651</v>
      </c>
      <c r="I345" t="b">
        <f t="shared" si="74"/>
        <v>0</v>
      </c>
      <c r="J345" t="s">
        <v>1859</v>
      </c>
      <c r="K345" t="b">
        <f t="shared" si="75"/>
        <v>0</v>
      </c>
      <c r="L345">
        <f t="shared" si="76"/>
        <v>2</v>
      </c>
      <c r="M345">
        <v>2</v>
      </c>
      <c r="N345" t="b">
        <f t="shared" si="77"/>
        <v>0</v>
      </c>
      <c r="O345">
        <f t="shared" si="78"/>
        <v>235.39</v>
      </c>
      <c r="P345">
        <v>235.39</v>
      </c>
      <c r="Q345" t="b">
        <f t="shared" si="79"/>
        <v>0</v>
      </c>
      <c r="R345">
        <f t="shared" si="80"/>
        <v>0.27</v>
      </c>
      <c r="S345">
        <v>0.27</v>
      </c>
      <c r="T345" t="b">
        <f t="shared" si="81"/>
        <v>0</v>
      </c>
      <c r="U345" t="s">
        <v>1839</v>
      </c>
      <c r="V345">
        <f t="shared" si="82"/>
        <v>343.6694</v>
      </c>
      <c r="W345">
        <v>343.6694</v>
      </c>
      <c r="X345" t="b">
        <f t="shared" si="83"/>
        <v>0</v>
      </c>
    </row>
    <row r="346" spans="1:24" x14ac:dyDescent="0.3">
      <c r="A346" t="b">
        <f t="shared" si="70"/>
        <v>0</v>
      </c>
      <c r="B346" t="s">
        <v>3166</v>
      </c>
      <c r="C346" t="b">
        <f t="shared" si="71"/>
        <v>0</v>
      </c>
      <c r="D346" s="2">
        <v>45651</v>
      </c>
      <c r="E346" s="2" t="b">
        <f t="shared" si="72"/>
        <v>0</v>
      </c>
      <c r="F346" t="s">
        <v>117</v>
      </c>
      <c r="G346" t="b">
        <f t="shared" si="73"/>
        <v>0</v>
      </c>
      <c r="H346" t="s">
        <v>1716</v>
      </c>
      <c r="I346" t="b">
        <f t="shared" si="74"/>
        <v>0</v>
      </c>
      <c r="J346" t="s">
        <v>1841</v>
      </c>
      <c r="K346" t="b">
        <f t="shared" si="75"/>
        <v>0</v>
      </c>
      <c r="L346">
        <f t="shared" si="76"/>
        <v>3</v>
      </c>
      <c r="M346">
        <v>3</v>
      </c>
      <c r="N346" t="b">
        <f t="shared" si="77"/>
        <v>0</v>
      </c>
      <c r="O346">
        <f t="shared" si="78"/>
        <v>38.07</v>
      </c>
      <c r="P346">
        <v>38.07</v>
      </c>
      <c r="Q346" t="b">
        <f t="shared" si="79"/>
        <v>0</v>
      </c>
      <c r="R346">
        <f t="shared" si="80"/>
        <v>0.09</v>
      </c>
      <c r="S346">
        <v>0.09</v>
      </c>
      <c r="T346" t="b">
        <f t="shared" si="81"/>
        <v>0</v>
      </c>
      <c r="U346" t="s">
        <v>1835</v>
      </c>
      <c r="V346">
        <f t="shared" si="82"/>
        <v>103.9311</v>
      </c>
      <c r="W346">
        <v>103.9311</v>
      </c>
      <c r="X346" t="b">
        <f t="shared" si="83"/>
        <v>0</v>
      </c>
    </row>
    <row r="347" spans="1:24" x14ac:dyDescent="0.3">
      <c r="A347" t="b">
        <f t="shared" si="70"/>
        <v>0</v>
      </c>
      <c r="B347" t="s">
        <v>3167</v>
      </c>
      <c r="C347" t="b">
        <f t="shared" si="71"/>
        <v>0</v>
      </c>
      <c r="D347" s="2">
        <v>45902</v>
      </c>
      <c r="E347" s="2" t="b">
        <f t="shared" si="72"/>
        <v>0</v>
      </c>
      <c r="F347" t="s">
        <v>1241</v>
      </c>
      <c r="G347" t="b">
        <f t="shared" si="73"/>
        <v>0</v>
      </c>
      <c r="H347" t="s">
        <v>1640</v>
      </c>
      <c r="I347" t="b">
        <f t="shared" si="74"/>
        <v>0</v>
      </c>
      <c r="J347" t="s">
        <v>1845</v>
      </c>
      <c r="K347" t="b">
        <f t="shared" si="75"/>
        <v>0</v>
      </c>
      <c r="L347">
        <f t="shared" si="76"/>
        <v>2</v>
      </c>
      <c r="M347">
        <v>2</v>
      </c>
      <c r="N347" t="b">
        <f t="shared" si="77"/>
        <v>0</v>
      </c>
      <c r="O347">
        <f t="shared" si="78"/>
        <v>511.7</v>
      </c>
      <c r="P347">
        <v>511.7</v>
      </c>
      <c r="Q347" t="b">
        <f t="shared" si="79"/>
        <v>0</v>
      </c>
      <c r="R347">
        <f t="shared" si="80"/>
        <v>0.12</v>
      </c>
      <c r="S347">
        <v>0.12</v>
      </c>
      <c r="T347" t="b">
        <f t="shared" si="81"/>
        <v>0</v>
      </c>
      <c r="U347" t="s">
        <v>1839</v>
      </c>
      <c r="V347">
        <f t="shared" si="82"/>
        <v>900.59199999999998</v>
      </c>
      <c r="W347">
        <v>900.59199999999998</v>
      </c>
      <c r="X347" t="b">
        <f t="shared" si="83"/>
        <v>0</v>
      </c>
    </row>
    <row r="348" spans="1:24" x14ac:dyDescent="0.3">
      <c r="A348" t="b">
        <f t="shared" si="70"/>
        <v>0</v>
      </c>
      <c r="B348" t="s">
        <v>3168</v>
      </c>
      <c r="C348" t="b">
        <f t="shared" si="71"/>
        <v>0</v>
      </c>
      <c r="D348" s="2">
        <v>45401</v>
      </c>
      <c r="E348" s="2" t="b">
        <f t="shared" si="72"/>
        <v>0</v>
      </c>
      <c r="F348" t="s">
        <v>326</v>
      </c>
      <c r="G348" t="b">
        <f t="shared" si="73"/>
        <v>0</v>
      </c>
      <c r="H348" t="s">
        <v>1755</v>
      </c>
      <c r="I348" t="b">
        <f t="shared" si="74"/>
        <v>0</v>
      </c>
      <c r="J348" t="s">
        <v>1837</v>
      </c>
      <c r="K348" t="b">
        <f t="shared" si="75"/>
        <v>0</v>
      </c>
      <c r="L348">
        <f t="shared" si="76"/>
        <v>4</v>
      </c>
      <c r="M348">
        <v>4</v>
      </c>
      <c r="N348" t="b">
        <f t="shared" si="77"/>
        <v>0</v>
      </c>
      <c r="O348">
        <f t="shared" si="78"/>
        <v>488.72</v>
      </c>
      <c r="P348">
        <v>488.72</v>
      </c>
      <c r="Q348" t="b">
        <f t="shared" si="79"/>
        <v>0</v>
      </c>
      <c r="R348">
        <f t="shared" si="80"/>
        <v>0.23</v>
      </c>
      <c r="S348">
        <v>0.23</v>
      </c>
      <c r="T348" t="b">
        <f t="shared" si="81"/>
        <v>0</v>
      </c>
      <c r="U348" t="s">
        <v>1835</v>
      </c>
      <c r="V348">
        <f t="shared" si="82"/>
        <v>1505.2575999999999</v>
      </c>
      <c r="W348">
        <v>1505.2575999999999</v>
      </c>
      <c r="X348" t="b">
        <f t="shared" si="83"/>
        <v>0</v>
      </c>
    </row>
    <row r="349" spans="1:24" x14ac:dyDescent="0.3">
      <c r="A349" t="b">
        <f t="shared" si="70"/>
        <v>0</v>
      </c>
      <c r="B349" t="s">
        <v>1987</v>
      </c>
      <c r="C349" t="b">
        <f t="shared" si="71"/>
        <v>0</v>
      </c>
      <c r="D349" s="2">
        <v>45444</v>
      </c>
      <c r="E349" s="2" t="b">
        <f t="shared" si="72"/>
        <v>0</v>
      </c>
      <c r="F349" t="s">
        <v>1508</v>
      </c>
      <c r="G349" t="b">
        <f t="shared" si="73"/>
        <v>0</v>
      </c>
      <c r="H349" t="s">
        <v>1689</v>
      </c>
      <c r="I349" t="b">
        <f t="shared" si="74"/>
        <v>0</v>
      </c>
      <c r="J349" t="s">
        <v>1902</v>
      </c>
      <c r="K349" t="b">
        <f t="shared" si="75"/>
        <v>0</v>
      </c>
      <c r="L349">
        <f t="shared" si="76"/>
        <v>3</v>
      </c>
      <c r="M349">
        <v>3</v>
      </c>
      <c r="N349" t="b">
        <f t="shared" si="77"/>
        <v>0</v>
      </c>
      <c r="O349">
        <f t="shared" si="78"/>
        <v>298.35000000000002</v>
      </c>
      <c r="P349">
        <v>298.35000000000002</v>
      </c>
      <c r="Q349" t="b">
        <f t="shared" si="79"/>
        <v>0</v>
      </c>
      <c r="R349">
        <f t="shared" si="80"/>
        <v>0.05</v>
      </c>
      <c r="S349">
        <v>0.05</v>
      </c>
      <c r="T349" t="b">
        <f t="shared" si="81"/>
        <v>0</v>
      </c>
      <c r="U349" t="s">
        <v>1839</v>
      </c>
      <c r="V349">
        <f t="shared" si="82"/>
        <v>850.29750000000001</v>
      </c>
      <c r="W349">
        <v>850.29750000000001</v>
      </c>
      <c r="X349" t="b">
        <f t="shared" si="83"/>
        <v>0</v>
      </c>
    </row>
    <row r="350" spans="1:24" x14ac:dyDescent="0.3">
      <c r="A350" t="b">
        <f t="shared" si="70"/>
        <v>0</v>
      </c>
      <c r="B350" t="s">
        <v>3169</v>
      </c>
      <c r="C350" t="b">
        <f t="shared" si="71"/>
        <v>0</v>
      </c>
      <c r="D350" s="2">
        <v>45717</v>
      </c>
      <c r="E350" s="2" t="b">
        <f t="shared" si="72"/>
        <v>0</v>
      </c>
      <c r="F350" t="s">
        <v>1208</v>
      </c>
      <c r="G350" t="b">
        <f t="shared" si="73"/>
        <v>0</v>
      </c>
      <c r="H350" t="s">
        <v>1686</v>
      </c>
      <c r="I350" t="b">
        <f t="shared" si="74"/>
        <v>0</v>
      </c>
      <c r="J350" t="s">
        <v>1884</v>
      </c>
      <c r="K350" t="b">
        <f t="shared" si="75"/>
        <v>0</v>
      </c>
      <c r="L350">
        <f t="shared" si="76"/>
        <v>2</v>
      </c>
      <c r="M350">
        <v>2</v>
      </c>
      <c r="N350" t="b">
        <f t="shared" si="77"/>
        <v>0</v>
      </c>
      <c r="O350">
        <f t="shared" si="78"/>
        <v>520.45000000000005</v>
      </c>
      <c r="P350">
        <v>520.45000000000005</v>
      </c>
      <c r="Q350" t="b">
        <f t="shared" si="79"/>
        <v>0</v>
      </c>
      <c r="R350">
        <f t="shared" si="80"/>
        <v>0.11</v>
      </c>
      <c r="S350">
        <v>0.11</v>
      </c>
      <c r="T350" t="b">
        <f t="shared" si="81"/>
        <v>0</v>
      </c>
      <c r="U350" t="s">
        <v>1839</v>
      </c>
      <c r="V350">
        <f t="shared" si="82"/>
        <v>926.40100000000007</v>
      </c>
      <c r="W350">
        <v>926.40100000000007</v>
      </c>
      <c r="X350" t="b">
        <f t="shared" si="83"/>
        <v>0</v>
      </c>
    </row>
    <row r="351" spans="1:24" x14ac:dyDescent="0.3">
      <c r="A351" t="b">
        <f t="shared" si="70"/>
        <v>0</v>
      </c>
      <c r="B351" t="s">
        <v>3170</v>
      </c>
      <c r="C351" t="b">
        <f t="shared" si="71"/>
        <v>0</v>
      </c>
      <c r="D351" s="2">
        <v>45376</v>
      </c>
      <c r="E351" s="2" t="b">
        <f t="shared" si="72"/>
        <v>0</v>
      </c>
      <c r="F351" t="s">
        <v>1325</v>
      </c>
      <c r="G351" t="b">
        <f t="shared" si="73"/>
        <v>0</v>
      </c>
      <c r="H351" t="s">
        <v>1680</v>
      </c>
      <c r="I351" t="b">
        <f t="shared" si="74"/>
        <v>0</v>
      </c>
      <c r="J351" t="s">
        <v>1841</v>
      </c>
      <c r="K351" t="b">
        <f t="shared" si="75"/>
        <v>0</v>
      </c>
      <c r="L351">
        <f t="shared" si="76"/>
        <v>1</v>
      </c>
      <c r="M351">
        <v>1</v>
      </c>
      <c r="N351" t="b">
        <f t="shared" si="77"/>
        <v>0</v>
      </c>
      <c r="O351">
        <f t="shared" si="78"/>
        <v>340.9</v>
      </c>
      <c r="P351">
        <v>340.9</v>
      </c>
      <c r="Q351" t="b">
        <f t="shared" si="79"/>
        <v>0</v>
      </c>
      <c r="R351">
        <f t="shared" si="80"/>
        <v>0.28999999999999998</v>
      </c>
      <c r="S351">
        <v>0.28999999999999998</v>
      </c>
      <c r="T351" t="b">
        <f t="shared" si="81"/>
        <v>0</v>
      </c>
      <c r="U351" t="s">
        <v>1832</v>
      </c>
      <c r="V351">
        <f t="shared" si="82"/>
        <v>242.03899999999999</v>
      </c>
      <c r="W351">
        <v>242.03899999999999</v>
      </c>
      <c r="X351" t="b">
        <f t="shared" si="83"/>
        <v>0</v>
      </c>
    </row>
    <row r="352" spans="1:24" x14ac:dyDescent="0.3">
      <c r="A352" t="b">
        <f t="shared" si="70"/>
        <v>0</v>
      </c>
      <c r="B352" t="s">
        <v>3171</v>
      </c>
      <c r="C352" t="b">
        <f t="shared" si="71"/>
        <v>0</v>
      </c>
      <c r="D352" s="2">
        <v>45576</v>
      </c>
      <c r="E352" s="2" t="b">
        <f t="shared" si="72"/>
        <v>0</v>
      </c>
      <c r="F352" t="s">
        <v>1076</v>
      </c>
      <c r="G352" t="b">
        <f t="shared" si="73"/>
        <v>0</v>
      </c>
      <c r="H352" t="s">
        <v>1630</v>
      </c>
      <c r="I352" t="b">
        <f t="shared" si="74"/>
        <v>0</v>
      </c>
      <c r="J352" t="s">
        <v>1837</v>
      </c>
      <c r="K352" t="b">
        <f t="shared" si="75"/>
        <v>0</v>
      </c>
      <c r="L352">
        <f t="shared" si="76"/>
        <v>3</v>
      </c>
      <c r="M352">
        <v>3</v>
      </c>
      <c r="N352" t="b">
        <f t="shared" si="77"/>
        <v>0</v>
      </c>
      <c r="O352">
        <f t="shared" si="78"/>
        <v>653.59</v>
      </c>
      <c r="P352">
        <v>653.59</v>
      </c>
      <c r="Q352" t="b">
        <f t="shared" si="79"/>
        <v>0</v>
      </c>
      <c r="R352">
        <f t="shared" si="80"/>
        <v>0.17</v>
      </c>
      <c r="S352">
        <v>0.17</v>
      </c>
      <c r="T352" t="b">
        <f t="shared" si="81"/>
        <v>0</v>
      </c>
      <c r="U352" t="s">
        <v>1839</v>
      </c>
      <c r="V352">
        <f t="shared" si="82"/>
        <v>1627.4391000000001</v>
      </c>
      <c r="W352">
        <v>1627.4391000000001</v>
      </c>
      <c r="X352" t="b">
        <f t="shared" si="83"/>
        <v>0</v>
      </c>
    </row>
    <row r="353" spans="1:24" x14ac:dyDescent="0.3">
      <c r="A353" t="b">
        <f t="shared" si="70"/>
        <v>0</v>
      </c>
      <c r="B353" t="s">
        <v>3172</v>
      </c>
      <c r="C353" t="b">
        <f t="shared" si="71"/>
        <v>0</v>
      </c>
      <c r="D353" s="2">
        <v>45906</v>
      </c>
      <c r="E353" s="2" t="b">
        <f t="shared" si="72"/>
        <v>0</v>
      </c>
      <c r="F353" t="s">
        <v>92</v>
      </c>
      <c r="G353" t="b">
        <f t="shared" si="73"/>
        <v>0</v>
      </c>
      <c r="H353" t="s">
        <v>1615</v>
      </c>
      <c r="I353" t="b">
        <f t="shared" si="74"/>
        <v>0</v>
      </c>
      <c r="J353" t="s">
        <v>1870</v>
      </c>
      <c r="K353" t="b">
        <f t="shared" si="75"/>
        <v>0</v>
      </c>
      <c r="L353">
        <f t="shared" si="76"/>
        <v>1</v>
      </c>
      <c r="M353">
        <v>1</v>
      </c>
      <c r="N353" t="b">
        <f t="shared" si="77"/>
        <v>0</v>
      </c>
      <c r="O353">
        <f t="shared" si="78"/>
        <v>179.77</v>
      </c>
      <c r="P353">
        <v>179.77</v>
      </c>
      <c r="Q353" t="b">
        <f t="shared" si="79"/>
        <v>0</v>
      </c>
      <c r="R353">
        <f t="shared" si="80"/>
        <v>0.23</v>
      </c>
      <c r="S353">
        <v>0.23</v>
      </c>
      <c r="T353" t="b">
        <f t="shared" si="81"/>
        <v>0</v>
      </c>
      <c r="U353" t="s">
        <v>1839</v>
      </c>
      <c r="V353">
        <f t="shared" si="82"/>
        <v>138.4229</v>
      </c>
      <c r="W353">
        <v>138.4229</v>
      </c>
      <c r="X353" t="b">
        <f t="shared" si="83"/>
        <v>0</v>
      </c>
    </row>
    <row r="354" spans="1:24" x14ac:dyDescent="0.3">
      <c r="A354" t="b">
        <f t="shared" si="70"/>
        <v>0</v>
      </c>
      <c r="B354" t="s">
        <v>3173</v>
      </c>
      <c r="C354" t="b">
        <f t="shared" si="71"/>
        <v>0</v>
      </c>
      <c r="D354" s="2">
        <v>45523</v>
      </c>
      <c r="E354" s="2" t="b">
        <f t="shared" si="72"/>
        <v>0</v>
      </c>
      <c r="F354" t="s">
        <v>42</v>
      </c>
      <c r="G354" t="b">
        <f t="shared" si="73"/>
        <v>0</v>
      </c>
      <c r="H354" t="s">
        <v>1526</v>
      </c>
      <c r="I354" t="b">
        <f t="shared" si="74"/>
        <v>0</v>
      </c>
      <c r="J354" t="s">
        <v>1861</v>
      </c>
      <c r="K354" t="b">
        <f t="shared" si="75"/>
        <v>0</v>
      </c>
      <c r="L354">
        <f t="shared" si="76"/>
        <v>2</v>
      </c>
      <c r="M354">
        <v>2</v>
      </c>
      <c r="N354" t="b">
        <f t="shared" si="77"/>
        <v>0</v>
      </c>
      <c r="O354">
        <f t="shared" si="78"/>
        <v>943.8</v>
      </c>
      <c r="P354">
        <v>943.8</v>
      </c>
      <c r="Q354" t="b">
        <f t="shared" si="79"/>
        <v>0</v>
      </c>
      <c r="R354">
        <f t="shared" si="80"/>
        <v>0.06</v>
      </c>
      <c r="S354">
        <v>0.06</v>
      </c>
      <c r="T354" t="b">
        <f t="shared" si="81"/>
        <v>0</v>
      </c>
      <c r="U354" t="s">
        <v>1832</v>
      </c>
      <c r="V354">
        <f t="shared" si="82"/>
        <v>1774.3440000000001</v>
      </c>
      <c r="W354">
        <v>1774.3440000000001</v>
      </c>
      <c r="X354" t="b">
        <f t="shared" si="83"/>
        <v>0</v>
      </c>
    </row>
    <row r="355" spans="1:24" x14ac:dyDescent="0.3">
      <c r="A355" t="b">
        <f t="shared" si="70"/>
        <v>0</v>
      </c>
      <c r="B355" t="s">
        <v>3174</v>
      </c>
      <c r="C355" t="b">
        <f t="shared" si="71"/>
        <v>0</v>
      </c>
      <c r="D355" s="2">
        <v>45234</v>
      </c>
      <c r="E355" s="2" t="b">
        <f t="shared" si="72"/>
        <v>0</v>
      </c>
      <c r="F355" t="s">
        <v>1259</v>
      </c>
      <c r="G355" t="b">
        <f t="shared" si="73"/>
        <v>0</v>
      </c>
      <c r="H355" t="s">
        <v>1743</v>
      </c>
      <c r="I355" t="b">
        <f t="shared" si="74"/>
        <v>0</v>
      </c>
      <c r="J355" t="s">
        <v>1859</v>
      </c>
      <c r="K355" t="b">
        <f t="shared" si="75"/>
        <v>0</v>
      </c>
      <c r="L355">
        <f t="shared" si="76"/>
        <v>2</v>
      </c>
      <c r="M355">
        <v>2</v>
      </c>
      <c r="N355" t="b">
        <f t="shared" si="77"/>
        <v>0</v>
      </c>
      <c r="O355">
        <f t="shared" si="78"/>
        <v>985</v>
      </c>
      <c r="P355">
        <v>985</v>
      </c>
      <c r="Q355" t="b">
        <f t="shared" si="79"/>
        <v>0</v>
      </c>
      <c r="R355">
        <f t="shared" si="80"/>
        <v>0.25</v>
      </c>
      <c r="S355">
        <v>0.25</v>
      </c>
      <c r="T355" t="b">
        <f t="shared" si="81"/>
        <v>0</v>
      </c>
      <c r="U355" t="s">
        <v>1832</v>
      </c>
      <c r="V355">
        <f t="shared" si="82"/>
        <v>1477.5</v>
      </c>
      <c r="W355">
        <v>1477.5</v>
      </c>
      <c r="X355" t="b">
        <f t="shared" si="83"/>
        <v>0</v>
      </c>
    </row>
    <row r="356" spans="1:24" x14ac:dyDescent="0.3">
      <c r="A356" t="b">
        <f t="shared" si="70"/>
        <v>0</v>
      </c>
      <c r="B356" t="s">
        <v>3175</v>
      </c>
      <c r="C356" t="b">
        <f t="shared" si="71"/>
        <v>0</v>
      </c>
      <c r="D356" s="2">
        <v>45405</v>
      </c>
      <c r="E356" s="2" t="b">
        <f t="shared" si="72"/>
        <v>0</v>
      </c>
      <c r="F356" t="s">
        <v>1476</v>
      </c>
      <c r="G356" t="b">
        <f t="shared" si="73"/>
        <v>0</v>
      </c>
      <c r="H356" t="s">
        <v>1790</v>
      </c>
      <c r="I356" t="b">
        <f t="shared" si="74"/>
        <v>0</v>
      </c>
      <c r="J356" t="s">
        <v>1872</v>
      </c>
      <c r="K356" t="b">
        <f t="shared" si="75"/>
        <v>0</v>
      </c>
      <c r="L356">
        <f t="shared" si="76"/>
        <v>4</v>
      </c>
      <c r="M356">
        <v>4</v>
      </c>
      <c r="N356" t="b">
        <f t="shared" si="77"/>
        <v>0</v>
      </c>
      <c r="O356">
        <f t="shared" si="78"/>
        <v>216.81</v>
      </c>
      <c r="P356">
        <v>216.81</v>
      </c>
      <c r="Q356" t="b">
        <f t="shared" si="79"/>
        <v>0</v>
      </c>
      <c r="R356">
        <f t="shared" si="80"/>
        <v>0.28999999999999998</v>
      </c>
      <c r="S356">
        <v>0.28999999999999998</v>
      </c>
      <c r="T356" t="b">
        <f t="shared" si="81"/>
        <v>0</v>
      </c>
      <c r="U356" t="s">
        <v>1832</v>
      </c>
      <c r="V356">
        <f t="shared" si="82"/>
        <v>615.74040000000002</v>
      </c>
      <c r="W356">
        <v>615.74040000000002</v>
      </c>
      <c r="X356" t="b">
        <f t="shared" si="83"/>
        <v>0</v>
      </c>
    </row>
    <row r="357" spans="1:24" x14ac:dyDescent="0.3">
      <c r="A357" t="b">
        <f t="shared" si="70"/>
        <v>0</v>
      </c>
      <c r="B357" t="s">
        <v>3176</v>
      </c>
      <c r="C357" t="b">
        <f t="shared" si="71"/>
        <v>0</v>
      </c>
      <c r="D357" s="2">
        <v>45223</v>
      </c>
      <c r="E357" s="2" t="b">
        <f t="shared" si="72"/>
        <v>0</v>
      </c>
      <c r="F357" t="s">
        <v>402</v>
      </c>
      <c r="G357" t="b">
        <f t="shared" si="73"/>
        <v>0</v>
      </c>
      <c r="H357" t="s">
        <v>1725</v>
      </c>
      <c r="I357" t="b">
        <f t="shared" si="74"/>
        <v>0</v>
      </c>
      <c r="J357" t="s">
        <v>1880</v>
      </c>
      <c r="K357" t="b">
        <f t="shared" si="75"/>
        <v>0</v>
      </c>
      <c r="L357">
        <f t="shared" si="76"/>
        <v>4</v>
      </c>
      <c r="M357">
        <v>4</v>
      </c>
      <c r="N357" t="b">
        <f t="shared" si="77"/>
        <v>0</v>
      </c>
      <c r="O357">
        <f t="shared" si="78"/>
        <v>950.21</v>
      </c>
      <c r="P357">
        <v>950.21</v>
      </c>
      <c r="Q357" t="b">
        <f t="shared" si="79"/>
        <v>0</v>
      </c>
      <c r="R357">
        <f t="shared" si="80"/>
        <v>0.27</v>
      </c>
      <c r="S357">
        <v>0.27</v>
      </c>
      <c r="T357" t="b">
        <f t="shared" si="81"/>
        <v>0</v>
      </c>
      <c r="U357" t="s">
        <v>1839</v>
      </c>
      <c r="V357">
        <f t="shared" si="82"/>
        <v>2774.6131999999998</v>
      </c>
      <c r="W357">
        <v>2774.6131999999998</v>
      </c>
      <c r="X357" t="b">
        <f t="shared" si="83"/>
        <v>0</v>
      </c>
    </row>
    <row r="358" spans="1:24" x14ac:dyDescent="0.3">
      <c r="A358" t="b">
        <f t="shared" si="70"/>
        <v>0</v>
      </c>
      <c r="B358" t="s">
        <v>3177</v>
      </c>
      <c r="C358" t="b">
        <f t="shared" si="71"/>
        <v>0</v>
      </c>
      <c r="D358" s="2">
        <v>45838</v>
      </c>
      <c r="E358" s="2" t="b">
        <f t="shared" si="72"/>
        <v>0</v>
      </c>
      <c r="F358" t="s">
        <v>812</v>
      </c>
      <c r="G358" t="b">
        <f t="shared" si="73"/>
        <v>0</v>
      </c>
      <c r="H358" t="s">
        <v>1680</v>
      </c>
      <c r="I358" t="b">
        <f t="shared" si="74"/>
        <v>0</v>
      </c>
      <c r="J358" t="s">
        <v>1843</v>
      </c>
      <c r="K358" t="b">
        <f t="shared" si="75"/>
        <v>0</v>
      </c>
      <c r="L358">
        <f t="shared" si="76"/>
        <v>2</v>
      </c>
      <c r="M358">
        <v>2</v>
      </c>
      <c r="N358" t="b">
        <f t="shared" si="77"/>
        <v>0</v>
      </c>
      <c r="O358">
        <f t="shared" si="78"/>
        <v>271.39999999999998</v>
      </c>
      <c r="P358">
        <v>271.39999999999998</v>
      </c>
      <c r="Q358" t="b">
        <f t="shared" si="79"/>
        <v>0</v>
      </c>
      <c r="R358">
        <f t="shared" si="80"/>
        <v>0.17</v>
      </c>
      <c r="S358">
        <v>0.17</v>
      </c>
      <c r="T358" t="b">
        <f t="shared" si="81"/>
        <v>0</v>
      </c>
      <c r="U358" t="s">
        <v>1835</v>
      </c>
      <c r="V358">
        <f t="shared" si="82"/>
        <v>450.52399999999989</v>
      </c>
      <c r="W358">
        <v>450.52399999999989</v>
      </c>
      <c r="X358" t="b">
        <f t="shared" si="83"/>
        <v>0</v>
      </c>
    </row>
    <row r="359" spans="1:24" x14ac:dyDescent="0.3">
      <c r="A359" t="b">
        <f t="shared" si="70"/>
        <v>0</v>
      </c>
      <c r="B359" t="s">
        <v>3178</v>
      </c>
      <c r="C359" t="b">
        <f t="shared" si="71"/>
        <v>0</v>
      </c>
      <c r="D359" s="2">
        <v>45883</v>
      </c>
      <c r="E359" s="2" t="b">
        <f t="shared" si="72"/>
        <v>0</v>
      </c>
      <c r="F359" t="s">
        <v>553</v>
      </c>
      <c r="G359" t="b">
        <f t="shared" si="73"/>
        <v>0</v>
      </c>
      <c r="H359" t="s">
        <v>1654</v>
      </c>
      <c r="I359" t="b">
        <f t="shared" si="74"/>
        <v>0</v>
      </c>
      <c r="J359" t="s">
        <v>1837</v>
      </c>
      <c r="K359" t="b">
        <f t="shared" si="75"/>
        <v>0</v>
      </c>
      <c r="L359">
        <f t="shared" si="76"/>
        <v>4</v>
      </c>
      <c r="M359">
        <v>4</v>
      </c>
      <c r="N359" t="b">
        <f t="shared" si="77"/>
        <v>0</v>
      </c>
      <c r="O359">
        <f t="shared" si="78"/>
        <v>708.19</v>
      </c>
      <c r="P359">
        <v>708.19</v>
      </c>
      <c r="Q359" t="b">
        <f t="shared" si="79"/>
        <v>0</v>
      </c>
      <c r="R359">
        <f t="shared" si="80"/>
        <v>0.1</v>
      </c>
      <c r="S359">
        <v>0.1</v>
      </c>
      <c r="T359" t="b">
        <f t="shared" si="81"/>
        <v>0</v>
      </c>
      <c r="U359" t="s">
        <v>1835</v>
      </c>
      <c r="V359">
        <f t="shared" si="82"/>
        <v>2549.4839999999999</v>
      </c>
      <c r="W359">
        <v>2549.4839999999999</v>
      </c>
      <c r="X359" t="b">
        <f t="shared" si="83"/>
        <v>0</v>
      </c>
    </row>
    <row r="360" spans="1:24" x14ac:dyDescent="0.3">
      <c r="A360" t="b">
        <f t="shared" si="70"/>
        <v>0</v>
      </c>
      <c r="B360" t="s">
        <v>1988</v>
      </c>
      <c r="C360" t="b">
        <f t="shared" si="71"/>
        <v>0</v>
      </c>
      <c r="D360" s="2">
        <v>45662</v>
      </c>
      <c r="E360" s="2" t="b">
        <f t="shared" si="72"/>
        <v>0</v>
      </c>
      <c r="F360" t="s">
        <v>541</v>
      </c>
      <c r="G360" t="b">
        <f t="shared" si="73"/>
        <v>0</v>
      </c>
      <c r="H360" t="s">
        <v>1680</v>
      </c>
      <c r="I360" t="b">
        <f t="shared" si="74"/>
        <v>0</v>
      </c>
      <c r="J360" t="s">
        <v>1884</v>
      </c>
      <c r="K360" t="b">
        <f t="shared" si="75"/>
        <v>0</v>
      </c>
      <c r="L360">
        <f t="shared" si="76"/>
        <v>4</v>
      </c>
      <c r="M360">
        <v>4</v>
      </c>
      <c r="N360" t="b">
        <f t="shared" si="77"/>
        <v>0</v>
      </c>
      <c r="O360">
        <f t="shared" si="78"/>
        <v>950.04</v>
      </c>
      <c r="P360">
        <v>950.04</v>
      </c>
      <c r="Q360" t="b">
        <f t="shared" si="79"/>
        <v>0</v>
      </c>
      <c r="R360">
        <f t="shared" si="80"/>
        <v>0.13</v>
      </c>
      <c r="S360">
        <v>0.13</v>
      </c>
      <c r="T360" t="b">
        <f t="shared" si="81"/>
        <v>0</v>
      </c>
      <c r="U360" t="s">
        <v>1835</v>
      </c>
      <c r="V360">
        <f t="shared" si="82"/>
        <v>3306.1392000000001</v>
      </c>
      <c r="W360">
        <v>3306.1392000000001</v>
      </c>
      <c r="X360" t="b">
        <f t="shared" si="83"/>
        <v>0</v>
      </c>
    </row>
    <row r="361" spans="1:24" x14ac:dyDescent="0.3">
      <c r="A361" t="b">
        <f t="shared" si="70"/>
        <v>0</v>
      </c>
      <c r="B361" t="s">
        <v>3179</v>
      </c>
      <c r="C361" t="b">
        <f t="shared" si="71"/>
        <v>0</v>
      </c>
      <c r="D361" s="2">
        <v>45788</v>
      </c>
      <c r="E361" s="2" t="b">
        <f t="shared" si="72"/>
        <v>0</v>
      </c>
      <c r="F361" t="s">
        <v>1359</v>
      </c>
      <c r="G361" t="b">
        <f t="shared" si="73"/>
        <v>0</v>
      </c>
      <c r="H361" t="s">
        <v>1696</v>
      </c>
      <c r="I361" t="b">
        <f t="shared" si="74"/>
        <v>0</v>
      </c>
      <c r="J361" t="s">
        <v>1831</v>
      </c>
      <c r="K361" t="b">
        <f t="shared" si="75"/>
        <v>0</v>
      </c>
      <c r="L361">
        <f t="shared" si="76"/>
        <v>3</v>
      </c>
      <c r="M361">
        <v>3</v>
      </c>
      <c r="N361" t="b">
        <f t="shared" si="77"/>
        <v>0</v>
      </c>
      <c r="O361">
        <f t="shared" si="78"/>
        <v>477.05</v>
      </c>
      <c r="P361">
        <v>477.05</v>
      </c>
      <c r="Q361" t="b">
        <f t="shared" si="79"/>
        <v>0</v>
      </c>
      <c r="R361">
        <f t="shared" si="80"/>
        <v>0.05</v>
      </c>
      <c r="S361">
        <v>0.05</v>
      </c>
      <c r="T361" t="b">
        <f t="shared" si="81"/>
        <v>0</v>
      </c>
      <c r="U361" t="s">
        <v>1835</v>
      </c>
      <c r="V361">
        <f t="shared" si="82"/>
        <v>1359.5925</v>
      </c>
      <c r="W361">
        <v>1359.5925</v>
      </c>
      <c r="X361" t="b">
        <f t="shared" si="83"/>
        <v>0</v>
      </c>
    </row>
    <row r="362" spans="1:24" x14ac:dyDescent="0.3">
      <c r="A362" t="b">
        <f t="shared" si="70"/>
        <v>0</v>
      </c>
      <c r="B362" t="s">
        <v>3180</v>
      </c>
      <c r="C362" t="b">
        <f t="shared" si="71"/>
        <v>0</v>
      </c>
      <c r="D362" s="2">
        <v>45383</v>
      </c>
      <c r="E362" s="2" t="b">
        <f t="shared" si="72"/>
        <v>0</v>
      </c>
      <c r="F362" t="s">
        <v>960</v>
      </c>
      <c r="G362" t="b">
        <f t="shared" si="73"/>
        <v>0</v>
      </c>
      <c r="H362" t="s">
        <v>1752</v>
      </c>
      <c r="I362" t="b">
        <f t="shared" si="74"/>
        <v>0</v>
      </c>
      <c r="J362" t="s">
        <v>1861</v>
      </c>
      <c r="K362" t="b">
        <f t="shared" si="75"/>
        <v>0</v>
      </c>
      <c r="L362">
        <f t="shared" si="76"/>
        <v>3</v>
      </c>
      <c r="M362">
        <v>3</v>
      </c>
      <c r="N362" t="b">
        <f t="shared" si="77"/>
        <v>0</v>
      </c>
      <c r="O362">
        <f t="shared" si="78"/>
        <v>627.29</v>
      </c>
      <c r="P362">
        <v>627.29</v>
      </c>
      <c r="Q362" t="b">
        <f t="shared" si="79"/>
        <v>0</v>
      </c>
      <c r="R362">
        <f t="shared" si="80"/>
        <v>0.27</v>
      </c>
      <c r="S362">
        <v>0.27</v>
      </c>
      <c r="T362" t="b">
        <f t="shared" si="81"/>
        <v>0</v>
      </c>
      <c r="U362" t="s">
        <v>1839</v>
      </c>
      <c r="V362">
        <f t="shared" si="82"/>
        <v>1373.7651000000001</v>
      </c>
      <c r="W362">
        <v>1373.7651000000001</v>
      </c>
      <c r="X362" t="b">
        <f t="shared" si="83"/>
        <v>0</v>
      </c>
    </row>
    <row r="363" spans="1:24" x14ac:dyDescent="0.3">
      <c r="A363" t="b">
        <f t="shared" si="70"/>
        <v>0</v>
      </c>
      <c r="B363" t="s">
        <v>3181</v>
      </c>
      <c r="C363" t="b">
        <f t="shared" si="71"/>
        <v>0</v>
      </c>
      <c r="D363" s="2">
        <v>45335</v>
      </c>
      <c r="E363" s="2" t="b">
        <f t="shared" si="72"/>
        <v>0</v>
      </c>
      <c r="F363" t="s">
        <v>952</v>
      </c>
      <c r="G363" t="b">
        <f t="shared" si="73"/>
        <v>0</v>
      </c>
      <c r="H363" t="s">
        <v>1805</v>
      </c>
      <c r="I363" t="b">
        <f t="shared" si="74"/>
        <v>0</v>
      </c>
      <c r="J363" t="s">
        <v>1902</v>
      </c>
      <c r="K363" t="b">
        <f t="shared" si="75"/>
        <v>0</v>
      </c>
      <c r="L363">
        <f t="shared" si="76"/>
        <v>3</v>
      </c>
      <c r="M363">
        <v>3</v>
      </c>
      <c r="N363" t="b">
        <f t="shared" si="77"/>
        <v>0</v>
      </c>
      <c r="O363">
        <f t="shared" si="78"/>
        <v>206.84</v>
      </c>
      <c r="P363">
        <v>206.84</v>
      </c>
      <c r="Q363" t="b">
        <f t="shared" si="79"/>
        <v>0</v>
      </c>
      <c r="R363">
        <f t="shared" si="80"/>
        <v>0.19</v>
      </c>
      <c r="S363">
        <v>0.19</v>
      </c>
      <c r="T363" t="b">
        <f t="shared" si="81"/>
        <v>0</v>
      </c>
      <c r="U363" t="s">
        <v>1835</v>
      </c>
      <c r="V363">
        <f t="shared" si="82"/>
        <v>502.62119999999999</v>
      </c>
      <c r="W363">
        <v>502.62119999999999</v>
      </c>
      <c r="X363" t="b">
        <f t="shared" si="83"/>
        <v>0</v>
      </c>
    </row>
    <row r="364" spans="1:24" x14ac:dyDescent="0.3">
      <c r="A364" t="b">
        <f t="shared" si="70"/>
        <v>0</v>
      </c>
      <c r="B364" t="s">
        <v>3182</v>
      </c>
      <c r="C364" t="b">
        <f t="shared" si="71"/>
        <v>0</v>
      </c>
      <c r="D364" s="2">
        <v>45304</v>
      </c>
      <c r="E364" s="2" t="b">
        <f t="shared" si="72"/>
        <v>0</v>
      </c>
      <c r="F364" t="s">
        <v>798</v>
      </c>
      <c r="G364" t="b">
        <f t="shared" si="73"/>
        <v>0</v>
      </c>
      <c r="H364" t="s">
        <v>1627</v>
      </c>
      <c r="I364" t="b">
        <f t="shared" si="74"/>
        <v>0</v>
      </c>
      <c r="J364" t="s">
        <v>1854</v>
      </c>
      <c r="K364" t="b">
        <f t="shared" si="75"/>
        <v>0</v>
      </c>
      <c r="L364">
        <f t="shared" si="76"/>
        <v>4</v>
      </c>
      <c r="M364">
        <v>4</v>
      </c>
      <c r="N364" t="b">
        <f t="shared" si="77"/>
        <v>0</v>
      </c>
      <c r="O364">
        <f t="shared" si="78"/>
        <v>629.04999999999995</v>
      </c>
      <c r="P364">
        <v>629.04999999999995</v>
      </c>
      <c r="Q364" t="b">
        <f t="shared" si="79"/>
        <v>0</v>
      </c>
      <c r="R364">
        <f t="shared" si="80"/>
        <v>0.26</v>
      </c>
      <c r="S364">
        <v>0.26</v>
      </c>
      <c r="T364" t="b">
        <f t="shared" si="81"/>
        <v>0</v>
      </c>
      <c r="U364" t="s">
        <v>1832</v>
      </c>
      <c r="V364">
        <f t="shared" si="82"/>
        <v>1861.9880000000001</v>
      </c>
      <c r="W364">
        <v>1861.9880000000001</v>
      </c>
      <c r="X364" t="b">
        <f t="shared" si="83"/>
        <v>0</v>
      </c>
    </row>
    <row r="365" spans="1:24" x14ac:dyDescent="0.3">
      <c r="A365" t="b">
        <f t="shared" si="70"/>
        <v>0</v>
      </c>
      <c r="B365" t="s">
        <v>3183</v>
      </c>
      <c r="C365" t="b">
        <f t="shared" si="71"/>
        <v>0</v>
      </c>
      <c r="D365" s="2">
        <v>45543</v>
      </c>
      <c r="E365" s="2" t="b">
        <f t="shared" si="72"/>
        <v>0</v>
      </c>
      <c r="F365" t="s">
        <v>1342</v>
      </c>
      <c r="G365" t="b">
        <f t="shared" si="73"/>
        <v>0</v>
      </c>
      <c r="H365" t="s">
        <v>1752</v>
      </c>
      <c r="I365" t="b">
        <f t="shared" si="74"/>
        <v>0</v>
      </c>
      <c r="J365" t="s">
        <v>1834</v>
      </c>
      <c r="K365" t="b">
        <f t="shared" si="75"/>
        <v>0</v>
      </c>
      <c r="L365">
        <f t="shared" si="76"/>
        <v>4</v>
      </c>
      <c r="M365">
        <v>4</v>
      </c>
      <c r="N365" t="b">
        <f t="shared" si="77"/>
        <v>0</v>
      </c>
      <c r="O365">
        <f t="shared" si="78"/>
        <v>529.04</v>
      </c>
      <c r="P365">
        <v>529.04</v>
      </c>
      <c r="Q365" t="b">
        <f t="shared" si="79"/>
        <v>0</v>
      </c>
      <c r="R365">
        <f t="shared" si="80"/>
        <v>0.1</v>
      </c>
      <c r="S365">
        <v>0.1</v>
      </c>
      <c r="T365" t="b">
        <f t="shared" si="81"/>
        <v>0</v>
      </c>
      <c r="U365" t="s">
        <v>1835</v>
      </c>
      <c r="V365">
        <f t="shared" si="82"/>
        <v>1904.5440000000001</v>
      </c>
      <c r="W365">
        <v>1904.5440000000001</v>
      </c>
      <c r="X365" t="b">
        <f t="shared" si="83"/>
        <v>0</v>
      </c>
    </row>
    <row r="366" spans="1:24" x14ac:dyDescent="0.3">
      <c r="A366" t="b">
        <f t="shared" si="70"/>
        <v>0</v>
      </c>
      <c r="B366" t="s">
        <v>3184</v>
      </c>
      <c r="C366" t="b">
        <f t="shared" si="71"/>
        <v>0</v>
      </c>
      <c r="D366" s="2">
        <v>45326</v>
      </c>
      <c r="E366" s="2" t="b">
        <f t="shared" si="72"/>
        <v>0</v>
      </c>
      <c r="F366" t="s">
        <v>1084</v>
      </c>
      <c r="G366" t="b">
        <f t="shared" si="73"/>
        <v>0</v>
      </c>
      <c r="H366" t="s">
        <v>1627</v>
      </c>
      <c r="I366" t="b">
        <f t="shared" si="74"/>
        <v>0</v>
      </c>
      <c r="J366" t="s">
        <v>1834</v>
      </c>
      <c r="K366" t="b">
        <f t="shared" si="75"/>
        <v>0</v>
      </c>
      <c r="L366">
        <f t="shared" si="76"/>
        <v>1</v>
      </c>
      <c r="M366">
        <v>1</v>
      </c>
      <c r="N366" t="b">
        <f t="shared" si="77"/>
        <v>0</v>
      </c>
      <c r="O366">
        <f t="shared" si="78"/>
        <v>350.67</v>
      </c>
      <c r="P366">
        <v>350.67</v>
      </c>
      <c r="Q366" t="b">
        <f t="shared" si="79"/>
        <v>0</v>
      </c>
      <c r="R366">
        <f t="shared" si="80"/>
        <v>0.22</v>
      </c>
      <c r="S366">
        <v>0.22</v>
      </c>
      <c r="T366" t="b">
        <f t="shared" si="81"/>
        <v>0</v>
      </c>
      <c r="U366" t="s">
        <v>1835</v>
      </c>
      <c r="V366">
        <f t="shared" si="82"/>
        <v>273.52260000000001</v>
      </c>
      <c r="W366">
        <v>273.52260000000001</v>
      </c>
      <c r="X366" t="b">
        <f t="shared" si="83"/>
        <v>0</v>
      </c>
    </row>
    <row r="367" spans="1:24" x14ac:dyDescent="0.3">
      <c r="A367" t="b">
        <f t="shared" si="70"/>
        <v>0</v>
      </c>
      <c r="B367" t="s">
        <v>3185</v>
      </c>
      <c r="C367" t="b">
        <f t="shared" si="71"/>
        <v>0</v>
      </c>
      <c r="D367" s="2">
        <v>45498</v>
      </c>
      <c r="E367" s="2" t="b">
        <f t="shared" si="72"/>
        <v>0</v>
      </c>
      <c r="F367" t="s">
        <v>1148</v>
      </c>
      <c r="G367" t="b">
        <f t="shared" si="73"/>
        <v>0</v>
      </c>
      <c r="H367" t="s">
        <v>1808</v>
      </c>
      <c r="I367" t="b">
        <f t="shared" si="74"/>
        <v>0</v>
      </c>
      <c r="J367" t="s">
        <v>1854</v>
      </c>
      <c r="K367" t="b">
        <f t="shared" si="75"/>
        <v>0</v>
      </c>
      <c r="L367">
        <f t="shared" si="76"/>
        <v>1</v>
      </c>
      <c r="M367">
        <v>1</v>
      </c>
      <c r="N367" t="b">
        <f t="shared" si="77"/>
        <v>0</v>
      </c>
      <c r="O367">
        <f t="shared" si="78"/>
        <v>128.93</v>
      </c>
      <c r="P367">
        <v>128.93</v>
      </c>
      <c r="Q367" t="b">
        <f t="shared" si="79"/>
        <v>0</v>
      </c>
      <c r="R367">
        <f t="shared" si="80"/>
        <v>0.26</v>
      </c>
      <c r="S367">
        <v>0.26</v>
      </c>
      <c r="T367" t="b">
        <f t="shared" si="81"/>
        <v>0</v>
      </c>
      <c r="U367" t="s">
        <v>1832</v>
      </c>
      <c r="V367">
        <f t="shared" si="82"/>
        <v>95.408200000000008</v>
      </c>
      <c r="W367">
        <v>95.408200000000008</v>
      </c>
      <c r="X367" t="b">
        <f t="shared" si="83"/>
        <v>0</v>
      </c>
    </row>
    <row r="368" spans="1:24" x14ac:dyDescent="0.3">
      <c r="A368" t="b">
        <f t="shared" si="70"/>
        <v>0</v>
      </c>
      <c r="B368" t="s">
        <v>3186</v>
      </c>
      <c r="C368" t="b">
        <f t="shared" si="71"/>
        <v>0</v>
      </c>
      <c r="D368" s="2">
        <v>45544</v>
      </c>
      <c r="E368" s="2" t="b">
        <f t="shared" si="72"/>
        <v>0</v>
      </c>
      <c r="F368" t="s">
        <v>484</v>
      </c>
      <c r="G368" t="b">
        <f t="shared" si="73"/>
        <v>0</v>
      </c>
      <c r="H368" t="s">
        <v>1785</v>
      </c>
      <c r="I368" t="b">
        <f t="shared" si="74"/>
        <v>0</v>
      </c>
      <c r="J368" t="s">
        <v>1859</v>
      </c>
      <c r="K368" t="b">
        <f t="shared" si="75"/>
        <v>0</v>
      </c>
      <c r="L368">
        <f t="shared" si="76"/>
        <v>2</v>
      </c>
      <c r="M368">
        <v>2</v>
      </c>
      <c r="N368" t="b">
        <f t="shared" si="77"/>
        <v>0</v>
      </c>
      <c r="O368">
        <f t="shared" si="78"/>
        <v>384.92</v>
      </c>
      <c r="P368">
        <v>384.92</v>
      </c>
      <c r="Q368" t="b">
        <f t="shared" si="79"/>
        <v>0</v>
      </c>
      <c r="R368">
        <f t="shared" si="80"/>
        <v>0.09</v>
      </c>
      <c r="S368">
        <v>0.09</v>
      </c>
      <c r="T368" t="b">
        <f t="shared" si="81"/>
        <v>0</v>
      </c>
      <c r="U368" t="s">
        <v>1832</v>
      </c>
      <c r="V368">
        <f t="shared" si="82"/>
        <v>700.5544000000001</v>
      </c>
      <c r="W368">
        <v>700.5544000000001</v>
      </c>
      <c r="X368" t="b">
        <f t="shared" si="83"/>
        <v>0</v>
      </c>
    </row>
    <row r="369" spans="1:24" x14ac:dyDescent="0.3">
      <c r="A369" t="b">
        <f t="shared" si="70"/>
        <v>0</v>
      </c>
      <c r="B369" t="s">
        <v>3187</v>
      </c>
      <c r="C369" t="b">
        <f t="shared" si="71"/>
        <v>0</v>
      </c>
      <c r="D369" s="2">
        <v>45268</v>
      </c>
      <c r="E369" s="2" t="b">
        <f t="shared" si="72"/>
        <v>0</v>
      </c>
      <c r="F369" t="s">
        <v>1040</v>
      </c>
      <c r="G369" t="b">
        <f t="shared" si="73"/>
        <v>0</v>
      </c>
      <c r="H369" t="s">
        <v>1543</v>
      </c>
      <c r="I369" t="b">
        <f t="shared" si="74"/>
        <v>0</v>
      </c>
      <c r="J369" t="s">
        <v>1837</v>
      </c>
      <c r="K369" t="b">
        <f t="shared" si="75"/>
        <v>0</v>
      </c>
      <c r="L369">
        <f t="shared" si="76"/>
        <v>3</v>
      </c>
      <c r="M369">
        <v>3</v>
      </c>
      <c r="N369" t="b">
        <f t="shared" si="77"/>
        <v>0</v>
      </c>
      <c r="O369">
        <f t="shared" si="78"/>
        <v>120.77</v>
      </c>
      <c r="P369">
        <v>120.77</v>
      </c>
      <c r="Q369" t="b">
        <f t="shared" si="79"/>
        <v>0</v>
      </c>
      <c r="R369">
        <f t="shared" si="80"/>
        <v>0.28999999999999998</v>
      </c>
      <c r="S369">
        <v>0.28999999999999998</v>
      </c>
      <c r="T369" t="b">
        <f t="shared" si="81"/>
        <v>0</v>
      </c>
      <c r="U369" t="s">
        <v>1835</v>
      </c>
      <c r="V369">
        <f t="shared" si="82"/>
        <v>257.24009999999998</v>
      </c>
      <c r="W369">
        <v>257.24009999999998</v>
      </c>
      <c r="X369" t="b">
        <f t="shared" si="83"/>
        <v>0</v>
      </c>
    </row>
    <row r="370" spans="1:24" x14ac:dyDescent="0.3">
      <c r="A370" t="b">
        <f t="shared" si="70"/>
        <v>0</v>
      </c>
      <c r="B370" t="s">
        <v>3188</v>
      </c>
      <c r="C370" t="b">
        <f t="shared" si="71"/>
        <v>0</v>
      </c>
      <c r="D370" s="2">
        <v>45824</v>
      </c>
      <c r="E370" s="2" t="b">
        <f t="shared" si="72"/>
        <v>0</v>
      </c>
      <c r="F370" t="s">
        <v>714</v>
      </c>
      <c r="G370" t="b">
        <f t="shared" si="73"/>
        <v>0</v>
      </c>
      <c r="H370" t="s">
        <v>1757</v>
      </c>
      <c r="I370" t="b">
        <f t="shared" si="74"/>
        <v>0</v>
      </c>
      <c r="J370" t="s">
        <v>1834</v>
      </c>
      <c r="K370" t="b">
        <f t="shared" si="75"/>
        <v>0</v>
      </c>
      <c r="L370">
        <f t="shared" si="76"/>
        <v>4</v>
      </c>
      <c r="M370">
        <v>4</v>
      </c>
      <c r="N370" t="b">
        <f t="shared" si="77"/>
        <v>0</v>
      </c>
      <c r="O370">
        <f t="shared" si="78"/>
        <v>661.39</v>
      </c>
      <c r="P370">
        <v>661.39</v>
      </c>
      <c r="Q370" t="b">
        <f t="shared" si="79"/>
        <v>0</v>
      </c>
      <c r="R370">
        <f t="shared" si="80"/>
        <v>7.0000000000000007E-2</v>
      </c>
      <c r="S370">
        <v>7.0000000000000007E-2</v>
      </c>
      <c r="T370" t="b">
        <f t="shared" si="81"/>
        <v>0</v>
      </c>
      <c r="U370" t="s">
        <v>1832</v>
      </c>
      <c r="V370">
        <f t="shared" si="82"/>
        <v>2460.3708000000001</v>
      </c>
      <c r="W370">
        <v>2460.3708000000001</v>
      </c>
      <c r="X370" t="b">
        <f t="shared" si="83"/>
        <v>0</v>
      </c>
    </row>
    <row r="371" spans="1:24" x14ac:dyDescent="0.3">
      <c r="A371" t="b">
        <f t="shared" si="70"/>
        <v>0</v>
      </c>
      <c r="B371" t="s">
        <v>1989</v>
      </c>
      <c r="C371" t="b">
        <f t="shared" si="71"/>
        <v>0</v>
      </c>
      <c r="D371" s="2">
        <v>45910</v>
      </c>
      <c r="E371" s="2" t="b">
        <f t="shared" si="72"/>
        <v>0</v>
      </c>
      <c r="F371" t="s">
        <v>1025</v>
      </c>
      <c r="G371" t="b">
        <f t="shared" si="73"/>
        <v>0</v>
      </c>
      <c r="H371" t="s">
        <v>1705</v>
      </c>
      <c r="I371" t="b">
        <f t="shared" si="74"/>
        <v>0</v>
      </c>
      <c r="J371" t="s">
        <v>1845</v>
      </c>
      <c r="K371" t="b">
        <f t="shared" si="75"/>
        <v>0</v>
      </c>
      <c r="L371">
        <f t="shared" si="76"/>
        <v>2</v>
      </c>
      <c r="M371">
        <v>2</v>
      </c>
      <c r="N371" t="b">
        <f t="shared" si="77"/>
        <v>0</v>
      </c>
      <c r="O371">
        <f t="shared" si="78"/>
        <v>267.19</v>
      </c>
      <c r="P371">
        <v>267.19</v>
      </c>
      <c r="Q371" t="b">
        <f t="shared" si="79"/>
        <v>0</v>
      </c>
      <c r="R371">
        <f t="shared" si="80"/>
        <v>7.0000000000000007E-2</v>
      </c>
      <c r="S371">
        <v>7.0000000000000007E-2</v>
      </c>
      <c r="T371" t="b">
        <f t="shared" si="81"/>
        <v>0</v>
      </c>
      <c r="U371" t="s">
        <v>1832</v>
      </c>
      <c r="V371">
        <f t="shared" si="82"/>
        <v>496.97340000000003</v>
      </c>
      <c r="W371">
        <v>496.97340000000003</v>
      </c>
      <c r="X371" t="b">
        <f t="shared" si="83"/>
        <v>0</v>
      </c>
    </row>
    <row r="372" spans="1:24" x14ac:dyDescent="0.3">
      <c r="A372" t="b">
        <f t="shared" si="70"/>
        <v>0</v>
      </c>
      <c r="B372" t="s">
        <v>3189</v>
      </c>
      <c r="C372" t="b">
        <f t="shared" si="71"/>
        <v>0</v>
      </c>
      <c r="D372" s="2">
        <v>45261</v>
      </c>
      <c r="E372" s="2" t="b">
        <f t="shared" si="72"/>
        <v>0</v>
      </c>
      <c r="F372" t="s">
        <v>1374</v>
      </c>
      <c r="G372" t="b">
        <f t="shared" si="73"/>
        <v>0</v>
      </c>
      <c r="H372" t="s">
        <v>1719</v>
      </c>
      <c r="I372" t="b">
        <f t="shared" si="74"/>
        <v>0</v>
      </c>
      <c r="J372" t="s">
        <v>1880</v>
      </c>
      <c r="K372" t="b">
        <f t="shared" si="75"/>
        <v>0</v>
      </c>
      <c r="L372">
        <f t="shared" si="76"/>
        <v>1</v>
      </c>
      <c r="M372">
        <v>1</v>
      </c>
      <c r="N372" t="b">
        <f t="shared" si="77"/>
        <v>0</v>
      </c>
      <c r="O372">
        <f t="shared" si="78"/>
        <v>195.24</v>
      </c>
      <c r="P372">
        <v>195.24</v>
      </c>
      <c r="Q372" t="b">
        <f t="shared" si="79"/>
        <v>0</v>
      </c>
      <c r="R372">
        <f t="shared" si="80"/>
        <v>0.27</v>
      </c>
      <c r="S372">
        <v>0.27</v>
      </c>
      <c r="T372" t="b">
        <f t="shared" si="81"/>
        <v>0</v>
      </c>
      <c r="U372" t="s">
        <v>1835</v>
      </c>
      <c r="V372">
        <f t="shared" si="82"/>
        <v>142.52520000000001</v>
      </c>
      <c r="W372">
        <v>142.52520000000001</v>
      </c>
      <c r="X372" t="b">
        <f t="shared" si="83"/>
        <v>0</v>
      </c>
    </row>
    <row r="373" spans="1:24" x14ac:dyDescent="0.3">
      <c r="A373" t="b">
        <f t="shared" si="70"/>
        <v>0</v>
      </c>
      <c r="B373" t="s">
        <v>3190</v>
      </c>
      <c r="C373" t="b">
        <f t="shared" si="71"/>
        <v>0</v>
      </c>
      <c r="D373" s="2">
        <v>45233</v>
      </c>
      <c r="E373" s="2" t="b">
        <f t="shared" si="72"/>
        <v>0</v>
      </c>
      <c r="F373" t="s">
        <v>25</v>
      </c>
      <c r="G373" t="b">
        <f t="shared" si="73"/>
        <v>0</v>
      </c>
      <c r="H373" t="s">
        <v>1800</v>
      </c>
      <c r="I373" t="b">
        <f t="shared" si="74"/>
        <v>0</v>
      </c>
      <c r="J373" t="s">
        <v>1870</v>
      </c>
      <c r="K373" t="b">
        <f t="shared" si="75"/>
        <v>0</v>
      </c>
      <c r="L373">
        <f t="shared" si="76"/>
        <v>2</v>
      </c>
      <c r="M373">
        <v>2</v>
      </c>
      <c r="N373" t="b">
        <f t="shared" si="77"/>
        <v>0</v>
      </c>
      <c r="O373">
        <f t="shared" si="78"/>
        <v>177.4</v>
      </c>
      <c r="P373">
        <v>177.4</v>
      </c>
      <c r="Q373" t="b">
        <f t="shared" si="79"/>
        <v>0</v>
      </c>
      <c r="R373">
        <f t="shared" si="80"/>
        <v>0.19</v>
      </c>
      <c r="S373">
        <v>0.19</v>
      </c>
      <c r="T373" t="b">
        <f t="shared" si="81"/>
        <v>0</v>
      </c>
      <c r="U373" t="s">
        <v>1835</v>
      </c>
      <c r="V373">
        <f t="shared" si="82"/>
        <v>287.38799999999998</v>
      </c>
      <c r="W373">
        <v>287.38799999999998</v>
      </c>
      <c r="X373" t="b">
        <f t="shared" si="83"/>
        <v>0</v>
      </c>
    </row>
    <row r="374" spans="1:24" x14ac:dyDescent="0.3">
      <c r="A374" t="b">
        <f t="shared" si="70"/>
        <v>0</v>
      </c>
      <c r="B374" t="s">
        <v>3191</v>
      </c>
      <c r="C374" t="b">
        <f t="shared" si="71"/>
        <v>0</v>
      </c>
      <c r="D374" s="2">
        <v>45673</v>
      </c>
      <c r="E374" s="2" t="b">
        <f t="shared" si="72"/>
        <v>0</v>
      </c>
      <c r="F374" t="s">
        <v>210</v>
      </c>
      <c r="G374" t="b">
        <f t="shared" si="73"/>
        <v>0</v>
      </c>
      <c r="H374" t="s">
        <v>1816</v>
      </c>
      <c r="I374" t="b">
        <f t="shared" si="74"/>
        <v>0</v>
      </c>
      <c r="J374" t="s">
        <v>1902</v>
      </c>
      <c r="K374" t="b">
        <f t="shared" si="75"/>
        <v>0</v>
      </c>
      <c r="L374">
        <f t="shared" si="76"/>
        <v>4</v>
      </c>
      <c r="M374">
        <v>4</v>
      </c>
      <c r="N374" t="b">
        <f t="shared" si="77"/>
        <v>0</v>
      </c>
      <c r="O374">
        <f t="shared" si="78"/>
        <v>862.67</v>
      </c>
      <c r="P374">
        <v>862.67</v>
      </c>
      <c r="Q374" t="b">
        <f t="shared" si="79"/>
        <v>0</v>
      </c>
      <c r="R374">
        <f t="shared" si="80"/>
        <v>0.2</v>
      </c>
      <c r="S374">
        <v>0.2</v>
      </c>
      <c r="T374" t="b">
        <f t="shared" si="81"/>
        <v>0</v>
      </c>
      <c r="U374" t="s">
        <v>1835</v>
      </c>
      <c r="V374">
        <f t="shared" si="82"/>
        <v>2760.5439999999999</v>
      </c>
      <c r="W374">
        <v>2760.5439999999999</v>
      </c>
      <c r="X374" t="b">
        <f t="shared" si="83"/>
        <v>0</v>
      </c>
    </row>
    <row r="375" spans="1:24" x14ac:dyDescent="0.3">
      <c r="A375" t="b">
        <f t="shared" si="70"/>
        <v>0</v>
      </c>
      <c r="B375" t="s">
        <v>3192</v>
      </c>
      <c r="C375" t="b">
        <f t="shared" si="71"/>
        <v>0</v>
      </c>
      <c r="D375" s="2">
        <v>45565</v>
      </c>
      <c r="E375" s="2" t="b">
        <f t="shared" si="72"/>
        <v>0</v>
      </c>
      <c r="F375" t="s">
        <v>1359</v>
      </c>
      <c r="G375" t="b">
        <f t="shared" si="73"/>
        <v>0</v>
      </c>
      <c r="H375" t="s">
        <v>1588</v>
      </c>
      <c r="I375" t="b">
        <f t="shared" si="74"/>
        <v>0</v>
      </c>
      <c r="J375" t="s">
        <v>1875</v>
      </c>
      <c r="K375" t="b">
        <f t="shared" si="75"/>
        <v>0</v>
      </c>
      <c r="L375">
        <f t="shared" si="76"/>
        <v>1</v>
      </c>
      <c r="M375">
        <v>1</v>
      </c>
      <c r="N375" t="b">
        <f t="shared" si="77"/>
        <v>0</v>
      </c>
      <c r="O375">
        <f t="shared" si="78"/>
        <v>55.04</v>
      </c>
      <c r="P375">
        <v>55.04</v>
      </c>
      <c r="Q375" t="b">
        <f t="shared" si="79"/>
        <v>0</v>
      </c>
      <c r="R375">
        <f t="shared" si="80"/>
        <v>0.01</v>
      </c>
      <c r="S375">
        <v>0.01</v>
      </c>
      <c r="T375" t="b">
        <f t="shared" si="81"/>
        <v>0</v>
      </c>
      <c r="U375" t="s">
        <v>1839</v>
      </c>
      <c r="V375">
        <f t="shared" si="82"/>
        <v>54.489600000000003</v>
      </c>
      <c r="W375">
        <v>54.489600000000003</v>
      </c>
      <c r="X375" t="b">
        <f t="shared" si="83"/>
        <v>0</v>
      </c>
    </row>
    <row r="376" spans="1:24" x14ac:dyDescent="0.3">
      <c r="A376" t="b">
        <f t="shared" si="70"/>
        <v>0</v>
      </c>
      <c r="B376" t="s">
        <v>3193</v>
      </c>
      <c r="C376" t="b">
        <f t="shared" si="71"/>
        <v>0</v>
      </c>
      <c r="D376" s="2">
        <v>45646</v>
      </c>
      <c r="E376" s="2" t="b">
        <f t="shared" si="72"/>
        <v>0</v>
      </c>
      <c r="F376" t="s">
        <v>184</v>
      </c>
      <c r="G376" t="b">
        <f t="shared" si="73"/>
        <v>0</v>
      </c>
      <c r="H376" t="s">
        <v>1671</v>
      </c>
      <c r="I376" t="b">
        <f t="shared" si="74"/>
        <v>0</v>
      </c>
      <c r="J376" t="s">
        <v>1850</v>
      </c>
      <c r="K376" t="b">
        <f t="shared" si="75"/>
        <v>0</v>
      </c>
      <c r="L376">
        <f t="shared" si="76"/>
        <v>2</v>
      </c>
      <c r="M376">
        <v>2</v>
      </c>
      <c r="N376" t="b">
        <f t="shared" si="77"/>
        <v>0</v>
      </c>
      <c r="O376">
        <f t="shared" si="78"/>
        <v>905.47</v>
      </c>
      <c r="P376">
        <v>905.47</v>
      </c>
      <c r="Q376" t="b">
        <f t="shared" si="79"/>
        <v>0</v>
      </c>
      <c r="R376">
        <f t="shared" si="80"/>
        <v>0.2</v>
      </c>
      <c r="S376">
        <v>0.2</v>
      </c>
      <c r="T376" t="b">
        <f t="shared" si="81"/>
        <v>0</v>
      </c>
      <c r="U376" t="s">
        <v>1839</v>
      </c>
      <c r="V376">
        <f t="shared" si="82"/>
        <v>1448.752</v>
      </c>
      <c r="W376">
        <v>1448.752</v>
      </c>
      <c r="X376" t="b">
        <f t="shared" si="83"/>
        <v>0</v>
      </c>
    </row>
    <row r="377" spans="1:24" x14ac:dyDescent="0.3">
      <c r="A377" t="b">
        <f t="shared" si="70"/>
        <v>0</v>
      </c>
      <c r="B377" t="s">
        <v>3194</v>
      </c>
      <c r="C377" t="b">
        <f t="shared" si="71"/>
        <v>0</v>
      </c>
      <c r="D377" s="2">
        <v>45539</v>
      </c>
      <c r="E377" s="2" t="b">
        <f t="shared" si="72"/>
        <v>0</v>
      </c>
      <c r="F377" t="s">
        <v>1407</v>
      </c>
      <c r="G377" t="b">
        <f t="shared" si="73"/>
        <v>0</v>
      </c>
      <c r="H377" t="s">
        <v>1722</v>
      </c>
      <c r="I377" t="b">
        <f t="shared" si="74"/>
        <v>0</v>
      </c>
      <c r="J377" t="s">
        <v>1867</v>
      </c>
      <c r="K377" t="b">
        <f t="shared" si="75"/>
        <v>0</v>
      </c>
      <c r="L377">
        <f t="shared" si="76"/>
        <v>3</v>
      </c>
      <c r="M377">
        <v>3</v>
      </c>
      <c r="N377" t="b">
        <f t="shared" si="77"/>
        <v>0</v>
      </c>
      <c r="O377">
        <f t="shared" si="78"/>
        <v>217.13</v>
      </c>
      <c r="P377">
        <v>217.13</v>
      </c>
      <c r="Q377" t="b">
        <f t="shared" si="79"/>
        <v>0</v>
      </c>
      <c r="R377">
        <f t="shared" si="80"/>
        <v>0.28000000000000003</v>
      </c>
      <c r="S377">
        <v>0.28000000000000003</v>
      </c>
      <c r="T377" t="b">
        <f t="shared" si="81"/>
        <v>0</v>
      </c>
      <c r="U377" t="s">
        <v>1832</v>
      </c>
      <c r="V377">
        <f t="shared" si="82"/>
        <v>469.00080000000003</v>
      </c>
      <c r="W377">
        <v>469.00080000000003</v>
      </c>
      <c r="X377" t="b">
        <f t="shared" si="83"/>
        <v>0</v>
      </c>
    </row>
    <row r="378" spans="1:24" x14ac:dyDescent="0.3">
      <c r="A378" t="b">
        <f t="shared" si="70"/>
        <v>0</v>
      </c>
      <c r="B378" t="s">
        <v>3195</v>
      </c>
      <c r="C378" t="b">
        <f t="shared" si="71"/>
        <v>0</v>
      </c>
      <c r="D378" s="2">
        <v>45936</v>
      </c>
      <c r="E378" s="2" t="b">
        <f t="shared" si="72"/>
        <v>0</v>
      </c>
      <c r="F378" t="s">
        <v>1202</v>
      </c>
      <c r="G378" t="b">
        <f t="shared" si="73"/>
        <v>0</v>
      </c>
      <c r="H378" t="s">
        <v>1755</v>
      </c>
      <c r="I378" t="b">
        <f t="shared" si="74"/>
        <v>0</v>
      </c>
      <c r="J378" t="s">
        <v>1850</v>
      </c>
      <c r="K378" t="b">
        <f t="shared" si="75"/>
        <v>0</v>
      </c>
      <c r="L378">
        <f t="shared" si="76"/>
        <v>3</v>
      </c>
      <c r="M378">
        <v>3</v>
      </c>
      <c r="N378" t="b">
        <f t="shared" si="77"/>
        <v>0</v>
      </c>
      <c r="O378">
        <f t="shared" si="78"/>
        <v>580.45000000000005</v>
      </c>
      <c r="P378">
        <v>580.45000000000005</v>
      </c>
      <c r="Q378" t="b">
        <f t="shared" si="79"/>
        <v>0</v>
      </c>
      <c r="R378">
        <f t="shared" si="80"/>
        <v>0</v>
      </c>
      <c r="S378">
        <v>0</v>
      </c>
      <c r="T378" t="b">
        <f t="shared" si="81"/>
        <v>0</v>
      </c>
      <c r="U378" t="s">
        <v>1835</v>
      </c>
      <c r="V378">
        <f t="shared" si="82"/>
        <v>1741.35</v>
      </c>
      <c r="W378">
        <v>1741.35</v>
      </c>
      <c r="X378" t="b">
        <f t="shared" si="83"/>
        <v>0</v>
      </c>
    </row>
    <row r="379" spans="1:24" x14ac:dyDescent="0.3">
      <c r="A379" t="b">
        <f t="shared" si="70"/>
        <v>0</v>
      </c>
      <c r="B379" t="s">
        <v>3196</v>
      </c>
      <c r="C379" t="b">
        <f t="shared" si="71"/>
        <v>0</v>
      </c>
      <c r="D379" s="2">
        <v>45854</v>
      </c>
      <c r="E379" s="2" t="b">
        <f t="shared" si="72"/>
        <v>0</v>
      </c>
      <c r="F379" t="s">
        <v>360</v>
      </c>
      <c r="G379" t="b">
        <f t="shared" si="73"/>
        <v>0</v>
      </c>
      <c r="H379" t="s">
        <v>1540</v>
      </c>
      <c r="I379" t="b">
        <f t="shared" si="74"/>
        <v>0</v>
      </c>
      <c r="J379" t="s">
        <v>1834</v>
      </c>
      <c r="K379" t="b">
        <f t="shared" si="75"/>
        <v>0</v>
      </c>
      <c r="L379">
        <f t="shared" si="76"/>
        <v>2</v>
      </c>
      <c r="M379">
        <v>2</v>
      </c>
      <c r="N379" t="b">
        <f t="shared" si="77"/>
        <v>0</v>
      </c>
      <c r="O379">
        <f t="shared" si="78"/>
        <v>892.88</v>
      </c>
      <c r="P379">
        <v>892.88</v>
      </c>
      <c r="Q379" t="b">
        <f t="shared" si="79"/>
        <v>0</v>
      </c>
      <c r="R379">
        <f t="shared" si="80"/>
        <v>0.17</v>
      </c>
      <c r="S379">
        <v>0.17</v>
      </c>
      <c r="T379" t="b">
        <f t="shared" si="81"/>
        <v>0</v>
      </c>
      <c r="U379" t="s">
        <v>1835</v>
      </c>
      <c r="V379">
        <f t="shared" si="82"/>
        <v>1482.1808000000001</v>
      </c>
      <c r="W379">
        <v>1482.1808000000001</v>
      </c>
      <c r="X379" t="b">
        <f t="shared" si="83"/>
        <v>0</v>
      </c>
    </row>
    <row r="380" spans="1:24" x14ac:dyDescent="0.3">
      <c r="A380" t="b">
        <f t="shared" si="70"/>
        <v>0</v>
      </c>
      <c r="B380" t="s">
        <v>3197</v>
      </c>
      <c r="C380" t="b">
        <f t="shared" si="71"/>
        <v>0</v>
      </c>
      <c r="D380" s="2">
        <v>45936</v>
      </c>
      <c r="E380" s="2" t="b">
        <f t="shared" si="72"/>
        <v>0</v>
      </c>
      <c r="F380" t="s">
        <v>323</v>
      </c>
      <c r="G380" t="b">
        <f t="shared" si="73"/>
        <v>0</v>
      </c>
      <c r="H380" t="s">
        <v>1658</v>
      </c>
      <c r="I380" t="b">
        <f t="shared" si="74"/>
        <v>0</v>
      </c>
      <c r="J380" t="s">
        <v>1870</v>
      </c>
      <c r="K380" t="b">
        <f t="shared" si="75"/>
        <v>0</v>
      </c>
      <c r="L380">
        <f t="shared" si="76"/>
        <v>2</v>
      </c>
      <c r="M380">
        <v>2</v>
      </c>
      <c r="N380" t="b">
        <f t="shared" si="77"/>
        <v>0</v>
      </c>
      <c r="O380">
        <f t="shared" si="78"/>
        <v>356.28</v>
      </c>
      <c r="P380">
        <v>356.28</v>
      </c>
      <c r="Q380" t="b">
        <f t="shared" si="79"/>
        <v>0</v>
      </c>
      <c r="R380">
        <f t="shared" si="80"/>
        <v>0.11</v>
      </c>
      <c r="S380">
        <v>0.11</v>
      </c>
      <c r="T380" t="b">
        <f t="shared" si="81"/>
        <v>0</v>
      </c>
      <c r="U380" t="s">
        <v>1839</v>
      </c>
      <c r="V380">
        <f t="shared" si="82"/>
        <v>634.17840000000001</v>
      </c>
      <c r="W380">
        <v>634.17840000000001</v>
      </c>
      <c r="X380" t="b">
        <f t="shared" si="83"/>
        <v>0</v>
      </c>
    </row>
    <row r="381" spans="1:24" x14ac:dyDescent="0.3">
      <c r="A381" t="b">
        <f t="shared" si="70"/>
        <v>0</v>
      </c>
      <c r="B381" t="s">
        <v>3198</v>
      </c>
      <c r="C381" t="b">
        <f t="shared" si="71"/>
        <v>0</v>
      </c>
      <c r="D381" s="2">
        <v>45921</v>
      </c>
      <c r="E381" s="2" t="b">
        <f t="shared" si="72"/>
        <v>0</v>
      </c>
      <c r="F381" t="s">
        <v>1187</v>
      </c>
      <c r="G381" t="b">
        <f t="shared" si="73"/>
        <v>0</v>
      </c>
      <c r="H381" t="s">
        <v>1768</v>
      </c>
      <c r="I381" t="b">
        <f t="shared" si="74"/>
        <v>0</v>
      </c>
      <c r="J381" t="s">
        <v>1880</v>
      </c>
      <c r="K381" t="b">
        <f t="shared" si="75"/>
        <v>0</v>
      </c>
      <c r="L381">
        <f t="shared" si="76"/>
        <v>4</v>
      </c>
      <c r="M381">
        <v>4</v>
      </c>
      <c r="N381" t="b">
        <f t="shared" si="77"/>
        <v>0</v>
      </c>
      <c r="O381">
        <f t="shared" si="78"/>
        <v>806.99</v>
      </c>
      <c r="P381">
        <v>806.99</v>
      </c>
      <c r="Q381" t="b">
        <f t="shared" si="79"/>
        <v>0</v>
      </c>
      <c r="R381">
        <f t="shared" si="80"/>
        <v>0.06</v>
      </c>
      <c r="S381">
        <v>0.06</v>
      </c>
      <c r="T381" t="b">
        <f t="shared" si="81"/>
        <v>0</v>
      </c>
      <c r="U381" t="s">
        <v>1832</v>
      </c>
      <c r="V381">
        <f t="shared" si="82"/>
        <v>3034.2824000000001</v>
      </c>
      <c r="W381">
        <v>3034.2824000000001</v>
      </c>
      <c r="X381" t="b">
        <f t="shared" si="83"/>
        <v>0</v>
      </c>
    </row>
    <row r="382" spans="1:24" x14ac:dyDescent="0.3">
      <c r="A382" t="b">
        <f t="shared" si="70"/>
        <v>0</v>
      </c>
      <c r="B382" t="s">
        <v>1990</v>
      </c>
      <c r="C382" t="b">
        <f t="shared" si="71"/>
        <v>0</v>
      </c>
      <c r="D382" s="2">
        <v>45827</v>
      </c>
      <c r="E382" s="2" t="b">
        <f t="shared" si="72"/>
        <v>0</v>
      </c>
      <c r="F382" t="s">
        <v>651</v>
      </c>
      <c r="G382" t="b">
        <f t="shared" si="73"/>
        <v>0</v>
      </c>
      <c r="H382" t="s">
        <v>1788</v>
      </c>
      <c r="I382" t="b">
        <f t="shared" si="74"/>
        <v>0</v>
      </c>
      <c r="J382" t="s">
        <v>1859</v>
      </c>
      <c r="K382" t="b">
        <f t="shared" si="75"/>
        <v>0</v>
      </c>
      <c r="L382">
        <f t="shared" si="76"/>
        <v>4</v>
      </c>
      <c r="M382">
        <v>4</v>
      </c>
      <c r="N382" t="b">
        <f t="shared" si="77"/>
        <v>0</v>
      </c>
      <c r="O382">
        <f t="shared" si="78"/>
        <v>72.63</v>
      </c>
      <c r="P382">
        <v>72.63</v>
      </c>
      <c r="Q382" t="b">
        <f t="shared" si="79"/>
        <v>0</v>
      </c>
      <c r="R382">
        <f t="shared" si="80"/>
        <v>0.06</v>
      </c>
      <c r="S382">
        <v>0.06</v>
      </c>
      <c r="T382" t="b">
        <f t="shared" si="81"/>
        <v>0</v>
      </c>
      <c r="U382" t="s">
        <v>1835</v>
      </c>
      <c r="V382">
        <f t="shared" si="82"/>
        <v>273.08879999999999</v>
      </c>
      <c r="W382">
        <v>273.08879999999999</v>
      </c>
      <c r="X382" t="b">
        <f t="shared" si="83"/>
        <v>0</v>
      </c>
    </row>
    <row r="383" spans="1:24" x14ac:dyDescent="0.3">
      <c r="A383" t="b">
        <f t="shared" si="70"/>
        <v>0</v>
      </c>
      <c r="B383" t="s">
        <v>3199</v>
      </c>
      <c r="C383" t="b">
        <f t="shared" si="71"/>
        <v>0</v>
      </c>
      <c r="D383" s="2">
        <v>45855</v>
      </c>
      <c r="E383" s="2" t="b">
        <f t="shared" si="72"/>
        <v>0</v>
      </c>
      <c r="F383" t="s">
        <v>1345</v>
      </c>
      <c r="G383" t="b">
        <f t="shared" si="73"/>
        <v>0</v>
      </c>
      <c r="H383" t="s">
        <v>1597</v>
      </c>
      <c r="I383" t="b">
        <f t="shared" si="74"/>
        <v>0</v>
      </c>
      <c r="J383" t="s">
        <v>1854</v>
      </c>
      <c r="K383" t="b">
        <f t="shared" si="75"/>
        <v>0</v>
      </c>
      <c r="L383">
        <f t="shared" si="76"/>
        <v>3</v>
      </c>
      <c r="M383">
        <v>3</v>
      </c>
      <c r="N383" t="b">
        <f t="shared" si="77"/>
        <v>0</v>
      </c>
      <c r="O383">
        <f t="shared" si="78"/>
        <v>684.22</v>
      </c>
      <c r="P383">
        <v>684.22</v>
      </c>
      <c r="Q383" t="b">
        <f t="shared" si="79"/>
        <v>0</v>
      </c>
      <c r="R383">
        <f t="shared" si="80"/>
        <v>0.09</v>
      </c>
      <c r="S383">
        <v>0.09</v>
      </c>
      <c r="T383" t="b">
        <f t="shared" si="81"/>
        <v>0</v>
      </c>
      <c r="U383" t="s">
        <v>1832</v>
      </c>
      <c r="V383">
        <f t="shared" si="82"/>
        <v>1867.9205999999999</v>
      </c>
      <c r="W383">
        <v>1867.9205999999999</v>
      </c>
      <c r="X383" t="b">
        <f t="shared" si="83"/>
        <v>0</v>
      </c>
    </row>
    <row r="384" spans="1:24" x14ac:dyDescent="0.3">
      <c r="A384" t="b">
        <f t="shared" si="70"/>
        <v>0</v>
      </c>
      <c r="B384" t="s">
        <v>3200</v>
      </c>
      <c r="C384" t="b">
        <f t="shared" si="71"/>
        <v>0</v>
      </c>
      <c r="D384" s="2">
        <v>45837</v>
      </c>
      <c r="E384" s="2" t="b">
        <f t="shared" si="72"/>
        <v>0</v>
      </c>
      <c r="F384" t="s">
        <v>1356</v>
      </c>
      <c r="G384" t="b">
        <f t="shared" si="73"/>
        <v>0</v>
      </c>
      <c r="H384" t="s">
        <v>1803</v>
      </c>
      <c r="I384" t="b">
        <f t="shared" si="74"/>
        <v>0</v>
      </c>
      <c r="J384" t="s">
        <v>1843</v>
      </c>
      <c r="K384" t="b">
        <f t="shared" si="75"/>
        <v>0</v>
      </c>
      <c r="L384">
        <f t="shared" si="76"/>
        <v>4</v>
      </c>
      <c r="M384">
        <v>4</v>
      </c>
      <c r="N384" t="b">
        <f t="shared" si="77"/>
        <v>0</v>
      </c>
      <c r="O384">
        <f t="shared" si="78"/>
        <v>763.34</v>
      </c>
      <c r="P384">
        <v>763.34</v>
      </c>
      <c r="Q384" t="b">
        <f t="shared" si="79"/>
        <v>0</v>
      </c>
      <c r="R384">
        <f t="shared" si="80"/>
        <v>7.0000000000000007E-2</v>
      </c>
      <c r="S384">
        <v>7.0000000000000007E-2</v>
      </c>
      <c r="T384" t="b">
        <f t="shared" si="81"/>
        <v>0</v>
      </c>
      <c r="U384" t="s">
        <v>1835</v>
      </c>
      <c r="V384">
        <f t="shared" si="82"/>
        <v>2839.6248000000001</v>
      </c>
      <c r="W384">
        <v>2839.6248000000001</v>
      </c>
      <c r="X384" t="b">
        <f t="shared" si="83"/>
        <v>0</v>
      </c>
    </row>
    <row r="385" spans="1:24" x14ac:dyDescent="0.3">
      <c r="A385" t="b">
        <f t="shared" si="70"/>
        <v>0</v>
      </c>
      <c r="B385" t="s">
        <v>3201</v>
      </c>
      <c r="C385" t="b">
        <f t="shared" si="71"/>
        <v>0</v>
      </c>
      <c r="D385" s="2">
        <v>45738</v>
      </c>
      <c r="E385" s="2" t="b">
        <f t="shared" si="72"/>
        <v>0</v>
      </c>
      <c r="F385" t="s">
        <v>1119</v>
      </c>
      <c r="G385" t="b">
        <f t="shared" si="73"/>
        <v>0</v>
      </c>
      <c r="H385" t="s">
        <v>1686</v>
      </c>
      <c r="I385" t="b">
        <f t="shared" si="74"/>
        <v>0</v>
      </c>
      <c r="J385" t="s">
        <v>1831</v>
      </c>
      <c r="K385" t="b">
        <f t="shared" si="75"/>
        <v>0</v>
      </c>
      <c r="L385">
        <f t="shared" si="76"/>
        <v>3</v>
      </c>
      <c r="M385">
        <v>3</v>
      </c>
      <c r="N385" t="b">
        <f t="shared" si="77"/>
        <v>0</v>
      </c>
      <c r="O385">
        <f t="shared" si="78"/>
        <v>721.94</v>
      </c>
      <c r="P385">
        <v>721.94</v>
      </c>
      <c r="Q385" t="b">
        <f t="shared" si="79"/>
        <v>0</v>
      </c>
      <c r="R385">
        <f t="shared" si="80"/>
        <v>0.26</v>
      </c>
      <c r="S385">
        <v>0.26</v>
      </c>
      <c r="T385" t="b">
        <f t="shared" si="81"/>
        <v>0</v>
      </c>
      <c r="U385" t="s">
        <v>1832</v>
      </c>
      <c r="V385">
        <f t="shared" si="82"/>
        <v>1602.7067999999999</v>
      </c>
      <c r="W385">
        <v>1602.7067999999999</v>
      </c>
      <c r="X385" t="b">
        <f t="shared" si="83"/>
        <v>0</v>
      </c>
    </row>
    <row r="386" spans="1:24" x14ac:dyDescent="0.3">
      <c r="A386" t="b">
        <f t="shared" ref="A386:A449" si="84">ISBLANK(B386)</f>
        <v>0</v>
      </c>
      <c r="B386" t="s">
        <v>3202</v>
      </c>
      <c r="C386" t="b">
        <f t="shared" ref="C386:C449" si="85">ISBLANK(D386)</f>
        <v>0</v>
      </c>
      <c r="D386" s="2">
        <v>45323</v>
      </c>
      <c r="E386" s="2" t="b">
        <f t="shared" ref="E386:E449" si="86">ISBLANK(F386)</f>
        <v>0</v>
      </c>
      <c r="F386" t="s">
        <v>1250</v>
      </c>
      <c r="G386" t="b">
        <f t="shared" ref="G386:G449" si="87">ISBLANK(H386)</f>
        <v>0</v>
      </c>
      <c r="H386" t="s">
        <v>1813</v>
      </c>
      <c r="I386" t="b">
        <f t="shared" ref="I386:I449" si="88">ISBLANK(J386)</f>
        <v>0</v>
      </c>
      <c r="J386" t="s">
        <v>1854</v>
      </c>
      <c r="K386" t="b">
        <f t="shared" ref="K386:K449" si="89">ISBLANK(M386)</f>
        <v>0</v>
      </c>
      <c r="L386">
        <f t="shared" ref="L386:L449" si="90">IF(ISBLANK(M386),"UNKNOWN",M386)</f>
        <v>3</v>
      </c>
      <c r="M386">
        <v>3</v>
      </c>
      <c r="N386" t="b">
        <f t="shared" ref="N386:N449" si="91">ISBLANK(P386)</f>
        <v>0</v>
      </c>
      <c r="O386">
        <f t="shared" ref="O386:O449" si="92">IF(ISBLANK(P386),AVERAGE($P$2:$P$2001),P386)</f>
        <v>760.38</v>
      </c>
      <c r="P386">
        <v>760.38</v>
      </c>
      <c r="Q386" t="b">
        <f t="shared" ref="Q386:Q449" si="93">ISBLANK(S386)</f>
        <v>0</v>
      </c>
      <c r="R386">
        <f t="shared" ref="R386:R449" si="94">IF(ISBLANK(S386),AVERAGE($S$2:$S$2001),S386)</f>
        <v>0</v>
      </c>
      <c r="S386">
        <v>0</v>
      </c>
      <c r="T386" t="b">
        <f t="shared" ref="T386:T449" si="95">ISBLANK(U386)</f>
        <v>0</v>
      </c>
      <c r="U386" t="s">
        <v>1839</v>
      </c>
      <c r="V386">
        <f t="shared" ref="V386:V449" si="96">IF(ISBLANK(W386),AVERAGE($W$2:$W$2001),W386)</f>
        <v>2281.14</v>
      </c>
      <c r="W386">
        <v>2281.14</v>
      </c>
      <c r="X386" t="b">
        <f t="shared" ref="X386:X449" si="97">ISBLANK(W386)</f>
        <v>0</v>
      </c>
    </row>
    <row r="387" spans="1:24" x14ac:dyDescent="0.3">
      <c r="A387" t="b">
        <f t="shared" si="84"/>
        <v>0</v>
      </c>
      <c r="B387" t="s">
        <v>3203</v>
      </c>
      <c r="C387" t="b">
        <f t="shared" si="85"/>
        <v>0</v>
      </c>
      <c r="D387" s="2">
        <v>45362</v>
      </c>
      <c r="E387" s="2" t="b">
        <f t="shared" si="86"/>
        <v>0</v>
      </c>
      <c r="F387" t="s">
        <v>934</v>
      </c>
      <c r="G387" t="b">
        <f t="shared" si="87"/>
        <v>0</v>
      </c>
      <c r="H387" t="s">
        <v>1813</v>
      </c>
      <c r="I387" t="b">
        <f t="shared" si="88"/>
        <v>0</v>
      </c>
      <c r="J387" t="s">
        <v>1875</v>
      </c>
      <c r="K387" t="b">
        <f t="shared" si="89"/>
        <v>0</v>
      </c>
      <c r="L387">
        <f t="shared" si="90"/>
        <v>3</v>
      </c>
      <c r="M387">
        <v>3</v>
      </c>
      <c r="N387" t="b">
        <f t="shared" si="91"/>
        <v>0</v>
      </c>
      <c r="O387">
        <f t="shared" si="92"/>
        <v>612.53</v>
      </c>
      <c r="P387">
        <v>612.53</v>
      </c>
      <c r="Q387" t="b">
        <f t="shared" si="93"/>
        <v>0</v>
      </c>
      <c r="R387">
        <f t="shared" si="94"/>
        <v>0.21</v>
      </c>
      <c r="S387">
        <v>0.21</v>
      </c>
      <c r="T387" t="b">
        <f t="shared" si="95"/>
        <v>0</v>
      </c>
      <c r="U387" t="s">
        <v>1839</v>
      </c>
      <c r="V387">
        <f t="shared" si="96"/>
        <v>1451.6960999999999</v>
      </c>
      <c r="W387">
        <v>1451.6960999999999</v>
      </c>
      <c r="X387" t="b">
        <f t="shared" si="97"/>
        <v>0</v>
      </c>
    </row>
    <row r="388" spans="1:24" x14ac:dyDescent="0.3">
      <c r="A388" t="b">
        <f t="shared" si="84"/>
        <v>0</v>
      </c>
      <c r="B388" t="s">
        <v>3204</v>
      </c>
      <c r="C388" t="b">
        <f t="shared" si="85"/>
        <v>0</v>
      </c>
      <c r="D388" s="2">
        <v>45544</v>
      </c>
      <c r="E388" s="2" t="b">
        <f t="shared" si="86"/>
        <v>0</v>
      </c>
      <c r="F388" t="s">
        <v>158</v>
      </c>
      <c r="G388" t="b">
        <f t="shared" si="87"/>
        <v>0</v>
      </c>
      <c r="H388" t="s">
        <v>1722</v>
      </c>
      <c r="I388" t="b">
        <f t="shared" si="88"/>
        <v>0</v>
      </c>
      <c r="J388" t="s">
        <v>1857</v>
      </c>
      <c r="K388" t="b">
        <f t="shared" si="89"/>
        <v>0</v>
      </c>
      <c r="L388">
        <f t="shared" si="90"/>
        <v>3</v>
      </c>
      <c r="M388">
        <v>3</v>
      </c>
      <c r="N388" t="b">
        <f t="shared" si="91"/>
        <v>0</v>
      </c>
      <c r="O388">
        <f t="shared" si="92"/>
        <v>841.37</v>
      </c>
      <c r="P388">
        <v>841.37</v>
      </c>
      <c r="Q388" t="b">
        <f t="shared" si="93"/>
        <v>0</v>
      </c>
      <c r="R388">
        <f t="shared" si="94"/>
        <v>0.28999999999999998</v>
      </c>
      <c r="S388">
        <v>0.28999999999999998</v>
      </c>
      <c r="T388" t="b">
        <f t="shared" si="95"/>
        <v>0</v>
      </c>
      <c r="U388" t="s">
        <v>1835</v>
      </c>
      <c r="V388">
        <f t="shared" si="96"/>
        <v>1792.1180999999999</v>
      </c>
      <c r="W388">
        <v>1792.1180999999999</v>
      </c>
      <c r="X388" t="b">
        <f t="shared" si="97"/>
        <v>0</v>
      </c>
    </row>
    <row r="389" spans="1:24" x14ac:dyDescent="0.3">
      <c r="A389" t="b">
        <f t="shared" si="84"/>
        <v>0</v>
      </c>
      <c r="B389" t="s">
        <v>3205</v>
      </c>
      <c r="C389" t="b">
        <f t="shared" si="85"/>
        <v>0</v>
      </c>
      <c r="D389" s="2">
        <v>45249</v>
      </c>
      <c r="E389" s="2" t="b">
        <f t="shared" si="86"/>
        <v>0</v>
      </c>
      <c r="F389" t="s">
        <v>827</v>
      </c>
      <c r="G389" t="b">
        <f t="shared" si="87"/>
        <v>0</v>
      </c>
      <c r="H389" t="s">
        <v>1680</v>
      </c>
      <c r="I389" t="b">
        <f t="shared" si="88"/>
        <v>0</v>
      </c>
      <c r="J389" t="s">
        <v>1861</v>
      </c>
      <c r="K389" t="b">
        <f t="shared" si="89"/>
        <v>0</v>
      </c>
      <c r="L389">
        <f t="shared" si="90"/>
        <v>2</v>
      </c>
      <c r="M389">
        <v>2</v>
      </c>
      <c r="N389" t="b">
        <f t="shared" si="91"/>
        <v>0</v>
      </c>
      <c r="O389">
        <f t="shared" si="92"/>
        <v>636.51</v>
      </c>
      <c r="P389">
        <v>636.51</v>
      </c>
      <c r="Q389" t="b">
        <f t="shared" si="93"/>
        <v>0</v>
      </c>
      <c r="R389">
        <f t="shared" si="94"/>
        <v>0.25</v>
      </c>
      <c r="S389">
        <v>0.25</v>
      </c>
      <c r="T389" t="b">
        <f t="shared" si="95"/>
        <v>0</v>
      </c>
      <c r="U389" t="s">
        <v>1832</v>
      </c>
      <c r="V389">
        <f t="shared" si="96"/>
        <v>954.76499999999999</v>
      </c>
      <c r="W389">
        <v>954.76499999999999</v>
      </c>
      <c r="X389" t="b">
        <f t="shared" si="97"/>
        <v>0</v>
      </c>
    </row>
    <row r="390" spans="1:24" x14ac:dyDescent="0.3">
      <c r="A390" t="b">
        <f t="shared" si="84"/>
        <v>0</v>
      </c>
      <c r="B390" t="s">
        <v>3206</v>
      </c>
      <c r="C390" t="b">
        <f t="shared" si="85"/>
        <v>0</v>
      </c>
      <c r="D390" s="2">
        <v>45659</v>
      </c>
      <c r="E390" s="2" t="b">
        <f t="shared" si="86"/>
        <v>0</v>
      </c>
      <c r="F390" t="s">
        <v>323</v>
      </c>
      <c r="G390" t="b">
        <f t="shared" si="87"/>
        <v>0</v>
      </c>
      <c r="H390" t="s">
        <v>1671</v>
      </c>
      <c r="I390" t="b">
        <f t="shared" si="88"/>
        <v>0</v>
      </c>
      <c r="J390" t="s">
        <v>1837</v>
      </c>
      <c r="K390" t="b">
        <f t="shared" si="89"/>
        <v>0</v>
      </c>
      <c r="L390">
        <f t="shared" si="90"/>
        <v>2</v>
      </c>
      <c r="M390">
        <v>2</v>
      </c>
      <c r="N390" t="b">
        <f t="shared" si="91"/>
        <v>0</v>
      </c>
      <c r="O390">
        <f t="shared" si="92"/>
        <v>732.37</v>
      </c>
      <c r="P390">
        <v>732.37</v>
      </c>
      <c r="Q390" t="b">
        <f t="shared" si="93"/>
        <v>0</v>
      </c>
      <c r="R390">
        <f t="shared" si="94"/>
        <v>0.22</v>
      </c>
      <c r="S390">
        <v>0.22</v>
      </c>
      <c r="T390" t="b">
        <f t="shared" si="95"/>
        <v>0</v>
      </c>
      <c r="U390" t="s">
        <v>1839</v>
      </c>
      <c r="V390">
        <f t="shared" si="96"/>
        <v>1142.4972</v>
      </c>
      <c r="W390">
        <v>1142.4972</v>
      </c>
      <c r="X390" t="b">
        <f t="shared" si="97"/>
        <v>0</v>
      </c>
    </row>
    <row r="391" spans="1:24" x14ac:dyDescent="0.3">
      <c r="A391" t="b">
        <f t="shared" si="84"/>
        <v>0</v>
      </c>
      <c r="B391" t="s">
        <v>3207</v>
      </c>
      <c r="C391" t="b">
        <f t="shared" si="85"/>
        <v>0</v>
      </c>
      <c r="D391" s="2">
        <v>45927</v>
      </c>
      <c r="E391" s="2" t="b">
        <f t="shared" si="86"/>
        <v>0</v>
      </c>
      <c r="F391" t="s">
        <v>541</v>
      </c>
      <c r="G391" t="b">
        <f t="shared" si="87"/>
        <v>0</v>
      </c>
      <c r="H391" t="s">
        <v>1696</v>
      </c>
      <c r="I391" t="b">
        <f t="shared" si="88"/>
        <v>0</v>
      </c>
      <c r="J391" t="s">
        <v>1857</v>
      </c>
      <c r="K391" t="b">
        <f t="shared" si="89"/>
        <v>0</v>
      </c>
      <c r="L391">
        <f t="shared" si="90"/>
        <v>3</v>
      </c>
      <c r="M391">
        <v>3</v>
      </c>
      <c r="N391" t="b">
        <f t="shared" si="91"/>
        <v>0</v>
      </c>
      <c r="O391">
        <f t="shared" si="92"/>
        <v>183.44</v>
      </c>
      <c r="P391">
        <v>183.44</v>
      </c>
      <c r="Q391" t="b">
        <f t="shared" si="93"/>
        <v>0</v>
      </c>
      <c r="R391">
        <f t="shared" si="94"/>
        <v>0.28000000000000003</v>
      </c>
      <c r="S391">
        <v>0.28000000000000003</v>
      </c>
      <c r="T391" t="b">
        <f t="shared" si="95"/>
        <v>0</v>
      </c>
      <c r="U391" t="s">
        <v>1839</v>
      </c>
      <c r="V391">
        <f t="shared" si="96"/>
        <v>396.23039999999992</v>
      </c>
      <c r="W391">
        <v>396.23039999999992</v>
      </c>
      <c r="X391" t="b">
        <f t="shared" si="97"/>
        <v>0</v>
      </c>
    </row>
    <row r="392" spans="1:24" x14ac:dyDescent="0.3">
      <c r="A392" t="b">
        <f t="shared" si="84"/>
        <v>0</v>
      </c>
      <c r="B392" t="s">
        <v>3208</v>
      </c>
      <c r="C392" t="b">
        <f t="shared" si="85"/>
        <v>0</v>
      </c>
      <c r="D392" s="2">
        <v>45373</v>
      </c>
      <c r="E392" s="2" t="b">
        <f t="shared" si="86"/>
        <v>0</v>
      </c>
      <c r="F392" t="s">
        <v>237</v>
      </c>
      <c r="G392" t="b">
        <f t="shared" si="87"/>
        <v>0</v>
      </c>
      <c r="H392" t="s">
        <v>1568</v>
      </c>
      <c r="I392" t="b">
        <f t="shared" si="88"/>
        <v>0</v>
      </c>
      <c r="J392" t="s">
        <v>1867</v>
      </c>
      <c r="K392" t="b">
        <f t="shared" si="89"/>
        <v>0</v>
      </c>
      <c r="L392">
        <f t="shared" si="90"/>
        <v>4</v>
      </c>
      <c r="M392">
        <v>4</v>
      </c>
      <c r="N392" t="b">
        <f t="shared" si="91"/>
        <v>0</v>
      </c>
      <c r="O392">
        <f t="shared" si="92"/>
        <v>898.58</v>
      </c>
      <c r="P392">
        <v>898.58</v>
      </c>
      <c r="Q392" t="b">
        <f t="shared" si="93"/>
        <v>0</v>
      </c>
      <c r="R392">
        <f t="shared" si="94"/>
        <v>0.16</v>
      </c>
      <c r="S392">
        <v>0.16</v>
      </c>
      <c r="T392" t="b">
        <f t="shared" si="95"/>
        <v>0</v>
      </c>
      <c r="U392" t="s">
        <v>1835</v>
      </c>
      <c r="V392">
        <f t="shared" si="96"/>
        <v>3019.2287999999999</v>
      </c>
      <c r="W392">
        <v>3019.2287999999999</v>
      </c>
      <c r="X392" t="b">
        <f t="shared" si="97"/>
        <v>0</v>
      </c>
    </row>
    <row r="393" spans="1:24" x14ac:dyDescent="0.3">
      <c r="A393" t="b">
        <f t="shared" si="84"/>
        <v>0</v>
      </c>
      <c r="B393" t="s">
        <v>1991</v>
      </c>
      <c r="C393" t="b">
        <f t="shared" si="85"/>
        <v>0</v>
      </c>
      <c r="D393" s="2">
        <v>45544</v>
      </c>
      <c r="E393" s="2" t="b">
        <f t="shared" si="86"/>
        <v>0</v>
      </c>
      <c r="F393" t="s">
        <v>1310</v>
      </c>
      <c r="G393" t="b">
        <f t="shared" si="87"/>
        <v>0</v>
      </c>
      <c r="H393" t="s">
        <v>1694</v>
      </c>
      <c r="I393" t="b">
        <f t="shared" si="88"/>
        <v>0</v>
      </c>
      <c r="J393" t="s">
        <v>1841</v>
      </c>
      <c r="K393" t="b">
        <f t="shared" si="89"/>
        <v>0</v>
      </c>
      <c r="L393">
        <f t="shared" si="90"/>
        <v>3</v>
      </c>
      <c r="M393">
        <v>3</v>
      </c>
      <c r="N393" t="b">
        <f t="shared" si="91"/>
        <v>0</v>
      </c>
      <c r="O393">
        <f t="shared" si="92"/>
        <v>576.52</v>
      </c>
      <c r="P393">
        <v>576.52</v>
      </c>
      <c r="Q393" t="b">
        <f t="shared" si="93"/>
        <v>0</v>
      </c>
      <c r="R393">
        <f t="shared" si="94"/>
        <v>0.22</v>
      </c>
      <c r="S393">
        <v>0.22</v>
      </c>
      <c r="T393" t="b">
        <f t="shared" si="95"/>
        <v>0</v>
      </c>
      <c r="U393" t="s">
        <v>1839</v>
      </c>
      <c r="V393">
        <f t="shared" si="96"/>
        <v>1349.0568000000001</v>
      </c>
      <c r="W393">
        <v>1349.0568000000001</v>
      </c>
      <c r="X393" t="b">
        <f t="shared" si="97"/>
        <v>0</v>
      </c>
    </row>
    <row r="394" spans="1:24" x14ac:dyDescent="0.3">
      <c r="A394" t="b">
        <f t="shared" si="84"/>
        <v>0</v>
      </c>
      <c r="B394" t="s">
        <v>3209</v>
      </c>
      <c r="C394" t="b">
        <f t="shared" si="85"/>
        <v>0</v>
      </c>
      <c r="D394" s="2">
        <v>45529</v>
      </c>
      <c r="E394" s="2" t="b">
        <f t="shared" si="86"/>
        <v>0</v>
      </c>
      <c r="F394" t="s">
        <v>1205</v>
      </c>
      <c r="G394" t="b">
        <f t="shared" si="87"/>
        <v>0</v>
      </c>
      <c r="H394" t="s">
        <v>1607</v>
      </c>
      <c r="I394" t="b">
        <f t="shared" si="88"/>
        <v>0</v>
      </c>
      <c r="J394" t="s">
        <v>1880</v>
      </c>
      <c r="K394" t="b">
        <f t="shared" si="89"/>
        <v>0</v>
      </c>
      <c r="L394">
        <f t="shared" si="90"/>
        <v>3</v>
      </c>
      <c r="M394">
        <v>3</v>
      </c>
      <c r="N394" t="b">
        <f t="shared" si="91"/>
        <v>0</v>
      </c>
      <c r="O394">
        <f t="shared" si="92"/>
        <v>152.41</v>
      </c>
      <c r="P394">
        <v>152.41</v>
      </c>
      <c r="Q394" t="b">
        <f t="shared" si="93"/>
        <v>0</v>
      </c>
      <c r="R394">
        <f t="shared" si="94"/>
        <v>0.25</v>
      </c>
      <c r="S394">
        <v>0.25</v>
      </c>
      <c r="T394" t="b">
        <f t="shared" si="95"/>
        <v>0</v>
      </c>
      <c r="U394" t="s">
        <v>1832</v>
      </c>
      <c r="V394">
        <f t="shared" si="96"/>
        <v>342.92250000000001</v>
      </c>
      <c r="W394">
        <v>342.92250000000001</v>
      </c>
      <c r="X394" t="b">
        <f t="shared" si="97"/>
        <v>0</v>
      </c>
    </row>
    <row r="395" spans="1:24" x14ac:dyDescent="0.3">
      <c r="A395" t="b">
        <f t="shared" si="84"/>
        <v>0</v>
      </c>
      <c r="B395" t="s">
        <v>3210</v>
      </c>
      <c r="C395" t="b">
        <f t="shared" si="85"/>
        <v>0</v>
      </c>
      <c r="D395" s="2">
        <v>45872</v>
      </c>
      <c r="E395" s="2" t="b">
        <f t="shared" si="86"/>
        <v>0</v>
      </c>
      <c r="F395" t="s">
        <v>717</v>
      </c>
      <c r="G395" t="b">
        <f t="shared" si="87"/>
        <v>0</v>
      </c>
      <c r="H395" t="s">
        <v>1800</v>
      </c>
      <c r="I395" t="b">
        <f t="shared" si="88"/>
        <v>0</v>
      </c>
      <c r="J395" t="s">
        <v>1852</v>
      </c>
      <c r="K395" t="b">
        <f t="shared" si="89"/>
        <v>0</v>
      </c>
      <c r="L395">
        <f t="shared" si="90"/>
        <v>3</v>
      </c>
      <c r="M395">
        <v>3</v>
      </c>
      <c r="N395" t="b">
        <f t="shared" si="91"/>
        <v>0</v>
      </c>
      <c r="O395">
        <f t="shared" si="92"/>
        <v>972.58</v>
      </c>
      <c r="P395">
        <v>972.58</v>
      </c>
      <c r="Q395" t="b">
        <f t="shared" si="93"/>
        <v>0</v>
      </c>
      <c r="R395">
        <f t="shared" si="94"/>
        <v>0.28000000000000003</v>
      </c>
      <c r="S395">
        <v>0.28000000000000003</v>
      </c>
      <c r="T395" t="b">
        <f t="shared" si="95"/>
        <v>0</v>
      </c>
      <c r="U395" t="s">
        <v>1839</v>
      </c>
      <c r="V395">
        <f t="shared" si="96"/>
        <v>2100.7728000000002</v>
      </c>
      <c r="W395">
        <v>2100.7728000000002</v>
      </c>
      <c r="X395" t="b">
        <f t="shared" si="97"/>
        <v>0</v>
      </c>
    </row>
    <row r="396" spans="1:24" x14ac:dyDescent="0.3">
      <c r="A396" t="b">
        <f t="shared" si="84"/>
        <v>0</v>
      </c>
      <c r="B396" t="s">
        <v>3211</v>
      </c>
      <c r="C396" t="b">
        <f t="shared" si="85"/>
        <v>0</v>
      </c>
      <c r="D396" s="2">
        <v>45267</v>
      </c>
      <c r="E396" s="2" t="b">
        <f t="shared" si="86"/>
        <v>0</v>
      </c>
      <c r="F396" t="s">
        <v>1422</v>
      </c>
      <c r="G396" t="b">
        <f t="shared" si="87"/>
        <v>0</v>
      </c>
      <c r="H396" t="s">
        <v>1738</v>
      </c>
      <c r="I396" t="b">
        <f t="shared" si="88"/>
        <v>0</v>
      </c>
      <c r="J396" t="s">
        <v>1902</v>
      </c>
      <c r="K396" t="b">
        <f t="shared" si="89"/>
        <v>0</v>
      </c>
      <c r="L396">
        <f t="shared" si="90"/>
        <v>4</v>
      </c>
      <c r="M396">
        <v>4</v>
      </c>
      <c r="N396" t="b">
        <f t="shared" si="91"/>
        <v>0</v>
      </c>
      <c r="O396">
        <f t="shared" si="92"/>
        <v>136.4</v>
      </c>
      <c r="P396">
        <v>136.4</v>
      </c>
      <c r="Q396" t="b">
        <f t="shared" si="93"/>
        <v>0</v>
      </c>
      <c r="R396">
        <f t="shared" si="94"/>
        <v>0.04</v>
      </c>
      <c r="S396">
        <v>0.04</v>
      </c>
      <c r="T396" t="b">
        <f t="shared" si="95"/>
        <v>0</v>
      </c>
      <c r="U396" t="s">
        <v>1839</v>
      </c>
      <c r="V396">
        <f t="shared" si="96"/>
        <v>523.77599999999995</v>
      </c>
      <c r="W396">
        <v>523.77599999999995</v>
      </c>
      <c r="X396" t="b">
        <f t="shared" si="97"/>
        <v>0</v>
      </c>
    </row>
    <row r="397" spans="1:24" x14ac:dyDescent="0.3">
      <c r="A397" t="b">
        <f t="shared" si="84"/>
        <v>0</v>
      </c>
      <c r="B397" t="s">
        <v>3212</v>
      </c>
      <c r="C397" t="b">
        <f t="shared" si="85"/>
        <v>0</v>
      </c>
      <c r="D397" s="2">
        <v>45894</v>
      </c>
      <c r="E397" s="2" t="b">
        <f t="shared" si="86"/>
        <v>0</v>
      </c>
      <c r="F397" t="s">
        <v>1233</v>
      </c>
      <c r="G397" t="b">
        <f t="shared" si="87"/>
        <v>0</v>
      </c>
      <c r="H397" t="s">
        <v>1805</v>
      </c>
      <c r="I397" t="b">
        <f t="shared" si="88"/>
        <v>0</v>
      </c>
      <c r="J397" t="s">
        <v>1859</v>
      </c>
      <c r="K397" t="b">
        <f t="shared" si="89"/>
        <v>0</v>
      </c>
      <c r="L397">
        <f t="shared" si="90"/>
        <v>1</v>
      </c>
      <c r="M397">
        <v>1</v>
      </c>
      <c r="N397" t="b">
        <f t="shared" si="91"/>
        <v>0</v>
      </c>
      <c r="O397">
        <f t="shared" si="92"/>
        <v>509.63</v>
      </c>
      <c r="P397">
        <v>509.63</v>
      </c>
      <c r="Q397" t="b">
        <f t="shared" si="93"/>
        <v>0</v>
      </c>
      <c r="R397">
        <f t="shared" si="94"/>
        <v>0.27</v>
      </c>
      <c r="S397">
        <v>0.27</v>
      </c>
      <c r="T397" t="b">
        <f t="shared" si="95"/>
        <v>0</v>
      </c>
      <c r="U397" t="s">
        <v>1839</v>
      </c>
      <c r="V397">
        <f t="shared" si="96"/>
        <v>372.0299</v>
      </c>
      <c r="W397">
        <v>372.0299</v>
      </c>
      <c r="X397" t="b">
        <f t="shared" si="97"/>
        <v>0</v>
      </c>
    </row>
    <row r="398" spans="1:24" x14ac:dyDescent="0.3">
      <c r="A398" t="b">
        <f t="shared" si="84"/>
        <v>0</v>
      </c>
      <c r="B398" t="s">
        <v>3213</v>
      </c>
      <c r="C398" t="b">
        <f t="shared" si="85"/>
        <v>0</v>
      </c>
      <c r="D398" s="2">
        <v>45331</v>
      </c>
      <c r="E398" s="2" t="b">
        <f t="shared" si="86"/>
        <v>0</v>
      </c>
      <c r="F398" t="s">
        <v>21</v>
      </c>
      <c r="G398" t="b">
        <f t="shared" si="87"/>
        <v>0</v>
      </c>
      <c r="H398" t="s">
        <v>1813</v>
      </c>
      <c r="I398" t="b">
        <f t="shared" si="88"/>
        <v>0</v>
      </c>
      <c r="J398" t="s">
        <v>1831</v>
      </c>
      <c r="K398" t="b">
        <f t="shared" si="89"/>
        <v>0</v>
      </c>
      <c r="L398">
        <f t="shared" si="90"/>
        <v>4</v>
      </c>
      <c r="M398">
        <v>4</v>
      </c>
      <c r="N398" t="b">
        <f t="shared" si="91"/>
        <v>0</v>
      </c>
      <c r="O398">
        <f t="shared" si="92"/>
        <v>360.28</v>
      </c>
      <c r="P398">
        <v>360.28</v>
      </c>
      <c r="Q398" t="b">
        <f t="shared" si="93"/>
        <v>0</v>
      </c>
      <c r="R398">
        <f t="shared" si="94"/>
        <v>0.09</v>
      </c>
      <c r="S398">
        <v>0.09</v>
      </c>
      <c r="T398" t="b">
        <f t="shared" si="95"/>
        <v>0</v>
      </c>
      <c r="U398" t="s">
        <v>1839</v>
      </c>
      <c r="V398">
        <f t="shared" si="96"/>
        <v>1311.4192</v>
      </c>
      <c r="W398">
        <v>1311.4192</v>
      </c>
      <c r="X398" t="b">
        <f t="shared" si="97"/>
        <v>0</v>
      </c>
    </row>
    <row r="399" spans="1:24" x14ac:dyDescent="0.3">
      <c r="A399" t="b">
        <f t="shared" si="84"/>
        <v>0</v>
      </c>
      <c r="B399" t="s">
        <v>3214</v>
      </c>
      <c r="C399" t="b">
        <f t="shared" si="85"/>
        <v>0</v>
      </c>
      <c r="D399" s="2">
        <v>45910</v>
      </c>
      <c r="E399" s="2" t="b">
        <f t="shared" si="86"/>
        <v>0</v>
      </c>
      <c r="F399" t="s">
        <v>288</v>
      </c>
      <c r="G399" t="b">
        <f t="shared" si="87"/>
        <v>0</v>
      </c>
      <c r="H399" t="s">
        <v>1793</v>
      </c>
      <c r="I399" t="b">
        <f t="shared" si="88"/>
        <v>0</v>
      </c>
      <c r="J399" t="s">
        <v>1859</v>
      </c>
      <c r="K399" t="b">
        <f t="shared" si="89"/>
        <v>0</v>
      </c>
      <c r="L399">
        <f t="shared" si="90"/>
        <v>3</v>
      </c>
      <c r="M399">
        <v>3</v>
      </c>
      <c r="N399" t="b">
        <f t="shared" si="91"/>
        <v>0</v>
      </c>
      <c r="O399">
        <f t="shared" si="92"/>
        <v>882.05</v>
      </c>
      <c r="P399">
        <v>882.05</v>
      </c>
      <c r="Q399" t="b">
        <f t="shared" si="93"/>
        <v>0</v>
      </c>
      <c r="R399">
        <f t="shared" si="94"/>
        <v>0.06</v>
      </c>
      <c r="S399">
        <v>0.06</v>
      </c>
      <c r="T399" t="b">
        <f t="shared" si="95"/>
        <v>0</v>
      </c>
      <c r="U399" t="s">
        <v>1835</v>
      </c>
      <c r="V399">
        <f t="shared" si="96"/>
        <v>2487.3809999999989</v>
      </c>
      <c r="W399">
        <v>2487.3809999999989</v>
      </c>
      <c r="X399" t="b">
        <f t="shared" si="97"/>
        <v>0</v>
      </c>
    </row>
    <row r="400" spans="1:24" x14ac:dyDescent="0.3">
      <c r="A400" t="b">
        <f t="shared" si="84"/>
        <v>0</v>
      </c>
      <c r="B400" t="s">
        <v>3215</v>
      </c>
      <c r="C400" t="b">
        <f t="shared" si="85"/>
        <v>0</v>
      </c>
      <c r="D400" s="2">
        <v>45564</v>
      </c>
      <c r="E400" s="2" t="b">
        <f t="shared" si="86"/>
        <v>0</v>
      </c>
      <c r="F400" t="s">
        <v>634</v>
      </c>
      <c r="G400" t="b">
        <f t="shared" si="87"/>
        <v>0</v>
      </c>
      <c r="H400" t="s">
        <v>1765</v>
      </c>
      <c r="I400" t="b">
        <f t="shared" si="88"/>
        <v>0</v>
      </c>
      <c r="J400" t="s">
        <v>1837</v>
      </c>
      <c r="K400" t="b">
        <f t="shared" si="89"/>
        <v>0</v>
      </c>
      <c r="L400">
        <f t="shared" si="90"/>
        <v>3</v>
      </c>
      <c r="M400">
        <v>3</v>
      </c>
      <c r="N400" t="b">
        <f t="shared" si="91"/>
        <v>0</v>
      </c>
      <c r="O400">
        <f t="shared" si="92"/>
        <v>141.54</v>
      </c>
      <c r="P400">
        <v>141.54</v>
      </c>
      <c r="Q400" t="b">
        <f t="shared" si="93"/>
        <v>0</v>
      </c>
      <c r="R400">
        <f t="shared" si="94"/>
        <v>0.12</v>
      </c>
      <c r="S400">
        <v>0.12</v>
      </c>
      <c r="T400" t="b">
        <f t="shared" si="95"/>
        <v>0</v>
      </c>
      <c r="U400" t="s">
        <v>1835</v>
      </c>
      <c r="V400">
        <f t="shared" si="96"/>
        <v>373.66559999999998</v>
      </c>
      <c r="W400">
        <v>373.66559999999998</v>
      </c>
      <c r="X400" t="b">
        <f t="shared" si="97"/>
        <v>0</v>
      </c>
    </row>
    <row r="401" spans="1:24" x14ac:dyDescent="0.3">
      <c r="A401" t="b">
        <f t="shared" si="84"/>
        <v>0</v>
      </c>
      <c r="B401" t="s">
        <v>3216</v>
      </c>
      <c r="C401" t="b">
        <f t="shared" si="85"/>
        <v>0</v>
      </c>
      <c r="D401" s="2">
        <v>45461</v>
      </c>
      <c r="E401" s="2" t="b">
        <f t="shared" si="86"/>
        <v>0</v>
      </c>
      <c r="F401" t="s">
        <v>166</v>
      </c>
      <c r="G401" t="b">
        <f t="shared" si="87"/>
        <v>0</v>
      </c>
      <c r="H401" t="s">
        <v>1580</v>
      </c>
      <c r="I401" t="b">
        <f t="shared" si="88"/>
        <v>0</v>
      </c>
      <c r="J401" t="s">
        <v>1845</v>
      </c>
      <c r="K401" t="b">
        <f t="shared" si="89"/>
        <v>0</v>
      </c>
      <c r="L401">
        <f t="shared" si="90"/>
        <v>3</v>
      </c>
      <c r="M401">
        <v>3</v>
      </c>
      <c r="N401" t="b">
        <f t="shared" si="91"/>
        <v>0</v>
      </c>
      <c r="O401">
        <f t="shared" si="92"/>
        <v>83.5</v>
      </c>
      <c r="P401">
        <v>83.5</v>
      </c>
      <c r="Q401" t="b">
        <f t="shared" si="93"/>
        <v>0</v>
      </c>
      <c r="R401">
        <f t="shared" si="94"/>
        <v>0.23</v>
      </c>
      <c r="S401">
        <v>0.23</v>
      </c>
      <c r="T401" t="b">
        <f t="shared" si="95"/>
        <v>0</v>
      </c>
      <c r="U401" t="s">
        <v>1839</v>
      </c>
      <c r="V401">
        <f t="shared" si="96"/>
        <v>192.88499999999999</v>
      </c>
      <c r="W401">
        <v>192.88499999999999</v>
      </c>
      <c r="X401" t="b">
        <f t="shared" si="97"/>
        <v>0</v>
      </c>
    </row>
    <row r="402" spans="1:24" x14ac:dyDescent="0.3">
      <c r="A402" t="b">
        <f t="shared" si="84"/>
        <v>0</v>
      </c>
      <c r="B402" t="s">
        <v>3217</v>
      </c>
      <c r="C402" t="b">
        <f t="shared" si="85"/>
        <v>0</v>
      </c>
      <c r="D402" s="2">
        <v>45258</v>
      </c>
      <c r="E402" s="2" t="b">
        <f t="shared" si="86"/>
        <v>0</v>
      </c>
      <c r="F402" t="s">
        <v>419</v>
      </c>
      <c r="G402" t="b">
        <f t="shared" si="87"/>
        <v>0</v>
      </c>
      <c r="H402" t="s">
        <v>1576</v>
      </c>
      <c r="I402" t="b">
        <f t="shared" si="88"/>
        <v>0</v>
      </c>
      <c r="J402" t="s">
        <v>1875</v>
      </c>
      <c r="K402" t="b">
        <f t="shared" si="89"/>
        <v>0</v>
      </c>
      <c r="L402">
        <f t="shared" si="90"/>
        <v>2</v>
      </c>
      <c r="M402">
        <v>2</v>
      </c>
      <c r="N402" t="b">
        <f t="shared" si="91"/>
        <v>0</v>
      </c>
      <c r="O402">
        <f t="shared" si="92"/>
        <v>629.73</v>
      </c>
      <c r="P402">
        <v>629.73</v>
      </c>
      <c r="Q402" t="b">
        <f t="shared" si="93"/>
        <v>0</v>
      </c>
      <c r="R402">
        <f t="shared" si="94"/>
        <v>7.0000000000000007E-2</v>
      </c>
      <c r="S402">
        <v>7.0000000000000007E-2</v>
      </c>
      <c r="T402" t="b">
        <f t="shared" si="95"/>
        <v>0</v>
      </c>
      <c r="U402" t="s">
        <v>1835</v>
      </c>
      <c r="V402">
        <f t="shared" si="96"/>
        <v>1171.2978000000001</v>
      </c>
      <c r="W402">
        <v>1171.2978000000001</v>
      </c>
      <c r="X402" t="b">
        <f t="shared" si="97"/>
        <v>0</v>
      </c>
    </row>
    <row r="403" spans="1:24" x14ac:dyDescent="0.3">
      <c r="A403" t="b">
        <f t="shared" si="84"/>
        <v>0</v>
      </c>
      <c r="B403" t="s">
        <v>3218</v>
      </c>
      <c r="C403" t="b">
        <f t="shared" si="85"/>
        <v>0</v>
      </c>
      <c r="D403" s="2">
        <v>45228</v>
      </c>
      <c r="E403" s="2" t="b">
        <f t="shared" si="86"/>
        <v>0</v>
      </c>
      <c r="F403" t="s">
        <v>58</v>
      </c>
      <c r="G403" t="b">
        <f t="shared" si="87"/>
        <v>0</v>
      </c>
      <c r="H403" t="s">
        <v>1637</v>
      </c>
      <c r="I403" t="b">
        <f t="shared" si="88"/>
        <v>0</v>
      </c>
      <c r="J403" t="s">
        <v>1875</v>
      </c>
      <c r="K403" t="b">
        <f t="shared" si="89"/>
        <v>0</v>
      </c>
      <c r="L403">
        <f t="shared" si="90"/>
        <v>2</v>
      </c>
      <c r="M403">
        <v>2</v>
      </c>
      <c r="N403" t="b">
        <f t="shared" si="91"/>
        <v>0</v>
      </c>
      <c r="O403">
        <f t="shared" si="92"/>
        <v>159.93</v>
      </c>
      <c r="P403">
        <v>159.93</v>
      </c>
      <c r="Q403" t="b">
        <f t="shared" si="93"/>
        <v>0</v>
      </c>
      <c r="R403">
        <f t="shared" si="94"/>
        <v>0.2</v>
      </c>
      <c r="S403">
        <v>0.2</v>
      </c>
      <c r="T403" t="b">
        <f t="shared" si="95"/>
        <v>0</v>
      </c>
      <c r="U403" t="s">
        <v>1839</v>
      </c>
      <c r="V403">
        <f t="shared" si="96"/>
        <v>255.88800000000001</v>
      </c>
      <c r="W403">
        <v>255.88800000000001</v>
      </c>
      <c r="X403" t="b">
        <f t="shared" si="97"/>
        <v>0</v>
      </c>
    </row>
    <row r="404" spans="1:24" x14ac:dyDescent="0.3">
      <c r="A404" t="b">
        <f t="shared" si="84"/>
        <v>0</v>
      </c>
      <c r="B404" t="s">
        <v>1992</v>
      </c>
      <c r="C404" t="b">
        <f t="shared" si="85"/>
        <v>0</v>
      </c>
      <c r="D404" s="2">
        <v>45751</v>
      </c>
      <c r="E404" s="2" t="b">
        <f t="shared" si="86"/>
        <v>0</v>
      </c>
      <c r="F404" t="s">
        <v>1084</v>
      </c>
      <c r="G404" t="b">
        <f t="shared" si="87"/>
        <v>0</v>
      </c>
      <c r="H404" t="s">
        <v>1743</v>
      </c>
      <c r="I404" t="b">
        <f t="shared" si="88"/>
        <v>0</v>
      </c>
      <c r="J404" t="s">
        <v>1861</v>
      </c>
      <c r="K404" t="b">
        <f t="shared" si="89"/>
        <v>0</v>
      </c>
      <c r="L404">
        <f t="shared" si="90"/>
        <v>3</v>
      </c>
      <c r="M404">
        <v>3</v>
      </c>
      <c r="N404" t="b">
        <f t="shared" si="91"/>
        <v>0</v>
      </c>
      <c r="O404">
        <f t="shared" si="92"/>
        <v>849.36</v>
      </c>
      <c r="P404">
        <v>849.36</v>
      </c>
      <c r="Q404" t="b">
        <f t="shared" si="93"/>
        <v>0</v>
      </c>
      <c r="R404">
        <f t="shared" si="94"/>
        <v>0.03</v>
      </c>
      <c r="S404">
        <v>0.03</v>
      </c>
      <c r="T404" t="b">
        <f t="shared" si="95"/>
        <v>0</v>
      </c>
      <c r="U404" t="s">
        <v>1832</v>
      </c>
      <c r="V404">
        <f t="shared" si="96"/>
        <v>2471.6376</v>
      </c>
      <c r="W404">
        <v>2471.6376</v>
      </c>
      <c r="X404" t="b">
        <f t="shared" si="97"/>
        <v>0</v>
      </c>
    </row>
    <row r="405" spans="1:24" x14ac:dyDescent="0.3">
      <c r="A405" t="b">
        <f t="shared" si="84"/>
        <v>0</v>
      </c>
      <c r="B405" t="s">
        <v>3219</v>
      </c>
      <c r="C405" t="b">
        <f t="shared" si="85"/>
        <v>0</v>
      </c>
      <c r="D405" s="2">
        <v>45858</v>
      </c>
      <c r="E405" s="2" t="b">
        <f t="shared" si="86"/>
        <v>0</v>
      </c>
      <c r="F405" t="s">
        <v>58</v>
      </c>
      <c r="G405" t="b">
        <f t="shared" si="87"/>
        <v>0</v>
      </c>
      <c r="H405" t="s">
        <v>1671</v>
      </c>
      <c r="I405" t="b">
        <f t="shared" si="88"/>
        <v>0</v>
      </c>
      <c r="J405" t="s">
        <v>1870</v>
      </c>
      <c r="K405" t="b">
        <f t="shared" si="89"/>
        <v>0</v>
      </c>
      <c r="L405">
        <f t="shared" si="90"/>
        <v>1</v>
      </c>
      <c r="M405">
        <v>1</v>
      </c>
      <c r="N405" t="b">
        <f t="shared" si="91"/>
        <v>0</v>
      </c>
      <c r="O405">
        <f t="shared" si="92"/>
        <v>459.89</v>
      </c>
      <c r="P405">
        <v>459.89</v>
      </c>
      <c r="Q405" t="b">
        <f t="shared" si="93"/>
        <v>0</v>
      </c>
      <c r="R405">
        <f t="shared" si="94"/>
        <v>0.18</v>
      </c>
      <c r="S405">
        <v>0.18</v>
      </c>
      <c r="T405" t="b">
        <f t="shared" si="95"/>
        <v>0</v>
      </c>
      <c r="U405" t="s">
        <v>1839</v>
      </c>
      <c r="V405">
        <f t="shared" si="96"/>
        <v>377.10980000000001</v>
      </c>
      <c r="W405">
        <v>377.10980000000001</v>
      </c>
      <c r="X405" t="b">
        <f t="shared" si="97"/>
        <v>0</v>
      </c>
    </row>
    <row r="406" spans="1:24" x14ac:dyDescent="0.3">
      <c r="A406" t="b">
        <f t="shared" si="84"/>
        <v>0</v>
      </c>
      <c r="B406" t="s">
        <v>3220</v>
      </c>
      <c r="C406" t="b">
        <f t="shared" si="85"/>
        <v>0</v>
      </c>
      <c r="D406" s="2">
        <v>45532</v>
      </c>
      <c r="E406" s="2" t="b">
        <f t="shared" si="86"/>
        <v>0</v>
      </c>
      <c r="F406" t="s">
        <v>613</v>
      </c>
      <c r="G406" t="b">
        <f t="shared" si="87"/>
        <v>0</v>
      </c>
      <c r="H406" t="s">
        <v>1637</v>
      </c>
      <c r="I406" t="b">
        <f t="shared" si="88"/>
        <v>0</v>
      </c>
      <c r="J406" t="s">
        <v>1863</v>
      </c>
      <c r="K406" t="b">
        <f t="shared" si="89"/>
        <v>0</v>
      </c>
      <c r="L406">
        <f t="shared" si="90"/>
        <v>4</v>
      </c>
      <c r="M406">
        <v>4</v>
      </c>
      <c r="N406" t="b">
        <f t="shared" si="91"/>
        <v>0</v>
      </c>
      <c r="O406">
        <f t="shared" si="92"/>
        <v>885.57</v>
      </c>
      <c r="P406">
        <v>885.57</v>
      </c>
      <c r="Q406" t="b">
        <f t="shared" si="93"/>
        <v>0</v>
      </c>
      <c r="R406">
        <f t="shared" si="94"/>
        <v>0.27</v>
      </c>
      <c r="S406">
        <v>0.27</v>
      </c>
      <c r="T406" t="b">
        <f t="shared" si="95"/>
        <v>0</v>
      </c>
      <c r="U406" t="s">
        <v>1832</v>
      </c>
      <c r="V406">
        <f t="shared" si="96"/>
        <v>2585.8643999999999</v>
      </c>
      <c r="W406">
        <v>2585.8643999999999</v>
      </c>
      <c r="X406" t="b">
        <f t="shared" si="97"/>
        <v>0</v>
      </c>
    </row>
    <row r="407" spans="1:24" x14ac:dyDescent="0.3">
      <c r="A407" t="b">
        <f t="shared" si="84"/>
        <v>0</v>
      </c>
      <c r="B407" t="s">
        <v>3221</v>
      </c>
      <c r="C407" t="b">
        <f t="shared" si="85"/>
        <v>0</v>
      </c>
      <c r="D407" s="2">
        <v>45454</v>
      </c>
      <c r="E407" s="2" t="b">
        <f t="shared" si="86"/>
        <v>0</v>
      </c>
      <c r="F407" t="s">
        <v>1239</v>
      </c>
      <c r="G407" t="b">
        <f t="shared" si="87"/>
        <v>0</v>
      </c>
      <c r="H407" t="s">
        <v>1696</v>
      </c>
      <c r="I407" t="b">
        <f t="shared" si="88"/>
        <v>0</v>
      </c>
      <c r="J407" t="s">
        <v>1859</v>
      </c>
      <c r="K407" t="b">
        <f t="shared" si="89"/>
        <v>0</v>
      </c>
      <c r="L407">
        <f t="shared" si="90"/>
        <v>3</v>
      </c>
      <c r="M407">
        <v>3</v>
      </c>
      <c r="N407" t="b">
        <f t="shared" si="91"/>
        <v>0</v>
      </c>
      <c r="O407">
        <f t="shared" si="92"/>
        <v>789.05</v>
      </c>
      <c r="P407">
        <v>789.05</v>
      </c>
      <c r="Q407" t="b">
        <f t="shared" si="93"/>
        <v>0</v>
      </c>
      <c r="R407">
        <f t="shared" si="94"/>
        <v>0</v>
      </c>
      <c r="S407">
        <v>0</v>
      </c>
      <c r="T407" t="b">
        <f t="shared" si="95"/>
        <v>0</v>
      </c>
      <c r="U407" t="s">
        <v>1835</v>
      </c>
      <c r="V407">
        <f t="shared" si="96"/>
        <v>2367.15</v>
      </c>
      <c r="W407">
        <v>2367.15</v>
      </c>
      <c r="X407" t="b">
        <f t="shared" si="97"/>
        <v>0</v>
      </c>
    </row>
    <row r="408" spans="1:24" x14ac:dyDescent="0.3">
      <c r="A408" t="b">
        <f t="shared" si="84"/>
        <v>0</v>
      </c>
      <c r="B408" t="s">
        <v>3222</v>
      </c>
      <c r="C408" t="b">
        <f t="shared" si="85"/>
        <v>0</v>
      </c>
      <c r="D408" s="2">
        <v>45244</v>
      </c>
      <c r="E408" s="2" t="b">
        <f t="shared" si="86"/>
        <v>0</v>
      </c>
      <c r="F408" t="s">
        <v>511</v>
      </c>
      <c r="G408" t="b">
        <f t="shared" si="87"/>
        <v>0</v>
      </c>
      <c r="H408" t="s">
        <v>1730</v>
      </c>
      <c r="I408" t="b">
        <f t="shared" si="88"/>
        <v>0</v>
      </c>
      <c r="J408" t="s">
        <v>1850</v>
      </c>
      <c r="K408" t="b">
        <f t="shared" si="89"/>
        <v>0</v>
      </c>
      <c r="L408">
        <f t="shared" si="90"/>
        <v>1</v>
      </c>
      <c r="M408">
        <v>1</v>
      </c>
      <c r="N408" t="b">
        <f t="shared" si="91"/>
        <v>0</v>
      </c>
      <c r="O408">
        <f t="shared" si="92"/>
        <v>570.52</v>
      </c>
      <c r="P408">
        <v>570.52</v>
      </c>
      <c r="Q408" t="b">
        <f t="shared" si="93"/>
        <v>0</v>
      </c>
      <c r="R408">
        <f t="shared" si="94"/>
        <v>0</v>
      </c>
      <c r="S408">
        <v>0</v>
      </c>
      <c r="T408" t="b">
        <f t="shared" si="95"/>
        <v>0</v>
      </c>
      <c r="U408" t="s">
        <v>1835</v>
      </c>
      <c r="V408">
        <f t="shared" si="96"/>
        <v>570.52</v>
      </c>
      <c r="W408">
        <v>570.52</v>
      </c>
      <c r="X408" t="b">
        <f t="shared" si="97"/>
        <v>0</v>
      </c>
    </row>
    <row r="409" spans="1:24" x14ac:dyDescent="0.3">
      <c r="A409" t="b">
        <f t="shared" si="84"/>
        <v>0</v>
      </c>
      <c r="B409" t="s">
        <v>3223</v>
      </c>
      <c r="C409" t="b">
        <f t="shared" si="85"/>
        <v>0</v>
      </c>
      <c r="D409" s="2">
        <v>45322</v>
      </c>
      <c r="E409" s="2" t="b">
        <f t="shared" si="86"/>
        <v>0</v>
      </c>
      <c r="F409" t="s">
        <v>586</v>
      </c>
      <c r="G409" t="b">
        <f t="shared" si="87"/>
        <v>0</v>
      </c>
      <c r="H409" t="s">
        <v>1618</v>
      </c>
      <c r="I409" t="b">
        <f t="shared" si="88"/>
        <v>0</v>
      </c>
      <c r="J409" t="s">
        <v>1857</v>
      </c>
      <c r="K409" t="b">
        <f t="shared" si="89"/>
        <v>0</v>
      </c>
      <c r="L409">
        <f t="shared" si="90"/>
        <v>4</v>
      </c>
      <c r="M409">
        <v>4</v>
      </c>
      <c r="N409" t="b">
        <f t="shared" si="91"/>
        <v>0</v>
      </c>
      <c r="O409">
        <f t="shared" si="92"/>
        <v>310.79000000000002</v>
      </c>
      <c r="P409">
        <v>310.79000000000002</v>
      </c>
      <c r="Q409" t="b">
        <f t="shared" si="93"/>
        <v>0</v>
      </c>
      <c r="R409">
        <f t="shared" si="94"/>
        <v>0.22</v>
      </c>
      <c r="S409">
        <v>0.22</v>
      </c>
      <c r="T409" t="b">
        <f t="shared" si="95"/>
        <v>0</v>
      </c>
      <c r="U409" t="s">
        <v>1839</v>
      </c>
      <c r="V409">
        <f t="shared" si="96"/>
        <v>969.66480000000013</v>
      </c>
      <c r="W409">
        <v>969.66480000000013</v>
      </c>
      <c r="X409" t="b">
        <f t="shared" si="97"/>
        <v>0</v>
      </c>
    </row>
    <row r="410" spans="1:24" x14ac:dyDescent="0.3">
      <c r="A410" t="b">
        <f t="shared" si="84"/>
        <v>0</v>
      </c>
      <c r="B410" t="s">
        <v>3224</v>
      </c>
      <c r="C410" t="b">
        <f t="shared" si="85"/>
        <v>0</v>
      </c>
      <c r="D410" s="2">
        <v>45757</v>
      </c>
      <c r="E410" s="2" t="b">
        <f t="shared" si="86"/>
        <v>0</v>
      </c>
      <c r="F410" t="s">
        <v>210</v>
      </c>
      <c r="G410" t="b">
        <f t="shared" si="87"/>
        <v>0</v>
      </c>
      <c r="H410" t="s">
        <v>1734</v>
      </c>
      <c r="I410" t="b">
        <f t="shared" si="88"/>
        <v>0</v>
      </c>
      <c r="J410" t="s">
        <v>1834</v>
      </c>
      <c r="K410" t="b">
        <f t="shared" si="89"/>
        <v>0</v>
      </c>
      <c r="L410">
        <f t="shared" si="90"/>
        <v>4</v>
      </c>
      <c r="M410">
        <v>4</v>
      </c>
      <c r="N410" t="b">
        <f t="shared" si="91"/>
        <v>0</v>
      </c>
      <c r="O410">
        <f t="shared" si="92"/>
        <v>255.67</v>
      </c>
      <c r="P410">
        <v>255.67</v>
      </c>
      <c r="Q410" t="b">
        <f t="shared" si="93"/>
        <v>0</v>
      </c>
      <c r="R410">
        <f t="shared" si="94"/>
        <v>0.17</v>
      </c>
      <c r="S410">
        <v>0.17</v>
      </c>
      <c r="T410" t="b">
        <f t="shared" si="95"/>
        <v>0</v>
      </c>
      <c r="U410" t="s">
        <v>1832</v>
      </c>
      <c r="V410">
        <f t="shared" si="96"/>
        <v>848.82439999999997</v>
      </c>
      <c r="W410">
        <v>848.82439999999997</v>
      </c>
      <c r="X410" t="b">
        <f t="shared" si="97"/>
        <v>0</v>
      </c>
    </row>
    <row r="411" spans="1:24" x14ac:dyDescent="0.3">
      <c r="A411" t="b">
        <f t="shared" si="84"/>
        <v>0</v>
      </c>
      <c r="B411" t="s">
        <v>3225</v>
      </c>
      <c r="C411" t="b">
        <f t="shared" si="85"/>
        <v>0</v>
      </c>
      <c r="D411" s="2">
        <v>45397</v>
      </c>
      <c r="E411" s="2" t="b">
        <f t="shared" si="86"/>
        <v>0</v>
      </c>
      <c r="F411" t="s">
        <v>438</v>
      </c>
      <c r="G411" t="b">
        <f t="shared" si="87"/>
        <v>0</v>
      </c>
      <c r="H411" t="s">
        <v>1618</v>
      </c>
      <c r="I411" t="b">
        <f t="shared" si="88"/>
        <v>0</v>
      </c>
      <c r="J411" t="s">
        <v>1857</v>
      </c>
      <c r="K411" t="b">
        <f t="shared" si="89"/>
        <v>0</v>
      </c>
      <c r="L411">
        <f t="shared" si="90"/>
        <v>2</v>
      </c>
      <c r="M411">
        <v>2</v>
      </c>
      <c r="N411" t="b">
        <f t="shared" si="91"/>
        <v>0</v>
      </c>
      <c r="O411">
        <f t="shared" si="92"/>
        <v>270.66000000000003</v>
      </c>
      <c r="P411">
        <v>270.66000000000003</v>
      </c>
      <c r="Q411" t="b">
        <f t="shared" si="93"/>
        <v>0</v>
      </c>
      <c r="R411">
        <f t="shared" si="94"/>
        <v>0.1</v>
      </c>
      <c r="S411">
        <v>0.1</v>
      </c>
      <c r="T411" t="b">
        <f t="shared" si="95"/>
        <v>0</v>
      </c>
      <c r="U411" t="s">
        <v>1839</v>
      </c>
      <c r="V411">
        <f t="shared" si="96"/>
        <v>487.18799999999999</v>
      </c>
      <c r="W411">
        <v>487.18799999999999</v>
      </c>
      <c r="X411" t="b">
        <f t="shared" si="97"/>
        <v>0</v>
      </c>
    </row>
    <row r="412" spans="1:24" x14ac:dyDescent="0.3">
      <c r="A412" t="b">
        <f t="shared" si="84"/>
        <v>0</v>
      </c>
      <c r="B412" t="s">
        <v>3226</v>
      </c>
      <c r="C412" t="b">
        <f t="shared" si="85"/>
        <v>0</v>
      </c>
      <c r="D412" s="2">
        <v>45914</v>
      </c>
      <c r="E412" s="2" t="b">
        <f t="shared" si="86"/>
        <v>0</v>
      </c>
      <c r="F412" t="s">
        <v>937</v>
      </c>
      <c r="G412" t="b">
        <f t="shared" si="87"/>
        <v>0</v>
      </c>
      <c r="H412" t="s">
        <v>1607</v>
      </c>
      <c r="I412" t="b">
        <f t="shared" si="88"/>
        <v>0</v>
      </c>
      <c r="J412" t="s">
        <v>1834</v>
      </c>
      <c r="K412" t="b">
        <f t="shared" si="89"/>
        <v>0</v>
      </c>
      <c r="L412">
        <f t="shared" si="90"/>
        <v>3</v>
      </c>
      <c r="M412">
        <v>3</v>
      </c>
      <c r="N412" t="b">
        <f t="shared" si="91"/>
        <v>0</v>
      </c>
      <c r="O412">
        <f t="shared" si="92"/>
        <v>373.35</v>
      </c>
      <c r="P412">
        <v>373.35</v>
      </c>
      <c r="Q412" t="b">
        <f t="shared" si="93"/>
        <v>0</v>
      </c>
      <c r="R412">
        <f t="shared" si="94"/>
        <v>0.2</v>
      </c>
      <c r="S412">
        <v>0.2</v>
      </c>
      <c r="T412" t="b">
        <f t="shared" si="95"/>
        <v>0</v>
      </c>
      <c r="U412" t="s">
        <v>1839</v>
      </c>
      <c r="V412">
        <f t="shared" si="96"/>
        <v>896.04000000000019</v>
      </c>
      <c r="W412">
        <v>896.04000000000019</v>
      </c>
      <c r="X412" t="b">
        <f t="shared" si="97"/>
        <v>0</v>
      </c>
    </row>
    <row r="413" spans="1:24" x14ac:dyDescent="0.3">
      <c r="A413" t="b">
        <f t="shared" si="84"/>
        <v>0</v>
      </c>
      <c r="B413" t="s">
        <v>3227</v>
      </c>
      <c r="C413" t="b">
        <f t="shared" si="85"/>
        <v>0</v>
      </c>
      <c r="D413" s="2">
        <v>45432</v>
      </c>
      <c r="E413" s="2" t="b">
        <f t="shared" si="86"/>
        <v>0</v>
      </c>
      <c r="F413" t="s">
        <v>142</v>
      </c>
      <c r="G413" t="b">
        <f t="shared" si="87"/>
        <v>0</v>
      </c>
      <c r="H413" t="s">
        <v>1711</v>
      </c>
      <c r="I413" t="b">
        <f t="shared" si="88"/>
        <v>0</v>
      </c>
      <c r="J413" t="s">
        <v>1902</v>
      </c>
      <c r="K413" t="b">
        <f t="shared" si="89"/>
        <v>0</v>
      </c>
      <c r="L413">
        <f t="shared" si="90"/>
        <v>2</v>
      </c>
      <c r="M413">
        <v>2</v>
      </c>
      <c r="N413" t="b">
        <f t="shared" si="91"/>
        <v>0</v>
      </c>
      <c r="O413">
        <f t="shared" si="92"/>
        <v>23.58</v>
      </c>
      <c r="P413">
        <v>23.58</v>
      </c>
      <c r="Q413" t="b">
        <f t="shared" si="93"/>
        <v>0</v>
      </c>
      <c r="R413">
        <f t="shared" si="94"/>
        <v>0.02</v>
      </c>
      <c r="S413">
        <v>0.02</v>
      </c>
      <c r="T413" t="b">
        <f t="shared" si="95"/>
        <v>0</v>
      </c>
      <c r="U413" t="s">
        <v>1835</v>
      </c>
      <c r="V413">
        <f t="shared" si="96"/>
        <v>46.216799999999999</v>
      </c>
      <c r="W413">
        <v>46.216799999999999</v>
      </c>
      <c r="X413" t="b">
        <f t="shared" si="97"/>
        <v>0</v>
      </c>
    </row>
    <row r="414" spans="1:24" x14ac:dyDescent="0.3">
      <c r="A414" t="b">
        <f t="shared" si="84"/>
        <v>0</v>
      </c>
      <c r="B414" t="s">
        <v>3228</v>
      </c>
      <c r="C414" t="b">
        <f t="shared" si="85"/>
        <v>0</v>
      </c>
      <c r="D414" s="2">
        <v>45798</v>
      </c>
      <c r="E414" s="2" t="b">
        <f t="shared" si="86"/>
        <v>0</v>
      </c>
      <c r="F414" t="s">
        <v>30</v>
      </c>
      <c r="G414" t="b">
        <f t="shared" si="87"/>
        <v>0</v>
      </c>
      <c r="H414" t="s">
        <v>1643</v>
      </c>
      <c r="I414" t="b">
        <f t="shared" si="88"/>
        <v>0</v>
      </c>
      <c r="J414" t="s">
        <v>1843</v>
      </c>
      <c r="K414" t="b">
        <f t="shared" si="89"/>
        <v>0</v>
      </c>
      <c r="L414">
        <f t="shared" si="90"/>
        <v>4</v>
      </c>
      <c r="M414">
        <v>4</v>
      </c>
      <c r="N414" t="b">
        <f t="shared" si="91"/>
        <v>0</v>
      </c>
      <c r="O414">
        <f t="shared" si="92"/>
        <v>185.67</v>
      </c>
      <c r="P414">
        <v>185.67</v>
      </c>
      <c r="Q414" t="b">
        <f t="shared" si="93"/>
        <v>0</v>
      </c>
      <c r="R414">
        <f t="shared" si="94"/>
        <v>0.21</v>
      </c>
      <c r="S414">
        <v>0.21</v>
      </c>
      <c r="T414" t="b">
        <f t="shared" si="95"/>
        <v>0</v>
      </c>
      <c r="U414" t="s">
        <v>1835</v>
      </c>
      <c r="V414">
        <f t="shared" si="96"/>
        <v>586.71719999999993</v>
      </c>
      <c r="W414">
        <v>586.71719999999993</v>
      </c>
      <c r="X414" t="b">
        <f t="shared" si="97"/>
        <v>0</v>
      </c>
    </row>
    <row r="415" spans="1:24" x14ac:dyDescent="0.3">
      <c r="A415" t="b">
        <f t="shared" si="84"/>
        <v>0</v>
      </c>
      <c r="B415" t="s">
        <v>1993</v>
      </c>
      <c r="C415" t="b">
        <f t="shared" si="85"/>
        <v>0</v>
      </c>
      <c r="D415" s="2">
        <v>45392</v>
      </c>
      <c r="E415" s="2" t="b">
        <f t="shared" si="86"/>
        <v>0</v>
      </c>
      <c r="F415" t="s">
        <v>1443</v>
      </c>
      <c r="G415" t="b">
        <f t="shared" si="87"/>
        <v>0</v>
      </c>
      <c r="H415" t="s">
        <v>1686</v>
      </c>
      <c r="I415" t="b">
        <f t="shared" si="88"/>
        <v>0</v>
      </c>
      <c r="J415" t="s">
        <v>1875</v>
      </c>
      <c r="K415" t="b">
        <f t="shared" si="89"/>
        <v>0</v>
      </c>
      <c r="L415">
        <f t="shared" si="90"/>
        <v>1</v>
      </c>
      <c r="M415">
        <v>1</v>
      </c>
      <c r="N415" t="b">
        <f t="shared" si="91"/>
        <v>0</v>
      </c>
      <c r="O415">
        <f t="shared" si="92"/>
        <v>245.85</v>
      </c>
      <c r="P415">
        <v>245.85</v>
      </c>
      <c r="Q415" t="b">
        <f t="shared" si="93"/>
        <v>0</v>
      </c>
      <c r="R415">
        <f t="shared" si="94"/>
        <v>0.18</v>
      </c>
      <c r="S415">
        <v>0.18</v>
      </c>
      <c r="T415" t="b">
        <f t="shared" si="95"/>
        <v>0</v>
      </c>
      <c r="U415" t="s">
        <v>1839</v>
      </c>
      <c r="V415">
        <f t="shared" si="96"/>
        <v>201.59700000000001</v>
      </c>
      <c r="W415">
        <v>201.59700000000001</v>
      </c>
      <c r="X415" t="b">
        <f t="shared" si="97"/>
        <v>0</v>
      </c>
    </row>
    <row r="416" spans="1:24" x14ac:dyDescent="0.3">
      <c r="A416" t="b">
        <f t="shared" si="84"/>
        <v>0</v>
      </c>
      <c r="B416" t="s">
        <v>3229</v>
      </c>
      <c r="C416" t="b">
        <f t="shared" si="85"/>
        <v>0</v>
      </c>
      <c r="D416" s="2">
        <v>45396</v>
      </c>
      <c r="E416" s="2" t="b">
        <f t="shared" si="86"/>
        <v>0</v>
      </c>
      <c r="F416" t="s">
        <v>411</v>
      </c>
      <c r="G416" t="b">
        <f t="shared" si="87"/>
        <v>0</v>
      </c>
      <c r="H416" t="s">
        <v>1591</v>
      </c>
      <c r="I416" t="b">
        <f t="shared" si="88"/>
        <v>0</v>
      </c>
      <c r="J416" t="s">
        <v>1867</v>
      </c>
      <c r="K416" t="b">
        <f t="shared" si="89"/>
        <v>0</v>
      </c>
      <c r="L416">
        <f t="shared" si="90"/>
        <v>3</v>
      </c>
      <c r="M416">
        <v>3</v>
      </c>
      <c r="N416" t="b">
        <f t="shared" si="91"/>
        <v>0</v>
      </c>
      <c r="O416">
        <f t="shared" si="92"/>
        <v>928.74</v>
      </c>
      <c r="P416">
        <v>928.74</v>
      </c>
      <c r="Q416" t="b">
        <f t="shared" si="93"/>
        <v>0</v>
      </c>
      <c r="R416">
        <f t="shared" si="94"/>
        <v>0.27</v>
      </c>
      <c r="S416">
        <v>0.27</v>
      </c>
      <c r="T416" t="b">
        <f t="shared" si="95"/>
        <v>0</v>
      </c>
      <c r="U416" t="s">
        <v>1835</v>
      </c>
      <c r="V416">
        <f t="shared" si="96"/>
        <v>2033.9405999999999</v>
      </c>
      <c r="W416">
        <v>2033.9405999999999</v>
      </c>
      <c r="X416" t="b">
        <f t="shared" si="97"/>
        <v>0</v>
      </c>
    </row>
    <row r="417" spans="1:24" x14ac:dyDescent="0.3">
      <c r="A417" t="b">
        <f t="shared" si="84"/>
        <v>0</v>
      </c>
      <c r="B417" t="s">
        <v>3230</v>
      </c>
      <c r="C417" t="b">
        <f t="shared" si="85"/>
        <v>0</v>
      </c>
      <c r="D417" s="2">
        <v>45235</v>
      </c>
      <c r="E417" s="2" t="b">
        <f t="shared" si="86"/>
        <v>0</v>
      </c>
      <c r="F417" t="s">
        <v>120</v>
      </c>
      <c r="G417" t="b">
        <f t="shared" si="87"/>
        <v>0</v>
      </c>
      <c r="H417" t="s">
        <v>1780</v>
      </c>
      <c r="I417" t="b">
        <f t="shared" si="88"/>
        <v>0</v>
      </c>
      <c r="J417" t="s">
        <v>1841</v>
      </c>
      <c r="K417" t="b">
        <f t="shared" si="89"/>
        <v>0</v>
      </c>
      <c r="L417">
        <f t="shared" si="90"/>
        <v>3</v>
      </c>
      <c r="M417">
        <v>3</v>
      </c>
      <c r="N417" t="b">
        <f t="shared" si="91"/>
        <v>0</v>
      </c>
      <c r="O417">
        <f t="shared" si="92"/>
        <v>923.38</v>
      </c>
      <c r="P417">
        <v>923.38</v>
      </c>
      <c r="Q417" t="b">
        <f t="shared" si="93"/>
        <v>0</v>
      </c>
      <c r="R417">
        <f t="shared" si="94"/>
        <v>7.0000000000000007E-2</v>
      </c>
      <c r="S417">
        <v>7.0000000000000007E-2</v>
      </c>
      <c r="T417" t="b">
        <f t="shared" si="95"/>
        <v>0</v>
      </c>
      <c r="U417" t="s">
        <v>1839</v>
      </c>
      <c r="V417">
        <f t="shared" si="96"/>
        <v>2576.2302</v>
      </c>
      <c r="W417">
        <v>2576.2302</v>
      </c>
      <c r="X417" t="b">
        <f t="shared" si="97"/>
        <v>0</v>
      </c>
    </row>
    <row r="418" spans="1:24" x14ac:dyDescent="0.3">
      <c r="A418" t="b">
        <f t="shared" si="84"/>
        <v>0</v>
      </c>
      <c r="B418" t="s">
        <v>3231</v>
      </c>
      <c r="C418" t="b">
        <f t="shared" si="85"/>
        <v>0</v>
      </c>
      <c r="D418" s="2">
        <v>45499</v>
      </c>
      <c r="E418" s="2" t="b">
        <f t="shared" si="86"/>
        <v>0</v>
      </c>
      <c r="F418" t="s">
        <v>1410</v>
      </c>
      <c r="G418" t="b">
        <f t="shared" si="87"/>
        <v>0</v>
      </c>
      <c r="H418" t="s">
        <v>1540</v>
      </c>
      <c r="I418" t="b">
        <f t="shared" si="88"/>
        <v>0</v>
      </c>
      <c r="J418" t="s">
        <v>1861</v>
      </c>
      <c r="K418" t="b">
        <f t="shared" si="89"/>
        <v>0</v>
      </c>
      <c r="L418">
        <f t="shared" si="90"/>
        <v>2</v>
      </c>
      <c r="M418">
        <v>2</v>
      </c>
      <c r="N418" t="b">
        <f t="shared" si="91"/>
        <v>0</v>
      </c>
      <c r="O418">
        <f t="shared" si="92"/>
        <v>409.26</v>
      </c>
      <c r="P418">
        <v>409.26</v>
      </c>
      <c r="Q418" t="b">
        <f t="shared" si="93"/>
        <v>0</v>
      </c>
      <c r="R418">
        <f t="shared" si="94"/>
        <v>0.1</v>
      </c>
      <c r="S418">
        <v>0.1</v>
      </c>
      <c r="T418" t="b">
        <f t="shared" si="95"/>
        <v>0</v>
      </c>
      <c r="U418" t="s">
        <v>1835</v>
      </c>
      <c r="V418">
        <f t="shared" si="96"/>
        <v>736.66800000000001</v>
      </c>
      <c r="W418">
        <v>736.66800000000001</v>
      </c>
      <c r="X418" t="b">
        <f t="shared" si="97"/>
        <v>0</v>
      </c>
    </row>
    <row r="419" spans="1:24" x14ac:dyDescent="0.3">
      <c r="A419" t="b">
        <f t="shared" si="84"/>
        <v>0</v>
      </c>
      <c r="B419" t="s">
        <v>3232</v>
      </c>
      <c r="C419" t="b">
        <f t="shared" si="85"/>
        <v>0</v>
      </c>
      <c r="D419" s="2">
        <v>45272</v>
      </c>
      <c r="E419" s="2" t="b">
        <f t="shared" si="86"/>
        <v>0</v>
      </c>
      <c r="F419" t="s">
        <v>806</v>
      </c>
      <c r="G419" t="b">
        <f t="shared" si="87"/>
        <v>0</v>
      </c>
      <c r="H419" t="s">
        <v>1607</v>
      </c>
      <c r="I419" t="b">
        <f t="shared" si="88"/>
        <v>0</v>
      </c>
      <c r="J419" t="s">
        <v>1843</v>
      </c>
      <c r="K419" t="b">
        <f t="shared" si="89"/>
        <v>0</v>
      </c>
      <c r="L419">
        <f t="shared" si="90"/>
        <v>2</v>
      </c>
      <c r="M419">
        <v>2</v>
      </c>
      <c r="N419" t="b">
        <f t="shared" si="91"/>
        <v>0</v>
      </c>
      <c r="O419">
        <f t="shared" si="92"/>
        <v>608.46</v>
      </c>
      <c r="P419">
        <v>608.46</v>
      </c>
      <c r="Q419" t="b">
        <f t="shared" si="93"/>
        <v>0</v>
      </c>
      <c r="R419">
        <f t="shared" si="94"/>
        <v>0.16</v>
      </c>
      <c r="S419">
        <v>0.16</v>
      </c>
      <c r="T419" t="b">
        <f t="shared" si="95"/>
        <v>0</v>
      </c>
      <c r="U419" t="s">
        <v>1832</v>
      </c>
      <c r="V419">
        <f t="shared" si="96"/>
        <v>1022.2128</v>
      </c>
      <c r="W419">
        <v>1022.2128</v>
      </c>
      <c r="X419" t="b">
        <f t="shared" si="97"/>
        <v>0</v>
      </c>
    </row>
    <row r="420" spans="1:24" x14ac:dyDescent="0.3">
      <c r="A420" t="b">
        <f t="shared" si="84"/>
        <v>0</v>
      </c>
      <c r="B420" t="s">
        <v>3233</v>
      </c>
      <c r="C420" t="b">
        <f t="shared" si="85"/>
        <v>0</v>
      </c>
      <c r="D420" s="2">
        <v>45785</v>
      </c>
      <c r="E420" s="2" t="b">
        <f t="shared" si="86"/>
        <v>0</v>
      </c>
      <c r="F420" t="s">
        <v>684</v>
      </c>
      <c r="G420" t="b">
        <f t="shared" si="87"/>
        <v>0</v>
      </c>
      <c r="H420" t="s">
        <v>1664</v>
      </c>
      <c r="I420" t="b">
        <f t="shared" si="88"/>
        <v>0</v>
      </c>
      <c r="J420" t="s">
        <v>1863</v>
      </c>
      <c r="K420" t="b">
        <f t="shared" si="89"/>
        <v>0</v>
      </c>
      <c r="L420">
        <f t="shared" si="90"/>
        <v>4</v>
      </c>
      <c r="M420">
        <v>4</v>
      </c>
      <c r="N420" t="b">
        <f t="shared" si="91"/>
        <v>0</v>
      </c>
      <c r="O420">
        <f t="shared" si="92"/>
        <v>150.47999999999999</v>
      </c>
      <c r="P420">
        <v>150.47999999999999</v>
      </c>
      <c r="Q420" t="b">
        <f t="shared" si="93"/>
        <v>0</v>
      </c>
      <c r="R420">
        <f t="shared" si="94"/>
        <v>0.09</v>
      </c>
      <c r="S420">
        <v>0.09</v>
      </c>
      <c r="T420" t="b">
        <f t="shared" si="95"/>
        <v>0</v>
      </c>
      <c r="U420" t="s">
        <v>1832</v>
      </c>
      <c r="V420">
        <f t="shared" si="96"/>
        <v>547.74720000000002</v>
      </c>
      <c r="W420">
        <v>547.74720000000002</v>
      </c>
      <c r="X420" t="b">
        <f t="shared" si="97"/>
        <v>0</v>
      </c>
    </row>
    <row r="421" spans="1:24" x14ac:dyDescent="0.3">
      <c r="A421" t="b">
        <f t="shared" si="84"/>
        <v>0</v>
      </c>
      <c r="B421" t="s">
        <v>3234</v>
      </c>
      <c r="C421" t="b">
        <f t="shared" si="85"/>
        <v>0</v>
      </c>
      <c r="D421" s="2">
        <v>45534</v>
      </c>
      <c r="E421" s="2" t="b">
        <f t="shared" si="86"/>
        <v>0</v>
      </c>
      <c r="F421" t="s">
        <v>780</v>
      </c>
      <c r="G421" t="b">
        <f t="shared" si="87"/>
        <v>0</v>
      </c>
      <c r="H421" t="s">
        <v>1734</v>
      </c>
      <c r="I421" t="b">
        <f t="shared" si="88"/>
        <v>0</v>
      </c>
      <c r="J421" t="s">
        <v>1852</v>
      </c>
      <c r="K421" t="b">
        <f t="shared" si="89"/>
        <v>0</v>
      </c>
      <c r="L421">
        <f t="shared" si="90"/>
        <v>4</v>
      </c>
      <c r="M421">
        <v>4</v>
      </c>
      <c r="N421" t="b">
        <f t="shared" si="91"/>
        <v>0</v>
      </c>
      <c r="O421">
        <f t="shared" si="92"/>
        <v>207.41</v>
      </c>
      <c r="P421">
        <v>207.41</v>
      </c>
      <c r="Q421" t="b">
        <f t="shared" si="93"/>
        <v>0</v>
      </c>
      <c r="R421">
        <f t="shared" si="94"/>
        <v>0.02</v>
      </c>
      <c r="S421">
        <v>0.02</v>
      </c>
      <c r="T421" t="b">
        <f t="shared" si="95"/>
        <v>0</v>
      </c>
      <c r="U421" t="s">
        <v>1832</v>
      </c>
      <c r="V421">
        <f t="shared" si="96"/>
        <v>813.04719999999998</v>
      </c>
      <c r="W421">
        <v>813.04719999999998</v>
      </c>
      <c r="X421" t="b">
        <f t="shared" si="97"/>
        <v>0</v>
      </c>
    </row>
    <row r="422" spans="1:24" x14ac:dyDescent="0.3">
      <c r="A422" t="b">
        <f t="shared" si="84"/>
        <v>0</v>
      </c>
      <c r="B422" t="s">
        <v>3235</v>
      </c>
      <c r="C422" t="b">
        <f t="shared" si="85"/>
        <v>0</v>
      </c>
      <c r="D422" s="2">
        <v>45803</v>
      </c>
      <c r="E422" s="2" t="b">
        <f t="shared" si="86"/>
        <v>0</v>
      </c>
      <c r="F422" t="s">
        <v>564</v>
      </c>
      <c r="G422" t="b">
        <f t="shared" si="87"/>
        <v>0</v>
      </c>
      <c r="H422" t="s">
        <v>1568</v>
      </c>
      <c r="I422" t="b">
        <f t="shared" si="88"/>
        <v>0</v>
      </c>
      <c r="J422" t="s">
        <v>1875</v>
      </c>
      <c r="K422" t="b">
        <f t="shared" si="89"/>
        <v>0</v>
      </c>
      <c r="L422">
        <f t="shared" si="90"/>
        <v>1</v>
      </c>
      <c r="M422">
        <v>1</v>
      </c>
      <c r="N422" t="b">
        <f t="shared" si="91"/>
        <v>0</v>
      </c>
      <c r="O422">
        <f t="shared" si="92"/>
        <v>56.59</v>
      </c>
      <c r="P422">
        <v>56.59</v>
      </c>
      <c r="Q422" t="b">
        <f t="shared" si="93"/>
        <v>0</v>
      </c>
      <c r="R422">
        <f t="shared" si="94"/>
        <v>0.15</v>
      </c>
      <c r="S422">
        <v>0.15</v>
      </c>
      <c r="T422" t="b">
        <f t="shared" si="95"/>
        <v>0</v>
      </c>
      <c r="U422" t="s">
        <v>1835</v>
      </c>
      <c r="V422">
        <f t="shared" si="96"/>
        <v>48.101500000000001</v>
      </c>
      <c r="W422">
        <v>48.101500000000001</v>
      </c>
      <c r="X422" t="b">
        <f t="shared" si="97"/>
        <v>0</v>
      </c>
    </row>
    <row r="423" spans="1:24" x14ac:dyDescent="0.3">
      <c r="A423" t="b">
        <f t="shared" si="84"/>
        <v>0</v>
      </c>
      <c r="B423" t="s">
        <v>3236</v>
      </c>
      <c r="C423" t="b">
        <f t="shared" si="85"/>
        <v>0</v>
      </c>
      <c r="D423" s="2">
        <v>45667</v>
      </c>
      <c r="E423" s="2" t="b">
        <f t="shared" si="86"/>
        <v>0</v>
      </c>
      <c r="F423" t="s">
        <v>1247</v>
      </c>
      <c r="G423" t="b">
        <f t="shared" si="87"/>
        <v>0</v>
      </c>
      <c r="H423" t="s">
        <v>1654</v>
      </c>
      <c r="I423" t="b">
        <f t="shared" si="88"/>
        <v>0</v>
      </c>
      <c r="J423" t="s">
        <v>1845</v>
      </c>
      <c r="K423" t="b">
        <f t="shared" si="89"/>
        <v>0</v>
      </c>
      <c r="L423">
        <f t="shared" si="90"/>
        <v>4</v>
      </c>
      <c r="M423">
        <v>4</v>
      </c>
      <c r="N423" t="b">
        <f t="shared" si="91"/>
        <v>0</v>
      </c>
      <c r="O423">
        <f t="shared" si="92"/>
        <v>995.4</v>
      </c>
      <c r="P423">
        <v>995.4</v>
      </c>
      <c r="Q423" t="b">
        <f t="shared" si="93"/>
        <v>0</v>
      </c>
      <c r="R423">
        <f t="shared" si="94"/>
        <v>0.27</v>
      </c>
      <c r="S423">
        <v>0.27</v>
      </c>
      <c r="T423" t="b">
        <f t="shared" si="95"/>
        <v>0</v>
      </c>
      <c r="U423" t="s">
        <v>1832</v>
      </c>
      <c r="V423">
        <f t="shared" si="96"/>
        <v>2906.5680000000002</v>
      </c>
      <c r="W423">
        <v>2906.5680000000002</v>
      </c>
      <c r="X423" t="b">
        <f t="shared" si="97"/>
        <v>0</v>
      </c>
    </row>
    <row r="424" spans="1:24" x14ac:dyDescent="0.3">
      <c r="A424" t="b">
        <f t="shared" si="84"/>
        <v>0</v>
      </c>
      <c r="B424" t="s">
        <v>3237</v>
      </c>
      <c r="C424" t="b">
        <f t="shared" si="85"/>
        <v>0</v>
      </c>
      <c r="D424" s="2">
        <v>45656</v>
      </c>
      <c r="E424" s="2" t="b">
        <f t="shared" si="86"/>
        <v>0</v>
      </c>
      <c r="F424" t="s">
        <v>234</v>
      </c>
      <c r="G424" t="b">
        <f t="shared" si="87"/>
        <v>0</v>
      </c>
      <c r="H424" t="s">
        <v>1676</v>
      </c>
      <c r="I424" t="b">
        <f t="shared" si="88"/>
        <v>0</v>
      </c>
      <c r="J424" t="s">
        <v>1884</v>
      </c>
      <c r="K424" t="b">
        <f t="shared" si="89"/>
        <v>0</v>
      </c>
      <c r="L424">
        <f t="shared" si="90"/>
        <v>2</v>
      </c>
      <c r="M424">
        <v>2</v>
      </c>
      <c r="N424" t="b">
        <f t="shared" si="91"/>
        <v>0</v>
      </c>
      <c r="O424">
        <f t="shared" si="92"/>
        <v>591.33000000000004</v>
      </c>
      <c r="P424">
        <v>591.33000000000004</v>
      </c>
      <c r="Q424" t="b">
        <f t="shared" si="93"/>
        <v>0</v>
      </c>
      <c r="R424">
        <f t="shared" si="94"/>
        <v>0.24</v>
      </c>
      <c r="S424">
        <v>0.24</v>
      </c>
      <c r="T424" t="b">
        <f t="shared" si="95"/>
        <v>0</v>
      </c>
      <c r="U424" t="s">
        <v>1832</v>
      </c>
      <c r="V424">
        <f t="shared" si="96"/>
        <v>898.8216000000001</v>
      </c>
      <c r="W424">
        <v>898.8216000000001</v>
      </c>
      <c r="X424" t="b">
        <f t="shared" si="97"/>
        <v>0</v>
      </c>
    </row>
    <row r="425" spans="1:24" x14ac:dyDescent="0.3">
      <c r="A425" t="b">
        <f t="shared" si="84"/>
        <v>0</v>
      </c>
      <c r="B425" t="s">
        <v>3238</v>
      </c>
      <c r="C425" t="b">
        <f t="shared" si="85"/>
        <v>0</v>
      </c>
      <c r="D425" s="2">
        <v>45869</v>
      </c>
      <c r="E425" s="2" t="b">
        <f t="shared" si="86"/>
        <v>0</v>
      </c>
      <c r="F425" t="s">
        <v>1169</v>
      </c>
      <c r="G425" t="b">
        <f t="shared" si="87"/>
        <v>0</v>
      </c>
      <c r="H425" t="s">
        <v>1680</v>
      </c>
      <c r="I425" t="b">
        <f t="shared" si="88"/>
        <v>0</v>
      </c>
      <c r="J425" t="s">
        <v>1834</v>
      </c>
      <c r="K425" t="b">
        <f t="shared" si="89"/>
        <v>0</v>
      </c>
      <c r="L425">
        <f t="shared" si="90"/>
        <v>2</v>
      </c>
      <c r="M425">
        <v>2</v>
      </c>
      <c r="N425" t="b">
        <f t="shared" si="91"/>
        <v>0</v>
      </c>
      <c r="O425">
        <f t="shared" si="92"/>
        <v>204.89</v>
      </c>
      <c r="P425">
        <v>204.89</v>
      </c>
      <c r="Q425" t="b">
        <f t="shared" si="93"/>
        <v>0</v>
      </c>
      <c r="R425">
        <f t="shared" si="94"/>
        <v>0.24</v>
      </c>
      <c r="S425">
        <v>0.24</v>
      </c>
      <c r="T425" t="b">
        <f t="shared" si="95"/>
        <v>0</v>
      </c>
      <c r="U425" t="s">
        <v>1832</v>
      </c>
      <c r="V425">
        <f t="shared" si="96"/>
        <v>311.43279999999999</v>
      </c>
      <c r="W425">
        <v>311.43279999999999</v>
      </c>
      <c r="X425" t="b">
        <f t="shared" si="97"/>
        <v>0</v>
      </c>
    </row>
    <row r="426" spans="1:24" x14ac:dyDescent="0.3">
      <c r="A426" t="b">
        <f t="shared" si="84"/>
        <v>0</v>
      </c>
      <c r="B426" t="s">
        <v>1994</v>
      </c>
      <c r="C426" t="b">
        <f t="shared" si="85"/>
        <v>0</v>
      </c>
      <c r="D426" s="2">
        <v>45589</v>
      </c>
      <c r="E426" s="2" t="b">
        <f t="shared" si="86"/>
        <v>0</v>
      </c>
      <c r="F426" t="s">
        <v>583</v>
      </c>
      <c r="G426" t="b">
        <f t="shared" si="87"/>
        <v>0</v>
      </c>
      <c r="H426" t="s">
        <v>1813</v>
      </c>
      <c r="I426" t="b">
        <f t="shared" si="88"/>
        <v>0</v>
      </c>
      <c r="J426" t="s">
        <v>1872</v>
      </c>
      <c r="K426" t="b">
        <f t="shared" si="89"/>
        <v>0</v>
      </c>
      <c r="L426">
        <f t="shared" si="90"/>
        <v>3</v>
      </c>
      <c r="M426">
        <v>3</v>
      </c>
      <c r="N426" t="b">
        <f t="shared" si="91"/>
        <v>0</v>
      </c>
      <c r="O426">
        <f t="shared" si="92"/>
        <v>237.68</v>
      </c>
      <c r="P426">
        <v>237.68</v>
      </c>
      <c r="Q426" t="b">
        <f t="shared" si="93"/>
        <v>0</v>
      </c>
      <c r="R426">
        <f t="shared" si="94"/>
        <v>0.1</v>
      </c>
      <c r="S426">
        <v>0.1</v>
      </c>
      <c r="T426" t="b">
        <f t="shared" si="95"/>
        <v>0</v>
      </c>
      <c r="U426" t="s">
        <v>1839</v>
      </c>
      <c r="V426">
        <f t="shared" si="96"/>
        <v>641.73599999999999</v>
      </c>
      <c r="W426">
        <v>641.73599999999999</v>
      </c>
      <c r="X426" t="b">
        <f t="shared" si="97"/>
        <v>0</v>
      </c>
    </row>
    <row r="427" spans="1:24" x14ac:dyDescent="0.3">
      <c r="A427" t="b">
        <f t="shared" si="84"/>
        <v>0</v>
      </c>
      <c r="B427" t="s">
        <v>3239</v>
      </c>
      <c r="C427" t="b">
        <f t="shared" si="85"/>
        <v>0</v>
      </c>
      <c r="D427" s="2">
        <v>45549</v>
      </c>
      <c r="E427" s="2" t="b">
        <f t="shared" si="86"/>
        <v>0</v>
      </c>
      <c r="F427" t="s">
        <v>319</v>
      </c>
      <c r="G427" t="b">
        <f t="shared" si="87"/>
        <v>0</v>
      </c>
      <c r="H427" t="s">
        <v>1728</v>
      </c>
      <c r="I427" t="b">
        <f t="shared" si="88"/>
        <v>0</v>
      </c>
      <c r="J427" t="s">
        <v>1852</v>
      </c>
      <c r="K427" t="b">
        <f t="shared" si="89"/>
        <v>0</v>
      </c>
      <c r="L427">
        <f t="shared" si="90"/>
        <v>2</v>
      </c>
      <c r="M427">
        <v>2</v>
      </c>
      <c r="N427" t="b">
        <f t="shared" si="91"/>
        <v>0</v>
      </c>
      <c r="O427">
        <f t="shared" si="92"/>
        <v>546.41</v>
      </c>
      <c r="P427">
        <v>546.41</v>
      </c>
      <c r="Q427" t="b">
        <f t="shared" si="93"/>
        <v>0</v>
      </c>
      <c r="R427">
        <f t="shared" si="94"/>
        <v>0.08</v>
      </c>
      <c r="S427">
        <v>0.08</v>
      </c>
      <c r="T427" t="b">
        <f t="shared" si="95"/>
        <v>0</v>
      </c>
      <c r="U427" t="s">
        <v>1839</v>
      </c>
      <c r="V427">
        <f t="shared" si="96"/>
        <v>1005.3944</v>
      </c>
      <c r="W427">
        <v>1005.3944</v>
      </c>
      <c r="X427" t="b">
        <f t="shared" si="97"/>
        <v>0</v>
      </c>
    </row>
    <row r="428" spans="1:24" x14ac:dyDescent="0.3">
      <c r="A428" t="b">
        <f t="shared" si="84"/>
        <v>0</v>
      </c>
      <c r="B428" t="s">
        <v>3240</v>
      </c>
      <c r="C428" t="b">
        <f t="shared" si="85"/>
        <v>0</v>
      </c>
      <c r="D428" s="2">
        <v>45409</v>
      </c>
      <c r="E428" s="2" t="b">
        <f t="shared" si="86"/>
        <v>0</v>
      </c>
      <c r="F428" t="s">
        <v>207</v>
      </c>
      <c r="G428" t="b">
        <f t="shared" si="87"/>
        <v>0</v>
      </c>
      <c r="H428" t="s">
        <v>1591</v>
      </c>
      <c r="I428" t="b">
        <f t="shared" si="88"/>
        <v>0</v>
      </c>
      <c r="J428" t="s">
        <v>1884</v>
      </c>
      <c r="K428" t="b">
        <f t="shared" si="89"/>
        <v>0</v>
      </c>
      <c r="L428">
        <f t="shared" si="90"/>
        <v>4</v>
      </c>
      <c r="M428">
        <v>4</v>
      </c>
      <c r="N428" t="b">
        <f t="shared" si="91"/>
        <v>0</v>
      </c>
      <c r="O428">
        <f t="shared" si="92"/>
        <v>455.49</v>
      </c>
      <c r="P428">
        <v>455.49</v>
      </c>
      <c r="Q428" t="b">
        <f t="shared" si="93"/>
        <v>0</v>
      </c>
      <c r="R428">
        <f t="shared" si="94"/>
        <v>0.17</v>
      </c>
      <c r="S428">
        <v>0.17</v>
      </c>
      <c r="T428" t="b">
        <f t="shared" si="95"/>
        <v>0</v>
      </c>
      <c r="U428" t="s">
        <v>1832</v>
      </c>
      <c r="V428">
        <f t="shared" si="96"/>
        <v>1512.2267999999999</v>
      </c>
      <c r="W428">
        <v>1512.2267999999999</v>
      </c>
      <c r="X428" t="b">
        <f t="shared" si="97"/>
        <v>0</v>
      </c>
    </row>
    <row r="429" spans="1:24" x14ac:dyDescent="0.3">
      <c r="A429" t="b">
        <f t="shared" si="84"/>
        <v>0</v>
      </c>
      <c r="B429" t="s">
        <v>3241</v>
      </c>
      <c r="C429" t="b">
        <f t="shared" si="85"/>
        <v>0</v>
      </c>
      <c r="D429" s="2">
        <v>45374</v>
      </c>
      <c r="E429" s="2" t="b">
        <f t="shared" si="86"/>
        <v>0</v>
      </c>
      <c r="F429" t="s">
        <v>1296</v>
      </c>
      <c r="G429" t="b">
        <f t="shared" si="87"/>
        <v>0</v>
      </c>
      <c r="H429" t="s">
        <v>1564</v>
      </c>
      <c r="I429" t="b">
        <f t="shared" si="88"/>
        <v>0</v>
      </c>
      <c r="J429" t="s">
        <v>1857</v>
      </c>
      <c r="K429" t="b">
        <f t="shared" si="89"/>
        <v>0</v>
      </c>
      <c r="L429">
        <f t="shared" si="90"/>
        <v>2</v>
      </c>
      <c r="M429">
        <v>2</v>
      </c>
      <c r="N429" t="b">
        <f t="shared" si="91"/>
        <v>0</v>
      </c>
      <c r="O429">
        <f t="shared" si="92"/>
        <v>700.27</v>
      </c>
      <c r="P429">
        <v>700.27</v>
      </c>
      <c r="Q429" t="b">
        <f t="shared" si="93"/>
        <v>0</v>
      </c>
      <c r="R429">
        <f t="shared" si="94"/>
        <v>0.16</v>
      </c>
      <c r="S429">
        <v>0.16</v>
      </c>
      <c r="T429" t="b">
        <f t="shared" si="95"/>
        <v>0</v>
      </c>
      <c r="U429" t="s">
        <v>1832</v>
      </c>
      <c r="V429">
        <f t="shared" si="96"/>
        <v>1176.4536000000001</v>
      </c>
      <c r="W429">
        <v>1176.4536000000001</v>
      </c>
      <c r="X429" t="b">
        <f t="shared" si="97"/>
        <v>0</v>
      </c>
    </row>
    <row r="430" spans="1:24" x14ac:dyDescent="0.3">
      <c r="A430" t="b">
        <f t="shared" si="84"/>
        <v>0</v>
      </c>
      <c r="B430" t="s">
        <v>3242</v>
      </c>
      <c r="C430" t="b">
        <f t="shared" si="85"/>
        <v>0</v>
      </c>
      <c r="D430" s="2">
        <v>45282</v>
      </c>
      <c r="E430" s="2" t="b">
        <f t="shared" si="86"/>
        <v>0</v>
      </c>
      <c r="F430" t="s">
        <v>1073</v>
      </c>
      <c r="G430" t="b">
        <f t="shared" si="87"/>
        <v>0</v>
      </c>
      <c r="H430" t="s">
        <v>1774</v>
      </c>
      <c r="I430" t="b">
        <f t="shared" si="88"/>
        <v>0</v>
      </c>
      <c r="J430" t="s">
        <v>1834</v>
      </c>
      <c r="K430" t="b">
        <f t="shared" si="89"/>
        <v>0</v>
      </c>
      <c r="L430">
        <f t="shared" si="90"/>
        <v>2</v>
      </c>
      <c r="M430">
        <v>2</v>
      </c>
      <c r="N430" t="b">
        <f t="shared" si="91"/>
        <v>0</v>
      </c>
      <c r="O430">
        <f t="shared" si="92"/>
        <v>160.21</v>
      </c>
      <c r="P430">
        <v>160.21</v>
      </c>
      <c r="Q430" t="b">
        <f t="shared" si="93"/>
        <v>0</v>
      </c>
      <c r="R430">
        <f t="shared" si="94"/>
        <v>0.09</v>
      </c>
      <c r="S430">
        <v>0.09</v>
      </c>
      <c r="T430" t="b">
        <f t="shared" si="95"/>
        <v>0</v>
      </c>
      <c r="U430" t="s">
        <v>1832</v>
      </c>
      <c r="V430">
        <f t="shared" si="96"/>
        <v>291.5822</v>
      </c>
      <c r="W430">
        <v>291.5822</v>
      </c>
      <c r="X430" t="b">
        <f t="shared" si="97"/>
        <v>0</v>
      </c>
    </row>
    <row r="431" spans="1:24" x14ac:dyDescent="0.3">
      <c r="A431" t="b">
        <f t="shared" si="84"/>
        <v>0</v>
      </c>
      <c r="B431" t="s">
        <v>3243</v>
      </c>
      <c r="C431" t="b">
        <f t="shared" si="85"/>
        <v>0</v>
      </c>
      <c r="D431" s="2">
        <v>45742</v>
      </c>
      <c r="E431" s="2" t="b">
        <f t="shared" si="86"/>
        <v>0</v>
      </c>
      <c r="F431" t="s">
        <v>126</v>
      </c>
      <c r="G431" t="b">
        <f t="shared" si="87"/>
        <v>0</v>
      </c>
      <c r="H431" t="s">
        <v>1676</v>
      </c>
      <c r="I431" t="b">
        <f t="shared" si="88"/>
        <v>0</v>
      </c>
      <c r="J431" t="s">
        <v>1902</v>
      </c>
      <c r="K431" t="b">
        <f t="shared" si="89"/>
        <v>0</v>
      </c>
      <c r="L431">
        <f t="shared" si="90"/>
        <v>1</v>
      </c>
      <c r="M431">
        <v>1</v>
      </c>
      <c r="N431" t="b">
        <f t="shared" si="91"/>
        <v>0</v>
      </c>
      <c r="O431">
        <f t="shared" si="92"/>
        <v>713.63</v>
      </c>
      <c r="P431">
        <v>713.63</v>
      </c>
      <c r="Q431" t="b">
        <f t="shared" si="93"/>
        <v>0</v>
      </c>
      <c r="R431">
        <f t="shared" si="94"/>
        <v>0.28000000000000003</v>
      </c>
      <c r="S431">
        <v>0.28000000000000003</v>
      </c>
      <c r="T431" t="b">
        <f t="shared" si="95"/>
        <v>0</v>
      </c>
      <c r="U431" t="s">
        <v>1839</v>
      </c>
      <c r="V431">
        <f t="shared" si="96"/>
        <v>513.81359999999995</v>
      </c>
      <c r="W431">
        <v>513.81359999999995</v>
      </c>
      <c r="X431" t="b">
        <f t="shared" si="97"/>
        <v>0</v>
      </c>
    </row>
    <row r="432" spans="1:24" x14ac:dyDescent="0.3">
      <c r="A432" t="b">
        <f t="shared" si="84"/>
        <v>0</v>
      </c>
      <c r="B432" t="s">
        <v>3244</v>
      </c>
      <c r="C432" t="b">
        <f t="shared" si="85"/>
        <v>0</v>
      </c>
      <c r="D432" s="2">
        <v>45447</v>
      </c>
      <c r="E432" s="2" t="b">
        <f t="shared" si="86"/>
        <v>0</v>
      </c>
      <c r="F432" t="s">
        <v>727</v>
      </c>
      <c r="G432" t="b">
        <f t="shared" si="87"/>
        <v>0</v>
      </c>
      <c r="H432" t="s">
        <v>1803</v>
      </c>
      <c r="I432" t="b">
        <f t="shared" si="88"/>
        <v>0</v>
      </c>
      <c r="J432" t="s">
        <v>1843</v>
      </c>
      <c r="K432" t="b">
        <f t="shared" si="89"/>
        <v>0</v>
      </c>
      <c r="L432">
        <f t="shared" si="90"/>
        <v>2</v>
      </c>
      <c r="M432">
        <v>2</v>
      </c>
      <c r="N432" t="b">
        <f t="shared" si="91"/>
        <v>0</v>
      </c>
      <c r="O432">
        <f t="shared" si="92"/>
        <v>224.69</v>
      </c>
      <c r="P432">
        <v>224.69</v>
      </c>
      <c r="Q432" t="b">
        <f t="shared" si="93"/>
        <v>0</v>
      </c>
      <c r="R432">
        <f t="shared" si="94"/>
        <v>0.2</v>
      </c>
      <c r="S432">
        <v>0.2</v>
      </c>
      <c r="T432" t="b">
        <f t="shared" si="95"/>
        <v>0</v>
      </c>
      <c r="U432" t="s">
        <v>1839</v>
      </c>
      <c r="V432">
        <f t="shared" si="96"/>
        <v>359.50400000000002</v>
      </c>
      <c r="W432">
        <v>359.50400000000002</v>
      </c>
      <c r="X432" t="b">
        <f t="shared" si="97"/>
        <v>0</v>
      </c>
    </row>
    <row r="433" spans="1:24" x14ac:dyDescent="0.3">
      <c r="A433" t="b">
        <f t="shared" si="84"/>
        <v>0</v>
      </c>
      <c r="B433" t="s">
        <v>3245</v>
      </c>
      <c r="C433" t="b">
        <f t="shared" si="85"/>
        <v>0</v>
      </c>
      <c r="D433" s="2">
        <v>45733</v>
      </c>
      <c r="E433" s="2" t="b">
        <f t="shared" si="86"/>
        <v>0</v>
      </c>
      <c r="F433" t="s">
        <v>1385</v>
      </c>
      <c r="G433" t="b">
        <f t="shared" si="87"/>
        <v>0</v>
      </c>
      <c r="H433" t="s">
        <v>1597</v>
      </c>
      <c r="I433" t="b">
        <f t="shared" si="88"/>
        <v>0</v>
      </c>
      <c r="J433" t="s">
        <v>1852</v>
      </c>
      <c r="K433" t="b">
        <f t="shared" si="89"/>
        <v>0</v>
      </c>
      <c r="L433">
        <f t="shared" si="90"/>
        <v>2</v>
      </c>
      <c r="M433">
        <v>2</v>
      </c>
      <c r="N433" t="b">
        <f t="shared" si="91"/>
        <v>0</v>
      </c>
      <c r="O433">
        <f t="shared" si="92"/>
        <v>740.57</v>
      </c>
      <c r="P433">
        <v>740.57</v>
      </c>
      <c r="Q433" t="b">
        <f t="shared" si="93"/>
        <v>0</v>
      </c>
      <c r="R433">
        <f t="shared" si="94"/>
        <v>0.06</v>
      </c>
      <c r="S433">
        <v>0.06</v>
      </c>
      <c r="T433" t="b">
        <f t="shared" si="95"/>
        <v>0</v>
      </c>
      <c r="U433" t="s">
        <v>1832</v>
      </c>
      <c r="V433">
        <f t="shared" si="96"/>
        <v>1392.2716</v>
      </c>
      <c r="W433">
        <v>1392.2716</v>
      </c>
      <c r="X433" t="b">
        <f t="shared" si="97"/>
        <v>0</v>
      </c>
    </row>
    <row r="434" spans="1:24" x14ac:dyDescent="0.3">
      <c r="A434" t="b">
        <f t="shared" si="84"/>
        <v>0</v>
      </c>
      <c r="B434" t="s">
        <v>3246</v>
      </c>
      <c r="C434" t="b">
        <f t="shared" si="85"/>
        <v>0</v>
      </c>
      <c r="D434" s="2">
        <v>45373</v>
      </c>
      <c r="E434" s="2" t="b">
        <f t="shared" si="86"/>
        <v>0</v>
      </c>
      <c r="F434" t="s">
        <v>475</v>
      </c>
      <c r="G434" t="b">
        <f t="shared" si="87"/>
        <v>0</v>
      </c>
      <c r="H434" t="s">
        <v>1568</v>
      </c>
      <c r="I434" t="b">
        <f t="shared" si="88"/>
        <v>0</v>
      </c>
      <c r="J434" t="s">
        <v>1831</v>
      </c>
      <c r="K434" t="b">
        <f t="shared" si="89"/>
        <v>0</v>
      </c>
      <c r="L434">
        <f t="shared" si="90"/>
        <v>3</v>
      </c>
      <c r="M434">
        <v>3</v>
      </c>
      <c r="N434" t="b">
        <f t="shared" si="91"/>
        <v>0</v>
      </c>
      <c r="O434">
        <f t="shared" si="92"/>
        <v>250.14</v>
      </c>
      <c r="P434">
        <v>250.14</v>
      </c>
      <c r="Q434" t="b">
        <f t="shared" si="93"/>
        <v>0</v>
      </c>
      <c r="R434">
        <f t="shared" si="94"/>
        <v>0.23</v>
      </c>
      <c r="S434">
        <v>0.23</v>
      </c>
      <c r="T434" t="b">
        <f t="shared" si="95"/>
        <v>0</v>
      </c>
      <c r="U434" t="s">
        <v>1835</v>
      </c>
      <c r="V434">
        <f t="shared" si="96"/>
        <v>577.82339999999999</v>
      </c>
      <c r="W434">
        <v>577.82339999999999</v>
      </c>
      <c r="X434" t="b">
        <f t="shared" si="97"/>
        <v>0</v>
      </c>
    </row>
    <row r="435" spans="1:24" x14ac:dyDescent="0.3">
      <c r="A435" t="b">
        <f t="shared" si="84"/>
        <v>0</v>
      </c>
      <c r="B435" t="s">
        <v>3247</v>
      </c>
      <c r="C435" t="b">
        <f t="shared" si="85"/>
        <v>0</v>
      </c>
      <c r="D435" s="2">
        <v>45655</v>
      </c>
      <c r="E435" s="2" t="b">
        <f t="shared" si="86"/>
        <v>0</v>
      </c>
      <c r="F435" t="s">
        <v>88</v>
      </c>
      <c r="G435" t="b">
        <f t="shared" si="87"/>
        <v>0</v>
      </c>
      <c r="H435" t="s">
        <v>1816</v>
      </c>
      <c r="I435" t="b">
        <f t="shared" si="88"/>
        <v>0</v>
      </c>
      <c r="J435" t="s">
        <v>1863</v>
      </c>
      <c r="K435" t="b">
        <f t="shared" si="89"/>
        <v>0</v>
      </c>
      <c r="L435">
        <f t="shared" si="90"/>
        <v>3</v>
      </c>
      <c r="M435">
        <v>3</v>
      </c>
      <c r="N435" t="b">
        <f t="shared" si="91"/>
        <v>0</v>
      </c>
      <c r="O435">
        <f t="shared" si="92"/>
        <v>34.97</v>
      </c>
      <c r="P435">
        <v>34.97</v>
      </c>
      <c r="Q435" t="b">
        <f t="shared" si="93"/>
        <v>0</v>
      </c>
      <c r="R435">
        <f t="shared" si="94"/>
        <v>0.01</v>
      </c>
      <c r="S435">
        <v>0.01</v>
      </c>
      <c r="T435" t="b">
        <f t="shared" si="95"/>
        <v>0</v>
      </c>
      <c r="U435" t="s">
        <v>1832</v>
      </c>
      <c r="V435">
        <f t="shared" si="96"/>
        <v>103.8609</v>
      </c>
      <c r="W435">
        <v>103.8609</v>
      </c>
      <c r="X435" t="b">
        <f t="shared" si="97"/>
        <v>0</v>
      </c>
    </row>
    <row r="436" spans="1:24" x14ac:dyDescent="0.3">
      <c r="A436" t="b">
        <f t="shared" si="84"/>
        <v>0</v>
      </c>
      <c r="B436" t="s">
        <v>3248</v>
      </c>
      <c r="C436" t="b">
        <f t="shared" si="85"/>
        <v>0</v>
      </c>
      <c r="D436" s="2">
        <v>45868</v>
      </c>
      <c r="E436" s="2" t="b">
        <f t="shared" si="86"/>
        <v>0</v>
      </c>
      <c r="F436" t="s">
        <v>952</v>
      </c>
      <c r="G436" t="b">
        <f t="shared" si="87"/>
        <v>0</v>
      </c>
      <c r="H436" t="s">
        <v>1664</v>
      </c>
      <c r="I436" t="b">
        <f t="shared" si="88"/>
        <v>0</v>
      </c>
      <c r="J436" t="s">
        <v>1857</v>
      </c>
      <c r="K436" t="b">
        <f t="shared" si="89"/>
        <v>0</v>
      </c>
      <c r="L436">
        <f t="shared" si="90"/>
        <v>1</v>
      </c>
      <c r="M436">
        <v>1</v>
      </c>
      <c r="N436" t="b">
        <f t="shared" si="91"/>
        <v>0</v>
      </c>
      <c r="O436">
        <f t="shared" si="92"/>
        <v>653.91</v>
      </c>
      <c r="P436">
        <v>653.91</v>
      </c>
      <c r="Q436" t="b">
        <f t="shared" si="93"/>
        <v>0</v>
      </c>
      <c r="R436">
        <f t="shared" si="94"/>
        <v>0.3</v>
      </c>
      <c r="S436">
        <v>0.3</v>
      </c>
      <c r="T436" t="b">
        <f t="shared" si="95"/>
        <v>0</v>
      </c>
      <c r="U436" t="s">
        <v>1835</v>
      </c>
      <c r="V436">
        <f t="shared" si="96"/>
        <v>457.73700000000002</v>
      </c>
      <c r="W436">
        <v>457.73700000000002</v>
      </c>
      <c r="X436" t="b">
        <f t="shared" si="97"/>
        <v>0</v>
      </c>
    </row>
    <row r="437" spans="1:24" x14ac:dyDescent="0.3">
      <c r="A437" t="b">
        <f t="shared" si="84"/>
        <v>0</v>
      </c>
      <c r="B437" t="s">
        <v>1995</v>
      </c>
      <c r="C437" t="b">
        <f t="shared" si="85"/>
        <v>0</v>
      </c>
      <c r="D437" s="2">
        <v>45756</v>
      </c>
      <c r="E437" s="2" t="b">
        <f t="shared" si="86"/>
        <v>0</v>
      </c>
      <c r="F437" t="s">
        <v>1049</v>
      </c>
      <c r="G437" t="b">
        <f t="shared" si="87"/>
        <v>0</v>
      </c>
      <c r="H437" t="s">
        <v>1743</v>
      </c>
      <c r="I437" t="b">
        <f t="shared" si="88"/>
        <v>0</v>
      </c>
      <c r="J437" t="s">
        <v>1852</v>
      </c>
      <c r="K437" t="b">
        <f t="shared" si="89"/>
        <v>0</v>
      </c>
      <c r="L437">
        <f t="shared" si="90"/>
        <v>4</v>
      </c>
      <c r="M437">
        <v>4</v>
      </c>
      <c r="N437" t="b">
        <f t="shared" si="91"/>
        <v>0</v>
      </c>
      <c r="O437">
        <f t="shared" si="92"/>
        <v>715.85</v>
      </c>
      <c r="P437">
        <v>715.85</v>
      </c>
      <c r="Q437" t="b">
        <f t="shared" si="93"/>
        <v>0</v>
      </c>
      <c r="R437">
        <f t="shared" si="94"/>
        <v>0.25</v>
      </c>
      <c r="S437">
        <v>0.25</v>
      </c>
      <c r="T437" t="b">
        <f t="shared" si="95"/>
        <v>0</v>
      </c>
      <c r="U437" t="s">
        <v>1835</v>
      </c>
      <c r="V437">
        <f t="shared" si="96"/>
        <v>2147.5500000000002</v>
      </c>
      <c r="W437">
        <v>2147.5500000000002</v>
      </c>
      <c r="X437" t="b">
        <f t="shared" si="97"/>
        <v>0</v>
      </c>
    </row>
    <row r="438" spans="1:24" x14ac:dyDescent="0.3">
      <c r="A438" t="b">
        <f t="shared" si="84"/>
        <v>0</v>
      </c>
      <c r="B438" t="s">
        <v>3249</v>
      </c>
      <c r="C438" t="b">
        <f t="shared" si="85"/>
        <v>0</v>
      </c>
      <c r="D438" s="2">
        <v>45338</v>
      </c>
      <c r="E438" s="2" t="b">
        <f t="shared" si="86"/>
        <v>0</v>
      </c>
      <c r="F438" t="s">
        <v>1124</v>
      </c>
      <c r="G438" t="b">
        <f t="shared" si="87"/>
        <v>0</v>
      </c>
      <c r="H438" t="s">
        <v>1730</v>
      </c>
      <c r="I438" t="b">
        <f t="shared" si="88"/>
        <v>0</v>
      </c>
      <c r="J438" t="s">
        <v>1831</v>
      </c>
      <c r="K438" t="b">
        <f t="shared" si="89"/>
        <v>0</v>
      </c>
      <c r="L438">
        <f t="shared" si="90"/>
        <v>1</v>
      </c>
      <c r="M438">
        <v>1</v>
      </c>
      <c r="N438" t="b">
        <f t="shared" si="91"/>
        <v>0</v>
      </c>
      <c r="O438">
        <f t="shared" si="92"/>
        <v>997.87</v>
      </c>
      <c r="P438">
        <v>997.87</v>
      </c>
      <c r="Q438" t="b">
        <f t="shared" si="93"/>
        <v>0</v>
      </c>
      <c r="R438">
        <f t="shared" si="94"/>
        <v>0.24</v>
      </c>
      <c r="S438">
        <v>0.24</v>
      </c>
      <c r="T438" t="b">
        <f t="shared" si="95"/>
        <v>0</v>
      </c>
      <c r="U438" t="s">
        <v>1832</v>
      </c>
      <c r="V438">
        <f t="shared" si="96"/>
        <v>758.38120000000004</v>
      </c>
      <c r="W438">
        <v>758.38120000000004</v>
      </c>
      <c r="X438" t="b">
        <f t="shared" si="97"/>
        <v>0</v>
      </c>
    </row>
    <row r="439" spans="1:24" x14ac:dyDescent="0.3">
      <c r="A439" t="b">
        <f t="shared" si="84"/>
        <v>0</v>
      </c>
      <c r="B439" t="s">
        <v>3250</v>
      </c>
      <c r="C439" t="b">
        <f t="shared" si="85"/>
        <v>0</v>
      </c>
      <c r="D439" s="2">
        <v>45349</v>
      </c>
      <c r="E439" s="2" t="b">
        <f t="shared" si="86"/>
        <v>0</v>
      </c>
      <c r="F439" t="s">
        <v>672</v>
      </c>
      <c r="G439" t="b">
        <f t="shared" si="87"/>
        <v>0</v>
      </c>
      <c r="H439" t="s">
        <v>1793</v>
      </c>
      <c r="I439" t="b">
        <f t="shared" si="88"/>
        <v>0</v>
      </c>
      <c r="J439" t="s">
        <v>1852</v>
      </c>
      <c r="K439" t="b">
        <f t="shared" si="89"/>
        <v>0</v>
      </c>
      <c r="L439">
        <f t="shared" si="90"/>
        <v>1</v>
      </c>
      <c r="M439">
        <v>1</v>
      </c>
      <c r="N439" t="b">
        <f t="shared" si="91"/>
        <v>0</v>
      </c>
      <c r="O439">
        <f t="shared" si="92"/>
        <v>174.27</v>
      </c>
      <c r="P439">
        <v>174.27</v>
      </c>
      <c r="Q439" t="b">
        <f t="shared" si="93"/>
        <v>0</v>
      </c>
      <c r="R439">
        <f t="shared" si="94"/>
        <v>0.27</v>
      </c>
      <c r="S439">
        <v>0.27</v>
      </c>
      <c r="T439" t="b">
        <f t="shared" si="95"/>
        <v>0</v>
      </c>
      <c r="U439" t="s">
        <v>1839</v>
      </c>
      <c r="V439">
        <f t="shared" si="96"/>
        <v>127.2171</v>
      </c>
      <c r="W439">
        <v>127.2171</v>
      </c>
      <c r="X439" t="b">
        <f t="shared" si="97"/>
        <v>0</v>
      </c>
    </row>
    <row r="440" spans="1:24" x14ac:dyDescent="0.3">
      <c r="A440" t="b">
        <f t="shared" si="84"/>
        <v>0</v>
      </c>
      <c r="B440" t="s">
        <v>3251</v>
      </c>
      <c r="C440" t="b">
        <f t="shared" si="85"/>
        <v>0</v>
      </c>
      <c r="D440" s="2">
        <v>45368</v>
      </c>
      <c r="E440" s="2" t="b">
        <f t="shared" si="86"/>
        <v>0</v>
      </c>
      <c r="F440" t="s">
        <v>396</v>
      </c>
      <c r="G440" t="b">
        <f t="shared" si="87"/>
        <v>0</v>
      </c>
      <c r="H440" t="s">
        <v>1683</v>
      </c>
      <c r="I440" t="b">
        <f t="shared" si="88"/>
        <v>0</v>
      </c>
      <c r="J440" t="s">
        <v>1843</v>
      </c>
      <c r="K440" t="b">
        <f t="shared" si="89"/>
        <v>0</v>
      </c>
      <c r="L440">
        <f t="shared" si="90"/>
        <v>3</v>
      </c>
      <c r="M440">
        <v>3</v>
      </c>
      <c r="N440" t="b">
        <f t="shared" si="91"/>
        <v>0</v>
      </c>
      <c r="O440">
        <f t="shared" si="92"/>
        <v>847.44</v>
      </c>
      <c r="P440">
        <v>847.44</v>
      </c>
      <c r="Q440" t="b">
        <f t="shared" si="93"/>
        <v>0</v>
      </c>
      <c r="R440">
        <f t="shared" si="94"/>
        <v>0.17</v>
      </c>
      <c r="S440">
        <v>0.17</v>
      </c>
      <c r="T440" t="b">
        <f t="shared" si="95"/>
        <v>0</v>
      </c>
      <c r="U440" t="s">
        <v>1832</v>
      </c>
      <c r="V440">
        <f t="shared" si="96"/>
        <v>2110.1255999999998</v>
      </c>
      <c r="W440">
        <v>2110.1255999999998</v>
      </c>
      <c r="X440" t="b">
        <f t="shared" si="97"/>
        <v>0</v>
      </c>
    </row>
    <row r="441" spans="1:24" x14ac:dyDescent="0.3">
      <c r="A441" t="b">
        <f t="shared" si="84"/>
        <v>0</v>
      </c>
      <c r="B441" t="s">
        <v>3252</v>
      </c>
      <c r="C441" t="b">
        <f t="shared" si="85"/>
        <v>0</v>
      </c>
      <c r="D441" s="2">
        <v>45243</v>
      </c>
      <c r="E441" s="2" t="b">
        <f t="shared" si="86"/>
        <v>0</v>
      </c>
      <c r="F441" t="s">
        <v>1313</v>
      </c>
      <c r="G441" t="b">
        <f t="shared" si="87"/>
        <v>0</v>
      </c>
      <c r="H441" t="s">
        <v>1535</v>
      </c>
      <c r="I441" t="b">
        <f t="shared" si="88"/>
        <v>0</v>
      </c>
      <c r="J441" t="s">
        <v>1880</v>
      </c>
      <c r="K441" t="b">
        <f t="shared" si="89"/>
        <v>0</v>
      </c>
      <c r="L441">
        <f t="shared" si="90"/>
        <v>1</v>
      </c>
      <c r="M441">
        <v>1</v>
      </c>
      <c r="N441" t="b">
        <f t="shared" si="91"/>
        <v>0</v>
      </c>
      <c r="O441">
        <f t="shared" si="92"/>
        <v>493.45</v>
      </c>
      <c r="P441">
        <v>493.45</v>
      </c>
      <c r="Q441" t="b">
        <f t="shared" si="93"/>
        <v>0</v>
      </c>
      <c r="R441">
        <f t="shared" si="94"/>
        <v>0.09</v>
      </c>
      <c r="S441">
        <v>0.09</v>
      </c>
      <c r="T441" t="b">
        <f t="shared" si="95"/>
        <v>0</v>
      </c>
      <c r="U441" t="s">
        <v>1832</v>
      </c>
      <c r="V441">
        <f t="shared" si="96"/>
        <v>449.03949999999998</v>
      </c>
      <c r="W441">
        <v>449.03949999999998</v>
      </c>
      <c r="X441" t="b">
        <f t="shared" si="97"/>
        <v>0</v>
      </c>
    </row>
    <row r="442" spans="1:24" x14ac:dyDescent="0.3">
      <c r="A442" t="b">
        <f t="shared" si="84"/>
        <v>0</v>
      </c>
      <c r="B442" t="s">
        <v>3253</v>
      </c>
      <c r="C442" t="b">
        <f t="shared" si="85"/>
        <v>0</v>
      </c>
      <c r="D442" s="2">
        <v>45577</v>
      </c>
      <c r="E442" s="2" t="b">
        <f t="shared" si="86"/>
        <v>0</v>
      </c>
      <c r="F442" t="s">
        <v>741</v>
      </c>
      <c r="G442" t="b">
        <f t="shared" si="87"/>
        <v>0</v>
      </c>
      <c r="H442" t="s">
        <v>1719</v>
      </c>
      <c r="I442" t="b">
        <f t="shared" si="88"/>
        <v>0</v>
      </c>
      <c r="J442" t="s">
        <v>1880</v>
      </c>
      <c r="K442" t="b">
        <f t="shared" si="89"/>
        <v>0</v>
      </c>
      <c r="L442">
        <f t="shared" si="90"/>
        <v>4</v>
      </c>
      <c r="M442">
        <v>4</v>
      </c>
      <c r="N442" t="b">
        <f t="shared" si="91"/>
        <v>0</v>
      </c>
      <c r="O442">
        <f t="shared" si="92"/>
        <v>111.66</v>
      </c>
      <c r="P442">
        <v>111.66</v>
      </c>
      <c r="Q442" t="b">
        <f t="shared" si="93"/>
        <v>0</v>
      </c>
      <c r="R442">
        <f t="shared" si="94"/>
        <v>0.14000000000000001</v>
      </c>
      <c r="S442">
        <v>0.14000000000000001</v>
      </c>
      <c r="T442" t="b">
        <f t="shared" si="95"/>
        <v>0</v>
      </c>
      <c r="U442" t="s">
        <v>1832</v>
      </c>
      <c r="V442">
        <f t="shared" si="96"/>
        <v>384.11040000000003</v>
      </c>
      <c r="W442">
        <v>384.11040000000003</v>
      </c>
      <c r="X442" t="b">
        <f t="shared" si="97"/>
        <v>0</v>
      </c>
    </row>
    <row r="443" spans="1:24" x14ac:dyDescent="0.3">
      <c r="A443" t="b">
        <f t="shared" si="84"/>
        <v>0</v>
      </c>
      <c r="B443" t="s">
        <v>3254</v>
      </c>
      <c r="C443" t="b">
        <f t="shared" si="85"/>
        <v>0</v>
      </c>
      <c r="D443" s="2">
        <v>45343</v>
      </c>
      <c r="E443" s="2" t="b">
        <f t="shared" si="86"/>
        <v>0</v>
      </c>
      <c r="F443" t="s">
        <v>877</v>
      </c>
      <c r="G443" t="b">
        <f t="shared" si="87"/>
        <v>0</v>
      </c>
      <c r="H443" t="s">
        <v>1796</v>
      </c>
      <c r="I443" t="b">
        <f t="shared" si="88"/>
        <v>0</v>
      </c>
      <c r="J443" t="s">
        <v>1902</v>
      </c>
      <c r="K443" t="b">
        <f t="shared" si="89"/>
        <v>0</v>
      </c>
      <c r="L443">
        <f t="shared" si="90"/>
        <v>1</v>
      </c>
      <c r="M443">
        <v>1</v>
      </c>
      <c r="N443" t="b">
        <f t="shared" si="91"/>
        <v>0</v>
      </c>
      <c r="O443">
        <f t="shared" si="92"/>
        <v>413.65</v>
      </c>
      <c r="P443">
        <v>413.65</v>
      </c>
      <c r="Q443" t="b">
        <f t="shared" si="93"/>
        <v>0</v>
      </c>
      <c r="R443">
        <f t="shared" si="94"/>
        <v>0.1</v>
      </c>
      <c r="S443">
        <v>0.1</v>
      </c>
      <c r="T443" t="b">
        <f t="shared" si="95"/>
        <v>0</v>
      </c>
      <c r="U443" t="s">
        <v>1839</v>
      </c>
      <c r="V443">
        <f t="shared" si="96"/>
        <v>372.28500000000003</v>
      </c>
      <c r="W443">
        <v>372.28500000000003</v>
      </c>
      <c r="X443" t="b">
        <f t="shared" si="97"/>
        <v>0</v>
      </c>
    </row>
    <row r="444" spans="1:24" x14ac:dyDescent="0.3">
      <c r="A444" t="b">
        <f t="shared" si="84"/>
        <v>0</v>
      </c>
      <c r="B444" t="s">
        <v>3255</v>
      </c>
      <c r="C444" t="b">
        <f t="shared" si="85"/>
        <v>0</v>
      </c>
      <c r="D444" s="2">
        <v>45744</v>
      </c>
      <c r="E444" s="2" t="b">
        <f t="shared" si="86"/>
        <v>0</v>
      </c>
      <c r="F444" t="s">
        <v>1449</v>
      </c>
      <c r="G444" t="b">
        <f t="shared" si="87"/>
        <v>0</v>
      </c>
      <c r="H444" t="s">
        <v>1793</v>
      </c>
      <c r="I444" t="b">
        <f t="shared" si="88"/>
        <v>0</v>
      </c>
      <c r="J444" t="s">
        <v>1861</v>
      </c>
      <c r="K444" t="b">
        <f t="shared" si="89"/>
        <v>0</v>
      </c>
      <c r="L444">
        <f t="shared" si="90"/>
        <v>1</v>
      </c>
      <c r="M444">
        <v>1</v>
      </c>
      <c r="N444" t="b">
        <f t="shared" si="91"/>
        <v>0</v>
      </c>
      <c r="O444">
        <f t="shared" si="92"/>
        <v>317.14999999999998</v>
      </c>
      <c r="P444">
        <v>317.14999999999998</v>
      </c>
      <c r="Q444" t="b">
        <f t="shared" si="93"/>
        <v>0</v>
      </c>
      <c r="R444">
        <f t="shared" si="94"/>
        <v>0.24</v>
      </c>
      <c r="S444">
        <v>0.24</v>
      </c>
      <c r="T444" t="b">
        <f t="shared" si="95"/>
        <v>0</v>
      </c>
      <c r="U444" t="s">
        <v>1839</v>
      </c>
      <c r="V444">
        <f t="shared" si="96"/>
        <v>241.03399999999999</v>
      </c>
      <c r="W444">
        <v>241.03399999999999</v>
      </c>
      <c r="X444" t="b">
        <f t="shared" si="97"/>
        <v>0</v>
      </c>
    </row>
    <row r="445" spans="1:24" x14ac:dyDescent="0.3">
      <c r="A445" t="b">
        <f t="shared" si="84"/>
        <v>0</v>
      </c>
      <c r="B445" t="s">
        <v>3256</v>
      </c>
      <c r="C445" t="b">
        <f t="shared" si="85"/>
        <v>0</v>
      </c>
      <c r="D445" s="2">
        <v>45873</v>
      </c>
      <c r="E445" s="2" t="b">
        <f t="shared" si="86"/>
        <v>0</v>
      </c>
      <c r="F445" t="s">
        <v>1113</v>
      </c>
      <c r="G445" t="b">
        <f t="shared" si="87"/>
        <v>0</v>
      </c>
      <c r="H445" t="s">
        <v>1790</v>
      </c>
      <c r="I445" t="b">
        <f t="shared" si="88"/>
        <v>0</v>
      </c>
      <c r="J445" t="s">
        <v>1854</v>
      </c>
      <c r="K445" t="b">
        <f t="shared" si="89"/>
        <v>0</v>
      </c>
      <c r="L445">
        <f t="shared" si="90"/>
        <v>3</v>
      </c>
      <c r="M445">
        <v>3</v>
      </c>
      <c r="N445" t="b">
        <f t="shared" si="91"/>
        <v>0</v>
      </c>
      <c r="O445">
        <f t="shared" si="92"/>
        <v>642.94000000000005</v>
      </c>
      <c r="P445">
        <v>642.94000000000005</v>
      </c>
      <c r="Q445" t="b">
        <f t="shared" si="93"/>
        <v>0</v>
      </c>
      <c r="R445">
        <f t="shared" si="94"/>
        <v>0.05</v>
      </c>
      <c r="S445">
        <v>0.05</v>
      </c>
      <c r="T445" t="b">
        <f t="shared" si="95"/>
        <v>0</v>
      </c>
      <c r="U445" t="s">
        <v>1839</v>
      </c>
      <c r="V445">
        <f t="shared" si="96"/>
        <v>1832.3789999999999</v>
      </c>
      <c r="W445">
        <v>1832.3789999999999</v>
      </c>
      <c r="X445" t="b">
        <f t="shared" si="97"/>
        <v>0</v>
      </c>
    </row>
    <row r="446" spans="1:24" x14ac:dyDescent="0.3">
      <c r="A446" t="b">
        <f t="shared" si="84"/>
        <v>0</v>
      </c>
      <c r="B446" t="s">
        <v>3257</v>
      </c>
      <c r="C446" t="b">
        <f t="shared" si="85"/>
        <v>0</v>
      </c>
      <c r="D446" s="2">
        <v>45601</v>
      </c>
      <c r="E446" s="2" t="b">
        <f t="shared" si="86"/>
        <v>0</v>
      </c>
      <c r="F446" t="s">
        <v>449</v>
      </c>
      <c r="G446" t="b">
        <f t="shared" si="87"/>
        <v>0</v>
      </c>
      <c r="H446" t="s">
        <v>1705</v>
      </c>
      <c r="I446" t="b">
        <f t="shared" si="88"/>
        <v>0</v>
      </c>
      <c r="J446" t="s">
        <v>1872</v>
      </c>
      <c r="K446" t="b">
        <f t="shared" si="89"/>
        <v>0</v>
      </c>
      <c r="L446">
        <f t="shared" si="90"/>
        <v>4</v>
      </c>
      <c r="M446">
        <v>4</v>
      </c>
      <c r="N446" t="b">
        <f t="shared" si="91"/>
        <v>0</v>
      </c>
      <c r="O446">
        <f t="shared" si="92"/>
        <v>559.59</v>
      </c>
      <c r="P446">
        <v>559.59</v>
      </c>
      <c r="Q446" t="b">
        <f t="shared" si="93"/>
        <v>0</v>
      </c>
      <c r="R446">
        <f t="shared" si="94"/>
        <v>0.19</v>
      </c>
      <c r="S446">
        <v>0.19</v>
      </c>
      <c r="T446" t="b">
        <f t="shared" si="95"/>
        <v>0</v>
      </c>
      <c r="U446" t="s">
        <v>1839</v>
      </c>
      <c r="V446">
        <f t="shared" si="96"/>
        <v>1813.0716</v>
      </c>
      <c r="W446">
        <v>1813.0716</v>
      </c>
      <c r="X446" t="b">
        <f t="shared" si="97"/>
        <v>0</v>
      </c>
    </row>
    <row r="447" spans="1:24" x14ac:dyDescent="0.3">
      <c r="A447" t="b">
        <f t="shared" si="84"/>
        <v>0</v>
      </c>
      <c r="B447" t="s">
        <v>3258</v>
      </c>
      <c r="C447" t="b">
        <f t="shared" si="85"/>
        <v>0</v>
      </c>
      <c r="D447" s="2">
        <v>45458</v>
      </c>
      <c r="E447" s="2" t="b">
        <f t="shared" si="86"/>
        <v>0</v>
      </c>
      <c r="F447" t="s">
        <v>393</v>
      </c>
      <c r="G447" t="b">
        <f t="shared" si="87"/>
        <v>0</v>
      </c>
      <c r="H447" t="s">
        <v>1624</v>
      </c>
      <c r="I447" t="b">
        <f t="shared" si="88"/>
        <v>0</v>
      </c>
      <c r="J447" t="s">
        <v>1870</v>
      </c>
      <c r="K447" t="b">
        <f t="shared" si="89"/>
        <v>0</v>
      </c>
      <c r="L447">
        <f t="shared" si="90"/>
        <v>1</v>
      </c>
      <c r="M447">
        <v>1</v>
      </c>
      <c r="N447" t="b">
        <f t="shared" si="91"/>
        <v>0</v>
      </c>
      <c r="O447">
        <f t="shared" si="92"/>
        <v>758.54</v>
      </c>
      <c r="P447">
        <v>758.54</v>
      </c>
      <c r="Q447" t="b">
        <f t="shared" si="93"/>
        <v>0</v>
      </c>
      <c r="R447">
        <f t="shared" si="94"/>
        <v>0.28999999999999998</v>
      </c>
      <c r="S447">
        <v>0.28999999999999998</v>
      </c>
      <c r="T447" t="b">
        <f t="shared" si="95"/>
        <v>0</v>
      </c>
      <c r="U447" t="s">
        <v>1835</v>
      </c>
      <c r="V447">
        <f t="shared" si="96"/>
        <v>538.5634</v>
      </c>
      <c r="W447">
        <v>538.5634</v>
      </c>
      <c r="X447" t="b">
        <f t="shared" si="97"/>
        <v>0</v>
      </c>
    </row>
    <row r="448" spans="1:24" x14ac:dyDescent="0.3">
      <c r="A448" t="b">
        <f t="shared" si="84"/>
        <v>0</v>
      </c>
      <c r="B448" t="s">
        <v>1858</v>
      </c>
      <c r="C448" t="b">
        <f t="shared" si="85"/>
        <v>0</v>
      </c>
      <c r="D448" s="2">
        <v>45829</v>
      </c>
      <c r="E448" s="2" t="b">
        <f t="shared" si="86"/>
        <v>0</v>
      </c>
      <c r="F448" t="s">
        <v>1081</v>
      </c>
      <c r="G448" t="b">
        <f t="shared" si="87"/>
        <v>0</v>
      </c>
      <c r="H448" t="s">
        <v>1609</v>
      </c>
      <c r="I448" t="b">
        <f t="shared" si="88"/>
        <v>0</v>
      </c>
      <c r="J448" t="s">
        <v>1859</v>
      </c>
      <c r="K448" t="b">
        <f t="shared" si="89"/>
        <v>0</v>
      </c>
      <c r="L448">
        <f t="shared" si="90"/>
        <v>4</v>
      </c>
      <c r="M448">
        <v>4</v>
      </c>
      <c r="N448" t="b">
        <f t="shared" si="91"/>
        <v>0</v>
      </c>
      <c r="O448">
        <f t="shared" si="92"/>
        <v>403.47</v>
      </c>
      <c r="P448">
        <v>403.47</v>
      </c>
      <c r="Q448" t="b">
        <f t="shared" si="93"/>
        <v>0</v>
      </c>
      <c r="R448">
        <f t="shared" si="94"/>
        <v>0.28999999999999998</v>
      </c>
      <c r="S448">
        <v>0.28999999999999998</v>
      </c>
      <c r="T448" t="b">
        <f t="shared" si="95"/>
        <v>0</v>
      </c>
      <c r="U448" t="s">
        <v>1835</v>
      </c>
      <c r="V448">
        <f t="shared" si="96"/>
        <v>1145.8548000000001</v>
      </c>
      <c r="W448">
        <v>1145.8548000000001</v>
      </c>
      <c r="X448" t="b">
        <f t="shared" si="97"/>
        <v>0</v>
      </c>
    </row>
    <row r="449" spans="1:24" x14ac:dyDescent="0.3">
      <c r="A449" t="b">
        <f t="shared" si="84"/>
        <v>0</v>
      </c>
      <c r="B449" t="s">
        <v>1996</v>
      </c>
      <c r="C449" t="b">
        <f t="shared" si="85"/>
        <v>0</v>
      </c>
      <c r="D449" s="2">
        <v>45255</v>
      </c>
      <c r="E449" s="2" t="b">
        <f t="shared" si="86"/>
        <v>0</v>
      </c>
      <c r="F449" t="s">
        <v>561</v>
      </c>
      <c r="G449" t="b">
        <f t="shared" si="87"/>
        <v>0</v>
      </c>
      <c r="H449" t="s">
        <v>1796</v>
      </c>
      <c r="I449" t="b">
        <f t="shared" si="88"/>
        <v>0</v>
      </c>
      <c r="J449" t="s">
        <v>1841</v>
      </c>
      <c r="K449" t="b">
        <f t="shared" si="89"/>
        <v>0</v>
      </c>
      <c r="L449">
        <f t="shared" si="90"/>
        <v>2</v>
      </c>
      <c r="M449">
        <v>2</v>
      </c>
      <c r="N449" t="b">
        <f t="shared" si="91"/>
        <v>0</v>
      </c>
      <c r="O449">
        <f t="shared" si="92"/>
        <v>478.85</v>
      </c>
      <c r="P449">
        <v>478.85</v>
      </c>
      <c r="Q449" t="b">
        <f t="shared" si="93"/>
        <v>0</v>
      </c>
      <c r="R449">
        <f t="shared" si="94"/>
        <v>0.01</v>
      </c>
      <c r="S449">
        <v>0.01</v>
      </c>
      <c r="T449" t="b">
        <f t="shared" si="95"/>
        <v>0</v>
      </c>
      <c r="U449" t="s">
        <v>1839</v>
      </c>
      <c r="V449">
        <f t="shared" si="96"/>
        <v>948.12300000000005</v>
      </c>
      <c r="W449">
        <v>948.12300000000005</v>
      </c>
      <c r="X449" t="b">
        <f t="shared" si="97"/>
        <v>0</v>
      </c>
    </row>
    <row r="450" spans="1:24" x14ac:dyDescent="0.3">
      <c r="A450" t="b">
        <f t="shared" ref="A450:A513" si="98">ISBLANK(B450)</f>
        <v>0</v>
      </c>
      <c r="B450" t="s">
        <v>3259</v>
      </c>
      <c r="C450" t="b">
        <f t="shared" ref="C450:C513" si="99">ISBLANK(D450)</f>
        <v>0</v>
      </c>
      <c r="D450" s="2">
        <v>45649</v>
      </c>
      <c r="E450" s="2" t="b">
        <f t="shared" ref="E450:E513" si="100">ISBLANK(F450)</f>
        <v>0</v>
      </c>
      <c r="F450" t="s">
        <v>1410</v>
      </c>
      <c r="G450" t="b">
        <f t="shared" ref="G450:G513" si="101">ISBLANK(H450)</f>
        <v>0</v>
      </c>
      <c r="H450" t="s">
        <v>1768</v>
      </c>
      <c r="I450" t="b">
        <f t="shared" ref="I450:I513" si="102">ISBLANK(J450)</f>
        <v>0</v>
      </c>
      <c r="J450" t="s">
        <v>1859</v>
      </c>
      <c r="K450" t="b">
        <f t="shared" ref="K450:K513" si="103">ISBLANK(M450)</f>
        <v>0</v>
      </c>
      <c r="L450">
        <f t="shared" ref="L450:L513" si="104">IF(ISBLANK(M450),"UNKNOWN",M450)</f>
        <v>4</v>
      </c>
      <c r="M450">
        <v>4</v>
      </c>
      <c r="N450" t="b">
        <f t="shared" ref="N450:N513" si="105">ISBLANK(P450)</f>
        <v>0</v>
      </c>
      <c r="O450">
        <f t="shared" ref="O450:O513" si="106">IF(ISBLANK(P450),AVERAGE($P$2:$P$2001),P450)</f>
        <v>643.96</v>
      </c>
      <c r="P450">
        <v>643.96</v>
      </c>
      <c r="Q450" t="b">
        <f t="shared" ref="Q450:Q513" si="107">ISBLANK(S450)</f>
        <v>0</v>
      </c>
      <c r="R450">
        <f t="shared" ref="R450:R513" si="108">IF(ISBLANK(S450),AVERAGE($S$2:$S$2001),S450)</f>
        <v>0.16</v>
      </c>
      <c r="S450">
        <v>0.16</v>
      </c>
      <c r="T450" t="b">
        <f t="shared" ref="T450:T513" si="109">ISBLANK(U450)</f>
        <v>0</v>
      </c>
      <c r="U450" t="s">
        <v>1835</v>
      </c>
      <c r="V450">
        <f t="shared" ref="V450:V513" si="110">IF(ISBLANK(W450),AVERAGE($W$2:$W$2001),W450)</f>
        <v>2163.7055999999998</v>
      </c>
      <c r="W450">
        <v>2163.7055999999998</v>
      </c>
      <c r="X450" t="b">
        <f t="shared" ref="X450:X513" si="111">ISBLANK(W450)</f>
        <v>0</v>
      </c>
    </row>
    <row r="451" spans="1:24" x14ac:dyDescent="0.3">
      <c r="A451" t="b">
        <f t="shared" si="98"/>
        <v>0</v>
      </c>
      <c r="B451" t="s">
        <v>3260</v>
      </c>
      <c r="C451" t="b">
        <f t="shared" si="99"/>
        <v>0</v>
      </c>
      <c r="D451" s="2">
        <v>45653</v>
      </c>
      <c r="E451" s="2" t="b">
        <f t="shared" si="100"/>
        <v>0</v>
      </c>
      <c r="F451" t="s">
        <v>774</v>
      </c>
      <c r="G451" t="b">
        <f t="shared" si="101"/>
        <v>0</v>
      </c>
      <c r="H451" t="s">
        <v>1609</v>
      </c>
      <c r="I451" t="b">
        <f t="shared" si="102"/>
        <v>0</v>
      </c>
      <c r="J451" t="s">
        <v>1861</v>
      </c>
      <c r="K451" t="b">
        <f t="shared" si="103"/>
        <v>0</v>
      </c>
      <c r="L451">
        <f t="shared" si="104"/>
        <v>1</v>
      </c>
      <c r="M451">
        <v>1</v>
      </c>
      <c r="N451" t="b">
        <f t="shared" si="105"/>
        <v>0</v>
      </c>
      <c r="O451">
        <f t="shared" si="106"/>
        <v>882.73</v>
      </c>
      <c r="P451">
        <v>882.73</v>
      </c>
      <c r="Q451" t="b">
        <f t="shared" si="107"/>
        <v>0</v>
      </c>
      <c r="R451">
        <f t="shared" si="108"/>
        <v>0.1</v>
      </c>
      <c r="S451">
        <v>0.1</v>
      </c>
      <c r="T451" t="b">
        <f t="shared" si="109"/>
        <v>0</v>
      </c>
      <c r="U451" t="s">
        <v>1832</v>
      </c>
      <c r="V451">
        <f t="shared" si="110"/>
        <v>794.45699999999999</v>
      </c>
      <c r="W451">
        <v>794.45699999999999</v>
      </c>
      <c r="X451" t="b">
        <f t="shared" si="111"/>
        <v>0</v>
      </c>
    </row>
    <row r="452" spans="1:24" x14ac:dyDescent="0.3">
      <c r="A452" t="b">
        <f t="shared" si="98"/>
        <v>0</v>
      </c>
      <c r="B452" t="s">
        <v>3261</v>
      </c>
      <c r="C452" t="b">
        <f t="shared" si="99"/>
        <v>0</v>
      </c>
      <c r="D452" s="2">
        <v>45378</v>
      </c>
      <c r="E452" s="2" t="b">
        <f t="shared" si="100"/>
        <v>0</v>
      </c>
      <c r="F452" t="s">
        <v>1013</v>
      </c>
      <c r="G452" t="b">
        <f t="shared" si="101"/>
        <v>0</v>
      </c>
      <c r="H452" t="s">
        <v>1798</v>
      </c>
      <c r="I452" t="b">
        <f t="shared" si="102"/>
        <v>0</v>
      </c>
      <c r="J452" t="s">
        <v>1863</v>
      </c>
      <c r="K452" t="b">
        <f t="shared" si="103"/>
        <v>0</v>
      </c>
      <c r="L452">
        <f t="shared" si="104"/>
        <v>2</v>
      </c>
      <c r="M452">
        <v>2</v>
      </c>
      <c r="N452" t="b">
        <f t="shared" si="105"/>
        <v>0</v>
      </c>
      <c r="O452">
        <f t="shared" si="106"/>
        <v>600.03</v>
      </c>
      <c r="P452">
        <v>600.03</v>
      </c>
      <c r="Q452" t="b">
        <f t="shared" si="107"/>
        <v>0</v>
      </c>
      <c r="R452">
        <f t="shared" si="108"/>
        <v>0.26</v>
      </c>
      <c r="S452">
        <v>0.26</v>
      </c>
      <c r="T452" t="b">
        <f t="shared" si="109"/>
        <v>0</v>
      </c>
      <c r="U452" t="s">
        <v>1835</v>
      </c>
      <c r="V452">
        <f t="shared" si="110"/>
        <v>888.0444</v>
      </c>
      <c r="W452">
        <v>888.0444</v>
      </c>
      <c r="X452" t="b">
        <f t="shared" si="111"/>
        <v>0</v>
      </c>
    </row>
    <row r="453" spans="1:24" x14ac:dyDescent="0.3">
      <c r="A453" t="b">
        <f t="shared" si="98"/>
        <v>0</v>
      </c>
      <c r="B453" t="s">
        <v>3262</v>
      </c>
      <c r="C453" t="b">
        <f t="shared" si="99"/>
        <v>0</v>
      </c>
      <c r="D453" s="2">
        <v>45638</v>
      </c>
      <c r="E453" s="2" t="b">
        <f t="shared" si="100"/>
        <v>0</v>
      </c>
      <c r="F453" t="s">
        <v>520</v>
      </c>
      <c r="G453" t="b">
        <f t="shared" si="101"/>
        <v>0</v>
      </c>
      <c r="H453" t="s">
        <v>1696</v>
      </c>
      <c r="I453" t="b">
        <f t="shared" si="102"/>
        <v>0</v>
      </c>
      <c r="J453" t="s">
        <v>1841</v>
      </c>
      <c r="K453" t="b">
        <f t="shared" si="103"/>
        <v>0</v>
      </c>
      <c r="L453">
        <f t="shared" si="104"/>
        <v>2</v>
      </c>
      <c r="M453">
        <v>2</v>
      </c>
      <c r="N453" t="b">
        <f t="shared" si="105"/>
        <v>0</v>
      </c>
      <c r="O453">
        <f t="shared" si="106"/>
        <v>628.83000000000004</v>
      </c>
      <c r="P453">
        <v>628.83000000000004</v>
      </c>
      <c r="Q453" t="b">
        <f t="shared" si="107"/>
        <v>0</v>
      </c>
      <c r="R453">
        <f t="shared" si="108"/>
        <v>7.0000000000000007E-2</v>
      </c>
      <c r="S453">
        <v>7.0000000000000007E-2</v>
      </c>
      <c r="T453" t="b">
        <f t="shared" si="109"/>
        <v>0</v>
      </c>
      <c r="U453" t="s">
        <v>1835</v>
      </c>
      <c r="V453">
        <f t="shared" si="110"/>
        <v>1169.6238000000001</v>
      </c>
      <c r="W453">
        <v>1169.6238000000001</v>
      </c>
      <c r="X453" t="b">
        <f t="shared" si="111"/>
        <v>0</v>
      </c>
    </row>
    <row r="454" spans="1:24" x14ac:dyDescent="0.3">
      <c r="A454" t="b">
        <f t="shared" si="98"/>
        <v>0</v>
      </c>
      <c r="B454" t="s">
        <v>3263</v>
      </c>
      <c r="C454" t="b">
        <f t="shared" si="99"/>
        <v>0</v>
      </c>
      <c r="D454" s="2">
        <v>45277</v>
      </c>
      <c r="E454" s="2" t="b">
        <f t="shared" si="100"/>
        <v>0</v>
      </c>
      <c r="F454" t="s">
        <v>573</v>
      </c>
      <c r="G454" t="b">
        <f t="shared" si="101"/>
        <v>0</v>
      </c>
      <c r="H454" t="s">
        <v>1771</v>
      </c>
      <c r="I454" t="b">
        <f t="shared" si="102"/>
        <v>0</v>
      </c>
      <c r="J454" t="s">
        <v>1861</v>
      </c>
      <c r="K454" t="b">
        <f t="shared" si="103"/>
        <v>0</v>
      </c>
      <c r="L454">
        <f t="shared" si="104"/>
        <v>3</v>
      </c>
      <c r="M454">
        <v>3</v>
      </c>
      <c r="N454" t="b">
        <f t="shared" si="105"/>
        <v>0</v>
      </c>
      <c r="O454">
        <f t="shared" si="106"/>
        <v>113.87</v>
      </c>
      <c r="P454">
        <v>113.87</v>
      </c>
      <c r="Q454" t="b">
        <f t="shared" si="107"/>
        <v>0</v>
      </c>
      <c r="R454">
        <f t="shared" si="108"/>
        <v>0.21</v>
      </c>
      <c r="S454">
        <v>0.21</v>
      </c>
      <c r="T454" t="b">
        <f t="shared" si="109"/>
        <v>0</v>
      </c>
      <c r="U454" t="s">
        <v>1839</v>
      </c>
      <c r="V454">
        <f t="shared" si="110"/>
        <v>269.87189999999998</v>
      </c>
      <c r="W454">
        <v>269.87189999999998</v>
      </c>
      <c r="X454" t="b">
        <f t="shared" si="111"/>
        <v>0</v>
      </c>
    </row>
    <row r="455" spans="1:24" x14ac:dyDescent="0.3">
      <c r="A455" t="b">
        <f t="shared" si="98"/>
        <v>0</v>
      </c>
      <c r="B455" t="s">
        <v>3264</v>
      </c>
      <c r="C455" t="b">
        <f t="shared" si="99"/>
        <v>0</v>
      </c>
      <c r="D455" s="2">
        <v>45351</v>
      </c>
      <c r="E455" s="2" t="b">
        <f t="shared" si="100"/>
        <v>0</v>
      </c>
      <c r="F455" t="s">
        <v>1285</v>
      </c>
      <c r="G455" t="b">
        <f t="shared" si="101"/>
        <v>0</v>
      </c>
      <c r="H455" t="s">
        <v>1746</v>
      </c>
      <c r="I455" t="b">
        <f t="shared" si="102"/>
        <v>0</v>
      </c>
      <c r="J455" t="s">
        <v>1843</v>
      </c>
      <c r="K455" t="b">
        <f t="shared" si="103"/>
        <v>0</v>
      </c>
      <c r="L455">
        <f t="shared" si="104"/>
        <v>4</v>
      </c>
      <c r="M455">
        <v>4</v>
      </c>
      <c r="N455" t="b">
        <f t="shared" si="105"/>
        <v>0</v>
      </c>
      <c r="O455">
        <f t="shared" si="106"/>
        <v>282.07</v>
      </c>
      <c r="P455">
        <v>282.07</v>
      </c>
      <c r="Q455" t="b">
        <f t="shared" si="107"/>
        <v>0</v>
      </c>
      <c r="R455">
        <f t="shared" si="108"/>
        <v>0.18</v>
      </c>
      <c r="S455">
        <v>0.18</v>
      </c>
      <c r="T455" t="b">
        <f t="shared" si="109"/>
        <v>0</v>
      </c>
      <c r="U455" t="s">
        <v>1835</v>
      </c>
      <c r="V455">
        <f t="shared" si="110"/>
        <v>925.18960000000004</v>
      </c>
      <c r="W455">
        <v>925.18960000000004</v>
      </c>
      <c r="X455" t="b">
        <f t="shared" si="111"/>
        <v>0</v>
      </c>
    </row>
    <row r="456" spans="1:24" x14ac:dyDescent="0.3">
      <c r="A456" t="b">
        <f t="shared" si="98"/>
        <v>0</v>
      </c>
      <c r="B456" t="s">
        <v>3265</v>
      </c>
      <c r="C456" t="b">
        <f t="shared" si="99"/>
        <v>0</v>
      </c>
      <c r="D456" s="2">
        <v>45290</v>
      </c>
      <c r="E456" s="2" t="b">
        <f t="shared" si="100"/>
        <v>0</v>
      </c>
      <c r="F456" t="s">
        <v>517</v>
      </c>
      <c r="G456" t="b">
        <f t="shared" si="101"/>
        <v>0</v>
      </c>
      <c r="H456" t="s">
        <v>1696</v>
      </c>
      <c r="I456" t="b">
        <f t="shared" si="102"/>
        <v>0</v>
      </c>
      <c r="J456" t="s">
        <v>1875</v>
      </c>
      <c r="K456" t="b">
        <f t="shared" si="103"/>
        <v>0</v>
      </c>
      <c r="L456">
        <f t="shared" si="104"/>
        <v>3</v>
      </c>
      <c r="M456">
        <v>3</v>
      </c>
      <c r="N456" t="b">
        <f t="shared" si="105"/>
        <v>0</v>
      </c>
      <c r="O456">
        <f t="shared" si="106"/>
        <v>676.77</v>
      </c>
      <c r="P456">
        <v>676.77</v>
      </c>
      <c r="Q456" t="b">
        <f t="shared" si="107"/>
        <v>0</v>
      </c>
      <c r="R456">
        <f t="shared" si="108"/>
        <v>0.17</v>
      </c>
      <c r="S456">
        <v>0.17</v>
      </c>
      <c r="T456" t="b">
        <f t="shared" si="109"/>
        <v>0</v>
      </c>
      <c r="U456" t="s">
        <v>1835</v>
      </c>
      <c r="V456">
        <f t="shared" si="110"/>
        <v>1685.1573000000001</v>
      </c>
      <c r="W456">
        <v>1685.1573000000001</v>
      </c>
      <c r="X456" t="b">
        <f t="shared" si="111"/>
        <v>0</v>
      </c>
    </row>
    <row r="457" spans="1:24" x14ac:dyDescent="0.3">
      <c r="A457" t="b">
        <f t="shared" si="98"/>
        <v>0</v>
      </c>
      <c r="B457" t="s">
        <v>3266</v>
      </c>
      <c r="C457" t="b">
        <f t="shared" si="99"/>
        <v>0</v>
      </c>
      <c r="D457" s="2">
        <v>45638</v>
      </c>
      <c r="E457" s="2" t="b">
        <f t="shared" si="100"/>
        <v>0</v>
      </c>
      <c r="F457" t="s">
        <v>708</v>
      </c>
      <c r="G457" t="b">
        <f t="shared" si="101"/>
        <v>0</v>
      </c>
      <c r="H457" t="s">
        <v>1551</v>
      </c>
      <c r="I457" t="b">
        <f t="shared" si="102"/>
        <v>0</v>
      </c>
      <c r="J457" t="s">
        <v>1857</v>
      </c>
      <c r="K457" t="b">
        <f t="shared" si="103"/>
        <v>0</v>
      </c>
      <c r="L457">
        <f t="shared" si="104"/>
        <v>2</v>
      </c>
      <c r="M457">
        <v>2</v>
      </c>
      <c r="N457" t="b">
        <f t="shared" si="105"/>
        <v>0</v>
      </c>
      <c r="O457">
        <f t="shared" si="106"/>
        <v>362.7</v>
      </c>
      <c r="P457">
        <v>362.7</v>
      </c>
      <c r="Q457" t="b">
        <f t="shared" si="107"/>
        <v>0</v>
      </c>
      <c r="R457">
        <f t="shared" si="108"/>
        <v>0.09</v>
      </c>
      <c r="S457">
        <v>0.09</v>
      </c>
      <c r="T457" t="b">
        <f t="shared" si="109"/>
        <v>0</v>
      </c>
      <c r="U457" t="s">
        <v>1832</v>
      </c>
      <c r="V457">
        <f t="shared" si="110"/>
        <v>660.11400000000003</v>
      </c>
      <c r="W457">
        <v>660.11400000000003</v>
      </c>
      <c r="X457" t="b">
        <f t="shared" si="111"/>
        <v>0</v>
      </c>
    </row>
    <row r="458" spans="1:24" x14ac:dyDescent="0.3">
      <c r="A458" t="b">
        <f t="shared" si="98"/>
        <v>0</v>
      </c>
      <c r="B458" t="s">
        <v>3267</v>
      </c>
      <c r="C458" t="b">
        <f t="shared" si="99"/>
        <v>0</v>
      </c>
      <c r="D458" s="2">
        <v>45679</v>
      </c>
      <c r="E458" s="2" t="b">
        <f t="shared" si="100"/>
        <v>0</v>
      </c>
      <c r="F458" t="s">
        <v>455</v>
      </c>
      <c r="G458" t="b">
        <f t="shared" si="101"/>
        <v>0</v>
      </c>
      <c r="H458" t="s">
        <v>1574</v>
      </c>
      <c r="I458" t="b">
        <f t="shared" si="102"/>
        <v>0</v>
      </c>
      <c r="J458" t="s">
        <v>1880</v>
      </c>
      <c r="K458" t="b">
        <f t="shared" si="103"/>
        <v>0</v>
      </c>
      <c r="L458">
        <f t="shared" si="104"/>
        <v>1</v>
      </c>
      <c r="M458">
        <v>1</v>
      </c>
      <c r="N458" t="b">
        <f t="shared" si="105"/>
        <v>0</v>
      </c>
      <c r="O458">
        <f t="shared" si="106"/>
        <v>908.5</v>
      </c>
      <c r="P458">
        <v>908.5</v>
      </c>
      <c r="Q458" t="b">
        <f t="shared" si="107"/>
        <v>0</v>
      </c>
      <c r="R458">
        <f t="shared" si="108"/>
        <v>0.2</v>
      </c>
      <c r="S458">
        <v>0.2</v>
      </c>
      <c r="T458" t="b">
        <f t="shared" si="109"/>
        <v>0</v>
      </c>
      <c r="U458" t="s">
        <v>1839</v>
      </c>
      <c r="V458">
        <f t="shared" si="110"/>
        <v>726.80000000000007</v>
      </c>
      <c r="W458">
        <v>726.80000000000007</v>
      </c>
      <c r="X458" t="b">
        <f t="shared" si="111"/>
        <v>0</v>
      </c>
    </row>
    <row r="459" spans="1:24" x14ac:dyDescent="0.3">
      <c r="A459" t="b">
        <f t="shared" si="98"/>
        <v>0</v>
      </c>
      <c r="B459" t="s">
        <v>3268</v>
      </c>
      <c r="C459" t="b">
        <f t="shared" si="99"/>
        <v>0</v>
      </c>
      <c r="D459" s="2">
        <v>45296</v>
      </c>
      <c r="E459" s="2" t="b">
        <f t="shared" si="100"/>
        <v>0</v>
      </c>
      <c r="F459" t="s">
        <v>243</v>
      </c>
      <c r="G459" t="b">
        <f t="shared" si="101"/>
        <v>0</v>
      </c>
      <c r="H459" t="s">
        <v>1613</v>
      </c>
      <c r="I459" t="b">
        <f t="shared" si="102"/>
        <v>0</v>
      </c>
      <c r="J459" t="s">
        <v>1859</v>
      </c>
      <c r="K459" t="b">
        <f t="shared" si="103"/>
        <v>0</v>
      </c>
      <c r="L459">
        <f t="shared" si="104"/>
        <v>2</v>
      </c>
      <c r="M459">
        <v>2</v>
      </c>
      <c r="N459" t="b">
        <f t="shared" si="105"/>
        <v>0</v>
      </c>
      <c r="O459">
        <f t="shared" si="106"/>
        <v>795.37</v>
      </c>
      <c r="P459">
        <v>795.37</v>
      </c>
      <c r="Q459" t="b">
        <f t="shared" si="107"/>
        <v>0</v>
      </c>
      <c r="R459">
        <f t="shared" si="108"/>
        <v>0.2</v>
      </c>
      <c r="S459">
        <v>0.2</v>
      </c>
      <c r="T459" t="b">
        <f t="shared" si="109"/>
        <v>0</v>
      </c>
      <c r="U459" t="s">
        <v>1839</v>
      </c>
      <c r="V459">
        <f t="shared" si="110"/>
        <v>1272.5920000000001</v>
      </c>
      <c r="W459">
        <v>1272.5920000000001</v>
      </c>
      <c r="X459" t="b">
        <f t="shared" si="111"/>
        <v>0</v>
      </c>
    </row>
    <row r="460" spans="1:24" x14ac:dyDescent="0.3">
      <c r="A460" t="b">
        <f t="shared" si="98"/>
        <v>0</v>
      </c>
      <c r="B460" t="s">
        <v>1997</v>
      </c>
      <c r="C460" t="b">
        <f t="shared" si="99"/>
        <v>0</v>
      </c>
      <c r="D460" s="2">
        <v>45718</v>
      </c>
      <c r="E460" s="2" t="b">
        <f t="shared" si="100"/>
        <v>0</v>
      </c>
      <c r="F460" t="s">
        <v>390</v>
      </c>
      <c r="G460" t="b">
        <f t="shared" si="101"/>
        <v>0</v>
      </c>
      <c r="H460" t="s">
        <v>1676</v>
      </c>
      <c r="I460" t="b">
        <f t="shared" si="102"/>
        <v>0</v>
      </c>
      <c r="J460" t="s">
        <v>1850</v>
      </c>
      <c r="K460" t="b">
        <f t="shared" si="103"/>
        <v>0</v>
      </c>
      <c r="L460">
        <f t="shared" si="104"/>
        <v>1</v>
      </c>
      <c r="M460">
        <v>1</v>
      </c>
      <c r="N460" t="b">
        <f t="shared" si="105"/>
        <v>0</v>
      </c>
      <c r="O460">
        <f t="shared" si="106"/>
        <v>503.95</v>
      </c>
      <c r="P460">
        <v>503.95</v>
      </c>
      <c r="Q460" t="b">
        <f t="shared" si="107"/>
        <v>0</v>
      </c>
      <c r="R460">
        <f t="shared" si="108"/>
        <v>0.26</v>
      </c>
      <c r="S460">
        <v>0.26</v>
      </c>
      <c r="T460" t="b">
        <f t="shared" si="109"/>
        <v>0</v>
      </c>
      <c r="U460" t="s">
        <v>1839</v>
      </c>
      <c r="V460">
        <f t="shared" si="110"/>
        <v>372.923</v>
      </c>
      <c r="W460">
        <v>372.923</v>
      </c>
      <c r="X460" t="b">
        <f t="shared" si="111"/>
        <v>0</v>
      </c>
    </row>
    <row r="461" spans="1:24" x14ac:dyDescent="0.3">
      <c r="A461" t="b">
        <f t="shared" si="98"/>
        <v>0</v>
      </c>
      <c r="B461" t="s">
        <v>3269</v>
      </c>
      <c r="C461" t="b">
        <f t="shared" si="99"/>
        <v>0</v>
      </c>
      <c r="D461" s="2">
        <v>45760</v>
      </c>
      <c r="E461" s="2" t="b">
        <f t="shared" si="100"/>
        <v>0</v>
      </c>
      <c r="F461" t="s">
        <v>481</v>
      </c>
      <c r="G461" t="b">
        <f t="shared" si="101"/>
        <v>0</v>
      </c>
      <c r="H461" t="s">
        <v>1643</v>
      </c>
      <c r="I461" t="b">
        <f t="shared" si="102"/>
        <v>0</v>
      </c>
      <c r="J461" t="s">
        <v>1845</v>
      </c>
      <c r="K461" t="b">
        <f t="shared" si="103"/>
        <v>0</v>
      </c>
      <c r="L461">
        <f t="shared" si="104"/>
        <v>2</v>
      </c>
      <c r="M461">
        <v>2</v>
      </c>
      <c r="N461" t="b">
        <f t="shared" si="105"/>
        <v>0</v>
      </c>
      <c r="O461">
        <f t="shared" si="106"/>
        <v>326.85000000000002</v>
      </c>
      <c r="P461">
        <v>326.85000000000002</v>
      </c>
      <c r="Q461" t="b">
        <f t="shared" si="107"/>
        <v>0</v>
      </c>
      <c r="R461">
        <f t="shared" si="108"/>
        <v>0.17</v>
      </c>
      <c r="S461">
        <v>0.17</v>
      </c>
      <c r="T461" t="b">
        <f t="shared" si="109"/>
        <v>0</v>
      </c>
      <c r="U461" t="s">
        <v>1839</v>
      </c>
      <c r="V461">
        <f t="shared" si="110"/>
        <v>542.57100000000003</v>
      </c>
      <c r="W461">
        <v>542.57100000000003</v>
      </c>
      <c r="X461" t="b">
        <f t="shared" si="111"/>
        <v>0</v>
      </c>
    </row>
    <row r="462" spans="1:24" x14ac:dyDescent="0.3">
      <c r="A462" t="b">
        <f t="shared" si="98"/>
        <v>0</v>
      </c>
      <c r="B462" t="s">
        <v>3270</v>
      </c>
      <c r="C462" t="b">
        <f t="shared" si="99"/>
        <v>0</v>
      </c>
      <c r="D462" s="2">
        <v>45603</v>
      </c>
      <c r="E462" s="2" t="b">
        <f t="shared" si="100"/>
        <v>0</v>
      </c>
      <c r="F462" t="s">
        <v>1087</v>
      </c>
      <c r="G462" t="b">
        <f t="shared" si="101"/>
        <v>0</v>
      </c>
      <c r="H462" t="s">
        <v>1702</v>
      </c>
      <c r="I462" t="b">
        <f t="shared" si="102"/>
        <v>0</v>
      </c>
      <c r="J462" t="s">
        <v>1852</v>
      </c>
      <c r="K462" t="b">
        <f t="shared" si="103"/>
        <v>0</v>
      </c>
      <c r="L462">
        <f t="shared" si="104"/>
        <v>3</v>
      </c>
      <c r="M462">
        <v>3</v>
      </c>
      <c r="N462" t="b">
        <f t="shared" si="105"/>
        <v>0</v>
      </c>
      <c r="O462">
        <f t="shared" si="106"/>
        <v>169.43</v>
      </c>
      <c r="P462">
        <v>169.43</v>
      </c>
      <c r="Q462" t="b">
        <f t="shared" si="107"/>
        <v>0</v>
      </c>
      <c r="R462">
        <f t="shared" si="108"/>
        <v>0.19</v>
      </c>
      <c r="S462">
        <v>0.19</v>
      </c>
      <c r="T462" t="b">
        <f t="shared" si="109"/>
        <v>0</v>
      </c>
      <c r="U462" t="s">
        <v>1832</v>
      </c>
      <c r="V462">
        <f t="shared" si="110"/>
        <v>411.71490000000011</v>
      </c>
      <c r="W462">
        <v>411.71490000000011</v>
      </c>
      <c r="X462" t="b">
        <f t="shared" si="111"/>
        <v>0</v>
      </c>
    </row>
    <row r="463" spans="1:24" x14ac:dyDescent="0.3">
      <c r="A463" t="b">
        <f t="shared" si="98"/>
        <v>0</v>
      </c>
      <c r="B463" t="s">
        <v>3271</v>
      </c>
      <c r="C463" t="b">
        <f t="shared" si="99"/>
        <v>0</v>
      </c>
      <c r="D463" s="2">
        <v>45413</v>
      </c>
      <c r="E463" s="2" t="b">
        <f t="shared" si="100"/>
        <v>0</v>
      </c>
      <c r="F463" t="s">
        <v>538</v>
      </c>
      <c r="G463" t="b">
        <f t="shared" si="101"/>
        <v>0</v>
      </c>
      <c r="H463" t="s">
        <v>1777</v>
      </c>
      <c r="I463" t="b">
        <f t="shared" si="102"/>
        <v>0</v>
      </c>
      <c r="J463" t="s">
        <v>1875</v>
      </c>
      <c r="K463" t="b">
        <f t="shared" si="103"/>
        <v>0</v>
      </c>
      <c r="L463">
        <f t="shared" si="104"/>
        <v>1</v>
      </c>
      <c r="M463">
        <v>1</v>
      </c>
      <c r="N463" t="b">
        <f t="shared" si="105"/>
        <v>0</v>
      </c>
      <c r="O463">
        <f t="shared" si="106"/>
        <v>254.47</v>
      </c>
      <c r="P463">
        <v>254.47</v>
      </c>
      <c r="Q463" t="b">
        <f t="shared" si="107"/>
        <v>0</v>
      </c>
      <c r="R463">
        <f t="shared" si="108"/>
        <v>0.1</v>
      </c>
      <c r="S463">
        <v>0.1</v>
      </c>
      <c r="T463" t="b">
        <f t="shared" si="109"/>
        <v>0</v>
      </c>
      <c r="U463" t="s">
        <v>1832</v>
      </c>
      <c r="V463">
        <f t="shared" si="110"/>
        <v>229.023</v>
      </c>
      <c r="W463">
        <v>229.023</v>
      </c>
      <c r="X463" t="b">
        <f t="shared" si="111"/>
        <v>0</v>
      </c>
    </row>
    <row r="464" spans="1:24" x14ac:dyDescent="0.3">
      <c r="A464" t="b">
        <f t="shared" si="98"/>
        <v>0</v>
      </c>
      <c r="B464" t="s">
        <v>3272</v>
      </c>
      <c r="C464" t="b">
        <f t="shared" si="99"/>
        <v>0</v>
      </c>
      <c r="D464" s="2">
        <v>45506</v>
      </c>
      <c r="E464" s="2" t="b">
        <f t="shared" si="100"/>
        <v>0</v>
      </c>
      <c r="F464" t="s">
        <v>1285</v>
      </c>
      <c r="G464" t="b">
        <f t="shared" si="101"/>
        <v>0</v>
      </c>
      <c r="H464" t="s">
        <v>1613</v>
      </c>
      <c r="I464" t="b">
        <f t="shared" si="102"/>
        <v>0</v>
      </c>
      <c r="J464" t="s">
        <v>1857</v>
      </c>
      <c r="K464" t="b">
        <f t="shared" si="103"/>
        <v>0</v>
      </c>
      <c r="L464">
        <f t="shared" si="104"/>
        <v>4</v>
      </c>
      <c r="M464">
        <v>4</v>
      </c>
      <c r="N464" t="b">
        <f t="shared" si="105"/>
        <v>0</v>
      </c>
      <c r="O464">
        <f t="shared" si="106"/>
        <v>627.73</v>
      </c>
      <c r="P464">
        <v>627.73</v>
      </c>
      <c r="Q464" t="b">
        <f t="shared" si="107"/>
        <v>0</v>
      </c>
      <c r="R464">
        <f t="shared" si="108"/>
        <v>0.11</v>
      </c>
      <c r="S464">
        <v>0.11</v>
      </c>
      <c r="T464" t="b">
        <f t="shared" si="109"/>
        <v>0</v>
      </c>
      <c r="U464" t="s">
        <v>1839</v>
      </c>
      <c r="V464">
        <f t="shared" si="110"/>
        <v>2234.7188000000001</v>
      </c>
      <c r="W464">
        <v>2234.7188000000001</v>
      </c>
      <c r="X464" t="b">
        <f t="shared" si="111"/>
        <v>0</v>
      </c>
    </row>
    <row r="465" spans="1:24" x14ac:dyDescent="0.3">
      <c r="A465" t="b">
        <f t="shared" si="98"/>
        <v>0</v>
      </c>
      <c r="B465" t="s">
        <v>3273</v>
      </c>
      <c r="C465" t="b">
        <f t="shared" si="99"/>
        <v>0</v>
      </c>
      <c r="D465" s="2">
        <v>45394</v>
      </c>
      <c r="E465" s="2" t="b">
        <f t="shared" si="100"/>
        <v>0</v>
      </c>
      <c r="F465" t="s">
        <v>1148</v>
      </c>
      <c r="G465" t="b">
        <f t="shared" si="101"/>
        <v>0</v>
      </c>
      <c r="H465" t="s">
        <v>1630</v>
      </c>
      <c r="I465" t="b">
        <f t="shared" si="102"/>
        <v>0</v>
      </c>
      <c r="J465" t="s">
        <v>1863</v>
      </c>
      <c r="K465" t="b">
        <f t="shared" si="103"/>
        <v>0</v>
      </c>
      <c r="L465">
        <f t="shared" si="104"/>
        <v>4</v>
      </c>
      <c r="M465">
        <v>4</v>
      </c>
      <c r="N465" t="b">
        <f t="shared" si="105"/>
        <v>0</v>
      </c>
      <c r="O465">
        <f t="shared" si="106"/>
        <v>327.25</v>
      </c>
      <c r="P465">
        <v>327.25</v>
      </c>
      <c r="Q465" t="b">
        <f t="shared" si="107"/>
        <v>0</v>
      </c>
      <c r="R465">
        <f t="shared" si="108"/>
        <v>0.13</v>
      </c>
      <c r="S465">
        <v>0.13</v>
      </c>
      <c r="T465" t="b">
        <f t="shared" si="109"/>
        <v>0</v>
      </c>
      <c r="U465" t="s">
        <v>1839</v>
      </c>
      <c r="V465">
        <f t="shared" si="110"/>
        <v>1138.83</v>
      </c>
      <c r="W465">
        <v>1138.83</v>
      </c>
      <c r="X465" t="b">
        <f t="shared" si="111"/>
        <v>0</v>
      </c>
    </row>
    <row r="466" spans="1:24" x14ac:dyDescent="0.3">
      <c r="A466" t="b">
        <f t="shared" si="98"/>
        <v>0</v>
      </c>
      <c r="B466" t="s">
        <v>3274</v>
      </c>
      <c r="C466" t="b">
        <f t="shared" si="99"/>
        <v>0</v>
      </c>
      <c r="D466" s="2">
        <v>45755</v>
      </c>
      <c r="E466" s="2" t="b">
        <f t="shared" si="100"/>
        <v>0</v>
      </c>
      <c r="F466" t="s">
        <v>484</v>
      </c>
      <c r="G466" t="b">
        <f t="shared" si="101"/>
        <v>0</v>
      </c>
      <c r="H466" t="s">
        <v>1711</v>
      </c>
      <c r="I466" t="b">
        <f t="shared" si="102"/>
        <v>0</v>
      </c>
      <c r="J466" t="s">
        <v>1902</v>
      </c>
      <c r="K466" t="b">
        <f t="shared" si="103"/>
        <v>0</v>
      </c>
      <c r="L466">
        <f t="shared" si="104"/>
        <v>4</v>
      </c>
      <c r="M466">
        <v>4</v>
      </c>
      <c r="N466" t="b">
        <f t="shared" si="105"/>
        <v>0</v>
      </c>
      <c r="O466">
        <f t="shared" si="106"/>
        <v>511.43</v>
      </c>
      <c r="P466">
        <v>511.43</v>
      </c>
      <c r="Q466" t="b">
        <f t="shared" si="107"/>
        <v>0</v>
      </c>
      <c r="R466">
        <f t="shared" si="108"/>
        <v>0.18</v>
      </c>
      <c r="S466">
        <v>0.18</v>
      </c>
      <c r="T466" t="b">
        <f t="shared" si="109"/>
        <v>0</v>
      </c>
      <c r="U466" t="s">
        <v>1839</v>
      </c>
      <c r="V466">
        <f t="shared" si="110"/>
        <v>1677.4903999999999</v>
      </c>
      <c r="W466">
        <v>1677.4903999999999</v>
      </c>
      <c r="X466" t="b">
        <f t="shared" si="111"/>
        <v>0</v>
      </c>
    </row>
    <row r="467" spans="1:24" x14ac:dyDescent="0.3">
      <c r="A467" t="b">
        <f t="shared" si="98"/>
        <v>0</v>
      </c>
      <c r="B467" t="s">
        <v>3275</v>
      </c>
      <c r="C467" t="b">
        <f t="shared" si="99"/>
        <v>0</v>
      </c>
      <c r="D467" s="2">
        <v>45473</v>
      </c>
      <c r="E467" s="2" t="b">
        <f t="shared" si="100"/>
        <v>0</v>
      </c>
      <c r="F467" t="s">
        <v>544</v>
      </c>
      <c r="G467" t="b">
        <f t="shared" si="101"/>
        <v>0</v>
      </c>
      <c r="H467" t="s">
        <v>1722</v>
      </c>
      <c r="I467" t="b">
        <f t="shared" si="102"/>
        <v>0</v>
      </c>
      <c r="J467" t="s">
        <v>1834</v>
      </c>
      <c r="K467" t="b">
        <f t="shared" si="103"/>
        <v>0</v>
      </c>
      <c r="L467">
        <f t="shared" si="104"/>
        <v>4</v>
      </c>
      <c r="M467">
        <v>4</v>
      </c>
      <c r="N467" t="b">
        <f t="shared" si="105"/>
        <v>0</v>
      </c>
      <c r="O467">
        <f t="shared" si="106"/>
        <v>194.67</v>
      </c>
      <c r="P467">
        <v>194.67</v>
      </c>
      <c r="Q467" t="b">
        <f t="shared" si="107"/>
        <v>0</v>
      </c>
      <c r="R467">
        <f t="shared" si="108"/>
        <v>0.23</v>
      </c>
      <c r="S467">
        <v>0.23</v>
      </c>
      <c r="T467" t="b">
        <f t="shared" si="109"/>
        <v>0</v>
      </c>
      <c r="U467" t="s">
        <v>1835</v>
      </c>
      <c r="V467">
        <f t="shared" si="110"/>
        <v>599.58359999999993</v>
      </c>
      <c r="W467">
        <v>599.58359999999993</v>
      </c>
      <c r="X467" t="b">
        <f t="shared" si="111"/>
        <v>0</v>
      </c>
    </row>
    <row r="468" spans="1:24" x14ac:dyDescent="0.3">
      <c r="A468" t="b">
        <f t="shared" si="98"/>
        <v>0</v>
      </c>
      <c r="B468" t="s">
        <v>3276</v>
      </c>
      <c r="C468" t="b">
        <f t="shared" si="99"/>
        <v>0</v>
      </c>
      <c r="D468" s="2">
        <v>45304</v>
      </c>
      <c r="E468" s="2" t="b">
        <f t="shared" si="100"/>
        <v>0</v>
      </c>
      <c r="F468" t="s">
        <v>217</v>
      </c>
      <c r="G468" t="b">
        <f t="shared" si="101"/>
        <v>0</v>
      </c>
      <c r="H468" t="s">
        <v>1607</v>
      </c>
      <c r="I468" t="b">
        <f t="shared" si="102"/>
        <v>0</v>
      </c>
      <c r="J468" t="s">
        <v>1854</v>
      </c>
      <c r="K468" t="b">
        <f t="shared" si="103"/>
        <v>0</v>
      </c>
      <c r="L468">
        <f t="shared" si="104"/>
        <v>2</v>
      </c>
      <c r="M468">
        <v>2</v>
      </c>
      <c r="N468" t="b">
        <f t="shared" si="105"/>
        <v>0</v>
      </c>
      <c r="O468">
        <f t="shared" si="106"/>
        <v>54.51</v>
      </c>
      <c r="P468">
        <v>54.51</v>
      </c>
      <c r="Q468" t="b">
        <f t="shared" si="107"/>
        <v>0</v>
      </c>
      <c r="R468">
        <f t="shared" si="108"/>
        <v>7.0000000000000007E-2</v>
      </c>
      <c r="S468">
        <v>7.0000000000000007E-2</v>
      </c>
      <c r="T468" t="b">
        <f t="shared" si="109"/>
        <v>0</v>
      </c>
      <c r="U468" t="s">
        <v>1832</v>
      </c>
      <c r="V468">
        <f t="shared" si="110"/>
        <v>101.3886</v>
      </c>
      <c r="W468">
        <v>101.3886</v>
      </c>
      <c r="X468" t="b">
        <f t="shared" si="111"/>
        <v>0</v>
      </c>
    </row>
    <row r="469" spans="1:24" x14ac:dyDescent="0.3">
      <c r="A469" t="b">
        <f t="shared" si="98"/>
        <v>0</v>
      </c>
      <c r="B469" t="s">
        <v>3277</v>
      </c>
      <c r="C469" t="b">
        <f t="shared" si="99"/>
        <v>0</v>
      </c>
      <c r="D469" s="2">
        <v>45557</v>
      </c>
      <c r="E469" s="2" t="b">
        <f t="shared" si="100"/>
        <v>0</v>
      </c>
      <c r="F469" t="s">
        <v>274</v>
      </c>
      <c r="G469" t="b">
        <f t="shared" si="101"/>
        <v>0</v>
      </c>
      <c r="H469" t="s">
        <v>1719</v>
      </c>
      <c r="I469" t="b">
        <f t="shared" si="102"/>
        <v>0</v>
      </c>
      <c r="J469" t="s">
        <v>1902</v>
      </c>
      <c r="K469" t="b">
        <f t="shared" si="103"/>
        <v>0</v>
      </c>
      <c r="L469">
        <f t="shared" si="104"/>
        <v>4</v>
      </c>
      <c r="M469">
        <v>4</v>
      </c>
      <c r="N469" t="b">
        <f t="shared" si="105"/>
        <v>0</v>
      </c>
      <c r="O469">
        <f t="shared" si="106"/>
        <v>964</v>
      </c>
      <c r="P469">
        <v>964</v>
      </c>
      <c r="Q469" t="b">
        <f t="shared" si="107"/>
        <v>0</v>
      </c>
      <c r="R469">
        <f t="shared" si="108"/>
        <v>0.14000000000000001</v>
      </c>
      <c r="S469">
        <v>0.14000000000000001</v>
      </c>
      <c r="T469" t="b">
        <f t="shared" si="109"/>
        <v>0</v>
      </c>
      <c r="U469" t="s">
        <v>1835</v>
      </c>
      <c r="V469">
        <f t="shared" si="110"/>
        <v>3316.16</v>
      </c>
      <c r="W469">
        <v>3316.16</v>
      </c>
      <c r="X469" t="b">
        <f t="shared" si="111"/>
        <v>0</v>
      </c>
    </row>
    <row r="470" spans="1:24" x14ac:dyDescent="0.3">
      <c r="A470" t="b">
        <f t="shared" si="98"/>
        <v>0</v>
      </c>
      <c r="B470" t="s">
        <v>3278</v>
      </c>
      <c r="C470" t="b">
        <f t="shared" si="99"/>
        <v>0</v>
      </c>
      <c r="D470" s="2">
        <v>45527</v>
      </c>
      <c r="E470" s="2" t="b">
        <f t="shared" si="100"/>
        <v>0</v>
      </c>
      <c r="F470" t="s">
        <v>155</v>
      </c>
      <c r="G470" t="b">
        <f t="shared" si="101"/>
        <v>0</v>
      </c>
      <c r="H470" t="s">
        <v>1793</v>
      </c>
      <c r="I470" t="b">
        <f t="shared" si="102"/>
        <v>0</v>
      </c>
      <c r="J470" t="s">
        <v>1845</v>
      </c>
      <c r="K470" t="b">
        <f t="shared" si="103"/>
        <v>0</v>
      </c>
      <c r="L470">
        <f t="shared" si="104"/>
        <v>1</v>
      </c>
      <c r="M470">
        <v>1</v>
      </c>
      <c r="N470" t="b">
        <f t="shared" si="105"/>
        <v>0</v>
      </c>
      <c r="O470">
        <f t="shared" si="106"/>
        <v>170.12</v>
      </c>
      <c r="P470">
        <v>170.12</v>
      </c>
      <c r="Q470" t="b">
        <f t="shared" si="107"/>
        <v>0</v>
      </c>
      <c r="R470">
        <f t="shared" si="108"/>
        <v>0.26</v>
      </c>
      <c r="S470">
        <v>0.26</v>
      </c>
      <c r="T470" t="b">
        <f t="shared" si="109"/>
        <v>0</v>
      </c>
      <c r="U470" t="s">
        <v>1835</v>
      </c>
      <c r="V470">
        <f t="shared" si="110"/>
        <v>125.8888</v>
      </c>
      <c r="W470">
        <v>125.8888</v>
      </c>
      <c r="X470" t="b">
        <f t="shared" si="111"/>
        <v>0</v>
      </c>
    </row>
    <row r="471" spans="1:24" x14ac:dyDescent="0.3">
      <c r="A471" t="b">
        <f t="shared" si="98"/>
        <v>0</v>
      </c>
      <c r="B471" t="s">
        <v>1998</v>
      </c>
      <c r="C471" t="b">
        <f t="shared" si="99"/>
        <v>0</v>
      </c>
      <c r="D471" s="2">
        <v>45573</v>
      </c>
      <c r="E471" s="2" t="b">
        <f t="shared" si="100"/>
        <v>0</v>
      </c>
      <c r="F471" t="s">
        <v>1230</v>
      </c>
      <c r="G471" t="b">
        <f t="shared" si="101"/>
        <v>0</v>
      </c>
      <c r="H471" t="s">
        <v>1730</v>
      </c>
      <c r="I471" t="b">
        <f t="shared" si="102"/>
        <v>0</v>
      </c>
      <c r="J471" t="s">
        <v>1884</v>
      </c>
      <c r="K471" t="b">
        <f t="shared" si="103"/>
        <v>0</v>
      </c>
      <c r="L471">
        <f t="shared" si="104"/>
        <v>2</v>
      </c>
      <c r="M471">
        <v>2</v>
      </c>
      <c r="N471" t="b">
        <f t="shared" si="105"/>
        <v>0</v>
      </c>
      <c r="O471">
        <f t="shared" si="106"/>
        <v>975.48</v>
      </c>
      <c r="P471">
        <v>975.48</v>
      </c>
      <c r="Q471" t="b">
        <f t="shared" si="107"/>
        <v>0</v>
      </c>
      <c r="R471">
        <f t="shared" si="108"/>
        <v>0.26</v>
      </c>
      <c r="S471">
        <v>0.26</v>
      </c>
      <c r="T471" t="b">
        <f t="shared" si="109"/>
        <v>0</v>
      </c>
      <c r="U471" t="s">
        <v>1839</v>
      </c>
      <c r="V471">
        <f t="shared" si="110"/>
        <v>1443.7103999999999</v>
      </c>
      <c r="W471">
        <v>1443.7103999999999</v>
      </c>
      <c r="X471" t="b">
        <f t="shared" si="111"/>
        <v>0</v>
      </c>
    </row>
    <row r="472" spans="1:24" x14ac:dyDescent="0.3">
      <c r="A472" t="b">
        <f t="shared" si="98"/>
        <v>0</v>
      </c>
      <c r="B472" t="s">
        <v>3279</v>
      </c>
      <c r="C472" t="b">
        <f t="shared" si="99"/>
        <v>0</v>
      </c>
      <c r="D472" s="2">
        <v>45875</v>
      </c>
      <c r="E472" s="2" t="b">
        <f t="shared" si="100"/>
        <v>0</v>
      </c>
      <c r="F472" t="s">
        <v>505</v>
      </c>
      <c r="G472" t="b">
        <f t="shared" si="101"/>
        <v>0</v>
      </c>
      <c r="H472" t="s">
        <v>1694</v>
      </c>
      <c r="I472" t="b">
        <f t="shared" si="102"/>
        <v>0</v>
      </c>
      <c r="J472" t="s">
        <v>1863</v>
      </c>
      <c r="K472" t="b">
        <f t="shared" si="103"/>
        <v>0</v>
      </c>
      <c r="L472">
        <f t="shared" si="104"/>
        <v>2</v>
      </c>
      <c r="M472">
        <v>2</v>
      </c>
      <c r="N472" t="b">
        <f t="shared" si="105"/>
        <v>0</v>
      </c>
      <c r="O472">
        <f t="shared" si="106"/>
        <v>664.5</v>
      </c>
      <c r="P472">
        <v>664.5</v>
      </c>
      <c r="Q472" t="b">
        <f t="shared" si="107"/>
        <v>0</v>
      </c>
      <c r="R472">
        <f t="shared" si="108"/>
        <v>0.23</v>
      </c>
      <c r="S472">
        <v>0.23</v>
      </c>
      <c r="T472" t="b">
        <f t="shared" si="109"/>
        <v>0</v>
      </c>
      <c r="U472" t="s">
        <v>1832</v>
      </c>
      <c r="V472">
        <f t="shared" si="110"/>
        <v>1023.33</v>
      </c>
      <c r="W472">
        <v>1023.33</v>
      </c>
      <c r="X472" t="b">
        <f t="shared" si="111"/>
        <v>0</v>
      </c>
    </row>
    <row r="473" spans="1:24" x14ac:dyDescent="0.3">
      <c r="A473" t="b">
        <f t="shared" si="98"/>
        <v>0</v>
      </c>
      <c r="B473" t="s">
        <v>3280</v>
      </c>
      <c r="C473" t="b">
        <f t="shared" si="99"/>
        <v>0</v>
      </c>
      <c r="D473" s="2">
        <v>45936</v>
      </c>
      <c r="E473" s="2" t="b">
        <f t="shared" si="100"/>
        <v>0</v>
      </c>
      <c r="F473" t="s">
        <v>1148</v>
      </c>
      <c r="G473" t="b">
        <f t="shared" si="101"/>
        <v>0</v>
      </c>
      <c r="H473" t="s">
        <v>1671</v>
      </c>
      <c r="I473" t="b">
        <f t="shared" si="102"/>
        <v>0</v>
      </c>
      <c r="J473" t="s">
        <v>1872</v>
      </c>
      <c r="K473" t="b">
        <f t="shared" si="103"/>
        <v>0</v>
      </c>
      <c r="L473">
        <f t="shared" si="104"/>
        <v>4</v>
      </c>
      <c r="M473">
        <v>4</v>
      </c>
      <c r="N473" t="b">
        <f t="shared" si="105"/>
        <v>0</v>
      </c>
      <c r="O473">
        <f t="shared" si="106"/>
        <v>557.51</v>
      </c>
      <c r="P473">
        <v>557.51</v>
      </c>
      <c r="Q473" t="b">
        <f t="shared" si="107"/>
        <v>0</v>
      </c>
      <c r="R473">
        <f t="shared" si="108"/>
        <v>0.11</v>
      </c>
      <c r="S473">
        <v>0.11</v>
      </c>
      <c r="T473" t="b">
        <f t="shared" si="109"/>
        <v>0</v>
      </c>
      <c r="U473" t="s">
        <v>1832</v>
      </c>
      <c r="V473">
        <f t="shared" si="110"/>
        <v>1984.7356</v>
      </c>
      <c r="W473">
        <v>1984.7356</v>
      </c>
      <c r="X473" t="b">
        <f t="shared" si="111"/>
        <v>0</v>
      </c>
    </row>
    <row r="474" spans="1:24" x14ac:dyDescent="0.3">
      <c r="A474" t="b">
        <f t="shared" si="98"/>
        <v>0</v>
      </c>
      <c r="B474" t="s">
        <v>3281</v>
      </c>
      <c r="C474" t="b">
        <f t="shared" si="99"/>
        <v>0</v>
      </c>
      <c r="D474" s="2">
        <v>45807</v>
      </c>
      <c r="E474" s="2" t="b">
        <f t="shared" si="100"/>
        <v>0</v>
      </c>
      <c r="F474" t="s">
        <v>1226</v>
      </c>
      <c r="G474" t="b">
        <f t="shared" si="101"/>
        <v>0</v>
      </c>
      <c r="H474" t="s">
        <v>1796</v>
      </c>
      <c r="I474" t="b">
        <f t="shared" si="102"/>
        <v>0</v>
      </c>
      <c r="J474" t="s">
        <v>1854</v>
      </c>
      <c r="K474" t="b">
        <f t="shared" si="103"/>
        <v>0</v>
      </c>
      <c r="L474">
        <f t="shared" si="104"/>
        <v>2</v>
      </c>
      <c r="M474">
        <v>2</v>
      </c>
      <c r="N474" t="b">
        <f t="shared" si="105"/>
        <v>0</v>
      </c>
      <c r="O474">
        <f t="shared" si="106"/>
        <v>410</v>
      </c>
      <c r="P474">
        <v>410</v>
      </c>
      <c r="Q474" t="b">
        <f t="shared" si="107"/>
        <v>0</v>
      </c>
      <c r="R474">
        <f t="shared" si="108"/>
        <v>0.13</v>
      </c>
      <c r="S474">
        <v>0.13</v>
      </c>
      <c r="T474" t="b">
        <f t="shared" si="109"/>
        <v>0</v>
      </c>
      <c r="U474" t="s">
        <v>1839</v>
      </c>
      <c r="V474">
        <f t="shared" si="110"/>
        <v>713.4</v>
      </c>
      <c r="W474">
        <v>713.4</v>
      </c>
      <c r="X474" t="b">
        <f t="shared" si="111"/>
        <v>0</v>
      </c>
    </row>
    <row r="475" spans="1:24" x14ac:dyDescent="0.3">
      <c r="A475" t="b">
        <f t="shared" si="98"/>
        <v>0</v>
      </c>
      <c r="B475" t="s">
        <v>3282</v>
      </c>
      <c r="C475" t="b">
        <f t="shared" si="99"/>
        <v>0</v>
      </c>
      <c r="D475" s="2">
        <v>45473</v>
      </c>
      <c r="E475" s="2" t="b">
        <f t="shared" si="100"/>
        <v>0</v>
      </c>
      <c r="F475" t="s">
        <v>957</v>
      </c>
      <c r="G475" t="b">
        <f t="shared" si="101"/>
        <v>0</v>
      </c>
      <c r="H475" t="s">
        <v>1777</v>
      </c>
      <c r="I475" t="b">
        <f t="shared" si="102"/>
        <v>0</v>
      </c>
      <c r="J475" t="s">
        <v>1841</v>
      </c>
      <c r="K475" t="b">
        <f t="shared" si="103"/>
        <v>0</v>
      </c>
      <c r="L475">
        <f t="shared" si="104"/>
        <v>2</v>
      </c>
      <c r="M475">
        <v>2</v>
      </c>
      <c r="N475" t="b">
        <f t="shared" si="105"/>
        <v>0</v>
      </c>
      <c r="O475">
        <f t="shared" si="106"/>
        <v>879.93</v>
      </c>
      <c r="P475">
        <v>879.93</v>
      </c>
      <c r="Q475" t="b">
        <f t="shared" si="107"/>
        <v>0</v>
      </c>
      <c r="R475">
        <f t="shared" si="108"/>
        <v>0.28999999999999998</v>
      </c>
      <c r="S475">
        <v>0.28999999999999998</v>
      </c>
      <c r="T475" t="b">
        <f t="shared" si="109"/>
        <v>0</v>
      </c>
      <c r="U475" t="s">
        <v>1839</v>
      </c>
      <c r="V475">
        <f t="shared" si="110"/>
        <v>1249.5006000000001</v>
      </c>
      <c r="W475">
        <v>1249.5006000000001</v>
      </c>
      <c r="X475" t="b">
        <f t="shared" si="111"/>
        <v>0</v>
      </c>
    </row>
    <row r="476" spans="1:24" x14ac:dyDescent="0.3">
      <c r="A476" t="b">
        <f t="shared" si="98"/>
        <v>0</v>
      </c>
      <c r="B476" t="s">
        <v>3283</v>
      </c>
      <c r="C476" t="b">
        <f t="shared" si="99"/>
        <v>0</v>
      </c>
      <c r="D476" s="2">
        <v>45664</v>
      </c>
      <c r="E476" s="2" t="b">
        <f t="shared" si="100"/>
        <v>0</v>
      </c>
      <c r="F476" t="s">
        <v>38</v>
      </c>
      <c r="G476" t="b">
        <f t="shared" si="101"/>
        <v>0</v>
      </c>
      <c r="H476" t="s">
        <v>1574</v>
      </c>
      <c r="I476" t="b">
        <f t="shared" si="102"/>
        <v>0</v>
      </c>
      <c r="J476" t="s">
        <v>1870</v>
      </c>
      <c r="K476" t="b">
        <f t="shared" si="103"/>
        <v>0</v>
      </c>
      <c r="L476">
        <f t="shared" si="104"/>
        <v>1</v>
      </c>
      <c r="M476">
        <v>1</v>
      </c>
      <c r="N476" t="b">
        <f t="shared" si="105"/>
        <v>0</v>
      </c>
      <c r="O476">
        <f t="shared" si="106"/>
        <v>350.58</v>
      </c>
      <c r="P476">
        <v>350.58</v>
      </c>
      <c r="Q476" t="b">
        <f t="shared" si="107"/>
        <v>0</v>
      </c>
      <c r="R476">
        <f t="shared" si="108"/>
        <v>0.03</v>
      </c>
      <c r="S476">
        <v>0.03</v>
      </c>
      <c r="T476" t="b">
        <f t="shared" si="109"/>
        <v>0</v>
      </c>
      <c r="U476" t="s">
        <v>1839</v>
      </c>
      <c r="V476">
        <f t="shared" si="110"/>
        <v>340.06259999999997</v>
      </c>
      <c r="W476">
        <v>340.06259999999997</v>
      </c>
      <c r="X476" t="b">
        <f t="shared" si="111"/>
        <v>0</v>
      </c>
    </row>
    <row r="477" spans="1:24" x14ac:dyDescent="0.3">
      <c r="A477" t="b">
        <f t="shared" si="98"/>
        <v>0</v>
      </c>
      <c r="B477" t="s">
        <v>3284</v>
      </c>
      <c r="C477" t="b">
        <f t="shared" si="99"/>
        <v>0</v>
      </c>
      <c r="D477" s="2">
        <v>45633</v>
      </c>
      <c r="E477" s="2" t="b">
        <f t="shared" si="100"/>
        <v>0</v>
      </c>
      <c r="F477" t="s">
        <v>1087</v>
      </c>
      <c r="G477" t="b">
        <f t="shared" si="101"/>
        <v>0</v>
      </c>
      <c r="H477" t="s">
        <v>1708</v>
      </c>
      <c r="I477" t="b">
        <f t="shared" si="102"/>
        <v>0</v>
      </c>
      <c r="J477" t="s">
        <v>1831</v>
      </c>
      <c r="K477" t="b">
        <f t="shared" si="103"/>
        <v>0</v>
      </c>
      <c r="L477">
        <f t="shared" si="104"/>
        <v>4</v>
      </c>
      <c r="M477">
        <v>4</v>
      </c>
      <c r="N477" t="b">
        <f t="shared" si="105"/>
        <v>0</v>
      </c>
      <c r="O477">
        <f t="shared" si="106"/>
        <v>348.58</v>
      </c>
      <c r="P477">
        <v>348.58</v>
      </c>
      <c r="Q477" t="b">
        <f t="shared" si="107"/>
        <v>0</v>
      </c>
      <c r="R477">
        <f t="shared" si="108"/>
        <v>0.16</v>
      </c>
      <c r="S477">
        <v>0.16</v>
      </c>
      <c r="T477" t="b">
        <f t="shared" si="109"/>
        <v>0</v>
      </c>
      <c r="U477" t="s">
        <v>1832</v>
      </c>
      <c r="V477">
        <f t="shared" si="110"/>
        <v>1171.2288000000001</v>
      </c>
      <c r="W477">
        <v>1171.2288000000001</v>
      </c>
      <c r="X477" t="b">
        <f t="shared" si="111"/>
        <v>0</v>
      </c>
    </row>
    <row r="478" spans="1:24" x14ac:dyDescent="0.3">
      <c r="A478" t="b">
        <f t="shared" si="98"/>
        <v>0</v>
      </c>
      <c r="B478" t="s">
        <v>3285</v>
      </c>
      <c r="C478" t="b">
        <f t="shared" si="99"/>
        <v>0</v>
      </c>
      <c r="D478" s="2">
        <v>45548</v>
      </c>
      <c r="E478" s="2" t="b">
        <f t="shared" si="100"/>
        <v>0</v>
      </c>
      <c r="F478" t="s">
        <v>1402</v>
      </c>
      <c r="G478" t="b">
        <f t="shared" si="101"/>
        <v>0</v>
      </c>
      <c r="H478" t="s">
        <v>1613</v>
      </c>
      <c r="I478" t="b">
        <f t="shared" si="102"/>
        <v>0</v>
      </c>
      <c r="J478" t="s">
        <v>1831</v>
      </c>
      <c r="K478" t="b">
        <f t="shared" si="103"/>
        <v>0</v>
      </c>
      <c r="L478">
        <f t="shared" si="104"/>
        <v>3</v>
      </c>
      <c r="M478">
        <v>3</v>
      </c>
      <c r="N478" t="b">
        <f t="shared" si="105"/>
        <v>0</v>
      </c>
      <c r="O478">
        <f t="shared" si="106"/>
        <v>247.66</v>
      </c>
      <c r="P478">
        <v>247.66</v>
      </c>
      <c r="Q478" t="b">
        <f t="shared" si="107"/>
        <v>0</v>
      </c>
      <c r="R478">
        <f t="shared" si="108"/>
        <v>0.02</v>
      </c>
      <c r="S478">
        <v>0.02</v>
      </c>
      <c r="T478" t="b">
        <f t="shared" si="109"/>
        <v>0</v>
      </c>
      <c r="U478" t="s">
        <v>1839</v>
      </c>
      <c r="V478">
        <f t="shared" si="110"/>
        <v>728.12040000000002</v>
      </c>
      <c r="W478">
        <v>728.12040000000002</v>
      </c>
      <c r="X478" t="b">
        <f t="shared" si="111"/>
        <v>0</v>
      </c>
    </row>
    <row r="479" spans="1:24" x14ac:dyDescent="0.3">
      <c r="A479" t="b">
        <f t="shared" si="98"/>
        <v>0</v>
      </c>
      <c r="B479" t="s">
        <v>3286</v>
      </c>
      <c r="C479" t="b">
        <f t="shared" si="99"/>
        <v>0</v>
      </c>
      <c r="D479" s="2">
        <v>45244</v>
      </c>
      <c r="E479" s="2" t="b">
        <f t="shared" si="100"/>
        <v>0</v>
      </c>
      <c r="F479" t="s">
        <v>1199</v>
      </c>
      <c r="G479" t="b">
        <f t="shared" si="101"/>
        <v>0</v>
      </c>
      <c r="H479" t="s">
        <v>1654</v>
      </c>
      <c r="I479" t="b">
        <f t="shared" si="102"/>
        <v>0</v>
      </c>
      <c r="J479" t="s">
        <v>1859</v>
      </c>
      <c r="K479" t="b">
        <f t="shared" si="103"/>
        <v>0</v>
      </c>
      <c r="L479">
        <f t="shared" si="104"/>
        <v>3</v>
      </c>
      <c r="M479">
        <v>3</v>
      </c>
      <c r="N479" t="b">
        <f t="shared" si="105"/>
        <v>0</v>
      </c>
      <c r="O479">
        <f t="shared" si="106"/>
        <v>836.27</v>
      </c>
      <c r="P479">
        <v>836.27</v>
      </c>
      <c r="Q479" t="b">
        <f t="shared" si="107"/>
        <v>0</v>
      </c>
      <c r="R479">
        <f t="shared" si="108"/>
        <v>0.16</v>
      </c>
      <c r="S479">
        <v>0.16</v>
      </c>
      <c r="T479" t="b">
        <f t="shared" si="109"/>
        <v>0</v>
      </c>
      <c r="U479" t="s">
        <v>1832</v>
      </c>
      <c r="V479">
        <f t="shared" si="110"/>
        <v>2107.4004</v>
      </c>
      <c r="W479">
        <v>2107.4004</v>
      </c>
      <c r="X479" t="b">
        <f t="shared" si="111"/>
        <v>0</v>
      </c>
    </row>
    <row r="480" spans="1:24" x14ac:dyDescent="0.3">
      <c r="A480" t="b">
        <f t="shared" si="98"/>
        <v>0</v>
      </c>
      <c r="B480" t="s">
        <v>3287</v>
      </c>
      <c r="C480" t="b">
        <f t="shared" si="99"/>
        <v>0</v>
      </c>
      <c r="D480" s="2">
        <v>45753</v>
      </c>
      <c r="E480" s="2" t="b">
        <f t="shared" si="100"/>
        <v>0</v>
      </c>
      <c r="F480" t="s">
        <v>634</v>
      </c>
      <c r="G480" t="b">
        <f t="shared" si="101"/>
        <v>0</v>
      </c>
      <c r="H480" t="s">
        <v>1576</v>
      </c>
      <c r="I480" t="b">
        <f t="shared" si="102"/>
        <v>0</v>
      </c>
      <c r="J480" t="s">
        <v>1872</v>
      </c>
      <c r="K480" t="b">
        <f t="shared" si="103"/>
        <v>0</v>
      </c>
      <c r="L480">
        <f t="shared" si="104"/>
        <v>3</v>
      </c>
      <c r="M480">
        <v>3</v>
      </c>
      <c r="N480" t="b">
        <f t="shared" si="105"/>
        <v>0</v>
      </c>
      <c r="O480">
        <f t="shared" si="106"/>
        <v>696.74</v>
      </c>
      <c r="P480">
        <v>696.74</v>
      </c>
      <c r="Q480" t="b">
        <f t="shared" si="107"/>
        <v>0</v>
      </c>
      <c r="R480">
        <f t="shared" si="108"/>
        <v>0.13</v>
      </c>
      <c r="S480">
        <v>0.13</v>
      </c>
      <c r="T480" t="b">
        <f t="shared" si="109"/>
        <v>0</v>
      </c>
      <c r="U480" t="s">
        <v>1839</v>
      </c>
      <c r="V480">
        <f t="shared" si="110"/>
        <v>1818.4914000000001</v>
      </c>
      <c r="W480">
        <v>1818.4914000000001</v>
      </c>
      <c r="X480" t="b">
        <f t="shared" si="111"/>
        <v>0</v>
      </c>
    </row>
    <row r="481" spans="1:24" x14ac:dyDescent="0.3">
      <c r="A481" t="b">
        <f t="shared" si="98"/>
        <v>0</v>
      </c>
      <c r="B481" t="s">
        <v>3288</v>
      </c>
      <c r="C481" t="b">
        <f t="shared" si="99"/>
        <v>0</v>
      </c>
      <c r="D481" s="2">
        <v>45804</v>
      </c>
      <c r="E481" s="2" t="b">
        <f t="shared" si="100"/>
        <v>0</v>
      </c>
      <c r="F481" t="s">
        <v>780</v>
      </c>
      <c r="G481" t="b">
        <f t="shared" si="101"/>
        <v>0</v>
      </c>
      <c r="H481" t="s">
        <v>1805</v>
      </c>
      <c r="I481" t="b">
        <f t="shared" si="102"/>
        <v>0</v>
      </c>
      <c r="J481" t="s">
        <v>1867</v>
      </c>
      <c r="K481" t="b">
        <f t="shared" si="103"/>
        <v>0</v>
      </c>
      <c r="L481">
        <f t="shared" si="104"/>
        <v>2</v>
      </c>
      <c r="M481">
        <v>2</v>
      </c>
      <c r="N481" t="b">
        <f t="shared" si="105"/>
        <v>0</v>
      </c>
      <c r="O481">
        <f t="shared" si="106"/>
        <v>822.59</v>
      </c>
      <c r="P481">
        <v>822.59</v>
      </c>
      <c r="Q481" t="b">
        <f t="shared" si="107"/>
        <v>0</v>
      </c>
      <c r="R481">
        <f t="shared" si="108"/>
        <v>0.22</v>
      </c>
      <c r="S481">
        <v>0.22</v>
      </c>
      <c r="T481" t="b">
        <f t="shared" si="109"/>
        <v>0</v>
      </c>
      <c r="U481" t="s">
        <v>1835</v>
      </c>
      <c r="V481">
        <f t="shared" si="110"/>
        <v>1283.2403999999999</v>
      </c>
      <c r="W481">
        <v>1283.2403999999999</v>
      </c>
      <c r="X481" t="b">
        <f t="shared" si="111"/>
        <v>0</v>
      </c>
    </row>
    <row r="482" spans="1:24" x14ac:dyDescent="0.3">
      <c r="A482" t="b">
        <f t="shared" si="98"/>
        <v>0</v>
      </c>
      <c r="B482" t="s">
        <v>1999</v>
      </c>
      <c r="C482" t="b">
        <f t="shared" si="99"/>
        <v>0</v>
      </c>
      <c r="D482" s="2">
        <v>45884</v>
      </c>
      <c r="E482" s="2" t="b">
        <f t="shared" si="100"/>
        <v>0</v>
      </c>
      <c r="F482" t="s">
        <v>1236</v>
      </c>
      <c r="G482" t="b">
        <f t="shared" si="101"/>
        <v>0</v>
      </c>
      <c r="H482" t="s">
        <v>1640</v>
      </c>
      <c r="I482" t="b">
        <f t="shared" si="102"/>
        <v>0</v>
      </c>
      <c r="J482" t="s">
        <v>1857</v>
      </c>
      <c r="K482" t="b">
        <f t="shared" si="103"/>
        <v>0</v>
      </c>
      <c r="L482">
        <f t="shared" si="104"/>
        <v>4</v>
      </c>
      <c r="M482">
        <v>4</v>
      </c>
      <c r="N482" t="b">
        <f t="shared" si="105"/>
        <v>0</v>
      </c>
      <c r="O482">
        <f t="shared" si="106"/>
        <v>450.12</v>
      </c>
      <c r="P482">
        <v>450.12</v>
      </c>
      <c r="Q482" t="b">
        <f t="shared" si="107"/>
        <v>0</v>
      </c>
      <c r="R482">
        <f t="shared" si="108"/>
        <v>0.28999999999999998</v>
      </c>
      <c r="S482">
        <v>0.28999999999999998</v>
      </c>
      <c r="T482" t="b">
        <f t="shared" si="109"/>
        <v>0</v>
      </c>
      <c r="U482" t="s">
        <v>1839</v>
      </c>
      <c r="V482">
        <f t="shared" si="110"/>
        <v>1278.3407999999999</v>
      </c>
      <c r="W482">
        <v>1278.3407999999999</v>
      </c>
      <c r="X482" t="b">
        <f t="shared" si="111"/>
        <v>0</v>
      </c>
    </row>
    <row r="483" spans="1:24" x14ac:dyDescent="0.3">
      <c r="A483" t="b">
        <f t="shared" si="98"/>
        <v>0</v>
      </c>
      <c r="B483" t="s">
        <v>3289</v>
      </c>
      <c r="C483" t="b">
        <f t="shared" si="99"/>
        <v>0</v>
      </c>
      <c r="D483" s="2">
        <v>45263</v>
      </c>
      <c r="E483" s="2" t="b">
        <f t="shared" si="100"/>
        <v>0</v>
      </c>
      <c r="F483" t="s">
        <v>714</v>
      </c>
      <c r="G483" t="b">
        <f t="shared" si="101"/>
        <v>0</v>
      </c>
      <c r="H483" t="s">
        <v>1765</v>
      </c>
      <c r="I483" t="b">
        <f t="shared" si="102"/>
        <v>0</v>
      </c>
      <c r="J483" t="s">
        <v>1880</v>
      </c>
      <c r="K483" t="b">
        <f t="shared" si="103"/>
        <v>0</v>
      </c>
      <c r="L483">
        <f t="shared" si="104"/>
        <v>1</v>
      </c>
      <c r="M483">
        <v>1</v>
      </c>
      <c r="N483" t="b">
        <f t="shared" si="105"/>
        <v>0</v>
      </c>
      <c r="O483">
        <f t="shared" si="106"/>
        <v>462.23</v>
      </c>
      <c r="P483">
        <v>462.23</v>
      </c>
      <c r="Q483" t="b">
        <f t="shared" si="107"/>
        <v>0</v>
      </c>
      <c r="R483">
        <f t="shared" si="108"/>
        <v>0.3</v>
      </c>
      <c r="S483">
        <v>0.3</v>
      </c>
      <c r="T483" t="b">
        <f t="shared" si="109"/>
        <v>0</v>
      </c>
      <c r="U483" t="s">
        <v>1835</v>
      </c>
      <c r="V483">
        <f t="shared" si="110"/>
        <v>323.56099999999998</v>
      </c>
      <c r="W483">
        <v>323.56099999999998</v>
      </c>
      <c r="X483" t="b">
        <f t="shared" si="111"/>
        <v>0</v>
      </c>
    </row>
    <row r="484" spans="1:24" x14ac:dyDescent="0.3">
      <c r="A484" t="b">
        <f t="shared" si="98"/>
        <v>0</v>
      </c>
      <c r="B484" t="s">
        <v>3290</v>
      </c>
      <c r="C484" t="b">
        <f t="shared" si="99"/>
        <v>0</v>
      </c>
      <c r="D484" s="2">
        <v>45906</v>
      </c>
      <c r="E484" s="2" t="b">
        <f t="shared" si="100"/>
        <v>0</v>
      </c>
      <c r="F484" t="s">
        <v>1368</v>
      </c>
      <c r="G484" t="b">
        <f t="shared" si="101"/>
        <v>0</v>
      </c>
      <c r="H484" t="s">
        <v>1664</v>
      </c>
      <c r="I484" t="b">
        <f t="shared" si="102"/>
        <v>0</v>
      </c>
      <c r="J484" t="s">
        <v>1834</v>
      </c>
      <c r="K484" t="b">
        <f t="shared" si="103"/>
        <v>0</v>
      </c>
      <c r="L484">
        <f t="shared" si="104"/>
        <v>1</v>
      </c>
      <c r="M484">
        <v>1</v>
      </c>
      <c r="N484" t="b">
        <f t="shared" si="105"/>
        <v>0</v>
      </c>
      <c r="O484">
        <f t="shared" si="106"/>
        <v>361.09</v>
      </c>
      <c r="P484">
        <v>361.09</v>
      </c>
      <c r="Q484" t="b">
        <f t="shared" si="107"/>
        <v>0</v>
      </c>
      <c r="R484">
        <f t="shared" si="108"/>
        <v>0.06</v>
      </c>
      <c r="S484">
        <v>0.06</v>
      </c>
      <c r="T484" t="b">
        <f t="shared" si="109"/>
        <v>0</v>
      </c>
      <c r="U484" t="s">
        <v>1835</v>
      </c>
      <c r="V484">
        <f t="shared" si="110"/>
        <v>339.42459999999988</v>
      </c>
      <c r="W484">
        <v>339.42459999999988</v>
      </c>
      <c r="X484" t="b">
        <f t="shared" si="111"/>
        <v>0</v>
      </c>
    </row>
    <row r="485" spans="1:24" x14ac:dyDescent="0.3">
      <c r="A485" t="b">
        <f t="shared" si="98"/>
        <v>0</v>
      </c>
      <c r="B485" t="s">
        <v>3291</v>
      </c>
      <c r="C485" t="b">
        <f t="shared" si="99"/>
        <v>0</v>
      </c>
      <c r="D485" s="2">
        <v>45243</v>
      </c>
      <c r="E485" s="2" t="b">
        <f t="shared" si="100"/>
        <v>0</v>
      </c>
      <c r="F485" t="s">
        <v>1184</v>
      </c>
      <c r="G485" t="b">
        <f t="shared" si="101"/>
        <v>0</v>
      </c>
      <c r="H485" t="s">
        <v>1749</v>
      </c>
      <c r="I485" t="b">
        <f t="shared" si="102"/>
        <v>0</v>
      </c>
      <c r="J485" t="s">
        <v>1863</v>
      </c>
      <c r="K485" t="b">
        <f t="shared" si="103"/>
        <v>0</v>
      </c>
      <c r="L485">
        <f t="shared" si="104"/>
        <v>3</v>
      </c>
      <c r="M485">
        <v>3</v>
      </c>
      <c r="N485" t="b">
        <f t="shared" si="105"/>
        <v>0</v>
      </c>
      <c r="O485">
        <f t="shared" si="106"/>
        <v>59.37</v>
      </c>
      <c r="P485">
        <v>59.37</v>
      </c>
      <c r="Q485" t="b">
        <f t="shared" si="107"/>
        <v>0</v>
      </c>
      <c r="R485">
        <f t="shared" si="108"/>
        <v>0.03</v>
      </c>
      <c r="S485">
        <v>0.03</v>
      </c>
      <c r="T485" t="b">
        <f t="shared" si="109"/>
        <v>0</v>
      </c>
      <c r="U485" t="s">
        <v>1835</v>
      </c>
      <c r="V485">
        <f t="shared" si="110"/>
        <v>172.76669999999999</v>
      </c>
      <c r="W485">
        <v>172.76669999999999</v>
      </c>
      <c r="X485" t="b">
        <f t="shared" si="111"/>
        <v>0</v>
      </c>
    </row>
    <row r="486" spans="1:24" x14ac:dyDescent="0.3">
      <c r="A486" t="b">
        <f t="shared" si="98"/>
        <v>0</v>
      </c>
      <c r="B486" t="s">
        <v>3292</v>
      </c>
      <c r="C486" t="b">
        <f t="shared" si="99"/>
        <v>0</v>
      </c>
      <c r="D486" s="2">
        <v>45686</v>
      </c>
      <c r="E486" s="2" t="b">
        <f t="shared" si="100"/>
        <v>0</v>
      </c>
      <c r="F486" t="s">
        <v>142</v>
      </c>
      <c r="G486" t="b">
        <f t="shared" si="101"/>
        <v>0</v>
      </c>
      <c r="H486" t="s">
        <v>1658</v>
      </c>
      <c r="I486" t="b">
        <f t="shared" si="102"/>
        <v>0</v>
      </c>
      <c r="J486" t="s">
        <v>1854</v>
      </c>
      <c r="K486" t="b">
        <f t="shared" si="103"/>
        <v>0</v>
      </c>
      <c r="L486">
        <f t="shared" si="104"/>
        <v>3</v>
      </c>
      <c r="M486">
        <v>3</v>
      </c>
      <c r="N486" t="b">
        <f t="shared" si="105"/>
        <v>0</v>
      </c>
      <c r="O486">
        <f t="shared" si="106"/>
        <v>765.21</v>
      </c>
      <c r="P486">
        <v>765.21</v>
      </c>
      <c r="Q486" t="b">
        <f t="shared" si="107"/>
        <v>0</v>
      </c>
      <c r="R486">
        <f t="shared" si="108"/>
        <v>0.14000000000000001</v>
      </c>
      <c r="S486">
        <v>0.14000000000000001</v>
      </c>
      <c r="T486" t="b">
        <f t="shared" si="109"/>
        <v>0</v>
      </c>
      <c r="U486" t="s">
        <v>1839</v>
      </c>
      <c r="V486">
        <f t="shared" si="110"/>
        <v>1974.2418</v>
      </c>
      <c r="W486">
        <v>1974.2418</v>
      </c>
      <c r="X486" t="b">
        <f t="shared" si="111"/>
        <v>0</v>
      </c>
    </row>
    <row r="487" spans="1:24" x14ac:dyDescent="0.3">
      <c r="A487" t="b">
        <f t="shared" si="98"/>
        <v>0</v>
      </c>
      <c r="B487" t="s">
        <v>3293</v>
      </c>
      <c r="C487" t="b">
        <f t="shared" si="99"/>
        <v>0</v>
      </c>
      <c r="D487" s="2">
        <v>45472</v>
      </c>
      <c r="E487" s="2" t="b">
        <f t="shared" si="100"/>
        <v>0</v>
      </c>
      <c r="F487" t="s">
        <v>774</v>
      </c>
      <c r="G487" t="b">
        <f t="shared" si="101"/>
        <v>0</v>
      </c>
      <c r="H487" t="s">
        <v>1634</v>
      </c>
      <c r="I487" t="b">
        <f t="shared" si="102"/>
        <v>0</v>
      </c>
      <c r="J487" t="s">
        <v>1884</v>
      </c>
      <c r="K487" t="b">
        <f t="shared" si="103"/>
        <v>0</v>
      </c>
      <c r="L487">
        <f t="shared" si="104"/>
        <v>4</v>
      </c>
      <c r="M487">
        <v>4</v>
      </c>
      <c r="N487" t="b">
        <f t="shared" si="105"/>
        <v>0</v>
      </c>
      <c r="O487">
        <f t="shared" si="106"/>
        <v>303.56</v>
      </c>
      <c r="P487">
        <v>303.56</v>
      </c>
      <c r="Q487" t="b">
        <f t="shared" si="107"/>
        <v>0</v>
      </c>
      <c r="R487">
        <f t="shared" si="108"/>
        <v>0.2</v>
      </c>
      <c r="S487">
        <v>0.2</v>
      </c>
      <c r="T487" t="b">
        <f t="shared" si="109"/>
        <v>0</v>
      </c>
      <c r="U487" t="s">
        <v>1839</v>
      </c>
      <c r="V487">
        <f t="shared" si="110"/>
        <v>971.39200000000005</v>
      </c>
      <c r="W487">
        <v>971.39200000000005</v>
      </c>
      <c r="X487" t="b">
        <f t="shared" si="111"/>
        <v>0</v>
      </c>
    </row>
    <row r="488" spans="1:24" x14ac:dyDescent="0.3">
      <c r="A488" t="b">
        <f t="shared" si="98"/>
        <v>0</v>
      </c>
      <c r="B488" t="s">
        <v>3294</v>
      </c>
      <c r="C488" t="b">
        <f t="shared" si="99"/>
        <v>0</v>
      </c>
      <c r="D488" s="2">
        <v>45779</v>
      </c>
      <c r="E488" s="2" t="b">
        <f t="shared" si="100"/>
        <v>0</v>
      </c>
      <c r="F488" t="s">
        <v>1356</v>
      </c>
      <c r="G488" t="b">
        <f t="shared" si="101"/>
        <v>0</v>
      </c>
      <c r="H488" t="s">
        <v>1618</v>
      </c>
      <c r="I488" t="b">
        <f t="shared" si="102"/>
        <v>0</v>
      </c>
      <c r="J488" t="s">
        <v>1850</v>
      </c>
      <c r="K488" t="b">
        <f t="shared" si="103"/>
        <v>0</v>
      </c>
      <c r="L488">
        <f t="shared" si="104"/>
        <v>1</v>
      </c>
      <c r="M488">
        <v>1</v>
      </c>
      <c r="N488" t="b">
        <f t="shared" si="105"/>
        <v>0</v>
      </c>
      <c r="O488">
        <f t="shared" si="106"/>
        <v>640.92999999999995</v>
      </c>
      <c r="P488">
        <v>640.92999999999995</v>
      </c>
      <c r="Q488" t="b">
        <f t="shared" si="107"/>
        <v>0</v>
      </c>
      <c r="R488">
        <f t="shared" si="108"/>
        <v>0.19</v>
      </c>
      <c r="S488">
        <v>0.19</v>
      </c>
      <c r="T488" t="b">
        <f t="shared" si="109"/>
        <v>0</v>
      </c>
      <c r="U488" t="s">
        <v>1835</v>
      </c>
      <c r="V488">
        <f t="shared" si="110"/>
        <v>519.15329999999994</v>
      </c>
      <c r="W488">
        <v>519.15329999999994</v>
      </c>
      <c r="X488" t="b">
        <f t="shared" si="111"/>
        <v>0</v>
      </c>
    </row>
    <row r="489" spans="1:24" x14ac:dyDescent="0.3">
      <c r="A489" t="b">
        <f t="shared" si="98"/>
        <v>0</v>
      </c>
      <c r="B489" t="s">
        <v>3295</v>
      </c>
      <c r="C489" t="b">
        <f t="shared" si="99"/>
        <v>0</v>
      </c>
      <c r="D489" s="2">
        <v>45830</v>
      </c>
      <c r="E489" s="2" t="b">
        <f t="shared" si="100"/>
        <v>0</v>
      </c>
      <c r="F489" t="s">
        <v>570</v>
      </c>
      <c r="G489" t="b">
        <f t="shared" si="101"/>
        <v>0</v>
      </c>
      <c r="H489" t="s">
        <v>1785</v>
      </c>
      <c r="I489" t="b">
        <f t="shared" si="102"/>
        <v>0</v>
      </c>
      <c r="J489" t="s">
        <v>1872</v>
      </c>
      <c r="K489" t="b">
        <f t="shared" si="103"/>
        <v>0</v>
      </c>
      <c r="L489">
        <f t="shared" si="104"/>
        <v>2</v>
      </c>
      <c r="M489">
        <v>2</v>
      </c>
      <c r="N489" t="b">
        <f t="shared" si="105"/>
        <v>0</v>
      </c>
      <c r="O489">
        <f t="shared" si="106"/>
        <v>611.25</v>
      </c>
      <c r="P489">
        <v>611.25</v>
      </c>
      <c r="Q489" t="b">
        <f t="shared" si="107"/>
        <v>0</v>
      </c>
      <c r="R489">
        <f t="shared" si="108"/>
        <v>0.22</v>
      </c>
      <c r="S489">
        <v>0.22</v>
      </c>
      <c r="T489" t="b">
        <f t="shared" si="109"/>
        <v>0</v>
      </c>
      <c r="U489" t="s">
        <v>1832</v>
      </c>
      <c r="V489">
        <f t="shared" si="110"/>
        <v>953.55000000000007</v>
      </c>
      <c r="W489">
        <v>953.55000000000007</v>
      </c>
      <c r="X489" t="b">
        <f t="shared" si="111"/>
        <v>0</v>
      </c>
    </row>
    <row r="490" spans="1:24" x14ac:dyDescent="0.3">
      <c r="A490" t="b">
        <f t="shared" si="98"/>
        <v>0</v>
      </c>
      <c r="B490" t="s">
        <v>3296</v>
      </c>
      <c r="C490" t="b">
        <f t="shared" si="99"/>
        <v>0</v>
      </c>
      <c r="D490" s="2">
        <v>45756</v>
      </c>
      <c r="E490" s="2" t="b">
        <f t="shared" si="100"/>
        <v>0</v>
      </c>
      <c r="F490" t="s">
        <v>1407</v>
      </c>
      <c r="G490" t="b">
        <f t="shared" si="101"/>
        <v>0</v>
      </c>
      <c r="H490" t="s">
        <v>1730</v>
      </c>
      <c r="I490" t="b">
        <f t="shared" si="102"/>
        <v>0</v>
      </c>
      <c r="J490" t="s">
        <v>1854</v>
      </c>
      <c r="K490" t="b">
        <f t="shared" si="103"/>
        <v>0</v>
      </c>
      <c r="L490">
        <f t="shared" si="104"/>
        <v>1</v>
      </c>
      <c r="M490">
        <v>1</v>
      </c>
      <c r="N490" t="b">
        <f t="shared" si="105"/>
        <v>0</v>
      </c>
      <c r="O490">
        <f t="shared" si="106"/>
        <v>209.93</v>
      </c>
      <c r="P490">
        <v>209.93</v>
      </c>
      <c r="Q490" t="b">
        <f t="shared" si="107"/>
        <v>0</v>
      </c>
      <c r="R490">
        <f t="shared" si="108"/>
        <v>0.21</v>
      </c>
      <c r="S490">
        <v>0.21</v>
      </c>
      <c r="T490" t="b">
        <f t="shared" si="109"/>
        <v>0</v>
      </c>
      <c r="U490" t="s">
        <v>1832</v>
      </c>
      <c r="V490">
        <f t="shared" si="110"/>
        <v>165.84469999999999</v>
      </c>
      <c r="W490">
        <v>165.84469999999999</v>
      </c>
      <c r="X490" t="b">
        <f t="shared" si="111"/>
        <v>0</v>
      </c>
    </row>
    <row r="491" spans="1:24" x14ac:dyDescent="0.3">
      <c r="A491" t="b">
        <f t="shared" si="98"/>
        <v>0</v>
      </c>
      <c r="B491" t="s">
        <v>3297</v>
      </c>
      <c r="C491" t="b">
        <f t="shared" si="99"/>
        <v>0</v>
      </c>
      <c r="D491" s="2">
        <v>45847</v>
      </c>
      <c r="E491" s="2" t="b">
        <f t="shared" si="100"/>
        <v>0</v>
      </c>
      <c r="F491" t="s">
        <v>381</v>
      </c>
      <c r="G491" t="b">
        <f t="shared" si="101"/>
        <v>0</v>
      </c>
      <c r="H491" t="s">
        <v>1819</v>
      </c>
      <c r="I491" t="b">
        <f t="shared" si="102"/>
        <v>0</v>
      </c>
      <c r="J491" t="s">
        <v>1872</v>
      </c>
      <c r="K491" t="b">
        <f t="shared" si="103"/>
        <v>0</v>
      </c>
      <c r="L491">
        <f t="shared" si="104"/>
        <v>3</v>
      </c>
      <c r="M491">
        <v>3</v>
      </c>
      <c r="N491" t="b">
        <f t="shared" si="105"/>
        <v>0</v>
      </c>
      <c r="O491">
        <f t="shared" si="106"/>
        <v>130.38999999999999</v>
      </c>
      <c r="P491">
        <v>130.38999999999999</v>
      </c>
      <c r="Q491" t="b">
        <f t="shared" si="107"/>
        <v>0</v>
      </c>
      <c r="R491">
        <f t="shared" si="108"/>
        <v>0.24</v>
      </c>
      <c r="S491">
        <v>0.24</v>
      </c>
      <c r="T491" t="b">
        <f t="shared" si="109"/>
        <v>0</v>
      </c>
      <c r="U491" t="s">
        <v>1835</v>
      </c>
      <c r="V491">
        <f t="shared" si="110"/>
        <v>297.28919999999999</v>
      </c>
      <c r="W491">
        <v>297.28919999999999</v>
      </c>
      <c r="X491" t="b">
        <f t="shared" si="111"/>
        <v>0</v>
      </c>
    </row>
    <row r="492" spans="1:24" x14ac:dyDescent="0.3">
      <c r="A492" t="b">
        <f t="shared" si="98"/>
        <v>0</v>
      </c>
      <c r="B492" t="s">
        <v>3298</v>
      </c>
      <c r="C492" t="b">
        <f t="shared" si="99"/>
        <v>0</v>
      </c>
      <c r="D492" s="2">
        <v>45322</v>
      </c>
      <c r="E492" s="2" t="b">
        <f t="shared" si="100"/>
        <v>0</v>
      </c>
      <c r="F492" t="s">
        <v>915</v>
      </c>
      <c r="G492" t="b">
        <f t="shared" si="101"/>
        <v>0</v>
      </c>
      <c r="H492" t="s">
        <v>1803</v>
      </c>
      <c r="I492" t="b">
        <f t="shared" si="102"/>
        <v>0</v>
      </c>
      <c r="J492" t="s">
        <v>1843</v>
      </c>
      <c r="K492" t="b">
        <f t="shared" si="103"/>
        <v>0</v>
      </c>
      <c r="L492">
        <f t="shared" si="104"/>
        <v>2</v>
      </c>
      <c r="M492">
        <v>2</v>
      </c>
      <c r="N492" t="b">
        <f t="shared" si="105"/>
        <v>0</v>
      </c>
      <c r="O492">
        <f t="shared" si="106"/>
        <v>846.18</v>
      </c>
      <c r="P492">
        <v>846.18</v>
      </c>
      <c r="Q492" t="b">
        <f t="shared" si="107"/>
        <v>0</v>
      </c>
      <c r="R492">
        <f t="shared" si="108"/>
        <v>0.1</v>
      </c>
      <c r="S492">
        <v>0.1</v>
      </c>
      <c r="T492" t="b">
        <f t="shared" si="109"/>
        <v>0</v>
      </c>
      <c r="U492" t="s">
        <v>1839</v>
      </c>
      <c r="V492">
        <f t="shared" si="110"/>
        <v>1523.124</v>
      </c>
      <c r="W492">
        <v>1523.124</v>
      </c>
      <c r="X492" t="b">
        <f t="shared" si="111"/>
        <v>0</v>
      </c>
    </row>
    <row r="493" spans="1:24" x14ac:dyDescent="0.3">
      <c r="A493" t="b">
        <f t="shared" si="98"/>
        <v>0</v>
      </c>
      <c r="B493" t="s">
        <v>2000</v>
      </c>
      <c r="C493" t="b">
        <f t="shared" si="99"/>
        <v>0</v>
      </c>
      <c r="D493" s="2">
        <v>45448</v>
      </c>
      <c r="E493" s="2" t="b">
        <f t="shared" si="100"/>
        <v>0</v>
      </c>
      <c r="F493" t="s">
        <v>1334</v>
      </c>
      <c r="G493" t="b">
        <f t="shared" si="101"/>
        <v>0</v>
      </c>
      <c r="H493" t="s">
        <v>1646</v>
      </c>
      <c r="I493" t="b">
        <f t="shared" si="102"/>
        <v>0</v>
      </c>
      <c r="J493" t="s">
        <v>1837</v>
      </c>
      <c r="K493" t="b">
        <f t="shared" si="103"/>
        <v>0</v>
      </c>
      <c r="L493">
        <f t="shared" si="104"/>
        <v>3</v>
      </c>
      <c r="M493">
        <v>3</v>
      </c>
      <c r="N493" t="b">
        <f t="shared" si="105"/>
        <v>0</v>
      </c>
      <c r="O493">
        <f t="shared" si="106"/>
        <v>237.24</v>
      </c>
      <c r="P493">
        <v>237.24</v>
      </c>
      <c r="Q493" t="b">
        <f t="shared" si="107"/>
        <v>0</v>
      </c>
      <c r="R493">
        <f t="shared" si="108"/>
        <v>0.24</v>
      </c>
      <c r="S493">
        <v>0.24</v>
      </c>
      <c r="T493" t="b">
        <f t="shared" si="109"/>
        <v>0</v>
      </c>
      <c r="U493" t="s">
        <v>1835</v>
      </c>
      <c r="V493">
        <f t="shared" si="110"/>
        <v>540.90719999999999</v>
      </c>
      <c r="W493">
        <v>540.90719999999999</v>
      </c>
      <c r="X493" t="b">
        <f t="shared" si="111"/>
        <v>0</v>
      </c>
    </row>
    <row r="494" spans="1:24" x14ac:dyDescent="0.3">
      <c r="A494" t="b">
        <f t="shared" si="98"/>
        <v>0</v>
      </c>
      <c r="B494" t="s">
        <v>3299</v>
      </c>
      <c r="C494" t="b">
        <f t="shared" si="99"/>
        <v>0</v>
      </c>
      <c r="D494" s="2">
        <v>45829</v>
      </c>
      <c r="E494" s="2" t="b">
        <f t="shared" si="100"/>
        <v>0</v>
      </c>
      <c r="F494" t="s">
        <v>1098</v>
      </c>
      <c r="G494" t="b">
        <f t="shared" si="101"/>
        <v>0</v>
      </c>
      <c r="H494" t="s">
        <v>1740</v>
      </c>
      <c r="I494" t="b">
        <f t="shared" si="102"/>
        <v>0</v>
      </c>
      <c r="J494" t="s">
        <v>1852</v>
      </c>
      <c r="K494" t="b">
        <f t="shared" si="103"/>
        <v>0</v>
      </c>
      <c r="L494">
        <f t="shared" si="104"/>
        <v>2</v>
      </c>
      <c r="M494">
        <v>2</v>
      </c>
      <c r="N494" t="b">
        <f t="shared" si="105"/>
        <v>0</v>
      </c>
      <c r="O494">
        <f t="shared" si="106"/>
        <v>424.53</v>
      </c>
      <c r="P494">
        <v>424.53</v>
      </c>
      <c r="Q494" t="b">
        <f t="shared" si="107"/>
        <v>0</v>
      </c>
      <c r="R494">
        <f t="shared" si="108"/>
        <v>0.14000000000000001</v>
      </c>
      <c r="S494">
        <v>0.14000000000000001</v>
      </c>
      <c r="T494" t="b">
        <f t="shared" si="109"/>
        <v>0</v>
      </c>
      <c r="U494" t="s">
        <v>1839</v>
      </c>
      <c r="V494">
        <f t="shared" si="110"/>
        <v>730.19159999999999</v>
      </c>
      <c r="W494">
        <v>730.19159999999999</v>
      </c>
      <c r="X494" t="b">
        <f t="shared" si="111"/>
        <v>0</v>
      </c>
    </row>
    <row r="495" spans="1:24" x14ac:dyDescent="0.3">
      <c r="A495" t="b">
        <f t="shared" si="98"/>
        <v>0</v>
      </c>
      <c r="B495" t="s">
        <v>3300</v>
      </c>
      <c r="C495" t="b">
        <f t="shared" si="99"/>
        <v>0</v>
      </c>
      <c r="D495" s="2">
        <v>45539</v>
      </c>
      <c r="E495" s="2" t="b">
        <f t="shared" si="100"/>
        <v>0</v>
      </c>
      <c r="F495" t="s">
        <v>818</v>
      </c>
      <c r="G495" t="b">
        <f t="shared" si="101"/>
        <v>0</v>
      </c>
      <c r="H495" t="s">
        <v>1790</v>
      </c>
      <c r="I495" t="b">
        <f t="shared" si="102"/>
        <v>0</v>
      </c>
      <c r="J495" t="s">
        <v>1852</v>
      </c>
      <c r="K495" t="b">
        <f t="shared" si="103"/>
        <v>0</v>
      </c>
      <c r="L495">
        <f t="shared" si="104"/>
        <v>4</v>
      </c>
      <c r="M495">
        <v>4</v>
      </c>
      <c r="N495" t="b">
        <f t="shared" si="105"/>
        <v>0</v>
      </c>
      <c r="O495">
        <f t="shared" si="106"/>
        <v>450.42</v>
      </c>
      <c r="P495">
        <v>450.42</v>
      </c>
      <c r="Q495" t="b">
        <f t="shared" si="107"/>
        <v>0</v>
      </c>
      <c r="R495">
        <f t="shared" si="108"/>
        <v>0.08</v>
      </c>
      <c r="S495">
        <v>0.08</v>
      </c>
      <c r="T495" t="b">
        <f t="shared" si="109"/>
        <v>0</v>
      </c>
      <c r="U495" t="s">
        <v>1839</v>
      </c>
      <c r="V495">
        <f t="shared" si="110"/>
        <v>1657.5455999999999</v>
      </c>
      <c r="W495">
        <v>1657.5455999999999</v>
      </c>
      <c r="X495" t="b">
        <f t="shared" si="111"/>
        <v>0</v>
      </c>
    </row>
    <row r="496" spans="1:24" x14ac:dyDescent="0.3">
      <c r="A496" t="b">
        <f t="shared" si="98"/>
        <v>0</v>
      </c>
      <c r="B496" t="s">
        <v>3301</v>
      </c>
      <c r="C496" t="b">
        <f t="shared" si="99"/>
        <v>0</v>
      </c>
      <c r="D496" s="2">
        <v>45893</v>
      </c>
      <c r="E496" s="2" t="b">
        <f t="shared" si="100"/>
        <v>0</v>
      </c>
      <c r="F496" t="s">
        <v>517</v>
      </c>
      <c r="G496" t="b">
        <f t="shared" si="101"/>
        <v>0</v>
      </c>
      <c r="H496" t="s">
        <v>1615</v>
      </c>
      <c r="I496" t="b">
        <f t="shared" si="102"/>
        <v>0</v>
      </c>
      <c r="J496" t="s">
        <v>1861</v>
      </c>
      <c r="K496" t="b">
        <f t="shared" si="103"/>
        <v>0</v>
      </c>
      <c r="L496">
        <f t="shared" si="104"/>
        <v>4</v>
      </c>
      <c r="M496">
        <v>4</v>
      </c>
      <c r="N496" t="b">
        <f t="shared" si="105"/>
        <v>0</v>
      </c>
      <c r="O496">
        <f t="shared" si="106"/>
        <v>896.91</v>
      </c>
      <c r="P496">
        <v>896.91</v>
      </c>
      <c r="Q496" t="b">
        <f t="shared" si="107"/>
        <v>0</v>
      </c>
      <c r="R496">
        <f t="shared" si="108"/>
        <v>0.1</v>
      </c>
      <c r="S496">
        <v>0.1</v>
      </c>
      <c r="T496" t="b">
        <f t="shared" si="109"/>
        <v>0</v>
      </c>
      <c r="U496" t="s">
        <v>1832</v>
      </c>
      <c r="V496">
        <f t="shared" si="110"/>
        <v>3228.8760000000002</v>
      </c>
      <c r="W496">
        <v>3228.8760000000002</v>
      </c>
      <c r="X496" t="b">
        <f t="shared" si="111"/>
        <v>0</v>
      </c>
    </row>
    <row r="497" spans="1:24" x14ac:dyDescent="0.3">
      <c r="A497" t="b">
        <f t="shared" si="98"/>
        <v>0</v>
      </c>
      <c r="B497" t="s">
        <v>3302</v>
      </c>
      <c r="C497" t="b">
        <f t="shared" si="99"/>
        <v>0</v>
      </c>
      <c r="D497" s="2">
        <v>45814</v>
      </c>
      <c r="E497" s="2" t="b">
        <f t="shared" si="100"/>
        <v>0</v>
      </c>
      <c r="F497" t="s">
        <v>1476</v>
      </c>
      <c r="G497" t="b">
        <f t="shared" si="101"/>
        <v>0</v>
      </c>
      <c r="H497" t="s">
        <v>1813</v>
      </c>
      <c r="I497" t="b">
        <f t="shared" si="102"/>
        <v>0</v>
      </c>
      <c r="J497" t="s">
        <v>1872</v>
      </c>
      <c r="K497" t="b">
        <f t="shared" si="103"/>
        <v>0</v>
      </c>
      <c r="L497">
        <f t="shared" si="104"/>
        <v>3</v>
      </c>
      <c r="M497">
        <v>3</v>
      </c>
      <c r="N497" t="b">
        <f t="shared" si="105"/>
        <v>0</v>
      </c>
      <c r="O497">
        <f t="shared" si="106"/>
        <v>679.38</v>
      </c>
      <c r="P497">
        <v>679.38</v>
      </c>
      <c r="Q497" t="b">
        <f t="shared" si="107"/>
        <v>0</v>
      </c>
      <c r="R497">
        <f t="shared" si="108"/>
        <v>0.3</v>
      </c>
      <c r="S497">
        <v>0.3</v>
      </c>
      <c r="T497" t="b">
        <f t="shared" si="109"/>
        <v>0</v>
      </c>
      <c r="U497" t="s">
        <v>1839</v>
      </c>
      <c r="V497">
        <f t="shared" si="110"/>
        <v>1426.6980000000001</v>
      </c>
      <c r="W497">
        <v>1426.6980000000001</v>
      </c>
      <c r="X497" t="b">
        <f t="shared" si="111"/>
        <v>0</v>
      </c>
    </row>
    <row r="498" spans="1:24" x14ac:dyDescent="0.3">
      <c r="A498" t="b">
        <f t="shared" si="98"/>
        <v>0</v>
      </c>
      <c r="B498" t="s">
        <v>3303</v>
      </c>
      <c r="C498" t="b">
        <f t="shared" si="99"/>
        <v>0</v>
      </c>
      <c r="D498" s="2">
        <v>45571</v>
      </c>
      <c r="E498" s="2" t="b">
        <f t="shared" si="100"/>
        <v>0</v>
      </c>
      <c r="F498" t="s">
        <v>74</v>
      </c>
      <c r="G498" t="b">
        <f t="shared" si="101"/>
        <v>0</v>
      </c>
      <c r="H498" t="s">
        <v>1768</v>
      </c>
      <c r="I498" t="b">
        <f t="shared" si="102"/>
        <v>0</v>
      </c>
      <c r="J498" t="s">
        <v>1857</v>
      </c>
      <c r="K498" t="b">
        <f t="shared" si="103"/>
        <v>0</v>
      </c>
      <c r="L498">
        <f t="shared" si="104"/>
        <v>3</v>
      </c>
      <c r="M498">
        <v>3</v>
      </c>
      <c r="N498" t="b">
        <f t="shared" si="105"/>
        <v>0</v>
      </c>
      <c r="O498">
        <f t="shared" si="106"/>
        <v>483.63</v>
      </c>
      <c r="P498">
        <v>483.63</v>
      </c>
      <c r="Q498" t="b">
        <f t="shared" si="107"/>
        <v>0</v>
      </c>
      <c r="R498">
        <f t="shared" si="108"/>
        <v>0</v>
      </c>
      <c r="S498">
        <v>0</v>
      </c>
      <c r="T498" t="b">
        <f t="shared" si="109"/>
        <v>0</v>
      </c>
      <c r="U498" t="s">
        <v>1832</v>
      </c>
      <c r="V498">
        <f t="shared" si="110"/>
        <v>1450.89</v>
      </c>
      <c r="W498">
        <v>1450.89</v>
      </c>
      <c r="X498" t="b">
        <f t="shared" si="111"/>
        <v>0</v>
      </c>
    </row>
    <row r="499" spans="1:24" x14ac:dyDescent="0.3">
      <c r="A499" t="b">
        <f t="shared" si="98"/>
        <v>0</v>
      </c>
      <c r="B499" t="s">
        <v>3304</v>
      </c>
      <c r="C499" t="b">
        <f t="shared" si="99"/>
        <v>0</v>
      </c>
      <c r="D499" s="2">
        <v>45542</v>
      </c>
      <c r="E499" s="2" t="b">
        <f t="shared" si="100"/>
        <v>0</v>
      </c>
      <c r="F499" t="s">
        <v>123</v>
      </c>
      <c r="G499" t="b">
        <f t="shared" si="101"/>
        <v>0</v>
      </c>
      <c r="H499" t="s">
        <v>1654</v>
      </c>
      <c r="I499" t="b">
        <f t="shared" si="102"/>
        <v>0</v>
      </c>
      <c r="J499" t="s">
        <v>1850</v>
      </c>
      <c r="K499" t="b">
        <f t="shared" si="103"/>
        <v>0</v>
      </c>
      <c r="L499">
        <f t="shared" si="104"/>
        <v>3</v>
      </c>
      <c r="M499">
        <v>3</v>
      </c>
      <c r="N499" t="b">
        <f t="shared" si="105"/>
        <v>0</v>
      </c>
      <c r="O499">
        <f t="shared" si="106"/>
        <v>158.27000000000001</v>
      </c>
      <c r="P499">
        <v>158.27000000000001</v>
      </c>
      <c r="Q499" t="b">
        <f t="shared" si="107"/>
        <v>0</v>
      </c>
      <c r="R499">
        <f t="shared" si="108"/>
        <v>0.24</v>
      </c>
      <c r="S499">
        <v>0.24</v>
      </c>
      <c r="T499" t="b">
        <f t="shared" si="109"/>
        <v>0</v>
      </c>
      <c r="U499" t="s">
        <v>1839</v>
      </c>
      <c r="V499">
        <f t="shared" si="110"/>
        <v>360.85559999999998</v>
      </c>
      <c r="W499">
        <v>360.85559999999998</v>
      </c>
      <c r="X499" t="b">
        <f t="shared" si="111"/>
        <v>0</v>
      </c>
    </row>
    <row r="500" spans="1:24" x14ac:dyDescent="0.3">
      <c r="A500" t="b">
        <f t="shared" si="98"/>
        <v>0</v>
      </c>
      <c r="B500" t="s">
        <v>3305</v>
      </c>
      <c r="C500" t="b">
        <f t="shared" si="99"/>
        <v>0</v>
      </c>
      <c r="D500" s="2">
        <v>45758</v>
      </c>
      <c r="E500" s="2" t="b">
        <f t="shared" si="100"/>
        <v>0</v>
      </c>
      <c r="F500" t="s">
        <v>396</v>
      </c>
      <c r="G500" t="b">
        <f t="shared" si="101"/>
        <v>0</v>
      </c>
      <c r="H500" t="s">
        <v>1535</v>
      </c>
      <c r="I500" t="b">
        <f t="shared" si="102"/>
        <v>0</v>
      </c>
      <c r="J500" t="s">
        <v>1859</v>
      </c>
      <c r="K500" t="b">
        <f t="shared" si="103"/>
        <v>0</v>
      </c>
      <c r="L500">
        <f t="shared" si="104"/>
        <v>4</v>
      </c>
      <c r="M500">
        <v>4</v>
      </c>
      <c r="N500" t="b">
        <f t="shared" si="105"/>
        <v>0</v>
      </c>
      <c r="O500">
        <f t="shared" si="106"/>
        <v>601.5</v>
      </c>
      <c r="P500">
        <v>601.5</v>
      </c>
      <c r="Q500" t="b">
        <f t="shared" si="107"/>
        <v>0</v>
      </c>
      <c r="R500">
        <f t="shared" si="108"/>
        <v>0.18</v>
      </c>
      <c r="S500">
        <v>0.18</v>
      </c>
      <c r="T500" t="b">
        <f t="shared" si="109"/>
        <v>0</v>
      </c>
      <c r="U500" t="s">
        <v>1832</v>
      </c>
      <c r="V500">
        <f t="shared" si="110"/>
        <v>1972.92</v>
      </c>
      <c r="W500">
        <v>1972.92</v>
      </c>
      <c r="X500" t="b">
        <f t="shared" si="111"/>
        <v>0</v>
      </c>
    </row>
    <row r="501" spans="1:24" x14ac:dyDescent="0.3">
      <c r="A501" t="b">
        <f t="shared" si="98"/>
        <v>0</v>
      </c>
      <c r="B501" t="s">
        <v>3306</v>
      </c>
      <c r="C501" t="b">
        <f t="shared" si="99"/>
        <v>0</v>
      </c>
      <c r="D501" s="2">
        <v>45709</v>
      </c>
      <c r="E501" s="2" t="b">
        <f t="shared" si="100"/>
        <v>0</v>
      </c>
      <c r="F501" t="s">
        <v>251</v>
      </c>
      <c r="G501" t="b">
        <f t="shared" si="101"/>
        <v>0</v>
      </c>
      <c r="H501" t="s">
        <v>1630</v>
      </c>
      <c r="I501" t="b">
        <f t="shared" si="102"/>
        <v>0</v>
      </c>
      <c r="J501" t="s">
        <v>1870</v>
      </c>
      <c r="K501" t="b">
        <f t="shared" si="103"/>
        <v>0</v>
      </c>
      <c r="L501">
        <f t="shared" si="104"/>
        <v>2</v>
      </c>
      <c r="M501">
        <v>2</v>
      </c>
      <c r="N501" t="b">
        <f t="shared" si="105"/>
        <v>0</v>
      </c>
      <c r="O501">
        <f t="shared" si="106"/>
        <v>46.39</v>
      </c>
      <c r="P501">
        <v>46.39</v>
      </c>
      <c r="Q501" t="b">
        <f t="shared" si="107"/>
        <v>0</v>
      </c>
      <c r="R501">
        <f t="shared" si="108"/>
        <v>7.0000000000000007E-2</v>
      </c>
      <c r="S501">
        <v>7.0000000000000007E-2</v>
      </c>
      <c r="T501" t="b">
        <f t="shared" si="109"/>
        <v>0</v>
      </c>
      <c r="U501" t="s">
        <v>1832</v>
      </c>
      <c r="V501">
        <f t="shared" si="110"/>
        <v>86.285399999999996</v>
      </c>
      <c r="W501">
        <v>86.285399999999996</v>
      </c>
      <c r="X501" t="b">
        <f t="shared" si="111"/>
        <v>0</v>
      </c>
    </row>
    <row r="502" spans="1:24" x14ac:dyDescent="0.3">
      <c r="A502" t="b">
        <f t="shared" si="98"/>
        <v>0</v>
      </c>
      <c r="B502" t="s">
        <v>3307</v>
      </c>
      <c r="C502" t="b">
        <f t="shared" si="99"/>
        <v>0</v>
      </c>
      <c r="D502" s="2">
        <v>45587</v>
      </c>
      <c r="E502" s="2" t="b">
        <f t="shared" si="100"/>
        <v>0</v>
      </c>
      <c r="F502" t="s">
        <v>408</v>
      </c>
      <c r="G502" t="b">
        <f t="shared" si="101"/>
        <v>0</v>
      </c>
      <c r="H502" t="s">
        <v>1774</v>
      </c>
      <c r="I502" t="b">
        <f t="shared" si="102"/>
        <v>0</v>
      </c>
      <c r="J502" t="s">
        <v>1837</v>
      </c>
      <c r="K502" t="b">
        <f t="shared" si="103"/>
        <v>0</v>
      </c>
      <c r="L502">
        <f t="shared" si="104"/>
        <v>4</v>
      </c>
      <c r="M502">
        <v>4</v>
      </c>
      <c r="N502" t="b">
        <f t="shared" si="105"/>
        <v>0</v>
      </c>
      <c r="O502">
        <f t="shared" si="106"/>
        <v>892.28</v>
      </c>
      <c r="P502">
        <v>892.28</v>
      </c>
      <c r="Q502" t="b">
        <f t="shared" si="107"/>
        <v>0</v>
      </c>
      <c r="R502">
        <f t="shared" si="108"/>
        <v>0.23</v>
      </c>
      <c r="S502">
        <v>0.23</v>
      </c>
      <c r="T502" t="b">
        <f t="shared" si="109"/>
        <v>0</v>
      </c>
      <c r="U502" t="s">
        <v>1832</v>
      </c>
      <c r="V502">
        <f t="shared" si="110"/>
        <v>2748.2224000000001</v>
      </c>
      <c r="W502">
        <v>2748.2224000000001</v>
      </c>
      <c r="X502" t="b">
        <f t="shared" si="111"/>
        <v>0</v>
      </c>
    </row>
    <row r="503" spans="1:24" x14ac:dyDescent="0.3">
      <c r="A503" t="b">
        <f t="shared" si="98"/>
        <v>0</v>
      </c>
      <c r="B503" t="s">
        <v>3308</v>
      </c>
      <c r="C503" t="b">
        <f t="shared" si="99"/>
        <v>0</v>
      </c>
      <c r="D503" s="2">
        <v>45494</v>
      </c>
      <c r="E503" s="2" t="b">
        <f t="shared" si="100"/>
        <v>0</v>
      </c>
      <c r="F503" t="s">
        <v>711</v>
      </c>
      <c r="G503" t="b">
        <f t="shared" si="101"/>
        <v>0</v>
      </c>
      <c r="H503" t="s">
        <v>1564</v>
      </c>
      <c r="I503" t="b">
        <f t="shared" si="102"/>
        <v>0</v>
      </c>
      <c r="J503" t="s">
        <v>1843</v>
      </c>
      <c r="K503" t="b">
        <f t="shared" si="103"/>
        <v>0</v>
      </c>
      <c r="L503">
        <f t="shared" si="104"/>
        <v>2</v>
      </c>
      <c r="M503">
        <v>2</v>
      </c>
      <c r="N503" t="b">
        <f t="shared" si="105"/>
        <v>0</v>
      </c>
      <c r="O503">
        <f t="shared" si="106"/>
        <v>164.23</v>
      </c>
      <c r="P503">
        <v>164.23</v>
      </c>
      <c r="Q503" t="b">
        <f t="shared" si="107"/>
        <v>0</v>
      </c>
      <c r="R503">
        <f t="shared" si="108"/>
        <v>0.17</v>
      </c>
      <c r="S503">
        <v>0.17</v>
      </c>
      <c r="T503" t="b">
        <f t="shared" si="109"/>
        <v>0</v>
      </c>
      <c r="U503" t="s">
        <v>1832</v>
      </c>
      <c r="V503">
        <f t="shared" si="110"/>
        <v>272.62180000000001</v>
      </c>
      <c r="W503">
        <v>272.62180000000001</v>
      </c>
      <c r="X503" t="b">
        <f t="shared" si="111"/>
        <v>0</v>
      </c>
    </row>
    <row r="504" spans="1:24" x14ac:dyDescent="0.3">
      <c r="A504" t="b">
        <f t="shared" si="98"/>
        <v>0</v>
      </c>
      <c r="B504" t="s">
        <v>2001</v>
      </c>
      <c r="C504" t="b">
        <f t="shared" si="99"/>
        <v>0</v>
      </c>
      <c r="D504" s="2">
        <v>45522</v>
      </c>
      <c r="E504" s="2" t="b">
        <f t="shared" si="100"/>
        <v>0</v>
      </c>
      <c r="F504" t="s">
        <v>1402</v>
      </c>
      <c r="G504" t="b">
        <f t="shared" si="101"/>
        <v>0</v>
      </c>
      <c r="H504" t="s">
        <v>1696</v>
      </c>
      <c r="I504" t="b">
        <f t="shared" si="102"/>
        <v>0</v>
      </c>
      <c r="J504" t="s">
        <v>1859</v>
      </c>
      <c r="K504" t="b">
        <f t="shared" si="103"/>
        <v>0</v>
      </c>
      <c r="L504">
        <f t="shared" si="104"/>
        <v>2</v>
      </c>
      <c r="M504">
        <v>2</v>
      </c>
      <c r="N504" t="b">
        <f t="shared" si="105"/>
        <v>0</v>
      </c>
      <c r="O504">
        <f t="shared" si="106"/>
        <v>536.84</v>
      </c>
      <c r="P504">
        <v>536.84</v>
      </c>
      <c r="Q504" t="b">
        <f t="shared" si="107"/>
        <v>0</v>
      </c>
      <c r="R504">
        <f t="shared" si="108"/>
        <v>0.09</v>
      </c>
      <c r="S504">
        <v>0.09</v>
      </c>
      <c r="T504" t="b">
        <f t="shared" si="109"/>
        <v>0</v>
      </c>
      <c r="U504" t="s">
        <v>1839</v>
      </c>
      <c r="V504">
        <f t="shared" si="110"/>
        <v>977.04880000000014</v>
      </c>
      <c r="W504">
        <v>977.04880000000014</v>
      </c>
      <c r="X504" t="b">
        <f t="shared" si="111"/>
        <v>0</v>
      </c>
    </row>
    <row r="505" spans="1:24" x14ac:dyDescent="0.3">
      <c r="A505" t="b">
        <f t="shared" si="98"/>
        <v>0</v>
      </c>
      <c r="B505" t="s">
        <v>3309</v>
      </c>
      <c r="C505" t="b">
        <f t="shared" si="99"/>
        <v>0</v>
      </c>
      <c r="D505" s="2">
        <v>45305</v>
      </c>
      <c r="E505" s="2" t="b">
        <f t="shared" si="100"/>
        <v>0</v>
      </c>
      <c r="F505" t="s">
        <v>1382</v>
      </c>
      <c r="G505" t="b">
        <f t="shared" si="101"/>
        <v>0</v>
      </c>
      <c r="H505" t="s">
        <v>1559</v>
      </c>
      <c r="I505" t="b">
        <f t="shared" si="102"/>
        <v>0</v>
      </c>
      <c r="J505" t="s">
        <v>1843</v>
      </c>
      <c r="K505" t="b">
        <f t="shared" si="103"/>
        <v>0</v>
      </c>
      <c r="L505">
        <f t="shared" si="104"/>
        <v>1</v>
      </c>
      <c r="M505">
        <v>1</v>
      </c>
      <c r="N505" t="b">
        <f t="shared" si="105"/>
        <v>0</v>
      </c>
      <c r="O505">
        <f t="shared" si="106"/>
        <v>484.23</v>
      </c>
      <c r="P505">
        <v>484.23</v>
      </c>
      <c r="Q505" t="b">
        <f t="shared" si="107"/>
        <v>0</v>
      </c>
      <c r="R505">
        <f t="shared" si="108"/>
        <v>0.12</v>
      </c>
      <c r="S505">
        <v>0.12</v>
      </c>
      <c r="T505" t="b">
        <f t="shared" si="109"/>
        <v>0</v>
      </c>
      <c r="U505" t="s">
        <v>1839</v>
      </c>
      <c r="V505">
        <f t="shared" si="110"/>
        <v>426.12240000000003</v>
      </c>
      <c r="W505">
        <v>426.12240000000003</v>
      </c>
      <c r="X505" t="b">
        <f t="shared" si="111"/>
        <v>0</v>
      </c>
    </row>
    <row r="506" spans="1:24" x14ac:dyDescent="0.3">
      <c r="A506" t="b">
        <f t="shared" si="98"/>
        <v>0</v>
      </c>
      <c r="B506" t="s">
        <v>3310</v>
      </c>
      <c r="C506" t="b">
        <f t="shared" si="99"/>
        <v>0</v>
      </c>
      <c r="D506" s="2">
        <v>45383</v>
      </c>
      <c r="E506" s="2" t="b">
        <f t="shared" si="100"/>
        <v>0</v>
      </c>
      <c r="F506" t="s">
        <v>30</v>
      </c>
      <c r="G506" t="b">
        <f t="shared" si="101"/>
        <v>0</v>
      </c>
      <c r="H506" t="s">
        <v>1643</v>
      </c>
      <c r="I506" t="b">
        <f t="shared" si="102"/>
        <v>0</v>
      </c>
      <c r="J506" t="s">
        <v>1870</v>
      </c>
      <c r="K506" t="b">
        <f t="shared" si="103"/>
        <v>0</v>
      </c>
      <c r="L506">
        <f t="shared" si="104"/>
        <v>3</v>
      </c>
      <c r="M506">
        <v>3</v>
      </c>
      <c r="N506" t="b">
        <f t="shared" si="105"/>
        <v>0</v>
      </c>
      <c r="O506">
        <f t="shared" si="106"/>
        <v>341.51</v>
      </c>
      <c r="P506">
        <v>341.51</v>
      </c>
      <c r="Q506" t="b">
        <f t="shared" si="107"/>
        <v>0</v>
      </c>
      <c r="R506">
        <f t="shared" si="108"/>
        <v>0.22</v>
      </c>
      <c r="S506">
        <v>0.22</v>
      </c>
      <c r="T506" t="b">
        <f t="shared" si="109"/>
        <v>0</v>
      </c>
      <c r="U506" t="s">
        <v>1839</v>
      </c>
      <c r="V506">
        <f t="shared" si="110"/>
        <v>799.13340000000005</v>
      </c>
      <c r="W506">
        <v>799.13340000000005</v>
      </c>
      <c r="X506" t="b">
        <f t="shared" si="111"/>
        <v>0</v>
      </c>
    </row>
    <row r="507" spans="1:24" x14ac:dyDescent="0.3">
      <c r="A507" t="b">
        <f t="shared" si="98"/>
        <v>0</v>
      </c>
      <c r="B507" t="s">
        <v>3311</v>
      </c>
      <c r="C507" t="b">
        <f t="shared" si="99"/>
        <v>0</v>
      </c>
      <c r="D507" s="2">
        <v>45788</v>
      </c>
      <c r="E507" s="2" t="b">
        <f t="shared" si="100"/>
        <v>0</v>
      </c>
      <c r="F507" t="s">
        <v>378</v>
      </c>
      <c r="G507" t="b">
        <f t="shared" si="101"/>
        <v>0</v>
      </c>
      <c r="H507" t="s">
        <v>1816</v>
      </c>
      <c r="I507" t="b">
        <f t="shared" si="102"/>
        <v>0</v>
      </c>
      <c r="J507" t="s">
        <v>1867</v>
      </c>
      <c r="K507" t="b">
        <f t="shared" si="103"/>
        <v>0</v>
      </c>
      <c r="L507">
        <f t="shared" si="104"/>
        <v>3</v>
      </c>
      <c r="M507">
        <v>3</v>
      </c>
      <c r="N507" t="b">
        <f t="shared" si="105"/>
        <v>0</v>
      </c>
      <c r="O507">
        <f t="shared" si="106"/>
        <v>758.87</v>
      </c>
      <c r="P507">
        <v>758.87</v>
      </c>
      <c r="Q507" t="b">
        <f t="shared" si="107"/>
        <v>0</v>
      </c>
      <c r="R507">
        <f t="shared" si="108"/>
        <v>0.11</v>
      </c>
      <c r="S507">
        <v>0.11</v>
      </c>
      <c r="T507" t="b">
        <f t="shared" si="109"/>
        <v>0</v>
      </c>
      <c r="U507" t="s">
        <v>1835</v>
      </c>
      <c r="V507">
        <f t="shared" si="110"/>
        <v>2026.1829</v>
      </c>
      <c r="W507">
        <v>2026.1829</v>
      </c>
      <c r="X507" t="b">
        <f t="shared" si="111"/>
        <v>0</v>
      </c>
    </row>
    <row r="508" spans="1:24" x14ac:dyDescent="0.3">
      <c r="A508" t="b">
        <f t="shared" si="98"/>
        <v>0</v>
      </c>
      <c r="B508" t="s">
        <v>3312</v>
      </c>
      <c r="C508" t="b">
        <f t="shared" si="99"/>
        <v>0</v>
      </c>
      <c r="D508" s="2">
        <v>45855</v>
      </c>
      <c r="E508" s="2" t="b">
        <f t="shared" si="100"/>
        <v>0</v>
      </c>
      <c r="F508" t="s">
        <v>1434</v>
      </c>
      <c r="G508" t="b">
        <f t="shared" si="101"/>
        <v>0</v>
      </c>
      <c r="H508" t="s">
        <v>1702</v>
      </c>
      <c r="I508" t="b">
        <f t="shared" si="102"/>
        <v>0</v>
      </c>
      <c r="J508" t="s">
        <v>1884</v>
      </c>
      <c r="K508" t="b">
        <f t="shared" si="103"/>
        <v>0</v>
      </c>
      <c r="L508">
        <f t="shared" si="104"/>
        <v>3</v>
      </c>
      <c r="M508">
        <v>3</v>
      </c>
      <c r="N508" t="b">
        <f t="shared" si="105"/>
        <v>0</v>
      </c>
      <c r="O508">
        <f t="shared" si="106"/>
        <v>560.52</v>
      </c>
      <c r="P508">
        <v>560.52</v>
      </c>
      <c r="Q508" t="b">
        <f t="shared" si="107"/>
        <v>0</v>
      </c>
      <c r="R508">
        <f t="shared" si="108"/>
        <v>0.17</v>
      </c>
      <c r="S508">
        <v>0.17</v>
      </c>
      <c r="T508" t="b">
        <f t="shared" si="109"/>
        <v>0</v>
      </c>
      <c r="U508" t="s">
        <v>1832</v>
      </c>
      <c r="V508">
        <f t="shared" si="110"/>
        <v>1395.6948</v>
      </c>
      <c r="W508">
        <v>1395.6948</v>
      </c>
      <c r="X508" t="b">
        <f t="shared" si="111"/>
        <v>0</v>
      </c>
    </row>
    <row r="509" spans="1:24" x14ac:dyDescent="0.3">
      <c r="A509" t="b">
        <f t="shared" si="98"/>
        <v>0</v>
      </c>
      <c r="B509" t="s">
        <v>3313</v>
      </c>
      <c r="C509" t="b">
        <f t="shared" si="99"/>
        <v>0</v>
      </c>
      <c r="D509" s="2">
        <v>45533</v>
      </c>
      <c r="E509" s="2" t="b">
        <f t="shared" si="100"/>
        <v>0</v>
      </c>
      <c r="F509" t="s">
        <v>1090</v>
      </c>
      <c r="G509" t="b">
        <f t="shared" si="101"/>
        <v>0</v>
      </c>
      <c r="H509" t="s">
        <v>1811</v>
      </c>
      <c r="I509" t="b">
        <f t="shared" si="102"/>
        <v>0</v>
      </c>
      <c r="J509" t="s">
        <v>1834</v>
      </c>
      <c r="K509" t="b">
        <f t="shared" si="103"/>
        <v>0</v>
      </c>
      <c r="L509">
        <f t="shared" si="104"/>
        <v>2</v>
      </c>
      <c r="M509">
        <v>2</v>
      </c>
      <c r="N509" t="b">
        <f t="shared" si="105"/>
        <v>0</v>
      </c>
      <c r="O509">
        <f t="shared" si="106"/>
        <v>977.18</v>
      </c>
      <c r="P509">
        <v>977.18</v>
      </c>
      <c r="Q509" t="b">
        <f t="shared" si="107"/>
        <v>0</v>
      </c>
      <c r="R509">
        <f t="shared" si="108"/>
        <v>0.19</v>
      </c>
      <c r="S509">
        <v>0.19</v>
      </c>
      <c r="T509" t="b">
        <f t="shared" si="109"/>
        <v>0</v>
      </c>
      <c r="U509" t="s">
        <v>1832</v>
      </c>
      <c r="V509">
        <f t="shared" si="110"/>
        <v>1583.0316</v>
      </c>
      <c r="W509">
        <v>1583.0316</v>
      </c>
      <c r="X509" t="b">
        <f t="shared" si="111"/>
        <v>0</v>
      </c>
    </row>
    <row r="510" spans="1:24" x14ac:dyDescent="0.3">
      <c r="A510" t="b">
        <f t="shared" si="98"/>
        <v>0</v>
      </c>
      <c r="B510" t="s">
        <v>3314</v>
      </c>
      <c r="C510" t="b">
        <f t="shared" si="99"/>
        <v>0</v>
      </c>
      <c r="D510" s="2">
        <v>45763</v>
      </c>
      <c r="E510" s="2" t="b">
        <f t="shared" si="100"/>
        <v>0</v>
      </c>
      <c r="F510" t="s">
        <v>753</v>
      </c>
      <c r="G510" t="b">
        <f t="shared" si="101"/>
        <v>0</v>
      </c>
      <c r="H510" t="s">
        <v>1889</v>
      </c>
      <c r="I510" t="b">
        <f t="shared" si="102"/>
        <v>0</v>
      </c>
      <c r="J510" t="s">
        <v>1852</v>
      </c>
      <c r="K510" t="b">
        <f t="shared" si="103"/>
        <v>0</v>
      </c>
      <c r="L510">
        <f t="shared" si="104"/>
        <v>4</v>
      </c>
      <c r="M510">
        <v>4</v>
      </c>
      <c r="N510" t="b">
        <f t="shared" si="105"/>
        <v>0</v>
      </c>
      <c r="O510">
        <f t="shared" si="106"/>
        <v>761.35</v>
      </c>
      <c r="P510">
        <v>761.35</v>
      </c>
      <c r="Q510" t="b">
        <f t="shared" si="107"/>
        <v>0</v>
      </c>
      <c r="R510">
        <f t="shared" si="108"/>
        <v>0.08</v>
      </c>
      <c r="S510">
        <v>0.08</v>
      </c>
      <c r="T510" t="b">
        <f t="shared" si="109"/>
        <v>0</v>
      </c>
      <c r="U510" t="s">
        <v>1832</v>
      </c>
      <c r="V510">
        <f t="shared" si="110"/>
        <v>2801.768</v>
      </c>
      <c r="W510">
        <v>2801.768</v>
      </c>
      <c r="X510" t="b">
        <f t="shared" si="111"/>
        <v>0</v>
      </c>
    </row>
    <row r="511" spans="1:24" x14ac:dyDescent="0.3">
      <c r="A511" t="b">
        <f t="shared" si="98"/>
        <v>0</v>
      </c>
      <c r="B511" t="s">
        <v>3315</v>
      </c>
      <c r="C511" t="b">
        <f t="shared" si="99"/>
        <v>0</v>
      </c>
      <c r="D511" s="2">
        <v>45900</v>
      </c>
      <c r="E511" s="2" t="b">
        <f t="shared" si="100"/>
        <v>0</v>
      </c>
      <c r="F511" t="s">
        <v>586</v>
      </c>
      <c r="G511" t="b">
        <f t="shared" si="101"/>
        <v>0</v>
      </c>
      <c r="H511" t="s">
        <v>1732</v>
      </c>
      <c r="I511" t="b">
        <f t="shared" si="102"/>
        <v>0</v>
      </c>
      <c r="J511" t="s">
        <v>1870</v>
      </c>
      <c r="K511" t="b">
        <f t="shared" si="103"/>
        <v>0</v>
      </c>
      <c r="L511">
        <f t="shared" si="104"/>
        <v>2</v>
      </c>
      <c r="M511">
        <v>2</v>
      </c>
      <c r="N511" t="b">
        <f t="shared" si="105"/>
        <v>0</v>
      </c>
      <c r="O511">
        <f t="shared" si="106"/>
        <v>947.56</v>
      </c>
      <c r="P511">
        <v>947.56</v>
      </c>
      <c r="Q511" t="b">
        <f t="shared" si="107"/>
        <v>0</v>
      </c>
      <c r="R511">
        <f t="shared" si="108"/>
        <v>0.02</v>
      </c>
      <c r="S511">
        <v>0.02</v>
      </c>
      <c r="T511" t="b">
        <f t="shared" si="109"/>
        <v>0</v>
      </c>
      <c r="U511" t="s">
        <v>1839</v>
      </c>
      <c r="V511">
        <f t="shared" si="110"/>
        <v>1857.2175999999999</v>
      </c>
      <c r="W511">
        <v>1857.2175999999999</v>
      </c>
      <c r="X511" t="b">
        <f t="shared" si="111"/>
        <v>0</v>
      </c>
    </row>
    <row r="512" spans="1:24" x14ac:dyDescent="0.3">
      <c r="A512" t="b">
        <f t="shared" si="98"/>
        <v>0</v>
      </c>
      <c r="B512" t="s">
        <v>3316</v>
      </c>
      <c r="C512" t="b">
        <f t="shared" si="99"/>
        <v>0</v>
      </c>
      <c r="D512" s="2">
        <v>45943</v>
      </c>
      <c r="E512" s="2" t="b">
        <f t="shared" si="100"/>
        <v>0</v>
      </c>
      <c r="F512" t="s">
        <v>759</v>
      </c>
      <c r="G512" t="b">
        <f t="shared" si="101"/>
        <v>0</v>
      </c>
      <c r="H512" t="s">
        <v>1666</v>
      </c>
      <c r="I512" t="b">
        <f t="shared" si="102"/>
        <v>0</v>
      </c>
      <c r="J512" t="s">
        <v>1870</v>
      </c>
      <c r="K512" t="b">
        <f t="shared" si="103"/>
        <v>0</v>
      </c>
      <c r="L512">
        <f t="shared" si="104"/>
        <v>4</v>
      </c>
      <c r="M512">
        <v>4</v>
      </c>
      <c r="N512" t="b">
        <f t="shared" si="105"/>
        <v>0</v>
      </c>
      <c r="O512">
        <f t="shared" si="106"/>
        <v>975.47</v>
      </c>
      <c r="P512">
        <v>975.47</v>
      </c>
      <c r="Q512" t="b">
        <f t="shared" si="107"/>
        <v>0</v>
      </c>
      <c r="R512">
        <f t="shared" si="108"/>
        <v>0.04</v>
      </c>
      <c r="S512">
        <v>0.04</v>
      </c>
      <c r="T512" t="b">
        <f t="shared" si="109"/>
        <v>0</v>
      </c>
      <c r="U512" t="s">
        <v>1832</v>
      </c>
      <c r="V512">
        <f t="shared" si="110"/>
        <v>3745.8047999999999</v>
      </c>
      <c r="W512">
        <v>3745.8047999999999</v>
      </c>
      <c r="X512" t="b">
        <f t="shared" si="111"/>
        <v>0</v>
      </c>
    </row>
    <row r="513" spans="1:24" x14ac:dyDescent="0.3">
      <c r="A513" t="b">
        <f t="shared" si="98"/>
        <v>0</v>
      </c>
      <c r="B513" t="s">
        <v>3317</v>
      </c>
      <c r="C513" t="b">
        <f t="shared" si="99"/>
        <v>0</v>
      </c>
      <c r="D513" s="2">
        <v>45448</v>
      </c>
      <c r="E513" s="2" t="b">
        <f t="shared" si="100"/>
        <v>0</v>
      </c>
      <c r="F513" t="s">
        <v>1454</v>
      </c>
      <c r="G513" t="b">
        <f t="shared" si="101"/>
        <v>0</v>
      </c>
      <c r="H513" t="s">
        <v>1574</v>
      </c>
      <c r="I513" t="b">
        <f t="shared" si="102"/>
        <v>0</v>
      </c>
      <c r="J513" t="s">
        <v>1861</v>
      </c>
      <c r="K513" t="b">
        <f t="shared" si="103"/>
        <v>0</v>
      </c>
      <c r="L513">
        <f t="shared" si="104"/>
        <v>3</v>
      </c>
      <c r="M513">
        <v>3</v>
      </c>
      <c r="N513" t="b">
        <f t="shared" si="105"/>
        <v>0</v>
      </c>
      <c r="O513">
        <f t="shared" si="106"/>
        <v>769.06</v>
      </c>
      <c r="P513">
        <v>769.06</v>
      </c>
      <c r="Q513" t="b">
        <f t="shared" si="107"/>
        <v>0</v>
      </c>
      <c r="R513">
        <f t="shared" si="108"/>
        <v>0.23</v>
      </c>
      <c r="S513">
        <v>0.23</v>
      </c>
      <c r="T513" t="b">
        <f t="shared" si="109"/>
        <v>0</v>
      </c>
      <c r="U513" t="s">
        <v>1839</v>
      </c>
      <c r="V513">
        <f t="shared" si="110"/>
        <v>1776.5286000000001</v>
      </c>
      <c r="W513">
        <v>1776.5286000000001</v>
      </c>
      <c r="X513" t="b">
        <f t="shared" si="111"/>
        <v>0</v>
      </c>
    </row>
    <row r="514" spans="1:24" x14ac:dyDescent="0.3">
      <c r="A514" t="b">
        <f t="shared" ref="A514:A577" si="112">ISBLANK(B514)</f>
        <v>0</v>
      </c>
      <c r="B514" t="s">
        <v>3318</v>
      </c>
      <c r="C514" t="b">
        <f t="shared" ref="C514:C577" si="113">ISBLANK(D514)</f>
        <v>0</v>
      </c>
      <c r="D514" s="2">
        <v>45929</v>
      </c>
      <c r="E514" s="2" t="b">
        <f t="shared" ref="E514:E577" si="114">ISBLANK(F514)</f>
        <v>0</v>
      </c>
      <c r="F514" t="s">
        <v>2531</v>
      </c>
      <c r="G514" t="b">
        <f t="shared" ref="G514:G577" si="115">ISBLANK(H514)</f>
        <v>0</v>
      </c>
      <c r="H514" t="s">
        <v>1654</v>
      </c>
      <c r="I514" t="b">
        <f t="shared" ref="I514:I577" si="116">ISBLANK(J514)</f>
        <v>0</v>
      </c>
      <c r="J514" t="s">
        <v>1880</v>
      </c>
      <c r="K514" t="b">
        <f t="shared" ref="K514:K577" si="117">ISBLANK(M514)</f>
        <v>0</v>
      </c>
      <c r="L514">
        <f t="shared" ref="L514:L577" si="118">IF(ISBLANK(M514),"UNKNOWN",M514)</f>
        <v>3</v>
      </c>
      <c r="M514">
        <v>3</v>
      </c>
      <c r="N514" t="b">
        <f t="shared" ref="N514:N577" si="119">ISBLANK(P514)</f>
        <v>0</v>
      </c>
      <c r="O514">
        <f t="shared" ref="O514:O577" si="120">IF(ISBLANK(P514),AVERAGE($P$2:$P$2001),P514)</f>
        <v>824.75</v>
      </c>
      <c r="P514">
        <v>824.75</v>
      </c>
      <c r="Q514" t="b">
        <f t="shared" ref="Q514:Q577" si="121">ISBLANK(S514)</f>
        <v>0</v>
      </c>
      <c r="R514">
        <f t="shared" ref="R514:R577" si="122">IF(ISBLANK(S514),AVERAGE($S$2:$S$2001),S514)</f>
        <v>0.23</v>
      </c>
      <c r="S514">
        <v>0.23</v>
      </c>
      <c r="T514" t="b">
        <f t="shared" ref="T514:T577" si="123">ISBLANK(U514)</f>
        <v>0</v>
      </c>
      <c r="U514" t="s">
        <v>1832</v>
      </c>
      <c r="V514">
        <f t="shared" ref="V514:V577" si="124">IF(ISBLANK(W514),AVERAGE($W$2:$W$2001),W514)</f>
        <v>1905.1724999999999</v>
      </c>
      <c r="W514">
        <v>1905.1724999999999</v>
      </c>
      <c r="X514" t="b">
        <f t="shared" ref="X514:X577" si="125">ISBLANK(W514)</f>
        <v>0</v>
      </c>
    </row>
    <row r="515" spans="1:24" x14ac:dyDescent="0.3">
      <c r="A515" t="b">
        <f t="shared" si="112"/>
        <v>0</v>
      </c>
      <c r="B515" t="s">
        <v>2002</v>
      </c>
      <c r="C515" t="b">
        <f t="shared" si="113"/>
        <v>0</v>
      </c>
      <c r="D515" s="2">
        <v>45626</v>
      </c>
      <c r="E515" s="2" t="b">
        <f t="shared" si="114"/>
        <v>0</v>
      </c>
      <c r="F515" t="s">
        <v>1356</v>
      </c>
      <c r="G515" t="b">
        <f t="shared" si="115"/>
        <v>0</v>
      </c>
      <c r="H515" t="s">
        <v>1646</v>
      </c>
      <c r="I515" t="b">
        <f t="shared" si="116"/>
        <v>0</v>
      </c>
      <c r="J515" t="s">
        <v>1863</v>
      </c>
      <c r="K515" t="b">
        <f t="shared" si="117"/>
        <v>0</v>
      </c>
      <c r="L515">
        <f t="shared" si="118"/>
        <v>3</v>
      </c>
      <c r="M515">
        <v>3</v>
      </c>
      <c r="N515" t="b">
        <f t="shared" si="119"/>
        <v>0</v>
      </c>
      <c r="O515">
        <f t="shared" si="120"/>
        <v>584.41</v>
      </c>
      <c r="P515">
        <v>584.41</v>
      </c>
      <c r="Q515" t="b">
        <f t="shared" si="121"/>
        <v>0</v>
      </c>
      <c r="R515">
        <f t="shared" si="122"/>
        <v>0</v>
      </c>
      <c r="S515">
        <v>0</v>
      </c>
      <c r="T515" t="b">
        <f t="shared" si="123"/>
        <v>0</v>
      </c>
      <c r="U515" t="s">
        <v>1839</v>
      </c>
      <c r="V515">
        <f t="shared" si="124"/>
        <v>1753.23</v>
      </c>
      <c r="W515">
        <v>1753.23</v>
      </c>
      <c r="X515" t="b">
        <f t="shared" si="125"/>
        <v>0</v>
      </c>
    </row>
    <row r="516" spans="1:24" x14ac:dyDescent="0.3">
      <c r="A516" t="b">
        <f t="shared" si="112"/>
        <v>0</v>
      </c>
      <c r="B516" t="s">
        <v>3319</v>
      </c>
      <c r="C516" t="b">
        <f t="shared" si="113"/>
        <v>0</v>
      </c>
      <c r="D516" s="2">
        <v>45478</v>
      </c>
      <c r="E516" s="2" t="b">
        <f t="shared" si="114"/>
        <v>0</v>
      </c>
      <c r="F516" t="s">
        <v>1236</v>
      </c>
      <c r="G516" t="b">
        <f t="shared" si="115"/>
        <v>0</v>
      </c>
      <c r="H516" t="s">
        <v>1734</v>
      </c>
      <c r="I516" t="b">
        <f t="shared" si="116"/>
        <v>0</v>
      </c>
      <c r="J516" t="s">
        <v>1845</v>
      </c>
      <c r="K516" t="b">
        <f t="shared" si="117"/>
        <v>0</v>
      </c>
      <c r="L516">
        <f t="shared" si="118"/>
        <v>2</v>
      </c>
      <c r="M516">
        <v>2</v>
      </c>
      <c r="N516" t="b">
        <f t="shared" si="119"/>
        <v>0</v>
      </c>
      <c r="O516">
        <f t="shared" si="120"/>
        <v>821.35</v>
      </c>
      <c r="P516">
        <v>821.35</v>
      </c>
      <c r="Q516" t="b">
        <f t="shared" si="121"/>
        <v>0</v>
      </c>
      <c r="R516">
        <f t="shared" si="122"/>
        <v>0.11</v>
      </c>
      <c r="S516">
        <v>0.11</v>
      </c>
      <c r="T516" t="b">
        <f t="shared" si="123"/>
        <v>0</v>
      </c>
      <c r="U516" t="s">
        <v>1835</v>
      </c>
      <c r="V516">
        <f t="shared" si="124"/>
        <v>1462.0029999999999</v>
      </c>
      <c r="W516">
        <v>1462.0029999999999</v>
      </c>
      <c r="X516" t="b">
        <f t="shared" si="125"/>
        <v>0</v>
      </c>
    </row>
    <row r="517" spans="1:24" x14ac:dyDescent="0.3">
      <c r="A517" t="b">
        <f t="shared" si="112"/>
        <v>0</v>
      </c>
      <c r="B517" t="s">
        <v>3320</v>
      </c>
      <c r="C517" t="b">
        <f t="shared" si="113"/>
        <v>0</v>
      </c>
      <c r="D517" s="2">
        <v>45723</v>
      </c>
      <c r="E517" s="2" t="b">
        <f t="shared" si="114"/>
        <v>0</v>
      </c>
      <c r="F517" t="s">
        <v>1247</v>
      </c>
      <c r="G517" t="b">
        <f t="shared" si="115"/>
        <v>0</v>
      </c>
      <c r="H517" t="s">
        <v>1574</v>
      </c>
      <c r="I517" t="b">
        <f t="shared" si="116"/>
        <v>0</v>
      </c>
      <c r="J517" t="s">
        <v>1872</v>
      </c>
      <c r="K517" t="b">
        <f t="shared" si="117"/>
        <v>0</v>
      </c>
      <c r="L517">
        <f t="shared" si="118"/>
        <v>1</v>
      </c>
      <c r="M517">
        <v>1</v>
      </c>
      <c r="N517" t="b">
        <f t="shared" si="119"/>
        <v>0</v>
      </c>
      <c r="O517">
        <f t="shared" si="120"/>
        <v>120.57</v>
      </c>
      <c r="P517">
        <v>120.57</v>
      </c>
      <c r="Q517" t="b">
        <f t="shared" si="121"/>
        <v>0</v>
      </c>
      <c r="R517">
        <f t="shared" si="122"/>
        <v>0.06</v>
      </c>
      <c r="S517">
        <v>0.06</v>
      </c>
      <c r="T517" t="b">
        <f t="shared" si="123"/>
        <v>0</v>
      </c>
      <c r="U517" t="s">
        <v>1835</v>
      </c>
      <c r="V517">
        <f t="shared" si="124"/>
        <v>113.33580000000001</v>
      </c>
      <c r="W517">
        <v>113.33580000000001</v>
      </c>
      <c r="X517" t="b">
        <f t="shared" si="125"/>
        <v>0</v>
      </c>
    </row>
    <row r="518" spans="1:24" x14ac:dyDescent="0.3">
      <c r="A518" t="b">
        <f t="shared" si="112"/>
        <v>0</v>
      </c>
      <c r="B518" t="s">
        <v>3321</v>
      </c>
      <c r="C518" t="b">
        <f t="shared" si="113"/>
        <v>0</v>
      </c>
      <c r="D518" s="2">
        <v>45240</v>
      </c>
      <c r="E518" s="2" t="b">
        <f t="shared" si="114"/>
        <v>0</v>
      </c>
      <c r="F518" t="s">
        <v>1043</v>
      </c>
      <c r="G518" t="b">
        <f t="shared" si="115"/>
        <v>0</v>
      </c>
      <c r="H518" t="s">
        <v>1793</v>
      </c>
      <c r="I518" t="b">
        <f t="shared" si="116"/>
        <v>0</v>
      </c>
      <c r="J518" t="s">
        <v>1854</v>
      </c>
      <c r="K518" t="b">
        <f t="shared" si="117"/>
        <v>0</v>
      </c>
      <c r="L518">
        <f t="shared" si="118"/>
        <v>1</v>
      </c>
      <c r="M518">
        <v>1</v>
      </c>
      <c r="N518" t="b">
        <f t="shared" si="119"/>
        <v>0</v>
      </c>
      <c r="O518">
        <f t="shared" si="120"/>
        <v>122.27</v>
      </c>
      <c r="P518">
        <v>122.27</v>
      </c>
      <c r="Q518" t="b">
        <f t="shared" si="121"/>
        <v>0</v>
      </c>
      <c r="R518">
        <f t="shared" si="122"/>
        <v>0.26</v>
      </c>
      <c r="S518">
        <v>0.26</v>
      </c>
      <c r="T518" t="b">
        <f t="shared" si="123"/>
        <v>0</v>
      </c>
      <c r="U518" t="s">
        <v>1835</v>
      </c>
      <c r="V518">
        <f t="shared" si="124"/>
        <v>90.479799999999997</v>
      </c>
      <c r="W518">
        <v>90.479799999999997</v>
      </c>
      <c r="X518" t="b">
        <f t="shared" si="125"/>
        <v>0</v>
      </c>
    </row>
    <row r="519" spans="1:24" x14ac:dyDescent="0.3">
      <c r="A519" t="b">
        <f t="shared" si="112"/>
        <v>0</v>
      </c>
      <c r="B519" t="s">
        <v>3322</v>
      </c>
      <c r="C519" t="b">
        <f t="shared" si="113"/>
        <v>0</v>
      </c>
      <c r="D519" s="2">
        <v>45890</v>
      </c>
      <c r="E519" s="2" t="b">
        <f t="shared" si="114"/>
        <v>0</v>
      </c>
      <c r="F519" t="s">
        <v>559</v>
      </c>
      <c r="G519" t="b">
        <f t="shared" si="115"/>
        <v>0</v>
      </c>
      <c r="H519" t="s">
        <v>1615</v>
      </c>
      <c r="I519" t="b">
        <f t="shared" si="116"/>
        <v>0</v>
      </c>
      <c r="J519" t="s">
        <v>1880</v>
      </c>
      <c r="K519" t="b">
        <f t="shared" si="117"/>
        <v>0</v>
      </c>
      <c r="L519">
        <f t="shared" si="118"/>
        <v>2</v>
      </c>
      <c r="M519">
        <v>2</v>
      </c>
      <c r="N519" t="b">
        <f t="shared" si="119"/>
        <v>0</v>
      </c>
      <c r="O519">
        <f t="shared" si="120"/>
        <v>182.89</v>
      </c>
      <c r="P519">
        <v>182.89</v>
      </c>
      <c r="Q519" t="b">
        <f t="shared" si="121"/>
        <v>0</v>
      </c>
      <c r="R519">
        <f t="shared" si="122"/>
        <v>0.11</v>
      </c>
      <c r="S519">
        <v>0.11</v>
      </c>
      <c r="T519" t="b">
        <f t="shared" si="123"/>
        <v>0</v>
      </c>
      <c r="U519" t="s">
        <v>1832</v>
      </c>
      <c r="V519">
        <f t="shared" si="124"/>
        <v>325.54419999999999</v>
      </c>
      <c r="W519">
        <v>325.54419999999999</v>
      </c>
      <c r="X519" t="b">
        <f t="shared" si="125"/>
        <v>0</v>
      </c>
    </row>
    <row r="520" spans="1:24" x14ac:dyDescent="0.3">
      <c r="A520" t="b">
        <f t="shared" si="112"/>
        <v>0</v>
      </c>
      <c r="B520" t="s">
        <v>3323</v>
      </c>
      <c r="C520" t="b">
        <f t="shared" si="113"/>
        <v>0</v>
      </c>
      <c r="D520" s="2">
        <v>45796</v>
      </c>
      <c r="E520" s="2" t="b">
        <f t="shared" si="114"/>
        <v>0</v>
      </c>
      <c r="F520" t="s">
        <v>1148</v>
      </c>
      <c r="G520" t="b">
        <f t="shared" si="115"/>
        <v>0</v>
      </c>
      <c r="H520" t="s">
        <v>1674</v>
      </c>
      <c r="I520" t="b">
        <f t="shared" si="116"/>
        <v>0</v>
      </c>
      <c r="J520" t="s">
        <v>1845</v>
      </c>
      <c r="K520" t="b">
        <f t="shared" si="117"/>
        <v>0</v>
      </c>
      <c r="L520">
        <f t="shared" si="118"/>
        <v>1</v>
      </c>
      <c r="M520">
        <v>1</v>
      </c>
      <c r="N520" t="b">
        <f t="shared" si="119"/>
        <v>0</v>
      </c>
      <c r="O520">
        <f t="shared" si="120"/>
        <v>695.26</v>
      </c>
      <c r="P520">
        <v>695.26</v>
      </c>
      <c r="Q520" t="b">
        <f t="shared" si="121"/>
        <v>0</v>
      </c>
      <c r="R520">
        <f t="shared" si="122"/>
        <v>0.23</v>
      </c>
      <c r="S520">
        <v>0.23</v>
      </c>
      <c r="T520" t="b">
        <f t="shared" si="123"/>
        <v>0</v>
      </c>
      <c r="U520" t="s">
        <v>1835</v>
      </c>
      <c r="V520">
        <f t="shared" si="124"/>
        <v>535.35019999999997</v>
      </c>
      <c r="W520">
        <v>535.35019999999997</v>
      </c>
      <c r="X520" t="b">
        <f t="shared" si="125"/>
        <v>0</v>
      </c>
    </row>
    <row r="521" spans="1:24" x14ac:dyDescent="0.3">
      <c r="A521" t="b">
        <f t="shared" si="112"/>
        <v>0</v>
      </c>
      <c r="B521" t="s">
        <v>3324</v>
      </c>
      <c r="C521" t="b">
        <f t="shared" si="113"/>
        <v>0</v>
      </c>
      <c r="D521" s="2">
        <v>45895</v>
      </c>
      <c r="E521" s="2" t="b">
        <f t="shared" si="114"/>
        <v>0</v>
      </c>
      <c r="F521" t="s">
        <v>113</v>
      </c>
      <c r="G521" t="b">
        <f t="shared" si="115"/>
        <v>0</v>
      </c>
      <c r="H521" t="s">
        <v>1624</v>
      </c>
      <c r="I521" t="b">
        <f t="shared" si="116"/>
        <v>0</v>
      </c>
      <c r="J521" t="s">
        <v>1875</v>
      </c>
      <c r="K521" t="b">
        <f t="shared" si="117"/>
        <v>0</v>
      </c>
      <c r="L521">
        <f t="shared" si="118"/>
        <v>2</v>
      </c>
      <c r="M521">
        <v>2</v>
      </c>
      <c r="N521" t="b">
        <f t="shared" si="119"/>
        <v>0</v>
      </c>
      <c r="O521">
        <f t="shared" si="120"/>
        <v>408.8</v>
      </c>
      <c r="P521">
        <v>408.8</v>
      </c>
      <c r="Q521" t="b">
        <f t="shared" si="121"/>
        <v>0</v>
      </c>
      <c r="R521">
        <f t="shared" si="122"/>
        <v>0.17</v>
      </c>
      <c r="S521">
        <v>0.17</v>
      </c>
      <c r="T521" t="b">
        <f t="shared" si="123"/>
        <v>0</v>
      </c>
      <c r="U521" t="s">
        <v>1839</v>
      </c>
      <c r="V521">
        <f t="shared" si="124"/>
        <v>678.60799999999995</v>
      </c>
      <c r="W521">
        <v>678.60799999999995</v>
      </c>
      <c r="X521" t="b">
        <f t="shared" si="125"/>
        <v>0</v>
      </c>
    </row>
    <row r="522" spans="1:24" x14ac:dyDescent="0.3">
      <c r="A522" t="b">
        <f t="shared" si="112"/>
        <v>0</v>
      </c>
      <c r="B522" t="s">
        <v>3325</v>
      </c>
      <c r="C522" t="b">
        <f t="shared" si="113"/>
        <v>0</v>
      </c>
      <c r="D522" s="2">
        <v>45676</v>
      </c>
      <c r="E522" s="2" t="b">
        <f t="shared" si="114"/>
        <v>0</v>
      </c>
      <c r="F522" t="s">
        <v>725</v>
      </c>
      <c r="G522" t="b">
        <f t="shared" si="115"/>
        <v>0</v>
      </c>
      <c r="H522" t="s">
        <v>1683</v>
      </c>
      <c r="I522" t="b">
        <f t="shared" si="116"/>
        <v>0</v>
      </c>
      <c r="J522" t="s">
        <v>1837</v>
      </c>
      <c r="K522" t="b">
        <f t="shared" si="117"/>
        <v>0</v>
      </c>
      <c r="L522">
        <f t="shared" si="118"/>
        <v>3</v>
      </c>
      <c r="M522">
        <v>3</v>
      </c>
      <c r="N522" t="b">
        <f t="shared" si="119"/>
        <v>0</v>
      </c>
      <c r="O522">
        <f t="shared" si="120"/>
        <v>512.15</v>
      </c>
      <c r="P522">
        <v>512.15</v>
      </c>
      <c r="Q522" t="b">
        <f t="shared" si="121"/>
        <v>0</v>
      </c>
      <c r="R522">
        <f t="shared" si="122"/>
        <v>0.12</v>
      </c>
      <c r="S522">
        <v>0.12</v>
      </c>
      <c r="T522" t="b">
        <f t="shared" si="123"/>
        <v>0</v>
      </c>
      <c r="U522" t="s">
        <v>1832</v>
      </c>
      <c r="V522">
        <f t="shared" si="124"/>
        <v>1352.076</v>
      </c>
      <c r="W522">
        <v>1352.076</v>
      </c>
      <c r="X522" t="b">
        <f t="shared" si="125"/>
        <v>0</v>
      </c>
    </row>
    <row r="523" spans="1:24" x14ac:dyDescent="0.3">
      <c r="A523" t="b">
        <f t="shared" si="112"/>
        <v>0</v>
      </c>
      <c r="B523" t="s">
        <v>3326</v>
      </c>
      <c r="C523" t="b">
        <f t="shared" si="113"/>
        <v>0</v>
      </c>
      <c r="D523" s="2">
        <v>45568</v>
      </c>
      <c r="E523" s="2" t="b">
        <f t="shared" si="114"/>
        <v>0</v>
      </c>
      <c r="F523" t="s">
        <v>1259</v>
      </c>
      <c r="G523" t="b">
        <f t="shared" si="115"/>
        <v>0</v>
      </c>
      <c r="H523" t="s">
        <v>1559</v>
      </c>
      <c r="I523" t="b">
        <f t="shared" si="116"/>
        <v>0</v>
      </c>
      <c r="J523" t="s">
        <v>1837</v>
      </c>
      <c r="K523" t="b">
        <f t="shared" si="117"/>
        <v>0</v>
      </c>
      <c r="L523">
        <f t="shared" si="118"/>
        <v>3</v>
      </c>
      <c r="M523">
        <v>3</v>
      </c>
      <c r="N523" t="b">
        <f t="shared" si="119"/>
        <v>0</v>
      </c>
      <c r="O523">
        <f t="shared" si="120"/>
        <v>136.4</v>
      </c>
      <c r="P523">
        <v>136.4</v>
      </c>
      <c r="Q523" t="b">
        <f t="shared" si="121"/>
        <v>0</v>
      </c>
      <c r="R523">
        <f t="shared" si="122"/>
        <v>0.15</v>
      </c>
      <c r="S523">
        <v>0.15</v>
      </c>
      <c r="T523" t="b">
        <f t="shared" si="123"/>
        <v>0</v>
      </c>
      <c r="U523" t="s">
        <v>1835</v>
      </c>
      <c r="V523">
        <f t="shared" si="124"/>
        <v>347.82000000000011</v>
      </c>
      <c r="W523">
        <v>347.82000000000011</v>
      </c>
      <c r="X523" t="b">
        <f t="shared" si="125"/>
        <v>0</v>
      </c>
    </row>
    <row r="524" spans="1:24" x14ac:dyDescent="0.3">
      <c r="A524" t="b">
        <f t="shared" si="112"/>
        <v>0</v>
      </c>
      <c r="B524" t="s">
        <v>3327</v>
      </c>
      <c r="C524" t="b">
        <f t="shared" si="113"/>
        <v>0</v>
      </c>
      <c r="D524" s="2">
        <v>45272</v>
      </c>
      <c r="E524" s="2" t="b">
        <f t="shared" si="114"/>
        <v>0</v>
      </c>
      <c r="F524" t="s">
        <v>573</v>
      </c>
      <c r="G524" t="b">
        <f t="shared" si="115"/>
        <v>0</v>
      </c>
      <c r="H524" t="s">
        <v>1546</v>
      </c>
      <c r="I524" t="b">
        <f t="shared" si="116"/>
        <v>0</v>
      </c>
      <c r="J524" t="s">
        <v>1831</v>
      </c>
      <c r="K524" t="b">
        <f t="shared" si="117"/>
        <v>0</v>
      </c>
      <c r="L524">
        <f t="shared" si="118"/>
        <v>2</v>
      </c>
      <c r="M524">
        <v>2</v>
      </c>
      <c r="N524" t="b">
        <f t="shared" si="119"/>
        <v>0</v>
      </c>
      <c r="O524">
        <f t="shared" si="120"/>
        <v>42.51</v>
      </c>
      <c r="P524">
        <v>42.51</v>
      </c>
      <c r="Q524" t="b">
        <f t="shared" si="121"/>
        <v>0</v>
      </c>
      <c r="R524">
        <f t="shared" si="122"/>
        <v>0.04</v>
      </c>
      <c r="S524">
        <v>0.04</v>
      </c>
      <c r="T524" t="b">
        <f t="shared" si="123"/>
        <v>0</v>
      </c>
      <c r="U524" t="s">
        <v>1839</v>
      </c>
      <c r="V524">
        <f t="shared" si="124"/>
        <v>81.619199999999992</v>
      </c>
      <c r="W524">
        <v>81.619199999999992</v>
      </c>
      <c r="X524" t="b">
        <f t="shared" si="125"/>
        <v>0</v>
      </c>
    </row>
    <row r="525" spans="1:24" x14ac:dyDescent="0.3">
      <c r="A525" t="b">
        <f t="shared" si="112"/>
        <v>0</v>
      </c>
      <c r="B525" t="s">
        <v>3328</v>
      </c>
      <c r="C525" t="b">
        <f t="shared" si="113"/>
        <v>0</v>
      </c>
      <c r="D525" s="2">
        <v>45718</v>
      </c>
      <c r="E525" s="2" t="b">
        <f t="shared" si="114"/>
        <v>0</v>
      </c>
      <c r="F525" t="s">
        <v>1113</v>
      </c>
      <c r="G525" t="b">
        <f t="shared" si="115"/>
        <v>0</v>
      </c>
      <c r="H525" t="s">
        <v>1755</v>
      </c>
      <c r="I525" t="b">
        <f t="shared" si="116"/>
        <v>0</v>
      </c>
      <c r="J525" t="s">
        <v>1843</v>
      </c>
      <c r="K525" t="b">
        <f t="shared" si="117"/>
        <v>0</v>
      </c>
      <c r="L525">
        <f t="shared" si="118"/>
        <v>3</v>
      </c>
      <c r="M525">
        <v>3</v>
      </c>
      <c r="N525" t="b">
        <f t="shared" si="119"/>
        <v>0</v>
      </c>
      <c r="O525">
        <f t="shared" si="120"/>
        <v>582.1</v>
      </c>
      <c r="P525">
        <v>582.1</v>
      </c>
      <c r="Q525" t="b">
        <f t="shared" si="121"/>
        <v>0</v>
      </c>
      <c r="R525">
        <f t="shared" si="122"/>
        <v>0.12</v>
      </c>
      <c r="S525">
        <v>0.12</v>
      </c>
      <c r="T525" t="b">
        <f t="shared" si="123"/>
        <v>0</v>
      </c>
      <c r="U525" t="s">
        <v>1835</v>
      </c>
      <c r="V525">
        <f t="shared" si="124"/>
        <v>1536.7439999999999</v>
      </c>
      <c r="W525">
        <v>1536.7439999999999</v>
      </c>
      <c r="X525" t="b">
        <f t="shared" si="125"/>
        <v>0</v>
      </c>
    </row>
    <row r="526" spans="1:24" x14ac:dyDescent="0.3">
      <c r="A526" t="b">
        <f t="shared" si="112"/>
        <v>0</v>
      </c>
      <c r="B526" t="s">
        <v>2003</v>
      </c>
      <c r="C526" t="b">
        <f t="shared" si="113"/>
        <v>0</v>
      </c>
      <c r="D526" s="2">
        <v>45617</v>
      </c>
      <c r="E526" s="2" t="b">
        <f t="shared" si="114"/>
        <v>0</v>
      </c>
      <c r="F526" t="s">
        <v>924</v>
      </c>
      <c r="G526" t="b">
        <f t="shared" si="115"/>
        <v>0</v>
      </c>
      <c r="H526" t="s">
        <v>1774</v>
      </c>
      <c r="I526" t="b">
        <f t="shared" si="116"/>
        <v>0</v>
      </c>
      <c r="J526" t="s">
        <v>1863</v>
      </c>
      <c r="K526" t="b">
        <f t="shared" si="117"/>
        <v>0</v>
      </c>
      <c r="L526">
        <f t="shared" si="118"/>
        <v>1</v>
      </c>
      <c r="M526">
        <v>1</v>
      </c>
      <c r="N526" t="b">
        <f t="shared" si="119"/>
        <v>0</v>
      </c>
      <c r="O526">
        <f t="shared" si="120"/>
        <v>653.87</v>
      </c>
      <c r="P526">
        <v>653.87</v>
      </c>
      <c r="Q526" t="b">
        <f t="shared" si="121"/>
        <v>0</v>
      </c>
      <c r="R526">
        <f t="shared" si="122"/>
        <v>0.14000000000000001</v>
      </c>
      <c r="S526">
        <v>0.14000000000000001</v>
      </c>
      <c r="T526" t="b">
        <f t="shared" si="123"/>
        <v>0</v>
      </c>
      <c r="U526" t="s">
        <v>1835</v>
      </c>
      <c r="V526">
        <f t="shared" si="124"/>
        <v>562.32820000000004</v>
      </c>
      <c r="W526">
        <v>562.32820000000004</v>
      </c>
      <c r="X526" t="b">
        <f t="shared" si="125"/>
        <v>0</v>
      </c>
    </row>
    <row r="527" spans="1:24" x14ac:dyDescent="0.3">
      <c r="A527" t="b">
        <f t="shared" si="112"/>
        <v>0</v>
      </c>
      <c r="B527" t="s">
        <v>3329</v>
      </c>
      <c r="C527" t="b">
        <f t="shared" si="113"/>
        <v>0</v>
      </c>
      <c r="D527" s="2">
        <v>45356</v>
      </c>
      <c r="E527" s="2" t="b">
        <f t="shared" si="114"/>
        <v>0</v>
      </c>
      <c r="F527" t="s">
        <v>705</v>
      </c>
      <c r="G527" t="b">
        <f t="shared" si="115"/>
        <v>0</v>
      </c>
      <c r="H527" t="s">
        <v>1774</v>
      </c>
      <c r="I527" t="b">
        <f t="shared" si="116"/>
        <v>0</v>
      </c>
      <c r="J527" t="s">
        <v>1834</v>
      </c>
      <c r="K527" t="b">
        <f t="shared" si="117"/>
        <v>0</v>
      </c>
      <c r="L527">
        <f t="shared" si="118"/>
        <v>4</v>
      </c>
      <c r="M527">
        <v>4</v>
      </c>
      <c r="N527" t="b">
        <f t="shared" si="119"/>
        <v>0</v>
      </c>
      <c r="O527">
        <f t="shared" si="120"/>
        <v>461.52</v>
      </c>
      <c r="P527">
        <v>461.52</v>
      </c>
      <c r="Q527" t="b">
        <f t="shared" si="121"/>
        <v>0</v>
      </c>
      <c r="R527">
        <f t="shared" si="122"/>
        <v>0</v>
      </c>
      <c r="S527">
        <v>0</v>
      </c>
      <c r="T527" t="b">
        <f t="shared" si="123"/>
        <v>0</v>
      </c>
      <c r="U527" t="s">
        <v>1839</v>
      </c>
      <c r="V527">
        <f t="shared" si="124"/>
        <v>1846.08</v>
      </c>
      <c r="W527">
        <v>1846.08</v>
      </c>
      <c r="X527" t="b">
        <f t="shared" si="125"/>
        <v>0</v>
      </c>
    </row>
    <row r="528" spans="1:24" x14ac:dyDescent="0.3">
      <c r="A528" t="b">
        <f t="shared" si="112"/>
        <v>0</v>
      </c>
      <c r="B528" t="s">
        <v>3330</v>
      </c>
      <c r="C528" t="b">
        <f t="shared" si="113"/>
        <v>0</v>
      </c>
      <c r="D528" s="2">
        <v>45552</v>
      </c>
      <c r="E528" s="2" t="b">
        <f t="shared" si="114"/>
        <v>0</v>
      </c>
      <c r="F528" t="s">
        <v>1508</v>
      </c>
      <c r="G528" t="b">
        <f t="shared" si="115"/>
        <v>0</v>
      </c>
      <c r="H528" t="s">
        <v>1889</v>
      </c>
      <c r="I528" t="b">
        <f t="shared" si="116"/>
        <v>0</v>
      </c>
      <c r="J528" t="s">
        <v>1902</v>
      </c>
      <c r="K528" t="b">
        <f t="shared" si="117"/>
        <v>0</v>
      </c>
      <c r="L528">
        <f t="shared" si="118"/>
        <v>1</v>
      </c>
      <c r="M528">
        <v>1</v>
      </c>
      <c r="N528" t="b">
        <f t="shared" si="119"/>
        <v>0</v>
      </c>
      <c r="O528">
        <f t="shared" si="120"/>
        <v>558.41999999999996</v>
      </c>
      <c r="P528">
        <v>558.41999999999996</v>
      </c>
      <c r="Q528" t="b">
        <f t="shared" si="121"/>
        <v>0</v>
      </c>
      <c r="R528">
        <f t="shared" si="122"/>
        <v>0.03</v>
      </c>
      <c r="S528">
        <v>0.03</v>
      </c>
      <c r="T528" t="b">
        <f t="shared" si="123"/>
        <v>0</v>
      </c>
      <c r="U528" t="s">
        <v>1832</v>
      </c>
      <c r="V528">
        <f t="shared" si="124"/>
        <v>541.66739999999993</v>
      </c>
      <c r="W528">
        <v>541.66739999999993</v>
      </c>
      <c r="X528" t="b">
        <f t="shared" si="125"/>
        <v>0</v>
      </c>
    </row>
    <row r="529" spans="1:24" x14ac:dyDescent="0.3">
      <c r="A529" t="b">
        <f t="shared" si="112"/>
        <v>0</v>
      </c>
      <c r="B529" t="s">
        <v>3331</v>
      </c>
      <c r="C529" t="b">
        <f t="shared" si="113"/>
        <v>0</v>
      </c>
      <c r="D529" s="2">
        <v>45288</v>
      </c>
      <c r="E529" s="2" t="b">
        <f t="shared" si="114"/>
        <v>0</v>
      </c>
      <c r="F529" t="s">
        <v>833</v>
      </c>
      <c r="G529" t="b">
        <f t="shared" si="115"/>
        <v>0</v>
      </c>
      <c r="H529" t="s">
        <v>1570</v>
      </c>
      <c r="I529" t="b">
        <f t="shared" si="116"/>
        <v>0</v>
      </c>
      <c r="J529" t="s">
        <v>1870</v>
      </c>
      <c r="K529" t="b">
        <f t="shared" si="117"/>
        <v>0</v>
      </c>
      <c r="L529">
        <f t="shared" si="118"/>
        <v>4</v>
      </c>
      <c r="M529">
        <v>4</v>
      </c>
      <c r="N529" t="b">
        <f t="shared" si="119"/>
        <v>0</v>
      </c>
      <c r="O529">
        <f t="shared" si="120"/>
        <v>700.98</v>
      </c>
      <c r="P529">
        <v>700.98</v>
      </c>
      <c r="Q529" t="b">
        <f t="shared" si="121"/>
        <v>0</v>
      </c>
      <c r="R529">
        <f t="shared" si="122"/>
        <v>0.12</v>
      </c>
      <c r="S529">
        <v>0.12</v>
      </c>
      <c r="T529" t="b">
        <f t="shared" si="123"/>
        <v>0</v>
      </c>
      <c r="U529" t="s">
        <v>1835</v>
      </c>
      <c r="V529">
        <f t="shared" si="124"/>
        <v>2467.4495999999999</v>
      </c>
      <c r="W529">
        <v>2467.4495999999999</v>
      </c>
      <c r="X529" t="b">
        <f t="shared" si="125"/>
        <v>0</v>
      </c>
    </row>
    <row r="530" spans="1:24" x14ac:dyDescent="0.3">
      <c r="A530" t="b">
        <f t="shared" si="112"/>
        <v>0</v>
      </c>
      <c r="B530" t="s">
        <v>3332</v>
      </c>
      <c r="C530" t="b">
        <f t="shared" si="113"/>
        <v>0</v>
      </c>
      <c r="D530" s="2">
        <v>45605</v>
      </c>
      <c r="E530" s="2" t="b">
        <f t="shared" si="114"/>
        <v>0</v>
      </c>
      <c r="F530" t="s">
        <v>1247</v>
      </c>
      <c r="G530" t="b">
        <f t="shared" si="115"/>
        <v>0</v>
      </c>
      <c r="H530" t="s">
        <v>1783</v>
      </c>
      <c r="I530" t="b">
        <f t="shared" si="116"/>
        <v>0</v>
      </c>
      <c r="J530" t="s">
        <v>1870</v>
      </c>
      <c r="K530" t="b">
        <f t="shared" si="117"/>
        <v>0</v>
      </c>
      <c r="L530">
        <f t="shared" si="118"/>
        <v>2</v>
      </c>
      <c r="M530">
        <v>2</v>
      </c>
      <c r="N530" t="b">
        <f t="shared" si="119"/>
        <v>0</v>
      </c>
      <c r="O530">
        <f t="shared" si="120"/>
        <v>227.97</v>
      </c>
      <c r="P530">
        <v>227.97</v>
      </c>
      <c r="Q530" t="b">
        <f t="shared" si="121"/>
        <v>0</v>
      </c>
      <c r="R530">
        <f t="shared" si="122"/>
        <v>0.08</v>
      </c>
      <c r="S530">
        <v>0.08</v>
      </c>
      <c r="T530" t="b">
        <f t="shared" si="123"/>
        <v>0</v>
      </c>
      <c r="U530" t="s">
        <v>1839</v>
      </c>
      <c r="V530">
        <f t="shared" si="124"/>
        <v>419.46480000000003</v>
      </c>
      <c r="W530">
        <v>419.46480000000003</v>
      </c>
      <c r="X530" t="b">
        <f t="shared" si="125"/>
        <v>0</v>
      </c>
    </row>
    <row r="531" spans="1:24" x14ac:dyDescent="0.3">
      <c r="A531" t="b">
        <f t="shared" si="112"/>
        <v>0</v>
      </c>
      <c r="B531" t="s">
        <v>3333</v>
      </c>
      <c r="C531" t="b">
        <f t="shared" si="113"/>
        <v>0</v>
      </c>
      <c r="D531" s="2">
        <v>45516</v>
      </c>
      <c r="E531" s="2" t="b">
        <f t="shared" si="114"/>
        <v>0</v>
      </c>
      <c r="F531" t="s">
        <v>1446</v>
      </c>
      <c r="G531" t="b">
        <f t="shared" si="115"/>
        <v>0</v>
      </c>
      <c r="H531" t="s">
        <v>1654</v>
      </c>
      <c r="I531" t="b">
        <f t="shared" si="116"/>
        <v>0</v>
      </c>
      <c r="J531" t="s">
        <v>1902</v>
      </c>
      <c r="K531" t="b">
        <f t="shared" si="117"/>
        <v>0</v>
      </c>
      <c r="L531">
        <f t="shared" si="118"/>
        <v>4</v>
      </c>
      <c r="M531">
        <v>4</v>
      </c>
      <c r="N531" t="b">
        <f t="shared" si="119"/>
        <v>0</v>
      </c>
      <c r="O531">
        <f t="shared" si="120"/>
        <v>278.70999999999998</v>
      </c>
      <c r="P531">
        <v>278.70999999999998</v>
      </c>
      <c r="Q531" t="b">
        <f t="shared" si="121"/>
        <v>0</v>
      </c>
      <c r="R531">
        <f t="shared" si="122"/>
        <v>0.2</v>
      </c>
      <c r="S531">
        <v>0.2</v>
      </c>
      <c r="T531" t="b">
        <f t="shared" si="123"/>
        <v>0</v>
      </c>
      <c r="U531" t="s">
        <v>1835</v>
      </c>
      <c r="V531">
        <f t="shared" si="124"/>
        <v>891.87199999999996</v>
      </c>
      <c r="W531">
        <v>891.87199999999996</v>
      </c>
      <c r="X531" t="b">
        <f t="shared" si="125"/>
        <v>0</v>
      </c>
    </row>
    <row r="532" spans="1:24" x14ac:dyDescent="0.3">
      <c r="A532" t="b">
        <f t="shared" si="112"/>
        <v>0</v>
      </c>
      <c r="B532" t="s">
        <v>3334</v>
      </c>
      <c r="C532" t="b">
        <f t="shared" si="113"/>
        <v>0</v>
      </c>
      <c r="D532" s="2">
        <v>45379</v>
      </c>
      <c r="E532" s="2" t="b">
        <f t="shared" si="114"/>
        <v>0</v>
      </c>
      <c r="F532" t="s">
        <v>821</v>
      </c>
      <c r="G532" t="b">
        <f t="shared" si="115"/>
        <v>0</v>
      </c>
      <c r="H532" t="s">
        <v>1819</v>
      </c>
      <c r="I532" t="b">
        <f t="shared" si="116"/>
        <v>0</v>
      </c>
      <c r="J532" t="s">
        <v>1837</v>
      </c>
      <c r="K532" t="b">
        <f t="shared" si="117"/>
        <v>0</v>
      </c>
      <c r="L532">
        <f t="shared" si="118"/>
        <v>2</v>
      </c>
      <c r="M532">
        <v>2</v>
      </c>
      <c r="N532" t="b">
        <f t="shared" si="119"/>
        <v>0</v>
      </c>
      <c r="O532">
        <f t="shared" si="120"/>
        <v>916.12</v>
      </c>
      <c r="P532">
        <v>916.12</v>
      </c>
      <c r="Q532" t="b">
        <f t="shared" si="121"/>
        <v>0</v>
      </c>
      <c r="R532">
        <f t="shared" si="122"/>
        <v>0.05</v>
      </c>
      <c r="S532">
        <v>0.05</v>
      </c>
      <c r="T532" t="b">
        <f t="shared" si="123"/>
        <v>0</v>
      </c>
      <c r="U532" t="s">
        <v>1835</v>
      </c>
      <c r="V532">
        <f t="shared" si="124"/>
        <v>1740.6279999999999</v>
      </c>
      <c r="W532">
        <v>1740.6279999999999</v>
      </c>
      <c r="X532" t="b">
        <f t="shared" si="125"/>
        <v>0</v>
      </c>
    </row>
    <row r="533" spans="1:24" x14ac:dyDescent="0.3">
      <c r="A533" t="b">
        <f t="shared" si="112"/>
        <v>0</v>
      </c>
      <c r="B533" t="s">
        <v>3335</v>
      </c>
      <c r="C533" t="b">
        <f t="shared" si="113"/>
        <v>0</v>
      </c>
      <c r="D533" s="2">
        <v>45567</v>
      </c>
      <c r="E533" s="2" t="b">
        <f t="shared" si="114"/>
        <v>0</v>
      </c>
      <c r="F533" t="s">
        <v>449</v>
      </c>
      <c r="G533" t="b">
        <f t="shared" si="115"/>
        <v>0</v>
      </c>
      <c r="H533" t="s">
        <v>1564</v>
      </c>
      <c r="I533" t="b">
        <f t="shared" si="116"/>
        <v>0</v>
      </c>
      <c r="J533" t="s">
        <v>1884</v>
      </c>
      <c r="K533" t="b">
        <f t="shared" si="117"/>
        <v>0</v>
      </c>
      <c r="L533">
        <f t="shared" si="118"/>
        <v>4</v>
      </c>
      <c r="M533">
        <v>4</v>
      </c>
      <c r="N533" t="b">
        <f t="shared" si="119"/>
        <v>0</v>
      </c>
      <c r="O533">
        <f t="shared" si="120"/>
        <v>228.98</v>
      </c>
      <c r="P533">
        <v>228.98</v>
      </c>
      <c r="Q533" t="b">
        <f t="shared" si="121"/>
        <v>0</v>
      </c>
      <c r="R533">
        <f t="shared" si="122"/>
        <v>0.22</v>
      </c>
      <c r="S533">
        <v>0.22</v>
      </c>
      <c r="T533" t="b">
        <f t="shared" si="123"/>
        <v>0</v>
      </c>
      <c r="U533" t="s">
        <v>1835</v>
      </c>
      <c r="V533">
        <f t="shared" si="124"/>
        <v>714.41759999999999</v>
      </c>
      <c r="W533">
        <v>714.41759999999999</v>
      </c>
      <c r="X533" t="b">
        <f t="shared" si="125"/>
        <v>0</v>
      </c>
    </row>
    <row r="534" spans="1:24" x14ac:dyDescent="0.3">
      <c r="A534" t="b">
        <f t="shared" si="112"/>
        <v>0</v>
      </c>
      <c r="B534" t="s">
        <v>3336</v>
      </c>
      <c r="C534" t="b">
        <f t="shared" si="113"/>
        <v>0</v>
      </c>
      <c r="D534" s="2">
        <v>45510</v>
      </c>
      <c r="E534" s="2" t="b">
        <f t="shared" si="114"/>
        <v>0</v>
      </c>
      <c r="F534" t="s">
        <v>747</v>
      </c>
      <c r="G534" t="b">
        <f t="shared" si="115"/>
        <v>0</v>
      </c>
      <c r="H534" t="s">
        <v>1793</v>
      </c>
      <c r="I534" t="b">
        <f t="shared" si="116"/>
        <v>0</v>
      </c>
      <c r="J534" t="s">
        <v>1859</v>
      </c>
      <c r="K534" t="b">
        <f t="shared" si="117"/>
        <v>0</v>
      </c>
      <c r="L534">
        <f t="shared" si="118"/>
        <v>4</v>
      </c>
      <c r="M534">
        <v>4</v>
      </c>
      <c r="N534" t="b">
        <f t="shared" si="119"/>
        <v>0</v>
      </c>
      <c r="O534">
        <f t="shared" si="120"/>
        <v>904.82</v>
      </c>
      <c r="P534">
        <v>904.82</v>
      </c>
      <c r="Q534" t="b">
        <f t="shared" si="121"/>
        <v>0</v>
      </c>
      <c r="R534">
        <f t="shared" si="122"/>
        <v>0.09</v>
      </c>
      <c r="S534">
        <v>0.09</v>
      </c>
      <c r="T534" t="b">
        <f t="shared" si="123"/>
        <v>0</v>
      </c>
      <c r="U534" t="s">
        <v>1835</v>
      </c>
      <c r="V534">
        <f t="shared" si="124"/>
        <v>3293.5448000000001</v>
      </c>
      <c r="W534">
        <v>3293.5448000000001</v>
      </c>
      <c r="X534" t="b">
        <f t="shared" si="125"/>
        <v>0</v>
      </c>
    </row>
    <row r="535" spans="1:24" x14ac:dyDescent="0.3">
      <c r="A535" t="b">
        <f t="shared" si="112"/>
        <v>0</v>
      </c>
      <c r="B535" t="s">
        <v>3337</v>
      </c>
      <c r="C535" t="b">
        <f t="shared" si="113"/>
        <v>0</v>
      </c>
      <c r="D535" s="2">
        <v>45806</v>
      </c>
      <c r="E535" s="2" t="b">
        <f t="shared" si="114"/>
        <v>0</v>
      </c>
      <c r="F535" t="s">
        <v>291</v>
      </c>
      <c r="G535" t="b">
        <f t="shared" si="115"/>
        <v>0</v>
      </c>
      <c r="H535" t="s">
        <v>1607</v>
      </c>
      <c r="I535" t="b">
        <f t="shared" si="116"/>
        <v>0</v>
      </c>
      <c r="J535" t="s">
        <v>1902</v>
      </c>
      <c r="K535" t="b">
        <f t="shared" si="117"/>
        <v>0</v>
      </c>
      <c r="L535">
        <f t="shared" si="118"/>
        <v>1</v>
      </c>
      <c r="M535">
        <v>1</v>
      </c>
      <c r="N535" t="b">
        <f t="shared" si="119"/>
        <v>0</v>
      </c>
      <c r="O535">
        <f t="shared" si="120"/>
        <v>588.61</v>
      </c>
      <c r="P535">
        <v>588.61</v>
      </c>
      <c r="Q535" t="b">
        <f t="shared" si="121"/>
        <v>0</v>
      </c>
      <c r="R535">
        <f t="shared" si="122"/>
        <v>0.1</v>
      </c>
      <c r="S535">
        <v>0.1</v>
      </c>
      <c r="T535" t="b">
        <f t="shared" si="123"/>
        <v>0</v>
      </c>
      <c r="U535" t="s">
        <v>1835</v>
      </c>
      <c r="V535">
        <f t="shared" si="124"/>
        <v>529.74900000000002</v>
      </c>
      <c r="W535">
        <v>529.74900000000002</v>
      </c>
      <c r="X535" t="b">
        <f t="shared" si="125"/>
        <v>0</v>
      </c>
    </row>
    <row r="536" spans="1:24" x14ac:dyDescent="0.3">
      <c r="A536" t="b">
        <f t="shared" si="112"/>
        <v>0</v>
      </c>
      <c r="B536" t="s">
        <v>3338</v>
      </c>
      <c r="C536" t="b">
        <f t="shared" si="113"/>
        <v>0</v>
      </c>
      <c r="D536" s="2">
        <v>45240</v>
      </c>
      <c r="E536" s="2" t="b">
        <f t="shared" si="114"/>
        <v>0</v>
      </c>
      <c r="F536" t="s">
        <v>390</v>
      </c>
      <c r="G536" t="b">
        <f t="shared" si="115"/>
        <v>0</v>
      </c>
      <c r="H536" t="s">
        <v>1637</v>
      </c>
      <c r="I536" t="b">
        <f t="shared" si="116"/>
        <v>0</v>
      </c>
      <c r="J536" t="s">
        <v>1831</v>
      </c>
      <c r="K536" t="b">
        <f t="shared" si="117"/>
        <v>0</v>
      </c>
      <c r="L536">
        <f t="shared" si="118"/>
        <v>4</v>
      </c>
      <c r="M536">
        <v>4</v>
      </c>
      <c r="N536" t="b">
        <f t="shared" si="119"/>
        <v>0</v>
      </c>
      <c r="O536">
        <f t="shared" si="120"/>
        <v>695.97</v>
      </c>
      <c r="P536">
        <v>695.97</v>
      </c>
      <c r="Q536" t="b">
        <f t="shared" si="121"/>
        <v>0</v>
      </c>
      <c r="R536">
        <f t="shared" si="122"/>
        <v>0.02</v>
      </c>
      <c r="S536">
        <v>0.02</v>
      </c>
      <c r="T536" t="b">
        <f t="shared" si="123"/>
        <v>0</v>
      </c>
      <c r="U536" t="s">
        <v>1832</v>
      </c>
      <c r="V536">
        <f t="shared" si="124"/>
        <v>2728.2024000000001</v>
      </c>
      <c r="W536">
        <v>2728.2024000000001</v>
      </c>
      <c r="X536" t="b">
        <f t="shared" si="125"/>
        <v>0</v>
      </c>
    </row>
    <row r="537" spans="1:24" x14ac:dyDescent="0.3">
      <c r="A537" t="b">
        <f t="shared" si="112"/>
        <v>0</v>
      </c>
      <c r="B537" t="s">
        <v>2004</v>
      </c>
      <c r="C537" t="b">
        <f t="shared" si="113"/>
        <v>0</v>
      </c>
      <c r="D537" s="2">
        <v>45878</v>
      </c>
      <c r="E537" s="2" t="b">
        <f t="shared" si="114"/>
        <v>0</v>
      </c>
      <c r="F537" t="s">
        <v>1500</v>
      </c>
      <c r="G537" t="b">
        <f t="shared" si="115"/>
        <v>0</v>
      </c>
      <c r="H537" t="s">
        <v>1788</v>
      </c>
      <c r="I537" t="b">
        <f t="shared" si="116"/>
        <v>0</v>
      </c>
      <c r="J537" t="s">
        <v>1850</v>
      </c>
      <c r="K537" t="b">
        <f t="shared" si="117"/>
        <v>0</v>
      </c>
      <c r="L537">
        <f t="shared" si="118"/>
        <v>1</v>
      </c>
      <c r="M537">
        <v>1</v>
      </c>
      <c r="N537" t="b">
        <f t="shared" si="119"/>
        <v>0</v>
      </c>
      <c r="O537">
        <f t="shared" si="120"/>
        <v>652.03</v>
      </c>
      <c r="P537">
        <v>652.03</v>
      </c>
      <c r="Q537" t="b">
        <f t="shared" si="121"/>
        <v>0</v>
      </c>
      <c r="R537">
        <f t="shared" si="122"/>
        <v>0.27</v>
      </c>
      <c r="S537">
        <v>0.27</v>
      </c>
      <c r="T537" t="b">
        <f t="shared" si="123"/>
        <v>0</v>
      </c>
      <c r="U537" t="s">
        <v>1832</v>
      </c>
      <c r="V537">
        <f t="shared" si="124"/>
        <v>475.9819</v>
      </c>
      <c r="W537">
        <v>475.9819</v>
      </c>
      <c r="X537" t="b">
        <f t="shared" si="125"/>
        <v>0</v>
      </c>
    </row>
    <row r="538" spans="1:24" x14ac:dyDescent="0.3">
      <c r="A538" t="b">
        <f t="shared" si="112"/>
        <v>0</v>
      </c>
      <c r="B538" t="s">
        <v>3339</v>
      </c>
      <c r="C538" t="b">
        <f t="shared" si="113"/>
        <v>0</v>
      </c>
      <c r="D538" s="2">
        <v>45309</v>
      </c>
      <c r="E538" s="2" t="b">
        <f t="shared" si="114"/>
        <v>0</v>
      </c>
      <c r="F538" t="s">
        <v>943</v>
      </c>
      <c r="G538" t="b">
        <f t="shared" si="115"/>
        <v>0</v>
      </c>
      <c r="H538" t="s">
        <v>1813</v>
      </c>
      <c r="I538" t="b">
        <f t="shared" si="116"/>
        <v>0</v>
      </c>
      <c r="J538" t="s">
        <v>1902</v>
      </c>
      <c r="K538" t="b">
        <f t="shared" si="117"/>
        <v>0</v>
      </c>
      <c r="L538">
        <f t="shared" si="118"/>
        <v>2</v>
      </c>
      <c r="M538">
        <v>2</v>
      </c>
      <c r="N538" t="b">
        <f t="shared" si="119"/>
        <v>0</v>
      </c>
      <c r="O538">
        <f t="shared" si="120"/>
        <v>181.42</v>
      </c>
      <c r="P538">
        <v>181.42</v>
      </c>
      <c r="Q538" t="b">
        <f t="shared" si="121"/>
        <v>0</v>
      </c>
      <c r="R538">
        <f t="shared" si="122"/>
        <v>0.08</v>
      </c>
      <c r="S538">
        <v>0.08</v>
      </c>
      <c r="T538" t="b">
        <f t="shared" si="123"/>
        <v>0</v>
      </c>
      <c r="U538" t="s">
        <v>1835</v>
      </c>
      <c r="V538">
        <f t="shared" si="124"/>
        <v>333.81279999999998</v>
      </c>
      <c r="W538">
        <v>333.81279999999998</v>
      </c>
      <c r="X538" t="b">
        <f t="shared" si="125"/>
        <v>0</v>
      </c>
    </row>
    <row r="539" spans="1:24" x14ac:dyDescent="0.3">
      <c r="A539" t="b">
        <f t="shared" si="112"/>
        <v>0</v>
      </c>
      <c r="B539" t="s">
        <v>3340</v>
      </c>
      <c r="C539" t="b">
        <f t="shared" si="113"/>
        <v>0</v>
      </c>
      <c r="D539" s="2">
        <v>45375</v>
      </c>
      <c r="E539" s="2" t="b">
        <f t="shared" si="114"/>
        <v>0</v>
      </c>
      <c r="F539" t="s">
        <v>99</v>
      </c>
      <c r="G539" t="b">
        <f t="shared" si="115"/>
        <v>0</v>
      </c>
      <c r="H539" t="s">
        <v>1813</v>
      </c>
      <c r="I539" t="b">
        <f t="shared" si="116"/>
        <v>0</v>
      </c>
      <c r="J539" t="s">
        <v>1867</v>
      </c>
      <c r="K539" t="b">
        <f t="shared" si="117"/>
        <v>0</v>
      </c>
      <c r="L539">
        <f t="shared" si="118"/>
        <v>1</v>
      </c>
      <c r="M539">
        <v>1</v>
      </c>
      <c r="N539" t="b">
        <f t="shared" si="119"/>
        <v>0</v>
      </c>
      <c r="O539">
        <f t="shared" si="120"/>
        <v>439.55</v>
      </c>
      <c r="P539">
        <v>439.55</v>
      </c>
      <c r="Q539" t="b">
        <f t="shared" si="121"/>
        <v>0</v>
      </c>
      <c r="R539">
        <f t="shared" si="122"/>
        <v>0.28999999999999998</v>
      </c>
      <c r="S539">
        <v>0.28999999999999998</v>
      </c>
      <c r="T539" t="b">
        <f t="shared" si="123"/>
        <v>0</v>
      </c>
      <c r="U539" t="s">
        <v>1839</v>
      </c>
      <c r="V539">
        <f t="shared" si="124"/>
        <v>312.08049999999997</v>
      </c>
      <c r="W539">
        <v>312.08049999999997</v>
      </c>
      <c r="X539" t="b">
        <f t="shared" si="125"/>
        <v>0</v>
      </c>
    </row>
    <row r="540" spans="1:24" x14ac:dyDescent="0.3">
      <c r="A540" t="b">
        <f t="shared" si="112"/>
        <v>0</v>
      </c>
      <c r="B540" t="s">
        <v>3341</v>
      </c>
      <c r="C540" t="b">
        <f t="shared" si="113"/>
        <v>0</v>
      </c>
      <c r="D540" s="2">
        <v>45733</v>
      </c>
      <c r="E540" s="2" t="b">
        <f t="shared" si="114"/>
        <v>0</v>
      </c>
      <c r="F540" t="s">
        <v>393</v>
      </c>
      <c r="G540" t="b">
        <f t="shared" si="115"/>
        <v>0</v>
      </c>
      <c r="H540" t="s">
        <v>1699</v>
      </c>
      <c r="I540" t="b">
        <f t="shared" si="116"/>
        <v>0</v>
      </c>
      <c r="J540" t="s">
        <v>1870</v>
      </c>
      <c r="K540" t="b">
        <f t="shared" si="117"/>
        <v>0</v>
      </c>
      <c r="L540">
        <f t="shared" si="118"/>
        <v>3</v>
      </c>
      <c r="M540">
        <v>3</v>
      </c>
      <c r="N540" t="b">
        <f t="shared" si="119"/>
        <v>0</v>
      </c>
      <c r="O540">
        <f t="shared" si="120"/>
        <v>471.27</v>
      </c>
      <c r="P540">
        <v>471.27</v>
      </c>
      <c r="Q540" t="b">
        <f t="shared" si="121"/>
        <v>0</v>
      </c>
      <c r="R540">
        <f t="shared" si="122"/>
        <v>0.27</v>
      </c>
      <c r="S540">
        <v>0.27</v>
      </c>
      <c r="T540" t="b">
        <f t="shared" si="123"/>
        <v>0</v>
      </c>
      <c r="U540" t="s">
        <v>1839</v>
      </c>
      <c r="V540">
        <f t="shared" si="124"/>
        <v>1032.0813000000001</v>
      </c>
      <c r="W540">
        <v>1032.0813000000001</v>
      </c>
      <c r="X540" t="b">
        <f t="shared" si="125"/>
        <v>0</v>
      </c>
    </row>
    <row r="541" spans="1:24" x14ac:dyDescent="0.3">
      <c r="A541" t="b">
        <f t="shared" si="112"/>
        <v>0</v>
      </c>
      <c r="B541" t="s">
        <v>3342</v>
      </c>
      <c r="C541" t="b">
        <f t="shared" si="113"/>
        <v>0</v>
      </c>
      <c r="D541" s="2">
        <v>45435</v>
      </c>
      <c r="E541" s="2" t="b">
        <f t="shared" si="114"/>
        <v>0</v>
      </c>
      <c r="F541" t="s">
        <v>170</v>
      </c>
      <c r="G541" t="b">
        <f t="shared" si="115"/>
        <v>0</v>
      </c>
      <c r="H541" t="s">
        <v>1711</v>
      </c>
      <c r="I541" t="b">
        <f t="shared" si="116"/>
        <v>0</v>
      </c>
      <c r="J541" t="s">
        <v>1884</v>
      </c>
      <c r="K541" t="b">
        <f t="shared" si="117"/>
        <v>0</v>
      </c>
      <c r="L541">
        <f t="shared" si="118"/>
        <v>1</v>
      </c>
      <c r="M541">
        <v>1</v>
      </c>
      <c r="N541" t="b">
        <f t="shared" si="119"/>
        <v>0</v>
      </c>
      <c r="O541">
        <f t="shared" si="120"/>
        <v>758.89</v>
      </c>
      <c r="P541">
        <v>758.89</v>
      </c>
      <c r="Q541" t="b">
        <f t="shared" si="121"/>
        <v>0</v>
      </c>
      <c r="R541">
        <f t="shared" si="122"/>
        <v>0.1</v>
      </c>
      <c r="S541">
        <v>0.1</v>
      </c>
      <c r="T541" t="b">
        <f t="shared" si="123"/>
        <v>0</v>
      </c>
      <c r="U541" t="s">
        <v>1832</v>
      </c>
      <c r="V541">
        <f t="shared" si="124"/>
        <v>683.00099999999998</v>
      </c>
      <c r="W541">
        <v>683.00099999999998</v>
      </c>
      <c r="X541" t="b">
        <f t="shared" si="125"/>
        <v>0</v>
      </c>
    </row>
    <row r="542" spans="1:24" x14ac:dyDescent="0.3">
      <c r="A542" t="b">
        <f t="shared" si="112"/>
        <v>0</v>
      </c>
      <c r="B542" t="s">
        <v>3343</v>
      </c>
      <c r="C542" t="b">
        <f t="shared" si="113"/>
        <v>0</v>
      </c>
      <c r="D542" s="2">
        <v>45864</v>
      </c>
      <c r="E542" s="2" t="b">
        <f t="shared" si="114"/>
        <v>0</v>
      </c>
      <c r="F542" t="s">
        <v>1476</v>
      </c>
      <c r="G542" t="b">
        <f t="shared" si="115"/>
        <v>0</v>
      </c>
      <c r="H542" t="s">
        <v>1808</v>
      </c>
      <c r="I542" t="b">
        <f t="shared" si="116"/>
        <v>0</v>
      </c>
      <c r="J542" t="s">
        <v>1859</v>
      </c>
      <c r="K542" t="b">
        <f t="shared" si="117"/>
        <v>0</v>
      </c>
      <c r="L542">
        <f t="shared" si="118"/>
        <v>4</v>
      </c>
      <c r="M542">
        <v>4</v>
      </c>
      <c r="N542" t="b">
        <f t="shared" si="119"/>
        <v>0</v>
      </c>
      <c r="O542">
        <f t="shared" si="120"/>
        <v>918.1</v>
      </c>
      <c r="P542">
        <v>918.1</v>
      </c>
      <c r="Q542" t="b">
        <f t="shared" si="121"/>
        <v>0</v>
      </c>
      <c r="R542">
        <f t="shared" si="122"/>
        <v>0.19</v>
      </c>
      <c r="S542">
        <v>0.19</v>
      </c>
      <c r="T542" t="b">
        <f t="shared" si="123"/>
        <v>0</v>
      </c>
      <c r="U542" t="s">
        <v>1839</v>
      </c>
      <c r="V542">
        <f t="shared" si="124"/>
        <v>2974.6439999999998</v>
      </c>
      <c r="W542">
        <v>2974.6439999999998</v>
      </c>
      <c r="X542" t="b">
        <f t="shared" si="125"/>
        <v>0</v>
      </c>
    </row>
    <row r="543" spans="1:24" x14ac:dyDescent="0.3">
      <c r="A543" t="b">
        <f t="shared" si="112"/>
        <v>0</v>
      </c>
      <c r="B543" t="s">
        <v>3344</v>
      </c>
      <c r="C543" t="b">
        <f t="shared" si="113"/>
        <v>0</v>
      </c>
      <c r="D543" s="2">
        <v>45569</v>
      </c>
      <c r="E543" s="2" t="b">
        <f t="shared" si="114"/>
        <v>0</v>
      </c>
      <c r="F543" t="s">
        <v>821</v>
      </c>
      <c r="G543" t="b">
        <f t="shared" si="115"/>
        <v>0</v>
      </c>
      <c r="H543" t="s">
        <v>1805</v>
      </c>
      <c r="I543" t="b">
        <f t="shared" si="116"/>
        <v>0</v>
      </c>
      <c r="J543" t="s">
        <v>1902</v>
      </c>
      <c r="K543" t="b">
        <f t="shared" si="117"/>
        <v>0</v>
      </c>
      <c r="L543">
        <f t="shared" si="118"/>
        <v>1</v>
      </c>
      <c r="M543">
        <v>1</v>
      </c>
      <c r="N543" t="b">
        <f t="shared" si="119"/>
        <v>0</v>
      </c>
      <c r="O543">
        <f t="shared" si="120"/>
        <v>861.5</v>
      </c>
      <c r="P543">
        <v>861.5</v>
      </c>
      <c r="Q543" t="b">
        <f t="shared" si="121"/>
        <v>0</v>
      </c>
      <c r="R543">
        <f t="shared" si="122"/>
        <v>0.05</v>
      </c>
      <c r="S543">
        <v>0.05</v>
      </c>
      <c r="T543" t="b">
        <f t="shared" si="123"/>
        <v>0</v>
      </c>
      <c r="U543" t="s">
        <v>1839</v>
      </c>
      <c r="V543">
        <f t="shared" si="124"/>
        <v>818.42499999999995</v>
      </c>
      <c r="W543">
        <v>818.42499999999995</v>
      </c>
      <c r="X543" t="b">
        <f t="shared" si="125"/>
        <v>0</v>
      </c>
    </row>
    <row r="544" spans="1:24" x14ac:dyDescent="0.3">
      <c r="A544" t="b">
        <f t="shared" si="112"/>
        <v>0</v>
      </c>
      <c r="B544" t="s">
        <v>3345</v>
      </c>
      <c r="C544" t="b">
        <f t="shared" si="113"/>
        <v>0</v>
      </c>
      <c r="D544" s="2">
        <v>45664</v>
      </c>
      <c r="E544" s="2" t="b">
        <f t="shared" si="114"/>
        <v>0</v>
      </c>
      <c r="F544" t="s">
        <v>1410</v>
      </c>
      <c r="G544" t="b">
        <f t="shared" si="115"/>
        <v>0</v>
      </c>
      <c r="H544" t="s">
        <v>1604</v>
      </c>
      <c r="I544" t="b">
        <f t="shared" si="116"/>
        <v>0</v>
      </c>
      <c r="J544" t="s">
        <v>1852</v>
      </c>
      <c r="K544" t="b">
        <f t="shared" si="117"/>
        <v>0</v>
      </c>
      <c r="L544">
        <f t="shared" si="118"/>
        <v>1</v>
      </c>
      <c r="M544">
        <v>1</v>
      </c>
      <c r="N544" t="b">
        <f t="shared" si="119"/>
        <v>0</v>
      </c>
      <c r="O544">
        <f t="shared" si="120"/>
        <v>588.29999999999995</v>
      </c>
      <c r="P544">
        <v>588.29999999999995</v>
      </c>
      <c r="Q544" t="b">
        <f t="shared" si="121"/>
        <v>0</v>
      </c>
      <c r="R544">
        <f t="shared" si="122"/>
        <v>0.26</v>
      </c>
      <c r="S544">
        <v>0.26</v>
      </c>
      <c r="T544" t="b">
        <f t="shared" si="123"/>
        <v>0</v>
      </c>
      <c r="U544" t="s">
        <v>1839</v>
      </c>
      <c r="V544">
        <f t="shared" si="124"/>
        <v>435.34199999999998</v>
      </c>
      <c r="W544">
        <v>435.34199999999998</v>
      </c>
      <c r="X544" t="b">
        <f t="shared" si="125"/>
        <v>0</v>
      </c>
    </row>
    <row r="545" spans="1:24" x14ac:dyDescent="0.3">
      <c r="A545" t="b">
        <f t="shared" si="112"/>
        <v>0</v>
      </c>
      <c r="B545" t="s">
        <v>3346</v>
      </c>
      <c r="C545" t="b">
        <f t="shared" si="113"/>
        <v>0</v>
      </c>
      <c r="D545" s="2">
        <v>45645</v>
      </c>
      <c r="E545" s="2" t="b">
        <f t="shared" si="114"/>
        <v>0</v>
      </c>
      <c r="F545" t="s">
        <v>1410</v>
      </c>
      <c r="G545" t="b">
        <f t="shared" si="115"/>
        <v>0</v>
      </c>
      <c r="H545" t="s">
        <v>1699</v>
      </c>
      <c r="I545" t="b">
        <f t="shared" si="116"/>
        <v>0</v>
      </c>
      <c r="J545" t="s">
        <v>1843</v>
      </c>
      <c r="K545" t="b">
        <f t="shared" si="117"/>
        <v>0</v>
      </c>
      <c r="L545">
        <f t="shared" si="118"/>
        <v>1</v>
      </c>
      <c r="M545">
        <v>1</v>
      </c>
      <c r="N545" t="b">
        <f t="shared" si="119"/>
        <v>0</v>
      </c>
      <c r="O545">
        <f t="shared" si="120"/>
        <v>917.26</v>
      </c>
      <c r="P545">
        <v>917.26</v>
      </c>
      <c r="Q545" t="b">
        <f t="shared" si="121"/>
        <v>0</v>
      </c>
      <c r="R545">
        <f t="shared" si="122"/>
        <v>0.05</v>
      </c>
      <c r="S545">
        <v>0.05</v>
      </c>
      <c r="T545" t="b">
        <f t="shared" si="123"/>
        <v>0</v>
      </c>
      <c r="U545" t="s">
        <v>1835</v>
      </c>
      <c r="V545">
        <f t="shared" si="124"/>
        <v>871.39699999999993</v>
      </c>
      <c r="W545">
        <v>871.39699999999993</v>
      </c>
      <c r="X545" t="b">
        <f t="shared" si="125"/>
        <v>0</v>
      </c>
    </row>
    <row r="546" spans="1:24" x14ac:dyDescent="0.3">
      <c r="A546" t="b">
        <f t="shared" si="112"/>
        <v>0</v>
      </c>
      <c r="B546" t="s">
        <v>3347</v>
      </c>
      <c r="C546" t="b">
        <f t="shared" si="113"/>
        <v>0</v>
      </c>
      <c r="D546" s="2">
        <v>45449</v>
      </c>
      <c r="E546" s="2" t="b">
        <f t="shared" si="114"/>
        <v>0</v>
      </c>
      <c r="F546" t="s">
        <v>744</v>
      </c>
      <c r="G546" t="b">
        <f t="shared" si="115"/>
        <v>0</v>
      </c>
      <c r="H546" t="s">
        <v>1546</v>
      </c>
      <c r="I546" t="b">
        <f t="shared" si="116"/>
        <v>0</v>
      </c>
      <c r="J546" t="s">
        <v>1870</v>
      </c>
      <c r="K546" t="b">
        <f t="shared" si="117"/>
        <v>0</v>
      </c>
      <c r="L546">
        <f t="shared" si="118"/>
        <v>4</v>
      </c>
      <c r="M546">
        <v>4</v>
      </c>
      <c r="N546" t="b">
        <f t="shared" si="119"/>
        <v>0</v>
      </c>
      <c r="O546">
        <f t="shared" si="120"/>
        <v>96.78</v>
      </c>
      <c r="P546">
        <v>96.78</v>
      </c>
      <c r="Q546" t="b">
        <f t="shared" si="121"/>
        <v>0</v>
      </c>
      <c r="R546">
        <f t="shared" si="122"/>
        <v>0.11</v>
      </c>
      <c r="S546">
        <v>0.11</v>
      </c>
      <c r="T546" t="b">
        <f t="shared" si="123"/>
        <v>0</v>
      </c>
      <c r="U546" t="s">
        <v>1835</v>
      </c>
      <c r="V546">
        <f t="shared" si="124"/>
        <v>344.53680000000003</v>
      </c>
      <c r="W546">
        <v>344.53680000000003</v>
      </c>
      <c r="X546" t="b">
        <f t="shared" si="125"/>
        <v>0</v>
      </c>
    </row>
    <row r="547" spans="1:24" x14ac:dyDescent="0.3">
      <c r="A547" t="b">
        <f t="shared" si="112"/>
        <v>0</v>
      </c>
      <c r="B547" t="s">
        <v>3348</v>
      </c>
      <c r="C547" t="b">
        <f t="shared" si="113"/>
        <v>0</v>
      </c>
      <c r="D547" s="2">
        <v>45629</v>
      </c>
      <c r="E547" s="2" t="b">
        <f t="shared" si="114"/>
        <v>0</v>
      </c>
      <c r="F547" t="s">
        <v>1457</v>
      </c>
      <c r="G547" t="b">
        <f t="shared" si="115"/>
        <v>0</v>
      </c>
      <c r="H547" t="s">
        <v>1621</v>
      </c>
      <c r="I547" t="b">
        <f t="shared" si="116"/>
        <v>0</v>
      </c>
      <c r="J547" t="s">
        <v>1845</v>
      </c>
      <c r="K547" t="b">
        <f t="shared" si="117"/>
        <v>0</v>
      </c>
      <c r="L547">
        <f t="shared" si="118"/>
        <v>3</v>
      </c>
      <c r="M547">
        <v>3</v>
      </c>
      <c r="N547" t="b">
        <f t="shared" si="119"/>
        <v>0</v>
      </c>
      <c r="O547">
        <f t="shared" si="120"/>
        <v>199.41</v>
      </c>
      <c r="P547">
        <v>199.41</v>
      </c>
      <c r="Q547" t="b">
        <f t="shared" si="121"/>
        <v>0</v>
      </c>
      <c r="R547">
        <f t="shared" si="122"/>
        <v>0.16</v>
      </c>
      <c r="S547">
        <v>0.16</v>
      </c>
      <c r="T547" t="b">
        <f t="shared" si="123"/>
        <v>0</v>
      </c>
      <c r="U547" t="s">
        <v>1839</v>
      </c>
      <c r="V547">
        <f t="shared" si="124"/>
        <v>502.51319999999998</v>
      </c>
      <c r="W547">
        <v>502.51319999999998</v>
      </c>
      <c r="X547" t="b">
        <f t="shared" si="125"/>
        <v>0</v>
      </c>
    </row>
    <row r="548" spans="1:24" x14ac:dyDescent="0.3">
      <c r="A548" t="b">
        <f t="shared" si="112"/>
        <v>0</v>
      </c>
      <c r="B548" t="s">
        <v>2005</v>
      </c>
      <c r="C548" t="b">
        <f t="shared" si="113"/>
        <v>0</v>
      </c>
      <c r="D548" s="2">
        <v>45502</v>
      </c>
      <c r="E548" s="2" t="b">
        <f t="shared" si="114"/>
        <v>0</v>
      </c>
      <c r="F548" t="s">
        <v>329</v>
      </c>
      <c r="G548" t="b">
        <f t="shared" si="115"/>
        <v>0</v>
      </c>
      <c r="H548" t="s">
        <v>1543</v>
      </c>
      <c r="I548" t="b">
        <f t="shared" si="116"/>
        <v>0</v>
      </c>
      <c r="J548" t="s">
        <v>1884</v>
      </c>
      <c r="K548" t="b">
        <f t="shared" si="117"/>
        <v>0</v>
      </c>
      <c r="L548">
        <f t="shared" si="118"/>
        <v>3</v>
      </c>
      <c r="M548">
        <v>3</v>
      </c>
      <c r="N548" t="b">
        <f t="shared" si="119"/>
        <v>0</v>
      </c>
      <c r="O548">
        <f t="shared" si="120"/>
        <v>513.36</v>
      </c>
      <c r="P548">
        <v>513.36</v>
      </c>
      <c r="Q548" t="b">
        <f t="shared" si="121"/>
        <v>0</v>
      </c>
      <c r="R548">
        <f t="shared" si="122"/>
        <v>7.0000000000000007E-2</v>
      </c>
      <c r="S548">
        <v>7.0000000000000007E-2</v>
      </c>
      <c r="T548" t="b">
        <f t="shared" si="123"/>
        <v>0</v>
      </c>
      <c r="U548" t="s">
        <v>1839</v>
      </c>
      <c r="V548">
        <f t="shared" si="124"/>
        <v>1432.2744</v>
      </c>
      <c r="W548">
        <v>1432.2744</v>
      </c>
      <c r="X548" t="b">
        <f t="shared" si="125"/>
        <v>0</v>
      </c>
    </row>
    <row r="549" spans="1:24" x14ac:dyDescent="0.3">
      <c r="A549" t="b">
        <f t="shared" si="112"/>
        <v>0</v>
      </c>
      <c r="B549" t="s">
        <v>3349</v>
      </c>
      <c r="C549" t="b">
        <f t="shared" si="113"/>
        <v>0</v>
      </c>
      <c r="D549" s="2">
        <v>45739</v>
      </c>
      <c r="E549" s="2" t="b">
        <f t="shared" si="114"/>
        <v>0</v>
      </c>
      <c r="F549" t="s">
        <v>84</v>
      </c>
      <c r="G549" t="b">
        <f t="shared" si="115"/>
        <v>0</v>
      </c>
      <c r="H549" t="s">
        <v>1696</v>
      </c>
      <c r="I549" t="b">
        <f t="shared" si="116"/>
        <v>0</v>
      </c>
      <c r="J549" t="s">
        <v>1861</v>
      </c>
      <c r="K549" t="b">
        <f t="shared" si="117"/>
        <v>0</v>
      </c>
      <c r="L549">
        <f t="shared" si="118"/>
        <v>1</v>
      </c>
      <c r="M549">
        <v>1</v>
      </c>
      <c r="N549" t="b">
        <f t="shared" si="119"/>
        <v>0</v>
      </c>
      <c r="O549">
        <f t="shared" si="120"/>
        <v>687.91</v>
      </c>
      <c r="P549">
        <v>687.91</v>
      </c>
      <c r="Q549" t="b">
        <f t="shared" si="121"/>
        <v>0</v>
      </c>
      <c r="R549">
        <f t="shared" si="122"/>
        <v>0.25</v>
      </c>
      <c r="S549">
        <v>0.25</v>
      </c>
      <c r="T549" t="b">
        <f t="shared" si="123"/>
        <v>0</v>
      </c>
      <c r="U549" t="s">
        <v>1832</v>
      </c>
      <c r="V549">
        <f t="shared" si="124"/>
        <v>515.9325</v>
      </c>
      <c r="W549">
        <v>515.9325</v>
      </c>
      <c r="X549" t="b">
        <f t="shared" si="125"/>
        <v>0</v>
      </c>
    </row>
    <row r="550" spans="1:24" x14ac:dyDescent="0.3">
      <c r="A550" t="b">
        <f t="shared" si="112"/>
        <v>0</v>
      </c>
      <c r="B550" t="s">
        <v>3350</v>
      </c>
      <c r="C550" t="b">
        <f t="shared" si="113"/>
        <v>0</v>
      </c>
      <c r="D550" s="2">
        <v>45849</v>
      </c>
      <c r="E550" s="2" t="b">
        <f t="shared" si="114"/>
        <v>0</v>
      </c>
      <c r="F550" t="s">
        <v>151</v>
      </c>
      <c r="G550" t="b">
        <f t="shared" si="115"/>
        <v>0</v>
      </c>
      <c r="H550" t="s">
        <v>1743</v>
      </c>
      <c r="I550" t="b">
        <f t="shared" si="116"/>
        <v>0</v>
      </c>
      <c r="J550" t="s">
        <v>1880</v>
      </c>
      <c r="K550" t="b">
        <f t="shared" si="117"/>
        <v>0</v>
      </c>
      <c r="L550">
        <f t="shared" si="118"/>
        <v>3</v>
      </c>
      <c r="M550">
        <v>3</v>
      </c>
      <c r="N550" t="b">
        <f t="shared" si="119"/>
        <v>0</v>
      </c>
      <c r="O550">
        <f t="shared" si="120"/>
        <v>769.62</v>
      </c>
      <c r="P550">
        <v>769.62</v>
      </c>
      <c r="Q550" t="b">
        <f t="shared" si="121"/>
        <v>0</v>
      </c>
      <c r="R550">
        <f t="shared" si="122"/>
        <v>0.09</v>
      </c>
      <c r="S550">
        <v>0.09</v>
      </c>
      <c r="T550" t="b">
        <f t="shared" si="123"/>
        <v>0</v>
      </c>
      <c r="U550" t="s">
        <v>1835</v>
      </c>
      <c r="V550">
        <f t="shared" si="124"/>
        <v>2101.0626000000002</v>
      </c>
      <c r="W550">
        <v>2101.0626000000002</v>
      </c>
      <c r="X550" t="b">
        <f t="shared" si="125"/>
        <v>0</v>
      </c>
    </row>
    <row r="551" spans="1:24" x14ac:dyDescent="0.3">
      <c r="A551" t="b">
        <f t="shared" si="112"/>
        <v>0</v>
      </c>
      <c r="B551" t="s">
        <v>3351</v>
      </c>
      <c r="C551" t="b">
        <f t="shared" si="113"/>
        <v>0</v>
      </c>
      <c r="D551" s="2">
        <v>45230</v>
      </c>
      <c r="E551" s="2" t="b">
        <f t="shared" si="114"/>
        <v>0</v>
      </c>
      <c r="F551" t="s">
        <v>708</v>
      </c>
      <c r="G551" t="b">
        <f t="shared" si="115"/>
        <v>0</v>
      </c>
      <c r="H551" t="s">
        <v>1540</v>
      </c>
      <c r="I551" t="b">
        <f t="shared" si="116"/>
        <v>0</v>
      </c>
      <c r="J551" t="s">
        <v>1831</v>
      </c>
      <c r="K551" t="b">
        <f t="shared" si="117"/>
        <v>0</v>
      </c>
      <c r="L551">
        <f t="shared" si="118"/>
        <v>1</v>
      </c>
      <c r="M551">
        <v>1</v>
      </c>
      <c r="N551" t="b">
        <f t="shared" si="119"/>
        <v>0</v>
      </c>
      <c r="O551">
        <f t="shared" si="120"/>
        <v>492.05</v>
      </c>
      <c r="P551">
        <v>492.05</v>
      </c>
      <c r="Q551" t="b">
        <f t="shared" si="121"/>
        <v>0</v>
      </c>
      <c r="R551">
        <f t="shared" si="122"/>
        <v>0.27</v>
      </c>
      <c r="S551">
        <v>0.27</v>
      </c>
      <c r="T551" t="b">
        <f t="shared" si="123"/>
        <v>0</v>
      </c>
      <c r="U551" t="s">
        <v>1832</v>
      </c>
      <c r="V551">
        <f t="shared" si="124"/>
        <v>359.19650000000001</v>
      </c>
      <c r="W551">
        <v>359.19650000000001</v>
      </c>
      <c r="X551" t="b">
        <f t="shared" si="125"/>
        <v>0</v>
      </c>
    </row>
    <row r="552" spans="1:24" x14ac:dyDescent="0.3">
      <c r="A552" t="b">
        <f t="shared" si="112"/>
        <v>0</v>
      </c>
      <c r="B552" t="s">
        <v>3352</v>
      </c>
      <c r="C552" t="b">
        <f t="shared" si="113"/>
        <v>0</v>
      </c>
      <c r="D552" s="2">
        <v>45292</v>
      </c>
      <c r="E552" s="2" t="b">
        <f t="shared" si="114"/>
        <v>0</v>
      </c>
      <c r="F552" t="s">
        <v>363</v>
      </c>
      <c r="G552" t="b">
        <f t="shared" si="115"/>
        <v>0</v>
      </c>
      <c r="H552" t="s">
        <v>1588</v>
      </c>
      <c r="I552" t="b">
        <f t="shared" si="116"/>
        <v>0</v>
      </c>
      <c r="J552" t="s">
        <v>1884</v>
      </c>
      <c r="K552" t="b">
        <f t="shared" si="117"/>
        <v>0</v>
      </c>
      <c r="L552">
        <f t="shared" si="118"/>
        <v>2</v>
      </c>
      <c r="M552">
        <v>2</v>
      </c>
      <c r="N552" t="b">
        <f t="shared" si="119"/>
        <v>0</v>
      </c>
      <c r="O552">
        <f t="shared" si="120"/>
        <v>428.55</v>
      </c>
      <c r="P552">
        <v>428.55</v>
      </c>
      <c r="Q552" t="b">
        <f t="shared" si="121"/>
        <v>0</v>
      </c>
      <c r="R552">
        <f t="shared" si="122"/>
        <v>0</v>
      </c>
      <c r="S552">
        <v>0</v>
      </c>
      <c r="T552" t="b">
        <f t="shared" si="123"/>
        <v>0</v>
      </c>
      <c r="U552" t="s">
        <v>1835</v>
      </c>
      <c r="V552">
        <f t="shared" si="124"/>
        <v>857.1</v>
      </c>
      <c r="W552">
        <v>857.1</v>
      </c>
      <c r="X552" t="b">
        <f t="shared" si="125"/>
        <v>0</v>
      </c>
    </row>
    <row r="553" spans="1:24" x14ac:dyDescent="0.3">
      <c r="A553" t="b">
        <f t="shared" si="112"/>
        <v>0</v>
      </c>
      <c r="B553" t="s">
        <v>3353</v>
      </c>
      <c r="C553" t="b">
        <f t="shared" si="113"/>
        <v>0</v>
      </c>
      <c r="D553" s="2">
        <v>45251</v>
      </c>
      <c r="E553" s="2" t="b">
        <f t="shared" si="114"/>
        <v>0</v>
      </c>
      <c r="F553" t="s">
        <v>732</v>
      </c>
      <c r="G553" t="b">
        <f t="shared" si="115"/>
        <v>0</v>
      </c>
      <c r="H553" t="s">
        <v>1564</v>
      </c>
      <c r="I553" t="b">
        <f t="shared" si="116"/>
        <v>0</v>
      </c>
      <c r="J553" t="s">
        <v>1859</v>
      </c>
      <c r="K553" t="b">
        <f t="shared" si="117"/>
        <v>0</v>
      </c>
      <c r="L553">
        <f t="shared" si="118"/>
        <v>4</v>
      </c>
      <c r="M553">
        <v>4</v>
      </c>
      <c r="N553" t="b">
        <f t="shared" si="119"/>
        <v>0</v>
      </c>
      <c r="O553">
        <f t="shared" si="120"/>
        <v>316.18</v>
      </c>
      <c r="P553">
        <v>316.18</v>
      </c>
      <c r="Q553" t="b">
        <f t="shared" si="121"/>
        <v>0</v>
      </c>
      <c r="R553">
        <f t="shared" si="122"/>
        <v>0.12</v>
      </c>
      <c r="S553">
        <v>0.12</v>
      </c>
      <c r="T553" t="b">
        <f t="shared" si="123"/>
        <v>0</v>
      </c>
      <c r="U553" t="s">
        <v>1832</v>
      </c>
      <c r="V553">
        <f t="shared" si="124"/>
        <v>1112.9536000000001</v>
      </c>
      <c r="W553">
        <v>1112.9536000000001</v>
      </c>
      <c r="X553" t="b">
        <f t="shared" si="125"/>
        <v>0</v>
      </c>
    </row>
    <row r="554" spans="1:24" x14ac:dyDescent="0.3">
      <c r="A554" t="b">
        <f t="shared" si="112"/>
        <v>0</v>
      </c>
      <c r="B554" t="s">
        <v>3354</v>
      </c>
      <c r="C554" t="b">
        <f t="shared" si="113"/>
        <v>0</v>
      </c>
      <c r="D554" s="2">
        <v>45555</v>
      </c>
      <c r="E554" s="2" t="b">
        <f t="shared" si="114"/>
        <v>0</v>
      </c>
      <c r="F554" t="s">
        <v>38</v>
      </c>
      <c r="G554" t="b">
        <f t="shared" si="115"/>
        <v>0</v>
      </c>
      <c r="H554" t="s">
        <v>1574</v>
      </c>
      <c r="I554" t="b">
        <f t="shared" si="116"/>
        <v>0</v>
      </c>
      <c r="J554" t="s">
        <v>1831</v>
      </c>
      <c r="K554" t="b">
        <f t="shared" si="117"/>
        <v>0</v>
      </c>
      <c r="L554">
        <f t="shared" si="118"/>
        <v>3</v>
      </c>
      <c r="M554">
        <v>3</v>
      </c>
      <c r="N554" t="b">
        <f t="shared" si="119"/>
        <v>0</v>
      </c>
      <c r="O554">
        <f t="shared" si="120"/>
        <v>162.16999999999999</v>
      </c>
      <c r="P554">
        <v>162.16999999999999</v>
      </c>
      <c r="Q554" t="b">
        <f t="shared" si="121"/>
        <v>0</v>
      </c>
      <c r="R554">
        <f t="shared" si="122"/>
        <v>0.15</v>
      </c>
      <c r="S554">
        <v>0.15</v>
      </c>
      <c r="T554" t="b">
        <f t="shared" si="123"/>
        <v>0</v>
      </c>
      <c r="U554" t="s">
        <v>1835</v>
      </c>
      <c r="V554">
        <f t="shared" si="124"/>
        <v>413.5335</v>
      </c>
      <c r="W554">
        <v>413.5335</v>
      </c>
      <c r="X554" t="b">
        <f t="shared" si="125"/>
        <v>0</v>
      </c>
    </row>
    <row r="555" spans="1:24" x14ac:dyDescent="0.3">
      <c r="A555" t="b">
        <f t="shared" si="112"/>
        <v>0</v>
      </c>
      <c r="B555" t="s">
        <v>3355</v>
      </c>
      <c r="C555" t="b">
        <f t="shared" si="113"/>
        <v>0</v>
      </c>
      <c r="D555" s="2">
        <v>45385</v>
      </c>
      <c r="E555" s="2" t="b">
        <f t="shared" si="114"/>
        <v>0</v>
      </c>
      <c r="F555" t="s">
        <v>1031</v>
      </c>
      <c r="G555" t="b">
        <f t="shared" si="115"/>
        <v>0</v>
      </c>
      <c r="H555" t="s">
        <v>1540</v>
      </c>
      <c r="I555" t="b">
        <f t="shared" si="116"/>
        <v>0</v>
      </c>
      <c r="J555" t="s">
        <v>1831</v>
      </c>
      <c r="K555" t="b">
        <f t="shared" si="117"/>
        <v>0</v>
      </c>
      <c r="L555">
        <f t="shared" si="118"/>
        <v>3</v>
      </c>
      <c r="M555">
        <v>3</v>
      </c>
      <c r="N555" t="b">
        <f t="shared" si="119"/>
        <v>0</v>
      </c>
      <c r="O555">
        <f t="shared" si="120"/>
        <v>698.14</v>
      </c>
      <c r="P555">
        <v>698.14</v>
      </c>
      <c r="Q555" t="b">
        <f t="shared" si="121"/>
        <v>0</v>
      </c>
      <c r="R555">
        <f t="shared" si="122"/>
        <v>0.04</v>
      </c>
      <c r="S555">
        <v>0.04</v>
      </c>
      <c r="T555" t="b">
        <f t="shared" si="123"/>
        <v>0</v>
      </c>
      <c r="U555" t="s">
        <v>1835</v>
      </c>
      <c r="V555">
        <f t="shared" si="124"/>
        <v>2010.6432</v>
      </c>
      <c r="W555">
        <v>2010.6432</v>
      </c>
      <c r="X555" t="b">
        <f t="shared" si="125"/>
        <v>0</v>
      </c>
    </row>
    <row r="556" spans="1:24" x14ac:dyDescent="0.3">
      <c r="A556" t="b">
        <f t="shared" si="112"/>
        <v>0</v>
      </c>
      <c r="B556" t="s">
        <v>3356</v>
      </c>
      <c r="C556" t="b">
        <f t="shared" si="113"/>
        <v>0</v>
      </c>
      <c r="D556" s="2">
        <v>45787</v>
      </c>
      <c r="E556" s="2" t="b">
        <f t="shared" si="114"/>
        <v>0</v>
      </c>
      <c r="F556" t="s">
        <v>969</v>
      </c>
      <c r="G556" t="b">
        <f t="shared" si="115"/>
        <v>0</v>
      </c>
      <c r="H556" t="s">
        <v>1752</v>
      </c>
      <c r="I556" t="b">
        <f t="shared" si="116"/>
        <v>0</v>
      </c>
      <c r="J556" t="s">
        <v>1870</v>
      </c>
      <c r="K556" t="b">
        <f t="shared" si="117"/>
        <v>0</v>
      </c>
      <c r="L556">
        <f t="shared" si="118"/>
        <v>1</v>
      </c>
      <c r="M556">
        <v>1</v>
      </c>
      <c r="N556" t="b">
        <f t="shared" si="119"/>
        <v>0</v>
      </c>
      <c r="O556">
        <f t="shared" si="120"/>
        <v>478.08</v>
      </c>
      <c r="P556">
        <v>478.08</v>
      </c>
      <c r="Q556" t="b">
        <f t="shared" si="121"/>
        <v>0</v>
      </c>
      <c r="R556">
        <f t="shared" si="122"/>
        <v>7.0000000000000007E-2</v>
      </c>
      <c r="S556">
        <v>7.0000000000000007E-2</v>
      </c>
      <c r="T556" t="b">
        <f t="shared" si="123"/>
        <v>0</v>
      </c>
      <c r="U556" t="s">
        <v>1839</v>
      </c>
      <c r="V556">
        <f t="shared" si="124"/>
        <v>444.61439999999988</v>
      </c>
      <c r="W556">
        <v>444.61439999999988</v>
      </c>
      <c r="X556" t="b">
        <f t="shared" si="125"/>
        <v>0</v>
      </c>
    </row>
    <row r="557" spans="1:24" x14ac:dyDescent="0.3">
      <c r="A557" t="b">
        <f t="shared" si="112"/>
        <v>0</v>
      </c>
      <c r="B557" t="s">
        <v>3357</v>
      </c>
      <c r="C557" t="b">
        <f t="shared" si="113"/>
        <v>0</v>
      </c>
      <c r="D557" s="2">
        <v>45822</v>
      </c>
      <c r="E557" s="2" t="b">
        <f t="shared" si="114"/>
        <v>0</v>
      </c>
      <c r="F557" t="s">
        <v>672</v>
      </c>
      <c r="G557" t="b">
        <f t="shared" si="115"/>
        <v>0</v>
      </c>
      <c r="H557" t="s">
        <v>1711</v>
      </c>
      <c r="I557" t="b">
        <f t="shared" si="116"/>
        <v>0</v>
      </c>
      <c r="J557" t="s">
        <v>1843</v>
      </c>
      <c r="K557" t="b">
        <f t="shared" si="117"/>
        <v>0</v>
      </c>
      <c r="L557">
        <f t="shared" si="118"/>
        <v>2</v>
      </c>
      <c r="M557">
        <v>2</v>
      </c>
      <c r="N557" t="b">
        <f t="shared" si="119"/>
        <v>0</v>
      </c>
      <c r="O557">
        <f t="shared" si="120"/>
        <v>958.64</v>
      </c>
      <c r="P557">
        <v>958.64</v>
      </c>
      <c r="Q557" t="b">
        <f t="shared" si="121"/>
        <v>0</v>
      </c>
      <c r="R557">
        <f t="shared" si="122"/>
        <v>0.2</v>
      </c>
      <c r="S557">
        <v>0.2</v>
      </c>
      <c r="T557" t="b">
        <f t="shared" si="123"/>
        <v>0</v>
      </c>
      <c r="U557" t="s">
        <v>1835</v>
      </c>
      <c r="V557">
        <f t="shared" si="124"/>
        <v>1533.8240000000001</v>
      </c>
      <c r="W557">
        <v>1533.8240000000001</v>
      </c>
      <c r="X557" t="b">
        <f t="shared" si="125"/>
        <v>0</v>
      </c>
    </row>
    <row r="558" spans="1:24" x14ac:dyDescent="0.3">
      <c r="A558" t="b">
        <f t="shared" si="112"/>
        <v>0</v>
      </c>
      <c r="B558" t="s">
        <v>3358</v>
      </c>
      <c r="C558" t="b">
        <f t="shared" si="113"/>
        <v>0</v>
      </c>
      <c r="D558" s="2">
        <v>45590</v>
      </c>
      <c r="E558" s="2" t="b">
        <f t="shared" si="114"/>
        <v>0</v>
      </c>
      <c r="F558" t="s">
        <v>1849</v>
      </c>
      <c r="G558" t="b">
        <f t="shared" si="115"/>
        <v>0</v>
      </c>
      <c r="H558" t="s">
        <v>1661</v>
      </c>
      <c r="I558" t="b">
        <f t="shared" si="116"/>
        <v>0</v>
      </c>
      <c r="J558" t="s">
        <v>1884</v>
      </c>
      <c r="K558" t="b">
        <f t="shared" si="117"/>
        <v>0</v>
      </c>
      <c r="L558">
        <f t="shared" si="118"/>
        <v>2</v>
      </c>
      <c r="M558">
        <v>2</v>
      </c>
      <c r="N558" t="b">
        <f t="shared" si="119"/>
        <v>0</v>
      </c>
      <c r="O558">
        <f t="shared" si="120"/>
        <v>581.19000000000005</v>
      </c>
      <c r="P558">
        <v>581.19000000000005</v>
      </c>
      <c r="Q558" t="b">
        <f t="shared" si="121"/>
        <v>0</v>
      </c>
      <c r="R558">
        <f t="shared" si="122"/>
        <v>7.0000000000000007E-2</v>
      </c>
      <c r="S558">
        <v>7.0000000000000007E-2</v>
      </c>
      <c r="T558" t="b">
        <f t="shared" si="123"/>
        <v>0</v>
      </c>
      <c r="U558" t="s">
        <v>1839</v>
      </c>
      <c r="V558">
        <f t="shared" si="124"/>
        <v>1081.0134</v>
      </c>
      <c r="W558">
        <v>1081.0134</v>
      </c>
      <c r="X558" t="b">
        <f t="shared" si="125"/>
        <v>0</v>
      </c>
    </row>
    <row r="559" spans="1:24" x14ac:dyDescent="0.3">
      <c r="A559" t="b">
        <f t="shared" si="112"/>
        <v>0</v>
      </c>
      <c r="B559" t="s">
        <v>1860</v>
      </c>
      <c r="C559" t="b">
        <f t="shared" si="113"/>
        <v>0</v>
      </c>
      <c r="D559" s="2">
        <v>45636</v>
      </c>
      <c r="E559" s="2" t="b">
        <f t="shared" si="114"/>
        <v>0</v>
      </c>
      <c r="F559" t="s">
        <v>1334</v>
      </c>
      <c r="G559" t="b">
        <f t="shared" si="115"/>
        <v>0</v>
      </c>
      <c r="H559" t="s">
        <v>1646</v>
      </c>
      <c r="I559" t="b">
        <f t="shared" si="116"/>
        <v>0</v>
      </c>
      <c r="J559" t="s">
        <v>1861</v>
      </c>
      <c r="K559" t="b">
        <f t="shared" si="117"/>
        <v>1</v>
      </c>
      <c r="L559" t="str">
        <f t="shared" si="118"/>
        <v>UNKNOWN</v>
      </c>
      <c r="N559" t="b">
        <f t="shared" si="119"/>
        <v>0</v>
      </c>
      <c r="O559">
        <f t="shared" si="120"/>
        <v>871.34</v>
      </c>
      <c r="P559">
        <v>871.34</v>
      </c>
      <c r="Q559" t="b">
        <f t="shared" si="121"/>
        <v>0</v>
      </c>
      <c r="R559">
        <f t="shared" si="122"/>
        <v>0.04</v>
      </c>
      <c r="S559">
        <v>0.04</v>
      </c>
      <c r="T559" t="b">
        <f t="shared" si="123"/>
        <v>0</v>
      </c>
      <c r="U559" t="s">
        <v>1839</v>
      </c>
      <c r="V559">
        <f t="shared" si="124"/>
        <v>2509.4591999999998</v>
      </c>
      <c r="W559">
        <v>2509.4591999999998</v>
      </c>
      <c r="X559" t="b">
        <f t="shared" si="125"/>
        <v>0</v>
      </c>
    </row>
    <row r="560" spans="1:24" x14ac:dyDescent="0.3">
      <c r="A560" t="b">
        <f t="shared" si="112"/>
        <v>0</v>
      </c>
      <c r="B560" t="s">
        <v>2006</v>
      </c>
      <c r="C560" t="b">
        <f t="shared" si="113"/>
        <v>0</v>
      </c>
      <c r="D560" s="2">
        <v>45433</v>
      </c>
      <c r="E560" s="2" t="b">
        <f t="shared" si="114"/>
        <v>0</v>
      </c>
      <c r="F560" t="s">
        <v>247</v>
      </c>
      <c r="G560" t="b">
        <f t="shared" si="115"/>
        <v>0</v>
      </c>
      <c r="H560" t="s">
        <v>1691</v>
      </c>
      <c r="I560" t="b">
        <f t="shared" si="116"/>
        <v>0</v>
      </c>
      <c r="J560" t="s">
        <v>1841</v>
      </c>
      <c r="K560" t="b">
        <f t="shared" si="117"/>
        <v>0</v>
      </c>
      <c r="L560">
        <f t="shared" si="118"/>
        <v>4</v>
      </c>
      <c r="M560">
        <v>4</v>
      </c>
      <c r="N560" t="b">
        <f t="shared" si="119"/>
        <v>0</v>
      </c>
      <c r="O560">
        <f t="shared" si="120"/>
        <v>355.64</v>
      </c>
      <c r="P560">
        <v>355.64</v>
      </c>
      <c r="Q560" t="b">
        <f t="shared" si="121"/>
        <v>0</v>
      </c>
      <c r="R560">
        <f t="shared" si="122"/>
        <v>0.16</v>
      </c>
      <c r="S560">
        <v>0.16</v>
      </c>
      <c r="T560" t="b">
        <f t="shared" si="123"/>
        <v>0</v>
      </c>
      <c r="U560" t="s">
        <v>1839</v>
      </c>
      <c r="V560">
        <f t="shared" si="124"/>
        <v>1194.9503999999999</v>
      </c>
      <c r="W560">
        <v>1194.9503999999999</v>
      </c>
      <c r="X560" t="b">
        <f t="shared" si="125"/>
        <v>0</v>
      </c>
    </row>
    <row r="561" spans="1:24" x14ac:dyDescent="0.3">
      <c r="A561" t="b">
        <f t="shared" si="112"/>
        <v>0</v>
      </c>
      <c r="B561" t="s">
        <v>3359</v>
      </c>
      <c r="C561" t="b">
        <f t="shared" si="113"/>
        <v>0</v>
      </c>
      <c r="D561" s="2">
        <v>45618</v>
      </c>
      <c r="E561" s="2" t="b">
        <f t="shared" si="114"/>
        <v>0</v>
      </c>
      <c r="F561" t="s">
        <v>387</v>
      </c>
      <c r="G561" t="b">
        <f t="shared" si="115"/>
        <v>0</v>
      </c>
      <c r="H561" t="s">
        <v>1819</v>
      </c>
      <c r="I561" t="b">
        <f t="shared" si="116"/>
        <v>0</v>
      </c>
      <c r="J561" t="s">
        <v>1902</v>
      </c>
      <c r="K561" t="b">
        <f t="shared" si="117"/>
        <v>0</v>
      </c>
      <c r="L561">
        <f t="shared" si="118"/>
        <v>1</v>
      </c>
      <c r="M561">
        <v>1</v>
      </c>
      <c r="N561" t="b">
        <f t="shared" si="119"/>
        <v>0</v>
      </c>
      <c r="O561">
        <f t="shared" si="120"/>
        <v>736.54</v>
      </c>
      <c r="P561">
        <v>736.54</v>
      </c>
      <c r="Q561" t="b">
        <f t="shared" si="121"/>
        <v>0</v>
      </c>
      <c r="R561">
        <f t="shared" si="122"/>
        <v>0.16</v>
      </c>
      <c r="S561">
        <v>0.16</v>
      </c>
      <c r="T561" t="b">
        <f t="shared" si="123"/>
        <v>0</v>
      </c>
      <c r="U561" t="s">
        <v>1835</v>
      </c>
      <c r="V561">
        <f t="shared" si="124"/>
        <v>618.69359999999995</v>
      </c>
      <c r="W561">
        <v>618.69359999999995</v>
      </c>
      <c r="X561" t="b">
        <f t="shared" si="125"/>
        <v>0</v>
      </c>
    </row>
    <row r="562" spans="1:24" x14ac:dyDescent="0.3">
      <c r="A562" t="b">
        <f t="shared" si="112"/>
        <v>0</v>
      </c>
      <c r="B562" t="s">
        <v>3360</v>
      </c>
      <c r="C562" t="b">
        <f t="shared" si="113"/>
        <v>0</v>
      </c>
      <c r="D562" s="2">
        <v>45586</v>
      </c>
      <c r="E562" s="2" t="b">
        <f t="shared" si="114"/>
        <v>0</v>
      </c>
      <c r="F562" t="s">
        <v>1236</v>
      </c>
      <c r="G562" t="b">
        <f t="shared" si="115"/>
        <v>0</v>
      </c>
      <c r="H562" t="s">
        <v>1728</v>
      </c>
      <c r="I562" t="b">
        <f t="shared" si="116"/>
        <v>0</v>
      </c>
      <c r="J562" t="s">
        <v>1859</v>
      </c>
      <c r="K562" t="b">
        <f t="shared" si="117"/>
        <v>0</v>
      </c>
      <c r="L562">
        <f t="shared" si="118"/>
        <v>1</v>
      </c>
      <c r="M562">
        <v>1</v>
      </c>
      <c r="N562" t="b">
        <f t="shared" si="119"/>
        <v>0</v>
      </c>
      <c r="O562">
        <f t="shared" si="120"/>
        <v>524</v>
      </c>
      <c r="P562">
        <v>524</v>
      </c>
      <c r="Q562" t="b">
        <f t="shared" si="121"/>
        <v>0</v>
      </c>
      <c r="R562">
        <f t="shared" si="122"/>
        <v>0.28000000000000003</v>
      </c>
      <c r="S562">
        <v>0.28000000000000003</v>
      </c>
      <c r="T562" t="b">
        <f t="shared" si="123"/>
        <v>0</v>
      </c>
      <c r="U562" t="s">
        <v>1832</v>
      </c>
      <c r="V562">
        <f t="shared" si="124"/>
        <v>377.28</v>
      </c>
      <c r="W562">
        <v>377.28</v>
      </c>
      <c r="X562" t="b">
        <f t="shared" si="125"/>
        <v>0</v>
      </c>
    </row>
    <row r="563" spans="1:24" x14ac:dyDescent="0.3">
      <c r="A563" t="b">
        <f t="shared" si="112"/>
        <v>0</v>
      </c>
      <c r="B563" t="s">
        <v>3361</v>
      </c>
      <c r="C563" t="b">
        <f t="shared" si="113"/>
        <v>0</v>
      </c>
      <c r="D563" s="2">
        <v>45548</v>
      </c>
      <c r="E563" s="2" t="b">
        <f t="shared" si="114"/>
        <v>0</v>
      </c>
      <c r="F563" t="s">
        <v>175</v>
      </c>
      <c r="G563" t="b">
        <f t="shared" si="115"/>
        <v>0</v>
      </c>
      <c r="H563" t="s">
        <v>1621</v>
      </c>
      <c r="I563" t="b">
        <f t="shared" si="116"/>
        <v>0</v>
      </c>
      <c r="J563" t="s">
        <v>1831</v>
      </c>
      <c r="K563" t="b">
        <f t="shared" si="117"/>
        <v>0</v>
      </c>
      <c r="L563">
        <f t="shared" si="118"/>
        <v>4</v>
      </c>
      <c r="M563">
        <v>4</v>
      </c>
      <c r="N563" t="b">
        <f t="shared" si="119"/>
        <v>0</v>
      </c>
      <c r="O563">
        <f t="shared" si="120"/>
        <v>566.09</v>
      </c>
      <c r="P563">
        <v>566.09</v>
      </c>
      <c r="Q563" t="b">
        <f t="shared" si="121"/>
        <v>0</v>
      </c>
      <c r="R563">
        <f t="shared" si="122"/>
        <v>0.28000000000000003</v>
      </c>
      <c r="S563">
        <v>0.28000000000000003</v>
      </c>
      <c r="T563" t="b">
        <f t="shared" si="123"/>
        <v>0</v>
      </c>
      <c r="U563" t="s">
        <v>1839</v>
      </c>
      <c r="V563">
        <f t="shared" si="124"/>
        <v>1630.3391999999999</v>
      </c>
      <c r="W563">
        <v>1630.3391999999999</v>
      </c>
      <c r="X563" t="b">
        <f t="shared" si="125"/>
        <v>0</v>
      </c>
    </row>
    <row r="564" spans="1:24" x14ac:dyDescent="0.3">
      <c r="A564" t="b">
        <f t="shared" si="112"/>
        <v>0</v>
      </c>
      <c r="B564" t="s">
        <v>3362</v>
      </c>
      <c r="C564" t="b">
        <f t="shared" si="113"/>
        <v>0</v>
      </c>
      <c r="D564" s="2">
        <v>45772</v>
      </c>
      <c r="E564" s="2" t="b">
        <f t="shared" si="114"/>
        <v>0</v>
      </c>
      <c r="F564" t="s">
        <v>821</v>
      </c>
      <c r="G564" t="b">
        <f t="shared" si="115"/>
        <v>0</v>
      </c>
      <c r="H564" t="s">
        <v>1600</v>
      </c>
      <c r="I564" t="b">
        <f t="shared" si="116"/>
        <v>0</v>
      </c>
      <c r="J564" t="s">
        <v>1872</v>
      </c>
      <c r="K564" t="b">
        <f t="shared" si="117"/>
        <v>0</v>
      </c>
      <c r="L564">
        <f t="shared" si="118"/>
        <v>1</v>
      </c>
      <c r="M564">
        <v>1</v>
      </c>
      <c r="N564" t="b">
        <f t="shared" si="119"/>
        <v>0</v>
      </c>
      <c r="O564">
        <f t="shared" si="120"/>
        <v>251.99</v>
      </c>
      <c r="P564">
        <v>251.99</v>
      </c>
      <c r="Q564" t="b">
        <f t="shared" si="121"/>
        <v>0</v>
      </c>
      <c r="R564">
        <f t="shared" si="122"/>
        <v>0.09</v>
      </c>
      <c r="S564">
        <v>0.09</v>
      </c>
      <c r="T564" t="b">
        <f t="shared" si="123"/>
        <v>0</v>
      </c>
      <c r="U564" t="s">
        <v>1832</v>
      </c>
      <c r="V564">
        <f t="shared" si="124"/>
        <v>229.3109</v>
      </c>
      <c r="W564">
        <v>229.3109</v>
      </c>
      <c r="X564" t="b">
        <f t="shared" si="125"/>
        <v>0</v>
      </c>
    </row>
    <row r="565" spans="1:24" x14ac:dyDescent="0.3">
      <c r="A565" t="b">
        <f t="shared" si="112"/>
        <v>0</v>
      </c>
      <c r="B565" t="s">
        <v>3363</v>
      </c>
      <c r="C565" t="b">
        <f t="shared" si="113"/>
        <v>0</v>
      </c>
      <c r="D565" s="2">
        <v>45361</v>
      </c>
      <c r="E565" s="2" t="b">
        <f t="shared" si="114"/>
        <v>0</v>
      </c>
      <c r="F565" t="s">
        <v>711</v>
      </c>
      <c r="G565" t="b">
        <f t="shared" si="115"/>
        <v>0</v>
      </c>
      <c r="H565" t="s">
        <v>1588</v>
      </c>
      <c r="I565" t="b">
        <f t="shared" si="116"/>
        <v>0</v>
      </c>
      <c r="J565" t="s">
        <v>1863</v>
      </c>
      <c r="K565" t="b">
        <f t="shared" si="117"/>
        <v>0</v>
      </c>
      <c r="L565">
        <f t="shared" si="118"/>
        <v>1</v>
      </c>
      <c r="M565">
        <v>1</v>
      </c>
      <c r="N565" t="b">
        <f t="shared" si="119"/>
        <v>0</v>
      </c>
      <c r="O565">
        <f t="shared" si="120"/>
        <v>259.2</v>
      </c>
      <c r="P565">
        <v>259.2</v>
      </c>
      <c r="Q565" t="b">
        <f t="shared" si="121"/>
        <v>0</v>
      </c>
      <c r="R565">
        <f t="shared" si="122"/>
        <v>0.27</v>
      </c>
      <c r="S565">
        <v>0.27</v>
      </c>
      <c r="T565" t="b">
        <f t="shared" si="123"/>
        <v>0</v>
      </c>
      <c r="U565" t="s">
        <v>1839</v>
      </c>
      <c r="V565">
        <f t="shared" si="124"/>
        <v>189.21600000000001</v>
      </c>
      <c r="W565">
        <v>189.21600000000001</v>
      </c>
      <c r="X565" t="b">
        <f t="shared" si="125"/>
        <v>0</v>
      </c>
    </row>
    <row r="566" spans="1:24" x14ac:dyDescent="0.3">
      <c r="A566" t="b">
        <f t="shared" si="112"/>
        <v>0</v>
      </c>
      <c r="B566" t="s">
        <v>3364</v>
      </c>
      <c r="C566" t="b">
        <f t="shared" si="113"/>
        <v>0</v>
      </c>
      <c r="D566" s="2">
        <v>45235</v>
      </c>
      <c r="E566" s="2" t="b">
        <f t="shared" si="114"/>
        <v>0</v>
      </c>
      <c r="F566" t="s">
        <v>1365</v>
      </c>
      <c r="G566" t="b">
        <f t="shared" si="115"/>
        <v>0</v>
      </c>
      <c r="H566" t="s">
        <v>1711</v>
      </c>
      <c r="I566" t="b">
        <f t="shared" si="116"/>
        <v>0</v>
      </c>
      <c r="J566" t="s">
        <v>1859</v>
      </c>
      <c r="K566" t="b">
        <f t="shared" si="117"/>
        <v>0</v>
      </c>
      <c r="L566">
        <f t="shared" si="118"/>
        <v>1</v>
      </c>
      <c r="M566">
        <v>1</v>
      </c>
      <c r="N566" t="b">
        <f t="shared" si="119"/>
        <v>0</v>
      </c>
      <c r="O566">
        <f t="shared" si="120"/>
        <v>935.66</v>
      </c>
      <c r="P566">
        <v>935.66</v>
      </c>
      <c r="Q566" t="b">
        <f t="shared" si="121"/>
        <v>0</v>
      </c>
      <c r="R566">
        <f t="shared" si="122"/>
        <v>0.26</v>
      </c>
      <c r="S566">
        <v>0.26</v>
      </c>
      <c r="T566" t="b">
        <f t="shared" si="123"/>
        <v>0</v>
      </c>
      <c r="U566" t="s">
        <v>1835</v>
      </c>
      <c r="V566">
        <f t="shared" si="124"/>
        <v>692.38839999999993</v>
      </c>
      <c r="W566">
        <v>692.38839999999993</v>
      </c>
      <c r="X566" t="b">
        <f t="shared" si="125"/>
        <v>0</v>
      </c>
    </row>
    <row r="567" spans="1:24" x14ac:dyDescent="0.3">
      <c r="A567" t="b">
        <f t="shared" si="112"/>
        <v>0</v>
      </c>
      <c r="B567" t="s">
        <v>3365</v>
      </c>
      <c r="C567" t="b">
        <f t="shared" si="113"/>
        <v>0</v>
      </c>
      <c r="D567" s="2">
        <v>45864</v>
      </c>
      <c r="E567" s="2" t="b">
        <f t="shared" si="114"/>
        <v>0</v>
      </c>
      <c r="F567" t="s">
        <v>1431</v>
      </c>
      <c r="G567" t="b">
        <f t="shared" si="115"/>
        <v>0</v>
      </c>
      <c r="H567" t="s">
        <v>1643</v>
      </c>
      <c r="I567" t="b">
        <f t="shared" si="116"/>
        <v>0</v>
      </c>
      <c r="J567" t="s">
        <v>1837</v>
      </c>
      <c r="K567" t="b">
        <f t="shared" si="117"/>
        <v>0</v>
      </c>
      <c r="L567">
        <f t="shared" si="118"/>
        <v>4</v>
      </c>
      <c r="M567">
        <v>4</v>
      </c>
      <c r="N567" t="b">
        <f t="shared" si="119"/>
        <v>0</v>
      </c>
      <c r="O567">
        <f t="shared" si="120"/>
        <v>480.75</v>
      </c>
      <c r="P567">
        <v>480.75</v>
      </c>
      <c r="Q567" t="b">
        <f t="shared" si="121"/>
        <v>0</v>
      </c>
      <c r="R567">
        <f t="shared" si="122"/>
        <v>0.02</v>
      </c>
      <c r="S567">
        <v>0.02</v>
      </c>
      <c r="T567" t="b">
        <f t="shared" si="123"/>
        <v>0</v>
      </c>
      <c r="U567" t="s">
        <v>1832</v>
      </c>
      <c r="V567">
        <f t="shared" si="124"/>
        <v>1884.54</v>
      </c>
      <c r="W567">
        <v>1884.54</v>
      </c>
      <c r="X567" t="b">
        <f t="shared" si="125"/>
        <v>0</v>
      </c>
    </row>
    <row r="568" spans="1:24" x14ac:dyDescent="0.3">
      <c r="A568" t="b">
        <f t="shared" si="112"/>
        <v>0</v>
      </c>
      <c r="B568" t="s">
        <v>3366</v>
      </c>
      <c r="C568" t="b">
        <f t="shared" si="113"/>
        <v>0</v>
      </c>
      <c r="D568" s="2">
        <v>45681</v>
      </c>
      <c r="E568" s="2" t="b">
        <f t="shared" si="114"/>
        <v>0</v>
      </c>
      <c r="F568" t="s">
        <v>1142</v>
      </c>
      <c r="G568" t="b">
        <f t="shared" si="115"/>
        <v>0</v>
      </c>
      <c r="H568" t="s">
        <v>1771</v>
      </c>
      <c r="I568" t="b">
        <f t="shared" si="116"/>
        <v>0</v>
      </c>
      <c r="J568" t="s">
        <v>1859</v>
      </c>
      <c r="K568" t="b">
        <f t="shared" si="117"/>
        <v>0</v>
      </c>
      <c r="L568">
        <f t="shared" si="118"/>
        <v>2</v>
      </c>
      <c r="M568">
        <v>2</v>
      </c>
      <c r="N568" t="b">
        <f t="shared" si="119"/>
        <v>0</v>
      </c>
      <c r="O568">
        <f t="shared" si="120"/>
        <v>457.83</v>
      </c>
      <c r="P568">
        <v>457.83</v>
      </c>
      <c r="Q568" t="b">
        <f t="shared" si="121"/>
        <v>0</v>
      </c>
      <c r="R568">
        <f t="shared" si="122"/>
        <v>0.01</v>
      </c>
      <c r="S568">
        <v>0.01</v>
      </c>
      <c r="T568" t="b">
        <f t="shared" si="123"/>
        <v>0</v>
      </c>
      <c r="U568" t="s">
        <v>1839</v>
      </c>
      <c r="V568">
        <f t="shared" si="124"/>
        <v>906.50339999999994</v>
      </c>
      <c r="W568">
        <v>906.50339999999994</v>
      </c>
      <c r="X568" t="b">
        <f t="shared" si="125"/>
        <v>0</v>
      </c>
    </row>
    <row r="569" spans="1:24" x14ac:dyDescent="0.3">
      <c r="A569" t="b">
        <f t="shared" si="112"/>
        <v>0</v>
      </c>
      <c r="B569" t="s">
        <v>3367</v>
      </c>
      <c r="C569" t="b">
        <f t="shared" si="113"/>
        <v>0</v>
      </c>
      <c r="D569" s="2">
        <v>45905</v>
      </c>
      <c r="E569" s="2" t="b">
        <f t="shared" si="114"/>
        <v>0</v>
      </c>
      <c r="F569" t="s">
        <v>541</v>
      </c>
      <c r="G569" t="b">
        <f t="shared" si="115"/>
        <v>0</v>
      </c>
      <c r="H569" t="s">
        <v>1680</v>
      </c>
      <c r="I569" t="b">
        <f t="shared" si="116"/>
        <v>0</v>
      </c>
      <c r="J569" t="s">
        <v>1852</v>
      </c>
      <c r="K569" t="b">
        <f t="shared" si="117"/>
        <v>0</v>
      </c>
      <c r="L569">
        <f t="shared" si="118"/>
        <v>1</v>
      </c>
      <c r="M569">
        <v>1</v>
      </c>
      <c r="N569" t="b">
        <f t="shared" si="119"/>
        <v>0</v>
      </c>
      <c r="O569">
        <f t="shared" si="120"/>
        <v>994.63</v>
      </c>
      <c r="P569">
        <v>994.63</v>
      </c>
      <c r="Q569" t="b">
        <f t="shared" si="121"/>
        <v>0</v>
      </c>
      <c r="R569">
        <f t="shared" si="122"/>
        <v>0.28000000000000003</v>
      </c>
      <c r="S569">
        <v>0.28000000000000003</v>
      </c>
      <c r="T569" t="b">
        <f t="shared" si="123"/>
        <v>0</v>
      </c>
      <c r="U569" t="s">
        <v>1832</v>
      </c>
      <c r="V569">
        <f t="shared" si="124"/>
        <v>716.1336</v>
      </c>
      <c r="W569">
        <v>716.1336</v>
      </c>
      <c r="X569" t="b">
        <f t="shared" si="125"/>
        <v>0</v>
      </c>
    </row>
    <row r="570" spans="1:24" x14ac:dyDescent="0.3">
      <c r="A570" t="b">
        <f t="shared" si="112"/>
        <v>0</v>
      </c>
      <c r="B570" t="s">
        <v>3368</v>
      </c>
      <c r="C570" t="b">
        <f t="shared" si="113"/>
        <v>0</v>
      </c>
      <c r="D570" s="2">
        <v>45765</v>
      </c>
      <c r="E570" s="2" t="b">
        <f t="shared" si="114"/>
        <v>0</v>
      </c>
      <c r="F570" t="s">
        <v>780</v>
      </c>
      <c r="G570" t="b">
        <f t="shared" si="115"/>
        <v>0</v>
      </c>
      <c r="H570" t="s">
        <v>1796</v>
      </c>
      <c r="I570" t="b">
        <f t="shared" si="116"/>
        <v>0</v>
      </c>
      <c r="J570" t="s">
        <v>1850</v>
      </c>
      <c r="K570" t="b">
        <f t="shared" si="117"/>
        <v>0</v>
      </c>
      <c r="L570">
        <f t="shared" si="118"/>
        <v>3</v>
      </c>
      <c r="M570">
        <v>3</v>
      </c>
      <c r="N570" t="b">
        <f t="shared" si="119"/>
        <v>0</v>
      </c>
      <c r="O570">
        <f t="shared" si="120"/>
        <v>65.569999999999993</v>
      </c>
      <c r="P570">
        <v>65.569999999999993</v>
      </c>
      <c r="Q570" t="b">
        <f t="shared" si="121"/>
        <v>0</v>
      </c>
      <c r="R570">
        <f t="shared" si="122"/>
        <v>0.3</v>
      </c>
      <c r="S570">
        <v>0.3</v>
      </c>
      <c r="T570" t="b">
        <f t="shared" si="123"/>
        <v>0</v>
      </c>
      <c r="U570" t="s">
        <v>1839</v>
      </c>
      <c r="V570">
        <f t="shared" si="124"/>
        <v>137.697</v>
      </c>
      <c r="W570">
        <v>137.697</v>
      </c>
      <c r="X570" t="b">
        <f t="shared" si="125"/>
        <v>0</v>
      </c>
    </row>
    <row r="571" spans="1:24" x14ac:dyDescent="0.3">
      <c r="A571" t="b">
        <f t="shared" si="112"/>
        <v>0</v>
      </c>
      <c r="B571" t="s">
        <v>2007</v>
      </c>
      <c r="C571" t="b">
        <f t="shared" si="113"/>
        <v>0</v>
      </c>
      <c r="D571" s="2">
        <v>45594</v>
      </c>
      <c r="E571" s="2" t="b">
        <f t="shared" si="114"/>
        <v>0</v>
      </c>
      <c r="F571" t="s">
        <v>96</v>
      </c>
      <c r="G571" t="b">
        <f t="shared" si="115"/>
        <v>0</v>
      </c>
      <c r="H571" t="s">
        <v>1574</v>
      </c>
      <c r="I571" t="b">
        <f t="shared" si="116"/>
        <v>0</v>
      </c>
      <c r="J571" t="s">
        <v>1837</v>
      </c>
      <c r="K571" t="b">
        <f t="shared" si="117"/>
        <v>0</v>
      </c>
      <c r="L571">
        <f t="shared" si="118"/>
        <v>4</v>
      </c>
      <c r="M571">
        <v>4</v>
      </c>
      <c r="N571" t="b">
        <f t="shared" si="119"/>
        <v>0</v>
      </c>
      <c r="O571">
        <f t="shared" si="120"/>
        <v>535.4</v>
      </c>
      <c r="P571">
        <v>535.4</v>
      </c>
      <c r="Q571" t="b">
        <f t="shared" si="121"/>
        <v>0</v>
      </c>
      <c r="R571">
        <f t="shared" si="122"/>
        <v>0.26</v>
      </c>
      <c r="S571">
        <v>0.26</v>
      </c>
      <c r="T571" t="b">
        <f t="shared" si="123"/>
        <v>0</v>
      </c>
      <c r="U571" t="s">
        <v>1835</v>
      </c>
      <c r="V571">
        <f t="shared" si="124"/>
        <v>1584.7840000000001</v>
      </c>
      <c r="W571">
        <v>1584.7840000000001</v>
      </c>
      <c r="X571" t="b">
        <f t="shared" si="125"/>
        <v>0</v>
      </c>
    </row>
    <row r="572" spans="1:24" x14ac:dyDescent="0.3">
      <c r="A572" t="b">
        <f t="shared" si="112"/>
        <v>0</v>
      </c>
      <c r="B572" t="s">
        <v>3369</v>
      </c>
      <c r="C572" t="b">
        <f t="shared" si="113"/>
        <v>0</v>
      </c>
      <c r="D572" s="2">
        <v>45821</v>
      </c>
      <c r="E572" s="2" t="b">
        <f t="shared" si="114"/>
        <v>0</v>
      </c>
      <c r="F572" t="s">
        <v>529</v>
      </c>
      <c r="G572" t="b">
        <f t="shared" si="115"/>
        <v>0</v>
      </c>
      <c r="H572" t="s">
        <v>1708</v>
      </c>
      <c r="I572" t="b">
        <f t="shared" si="116"/>
        <v>0</v>
      </c>
      <c r="J572" t="s">
        <v>1834</v>
      </c>
      <c r="K572" t="b">
        <f t="shared" si="117"/>
        <v>0</v>
      </c>
      <c r="L572">
        <f t="shared" si="118"/>
        <v>3</v>
      </c>
      <c r="M572">
        <v>3</v>
      </c>
      <c r="N572" t="b">
        <f t="shared" si="119"/>
        <v>0</v>
      </c>
      <c r="O572">
        <f t="shared" si="120"/>
        <v>622.98</v>
      </c>
      <c r="P572">
        <v>622.98</v>
      </c>
      <c r="Q572" t="b">
        <f t="shared" si="121"/>
        <v>0</v>
      </c>
      <c r="R572">
        <f t="shared" si="122"/>
        <v>0.28000000000000003</v>
      </c>
      <c r="S572">
        <v>0.28000000000000003</v>
      </c>
      <c r="T572" t="b">
        <f t="shared" si="123"/>
        <v>0</v>
      </c>
      <c r="U572" t="s">
        <v>1835</v>
      </c>
      <c r="V572">
        <f t="shared" si="124"/>
        <v>1345.6368</v>
      </c>
      <c r="W572">
        <v>1345.6368</v>
      </c>
      <c r="X572" t="b">
        <f t="shared" si="125"/>
        <v>0</v>
      </c>
    </row>
    <row r="573" spans="1:24" x14ac:dyDescent="0.3">
      <c r="A573" t="b">
        <f t="shared" si="112"/>
        <v>0</v>
      </c>
      <c r="B573" t="s">
        <v>3370</v>
      </c>
      <c r="C573" t="b">
        <f t="shared" si="113"/>
        <v>0</v>
      </c>
      <c r="D573" s="2">
        <v>45691</v>
      </c>
      <c r="E573" s="2" t="b">
        <f t="shared" si="114"/>
        <v>0</v>
      </c>
      <c r="F573" t="s">
        <v>795</v>
      </c>
      <c r="G573" t="b">
        <f t="shared" si="115"/>
        <v>0</v>
      </c>
      <c r="H573" t="s">
        <v>1699</v>
      </c>
      <c r="I573" t="b">
        <f t="shared" si="116"/>
        <v>0</v>
      </c>
      <c r="J573" t="s">
        <v>1867</v>
      </c>
      <c r="K573" t="b">
        <f t="shared" si="117"/>
        <v>0</v>
      </c>
      <c r="L573">
        <f t="shared" si="118"/>
        <v>1</v>
      </c>
      <c r="M573">
        <v>1</v>
      </c>
      <c r="N573" t="b">
        <f t="shared" si="119"/>
        <v>0</v>
      </c>
      <c r="O573">
        <f t="shared" si="120"/>
        <v>170.68</v>
      </c>
      <c r="P573">
        <v>170.68</v>
      </c>
      <c r="Q573" t="b">
        <f t="shared" si="121"/>
        <v>0</v>
      </c>
      <c r="R573">
        <f t="shared" si="122"/>
        <v>0.13</v>
      </c>
      <c r="S573">
        <v>0.13</v>
      </c>
      <c r="T573" t="b">
        <f t="shared" si="123"/>
        <v>0</v>
      </c>
      <c r="U573" t="s">
        <v>1835</v>
      </c>
      <c r="V573">
        <f t="shared" si="124"/>
        <v>148.49160000000001</v>
      </c>
      <c r="W573">
        <v>148.49160000000001</v>
      </c>
      <c r="X573" t="b">
        <f t="shared" si="125"/>
        <v>0</v>
      </c>
    </row>
    <row r="574" spans="1:24" x14ac:dyDescent="0.3">
      <c r="A574" t="b">
        <f t="shared" si="112"/>
        <v>0</v>
      </c>
      <c r="B574" t="s">
        <v>3371</v>
      </c>
      <c r="C574" t="b">
        <f t="shared" si="113"/>
        <v>0</v>
      </c>
      <c r="D574" s="2">
        <v>45860</v>
      </c>
      <c r="E574" s="2" t="b">
        <f t="shared" si="114"/>
        <v>0</v>
      </c>
      <c r="F574" t="s">
        <v>338</v>
      </c>
      <c r="G574" t="b">
        <f t="shared" si="115"/>
        <v>0</v>
      </c>
      <c r="H574" t="s">
        <v>1551</v>
      </c>
      <c r="I574" t="b">
        <f t="shared" si="116"/>
        <v>0</v>
      </c>
      <c r="J574" t="s">
        <v>1837</v>
      </c>
      <c r="K574" t="b">
        <f t="shared" si="117"/>
        <v>0</v>
      </c>
      <c r="L574">
        <f t="shared" si="118"/>
        <v>4</v>
      </c>
      <c r="M574">
        <v>4</v>
      </c>
      <c r="N574" t="b">
        <f t="shared" si="119"/>
        <v>0</v>
      </c>
      <c r="O574">
        <f t="shared" si="120"/>
        <v>797.83</v>
      </c>
      <c r="P574">
        <v>797.83</v>
      </c>
      <c r="Q574" t="b">
        <f t="shared" si="121"/>
        <v>0</v>
      </c>
      <c r="R574">
        <f t="shared" si="122"/>
        <v>0.08</v>
      </c>
      <c r="S574">
        <v>0.08</v>
      </c>
      <c r="T574" t="b">
        <f t="shared" si="123"/>
        <v>0</v>
      </c>
      <c r="U574" t="s">
        <v>1832</v>
      </c>
      <c r="V574">
        <f t="shared" si="124"/>
        <v>2936.0144</v>
      </c>
      <c r="W574">
        <v>2936.0144</v>
      </c>
      <c r="X574" t="b">
        <f t="shared" si="125"/>
        <v>0</v>
      </c>
    </row>
    <row r="575" spans="1:24" x14ac:dyDescent="0.3">
      <c r="A575" t="b">
        <f t="shared" si="112"/>
        <v>0</v>
      </c>
      <c r="B575" t="s">
        <v>3372</v>
      </c>
      <c r="C575" t="b">
        <f t="shared" si="113"/>
        <v>0</v>
      </c>
      <c r="D575" s="2">
        <v>45922</v>
      </c>
      <c r="E575" s="2" t="b">
        <f t="shared" si="114"/>
        <v>0</v>
      </c>
      <c r="F575" t="s">
        <v>344</v>
      </c>
      <c r="G575" t="b">
        <f t="shared" si="115"/>
        <v>0</v>
      </c>
      <c r="H575" t="s">
        <v>1535</v>
      </c>
      <c r="I575" t="b">
        <f t="shared" si="116"/>
        <v>0</v>
      </c>
      <c r="J575" t="s">
        <v>1857</v>
      </c>
      <c r="K575" t="b">
        <f t="shared" si="117"/>
        <v>0</v>
      </c>
      <c r="L575">
        <f t="shared" si="118"/>
        <v>1</v>
      </c>
      <c r="M575">
        <v>1</v>
      </c>
      <c r="N575" t="b">
        <f t="shared" si="119"/>
        <v>0</v>
      </c>
      <c r="O575">
        <f t="shared" si="120"/>
        <v>372.75</v>
      </c>
      <c r="P575">
        <v>372.75</v>
      </c>
      <c r="Q575" t="b">
        <f t="shared" si="121"/>
        <v>0</v>
      </c>
      <c r="R575">
        <f t="shared" si="122"/>
        <v>0.12</v>
      </c>
      <c r="S575">
        <v>0.12</v>
      </c>
      <c r="T575" t="b">
        <f t="shared" si="123"/>
        <v>0</v>
      </c>
      <c r="U575" t="s">
        <v>1832</v>
      </c>
      <c r="V575">
        <f t="shared" si="124"/>
        <v>328.02</v>
      </c>
      <c r="W575">
        <v>328.02</v>
      </c>
      <c r="X575" t="b">
        <f t="shared" si="125"/>
        <v>0</v>
      </c>
    </row>
    <row r="576" spans="1:24" x14ac:dyDescent="0.3">
      <c r="A576" t="b">
        <f t="shared" si="112"/>
        <v>0</v>
      </c>
      <c r="B576" t="s">
        <v>3373</v>
      </c>
      <c r="C576" t="b">
        <f t="shared" si="113"/>
        <v>0</v>
      </c>
      <c r="D576" s="2">
        <v>45477</v>
      </c>
      <c r="E576" s="2" t="b">
        <f t="shared" si="114"/>
        <v>0</v>
      </c>
      <c r="F576" t="s">
        <v>1223</v>
      </c>
      <c r="G576" t="b">
        <f t="shared" si="115"/>
        <v>0</v>
      </c>
      <c r="H576" t="s">
        <v>1716</v>
      </c>
      <c r="I576" t="b">
        <f t="shared" si="116"/>
        <v>0</v>
      </c>
      <c r="J576" t="s">
        <v>1845</v>
      </c>
      <c r="K576" t="b">
        <f t="shared" si="117"/>
        <v>0</v>
      </c>
      <c r="L576">
        <f t="shared" si="118"/>
        <v>1</v>
      </c>
      <c r="M576">
        <v>1</v>
      </c>
      <c r="N576" t="b">
        <f t="shared" si="119"/>
        <v>0</v>
      </c>
      <c r="O576">
        <f t="shared" si="120"/>
        <v>994.18</v>
      </c>
      <c r="P576">
        <v>994.18</v>
      </c>
      <c r="Q576" t="b">
        <f t="shared" si="121"/>
        <v>0</v>
      </c>
      <c r="R576">
        <f t="shared" si="122"/>
        <v>0.05</v>
      </c>
      <c r="S576">
        <v>0.05</v>
      </c>
      <c r="T576" t="b">
        <f t="shared" si="123"/>
        <v>0</v>
      </c>
      <c r="U576" t="s">
        <v>1835</v>
      </c>
      <c r="V576">
        <f t="shared" si="124"/>
        <v>944.47099999999989</v>
      </c>
      <c r="W576">
        <v>944.47099999999989</v>
      </c>
      <c r="X576" t="b">
        <f t="shared" si="125"/>
        <v>0</v>
      </c>
    </row>
    <row r="577" spans="1:24" x14ac:dyDescent="0.3">
      <c r="A577" t="b">
        <f t="shared" si="112"/>
        <v>0</v>
      </c>
      <c r="B577" t="s">
        <v>3374</v>
      </c>
      <c r="C577" t="b">
        <f t="shared" si="113"/>
        <v>0</v>
      </c>
      <c r="D577" s="2">
        <v>45504</v>
      </c>
      <c r="E577" s="2" t="b">
        <f t="shared" si="114"/>
        <v>0</v>
      </c>
      <c r="F577" t="s">
        <v>1296</v>
      </c>
      <c r="G577" t="b">
        <f t="shared" si="115"/>
        <v>0</v>
      </c>
      <c r="H577" t="s">
        <v>1597</v>
      </c>
      <c r="I577" t="b">
        <f t="shared" si="116"/>
        <v>0</v>
      </c>
      <c r="J577" t="s">
        <v>1867</v>
      </c>
      <c r="K577" t="b">
        <f t="shared" si="117"/>
        <v>0</v>
      </c>
      <c r="L577">
        <f t="shared" si="118"/>
        <v>1</v>
      </c>
      <c r="M577">
        <v>1</v>
      </c>
      <c r="N577" t="b">
        <f t="shared" si="119"/>
        <v>0</v>
      </c>
      <c r="O577">
        <f t="shared" si="120"/>
        <v>136.12</v>
      </c>
      <c r="P577">
        <v>136.12</v>
      </c>
      <c r="Q577" t="b">
        <f t="shared" si="121"/>
        <v>0</v>
      </c>
      <c r="R577">
        <f t="shared" si="122"/>
        <v>7.0000000000000007E-2</v>
      </c>
      <c r="S577">
        <v>7.0000000000000007E-2</v>
      </c>
      <c r="T577" t="b">
        <f t="shared" si="123"/>
        <v>0</v>
      </c>
      <c r="U577" t="s">
        <v>1832</v>
      </c>
      <c r="V577">
        <f t="shared" si="124"/>
        <v>126.5916</v>
      </c>
      <c r="W577">
        <v>126.5916</v>
      </c>
      <c r="X577" t="b">
        <f t="shared" si="125"/>
        <v>0</v>
      </c>
    </row>
    <row r="578" spans="1:24" x14ac:dyDescent="0.3">
      <c r="A578" t="b">
        <f t="shared" ref="A578:A641" si="126">ISBLANK(B578)</f>
        <v>0</v>
      </c>
      <c r="B578" t="s">
        <v>3375</v>
      </c>
      <c r="C578" t="b">
        <f t="shared" ref="C578:C641" si="127">ISBLANK(D578)</f>
        <v>0</v>
      </c>
      <c r="D578" s="2">
        <v>45862</v>
      </c>
      <c r="E578" s="2" t="b">
        <f t="shared" ref="E578:E641" si="128">ISBLANK(F578)</f>
        <v>0</v>
      </c>
      <c r="F578" t="s">
        <v>123</v>
      </c>
      <c r="G578" t="b">
        <f t="shared" ref="G578:G641" si="129">ISBLANK(H578)</f>
        <v>0</v>
      </c>
      <c r="H578" t="s">
        <v>1691</v>
      </c>
      <c r="I578" t="b">
        <f t="shared" ref="I578:I641" si="130">ISBLANK(J578)</f>
        <v>0</v>
      </c>
      <c r="J578" t="s">
        <v>1870</v>
      </c>
      <c r="K578" t="b">
        <f t="shared" ref="K578:K641" si="131">ISBLANK(M578)</f>
        <v>0</v>
      </c>
      <c r="L578">
        <f t="shared" ref="L578:L641" si="132">IF(ISBLANK(M578),"UNKNOWN",M578)</f>
        <v>3</v>
      </c>
      <c r="M578">
        <v>3</v>
      </c>
      <c r="N578" t="b">
        <f t="shared" ref="N578:N641" si="133">ISBLANK(P578)</f>
        <v>0</v>
      </c>
      <c r="O578">
        <f t="shared" ref="O578:O641" si="134">IF(ISBLANK(P578),AVERAGE($P$2:$P$2001),P578)</f>
        <v>634.45000000000005</v>
      </c>
      <c r="P578">
        <v>634.45000000000005</v>
      </c>
      <c r="Q578" t="b">
        <f t="shared" ref="Q578:Q641" si="135">ISBLANK(S578)</f>
        <v>0</v>
      </c>
      <c r="R578">
        <f t="shared" ref="R578:R641" si="136">IF(ISBLANK(S578),AVERAGE($S$2:$S$2001),S578)</f>
        <v>0.17</v>
      </c>
      <c r="S578">
        <v>0.17</v>
      </c>
      <c r="T578" t="b">
        <f t="shared" ref="T578:T641" si="137">ISBLANK(U578)</f>
        <v>0</v>
      </c>
      <c r="U578" t="s">
        <v>1835</v>
      </c>
      <c r="V578">
        <f t="shared" ref="V578:V641" si="138">IF(ISBLANK(W578),AVERAGE($W$2:$W$2001),W578)</f>
        <v>1579.7805000000001</v>
      </c>
      <c r="W578">
        <v>1579.7805000000001</v>
      </c>
      <c r="X578" t="b">
        <f t="shared" ref="X578:X641" si="139">ISBLANK(W578)</f>
        <v>0</v>
      </c>
    </row>
    <row r="579" spans="1:24" x14ac:dyDescent="0.3">
      <c r="A579" t="b">
        <f t="shared" si="126"/>
        <v>0</v>
      </c>
      <c r="B579" t="s">
        <v>3376</v>
      </c>
      <c r="C579" t="b">
        <f t="shared" si="127"/>
        <v>0</v>
      </c>
      <c r="D579" s="2">
        <v>45579</v>
      </c>
      <c r="E579" s="2" t="b">
        <f t="shared" si="128"/>
        <v>0</v>
      </c>
      <c r="F579" t="s">
        <v>1025</v>
      </c>
      <c r="G579" t="b">
        <f t="shared" si="129"/>
        <v>0</v>
      </c>
      <c r="H579" t="s">
        <v>1725</v>
      </c>
      <c r="I579" t="b">
        <f t="shared" si="130"/>
        <v>0</v>
      </c>
      <c r="J579" t="s">
        <v>1850</v>
      </c>
      <c r="K579" t="b">
        <f t="shared" si="131"/>
        <v>0</v>
      </c>
      <c r="L579">
        <f t="shared" si="132"/>
        <v>4</v>
      </c>
      <c r="M579">
        <v>4</v>
      </c>
      <c r="N579" t="b">
        <f t="shared" si="133"/>
        <v>0</v>
      </c>
      <c r="O579">
        <f t="shared" si="134"/>
        <v>179.62</v>
      </c>
      <c r="P579">
        <v>179.62</v>
      </c>
      <c r="Q579" t="b">
        <f t="shared" si="135"/>
        <v>0</v>
      </c>
      <c r="R579">
        <f t="shared" si="136"/>
        <v>0.05</v>
      </c>
      <c r="S579">
        <v>0.05</v>
      </c>
      <c r="T579" t="b">
        <f t="shared" si="137"/>
        <v>0</v>
      </c>
      <c r="U579" t="s">
        <v>1832</v>
      </c>
      <c r="V579">
        <f t="shared" si="138"/>
        <v>682.55600000000004</v>
      </c>
      <c r="W579">
        <v>682.55600000000004</v>
      </c>
      <c r="X579" t="b">
        <f t="shared" si="139"/>
        <v>0</v>
      </c>
    </row>
    <row r="580" spans="1:24" x14ac:dyDescent="0.3">
      <c r="A580" t="b">
        <f t="shared" si="126"/>
        <v>0</v>
      </c>
      <c r="B580" t="s">
        <v>3377</v>
      </c>
      <c r="C580" t="b">
        <f t="shared" si="127"/>
        <v>0</v>
      </c>
      <c r="D580" s="2">
        <v>45658</v>
      </c>
      <c r="E580" s="2" t="b">
        <f t="shared" si="128"/>
        <v>0</v>
      </c>
      <c r="F580" t="s">
        <v>924</v>
      </c>
      <c r="G580" t="b">
        <f t="shared" si="129"/>
        <v>0</v>
      </c>
      <c r="H580" t="s">
        <v>1597</v>
      </c>
      <c r="I580" t="b">
        <f t="shared" si="130"/>
        <v>0</v>
      </c>
      <c r="J580" t="s">
        <v>1870</v>
      </c>
      <c r="K580" t="b">
        <f t="shared" si="131"/>
        <v>0</v>
      </c>
      <c r="L580">
        <f t="shared" si="132"/>
        <v>4</v>
      </c>
      <c r="M580">
        <v>4</v>
      </c>
      <c r="N580" t="b">
        <f t="shared" si="133"/>
        <v>0</v>
      </c>
      <c r="O580">
        <f t="shared" si="134"/>
        <v>558.83000000000004</v>
      </c>
      <c r="P580">
        <v>558.83000000000004</v>
      </c>
      <c r="Q580" t="b">
        <f t="shared" si="135"/>
        <v>0</v>
      </c>
      <c r="R580">
        <f t="shared" si="136"/>
        <v>0.16</v>
      </c>
      <c r="S580">
        <v>0.16</v>
      </c>
      <c r="T580" t="b">
        <f t="shared" si="137"/>
        <v>0</v>
      </c>
      <c r="U580" t="s">
        <v>1835</v>
      </c>
      <c r="V580">
        <f t="shared" si="138"/>
        <v>1877.6687999999999</v>
      </c>
      <c r="W580">
        <v>1877.6687999999999</v>
      </c>
      <c r="X580" t="b">
        <f t="shared" si="139"/>
        <v>0</v>
      </c>
    </row>
    <row r="581" spans="1:24" x14ac:dyDescent="0.3">
      <c r="A581" t="b">
        <f t="shared" si="126"/>
        <v>0</v>
      </c>
      <c r="B581" t="s">
        <v>3378</v>
      </c>
      <c r="C581" t="b">
        <f t="shared" si="127"/>
        <v>0</v>
      </c>
      <c r="D581" s="2">
        <v>45664</v>
      </c>
      <c r="E581" s="2" t="b">
        <f t="shared" si="128"/>
        <v>0</v>
      </c>
      <c r="F581" t="s">
        <v>561</v>
      </c>
      <c r="G581" t="b">
        <f t="shared" si="129"/>
        <v>0</v>
      </c>
      <c r="H581" t="s">
        <v>1805</v>
      </c>
      <c r="I581" t="b">
        <f t="shared" si="130"/>
        <v>0</v>
      </c>
      <c r="J581" t="s">
        <v>1875</v>
      </c>
      <c r="K581" t="b">
        <f t="shared" si="131"/>
        <v>0</v>
      </c>
      <c r="L581">
        <f t="shared" si="132"/>
        <v>2</v>
      </c>
      <c r="M581">
        <v>2</v>
      </c>
      <c r="N581" t="b">
        <f t="shared" si="133"/>
        <v>0</v>
      </c>
      <c r="O581">
        <f t="shared" si="134"/>
        <v>859.74</v>
      </c>
      <c r="P581">
        <v>859.74</v>
      </c>
      <c r="Q581" t="b">
        <f t="shared" si="135"/>
        <v>0</v>
      </c>
      <c r="R581">
        <f t="shared" si="136"/>
        <v>0.25</v>
      </c>
      <c r="S581">
        <v>0.25</v>
      </c>
      <c r="T581" t="b">
        <f t="shared" si="137"/>
        <v>0</v>
      </c>
      <c r="U581" t="s">
        <v>1839</v>
      </c>
      <c r="V581">
        <f t="shared" si="138"/>
        <v>1289.6099999999999</v>
      </c>
      <c r="W581">
        <v>1289.6099999999999</v>
      </c>
      <c r="X581" t="b">
        <f t="shared" si="139"/>
        <v>0</v>
      </c>
    </row>
    <row r="582" spans="1:24" x14ac:dyDescent="0.3">
      <c r="A582" t="b">
        <f t="shared" si="126"/>
        <v>0</v>
      </c>
      <c r="B582" t="s">
        <v>2008</v>
      </c>
      <c r="C582" t="b">
        <f t="shared" si="127"/>
        <v>0</v>
      </c>
      <c r="D582" s="2">
        <v>45798</v>
      </c>
      <c r="E582" s="2" t="b">
        <f t="shared" si="128"/>
        <v>0</v>
      </c>
      <c r="F582" t="s">
        <v>774</v>
      </c>
      <c r="G582" t="b">
        <f t="shared" si="129"/>
        <v>0</v>
      </c>
      <c r="H582" t="s">
        <v>1738</v>
      </c>
      <c r="I582" t="b">
        <f t="shared" si="130"/>
        <v>0</v>
      </c>
      <c r="J582" t="s">
        <v>1863</v>
      </c>
      <c r="K582" t="b">
        <f t="shared" si="131"/>
        <v>0</v>
      </c>
      <c r="L582">
        <f t="shared" si="132"/>
        <v>2</v>
      </c>
      <c r="M582">
        <v>2</v>
      </c>
      <c r="N582" t="b">
        <f t="shared" si="133"/>
        <v>0</v>
      </c>
      <c r="O582">
        <f t="shared" si="134"/>
        <v>108.74</v>
      </c>
      <c r="P582">
        <v>108.74</v>
      </c>
      <c r="Q582" t="b">
        <f t="shared" si="135"/>
        <v>0</v>
      </c>
      <c r="R582">
        <f t="shared" si="136"/>
        <v>0.11</v>
      </c>
      <c r="S582">
        <v>0.11</v>
      </c>
      <c r="T582" t="b">
        <f t="shared" si="137"/>
        <v>0</v>
      </c>
      <c r="U582" t="s">
        <v>1835</v>
      </c>
      <c r="V582">
        <f t="shared" si="138"/>
        <v>193.55719999999999</v>
      </c>
      <c r="W582">
        <v>193.55719999999999</v>
      </c>
      <c r="X582" t="b">
        <f t="shared" si="139"/>
        <v>0</v>
      </c>
    </row>
    <row r="583" spans="1:24" x14ac:dyDescent="0.3">
      <c r="A583" t="b">
        <f t="shared" si="126"/>
        <v>0</v>
      </c>
      <c r="B583" t="s">
        <v>3379</v>
      </c>
      <c r="C583" t="b">
        <f t="shared" si="127"/>
        <v>0</v>
      </c>
      <c r="D583" s="2">
        <v>45936</v>
      </c>
      <c r="E583" s="2" t="b">
        <f t="shared" si="128"/>
        <v>0</v>
      </c>
      <c r="F583" t="s">
        <v>369</v>
      </c>
      <c r="G583" t="b">
        <f t="shared" si="129"/>
        <v>0</v>
      </c>
      <c r="H583" t="s">
        <v>1728</v>
      </c>
      <c r="I583" t="b">
        <f t="shared" si="130"/>
        <v>0</v>
      </c>
      <c r="J583" t="s">
        <v>1857</v>
      </c>
      <c r="K583" t="b">
        <f t="shared" si="131"/>
        <v>0</v>
      </c>
      <c r="L583">
        <f t="shared" si="132"/>
        <v>3</v>
      </c>
      <c r="M583">
        <v>3</v>
      </c>
      <c r="N583" t="b">
        <f t="shared" si="133"/>
        <v>0</v>
      </c>
      <c r="O583">
        <f t="shared" si="134"/>
        <v>578.47</v>
      </c>
      <c r="P583">
        <v>578.47</v>
      </c>
      <c r="Q583" t="b">
        <f t="shared" si="135"/>
        <v>0</v>
      </c>
      <c r="R583">
        <f t="shared" si="136"/>
        <v>0.06</v>
      </c>
      <c r="S583">
        <v>0.06</v>
      </c>
      <c r="T583" t="b">
        <f t="shared" si="137"/>
        <v>0</v>
      </c>
      <c r="U583" t="s">
        <v>1839</v>
      </c>
      <c r="V583">
        <f t="shared" si="138"/>
        <v>1631.2854</v>
      </c>
      <c r="W583">
        <v>1631.2854</v>
      </c>
      <c r="X583" t="b">
        <f t="shared" si="139"/>
        <v>0</v>
      </c>
    </row>
    <row r="584" spans="1:24" x14ac:dyDescent="0.3">
      <c r="A584" t="b">
        <f t="shared" si="126"/>
        <v>0</v>
      </c>
      <c r="B584" t="s">
        <v>3380</v>
      </c>
      <c r="C584" t="b">
        <f t="shared" si="127"/>
        <v>0</v>
      </c>
      <c r="D584" s="2">
        <v>45344</v>
      </c>
      <c r="E584" s="2" t="b">
        <f t="shared" si="128"/>
        <v>0</v>
      </c>
      <c r="F584" t="s">
        <v>204</v>
      </c>
      <c r="G584" t="b">
        <f t="shared" si="129"/>
        <v>0</v>
      </c>
      <c r="H584" t="s">
        <v>1600</v>
      </c>
      <c r="I584" t="b">
        <f t="shared" si="130"/>
        <v>0</v>
      </c>
      <c r="J584" t="s">
        <v>1884</v>
      </c>
      <c r="K584" t="b">
        <f t="shared" si="131"/>
        <v>0</v>
      </c>
      <c r="L584">
        <f t="shared" si="132"/>
        <v>1</v>
      </c>
      <c r="M584">
        <v>1</v>
      </c>
      <c r="N584" t="b">
        <f t="shared" si="133"/>
        <v>0</v>
      </c>
      <c r="O584">
        <f t="shared" si="134"/>
        <v>440.48</v>
      </c>
      <c r="P584">
        <v>440.48</v>
      </c>
      <c r="Q584" t="b">
        <f t="shared" si="135"/>
        <v>0</v>
      </c>
      <c r="R584">
        <f t="shared" si="136"/>
        <v>0.11</v>
      </c>
      <c r="S584">
        <v>0.11</v>
      </c>
      <c r="T584" t="b">
        <f t="shared" si="137"/>
        <v>0</v>
      </c>
      <c r="U584" t="s">
        <v>1839</v>
      </c>
      <c r="V584">
        <f t="shared" si="138"/>
        <v>392.02720000000011</v>
      </c>
      <c r="W584">
        <v>392.02720000000011</v>
      </c>
      <c r="X584" t="b">
        <f t="shared" si="139"/>
        <v>0</v>
      </c>
    </row>
    <row r="585" spans="1:24" x14ac:dyDescent="0.3">
      <c r="A585" t="b">
        <f t="shared" si="126"/>
        <v>0</v>
      </c>
      <c r="B585" t="s">
        <v>3381</v>
      </c>
      <c r="C585" t="b">
        <f t="shared" si="127"/>
        <v>0</v>
      </c>
      <c r="D585" s="2">
        <v>45329</v>
      </c>
      <c r="E585" s="2" t="b">
        <f t="shared" si="128"/>
        <v>0</v>
      </c>
      <c r="F585" t="s">
        <v>74</v>
      </c>
      <c r="G585" t="b">
        <f t="shared" si="129"/>
        <v>0</v>
      </c>
      <c r="H585" t="s">
        <v>1889</v>
      </c>
      <c r="I585" t="b">
        <f t="shared" si="130"/>
        <v>0</v>
      </c>
      <c r="J585" t="s">
        <v>1863</v>
      </c>
      <c r="K585" t="b">
        <f t="shared" si="131"/>
        <v>0</v>
      </c>
      <c r="L585">
        <f t="shared" si="132"/>
        <v>2</v>
      </c>
      <c r="M585">
        <v>2</v>
      </c>
      <c r="N585" t="b">
        <f t="shared" si="133"/>
        <v>0</v>
      </c>
      <c r="O585">
        <f t="shared" si="134"/>
        <v>303.67</v>
      </c>
      <c r="P585">
        <v>303.67</v>
      </c>
      <c r="Q585" t="b">
        <f t="shared" si="135"/>
        <v>0</v>
      </c>
      <c r="R585">
        <f t="shared" si="136"/>
        <v>0.05</v>
      </c>
      <c r="S585">
        <v>0.05</v>
      </c>
      <c r="T585" t="b">
        <f t="shared" si="137"/>
        <v>0</v>
      </c>
      <c r="U585" t="s">
        <v>1835</v>
      </c>
      <c r="V585">
        <f t="shared" si="138"/>
        <v>576.97299999999996</v>
      </c>
      <c r="W585">
        <v>576.97299999999996</v>
      </c>
      <c r="X585" t="b">
        <f t="shared" si="139"/>
        <v>0</v>
      </c>
    </row>
    <row r="586" spans="1:24" x14ac:dyDescent="0.3">
      <c r="A586" t="b">
        <f t="shared" si="126"/>
        <v>0</v>
      </c>
      <c r="B586" t="s">
        <v>3382</v>
      </c>
      <c r="C586" t="b">
        <f t="shared" si="127"/>
        <v>0</v>
      </c>
      <c r="D586" s="2">
        <v>45895</v>
      </c>
      <c r="E586" s="2" t="b">
        <f t="shared" si="128"/>
        <v>0</v>
      </c>
      <c r="F586" t="s">
        <v>1046</v>
      </c>
      <c r="G586" t="b">
        <f t="shared" si="129"/>
        <v>0</v>
      </c>
      <c r="H586" t="s">
        <v>1752</v>
      </c>
      <c r="I586" t="b">
        <f t="shared" si="130"/>
        <v>0</v>
      </c>
      <c r="J586" t="s">
        <v>1852</v>
      </c>
      <c r="K586" t="b">
        <f t="shared" si="131"/>
        <v>0</v>
      </c>
      <c r="L586">
        <f t="shared" si="132"/>
        <v>2</v>
      </c>
      <c r="M586">
        <v>2</v>
      </c>
      <c r="N586" t="b">
        <f t="shared" si="133"/>
        <v>0</v>
      </c>
      <c r="O586">
        <f t="shared" si="134"/>
        <v>611.21</v>
      </c>
      <c r="P586">
        <v>611.21</v>
      </c>
      <c r="Q586" t="b">
        <f t="shared" si="135"/>
        <v>0</v>
      </c>
      <c r="R586">
        <f t="shared" si="136"/>
        <v>0.22</v>
      </c>
      <c r="S586">
        <v>0.22</v>
      </c>
      <c r="T586" t="b">
        <f t="shared" si="137"/>
        <v>0</v>
      </c>
      <c r="U586" t="s">
        <v>1839</v>
      </c>
      <c r="V586">
        <f t="shared" si="138"/>
        <v>953.48760000000004</v>
      </c>
      <c r="W586">
        <v>953.48760000000004</v>
      </c>
      <c r="X586" t="b">
        <f t="shared" si="139"/>
        <v>0</v>
      </c>
    </row>
    <row r="587" spans="1:24" x14ac:dyDescent="0.3">
      <c r="A587" t="b">
        <f t="shared" si="126"/>
        <v>0</v>
      </c>
      <c r="B587" t="s">
        <v>3383</v>
      </c>
      <c r="C587" t="b">
        <f t="shared" si="127"/>
        <v>0</v>
      </c>
      <c r="D587" s="2">
        <v>45239</v>
      </c>
      <c r="E587" s="2" t="b">
        <f t="shared" si="128"/>
        <v>0</v>
      </c>
      <c r="F587" t="s">
        <v>654</v>
      </c>
      <c r="G587" t="b">
        <f t="shared" si="129"/>
        <v>0</v>
      </c>
      <c r="H587" t="s">
        <v>1654</v>
      </c>
      <c r="I587" t="b">
        <f t="shared" si="130"/>
        <v>0</v>
      </c>
      <c r="J587" t="s">
        <v>1859</v>
      </c>
      <c r="K587" t="b">
        <f t="shared" si="131"/>
        <v>0</v>
      </c>
      <c r="L587">
        <f t="shared" si="132"/>
        <v>2</v>
      </c>
      <c r="M587">
        <v>2</v>
      </c>
      <c r="N587" t="b">
        <f t="shared" si="133"/>
        <v>0</v>
      </c>
      <c r="O587">
        <f t="shared" si="134"/>
        <v>768.08</v>
      </c>
      <c r="P587">
        <v>768.08</v>
      </c>
      <c r="Q587" t="b">
        <f t="shared" si="135"/>
        <v>0</v>
      </c>
      <c r="R587">
        <f t="shared" si="136"/>
        <v>0.26</v>
      </c>
      <c r="S587">
        <v>0.26</v>
      </c>
      <c r="T587" t="b">
        <f t="shared" si="137"/>
        <v>0</v>
      </c>
      <c r="U587" t="s">
        <v>1835</v>
      </c>
      <c r="V587">
        <f t="shared" si="138"/>
        <v>1136.7583999999999</v>
      </c>
      <c r="W587">
        <v>1136.7583999999999</v>
      </c>
      <c r="X587" t="b">
        <f t="shared" si="139"/>
        <v>0</v>
      </c>
    </row>
    <row r="588" spans="1:24" x14ac:dyDescent="0.3">
      <c r="A588" t="b">
        <f t="shared" si="126"/>
        <v>0</v>
      </c>
      <c r="B588" t="s">
        <v>3384</v>
      </c>
      <c r="C588" t="b">
        <f t="shared" si="127"/>
        <v>0</v>
      </c>
      <c r="D588" s="2">
        <v>45296</v>
      </c>
      <c r="E588" s="2" t="b">
        <f t="shared" si="128"/>
        <v>0</v>
      </c>
      <c r="F588" t="s">
        <v>929</v>
      </c>
      <c r="G588" t="b">
        <f t="shared" si="129"/>
        <v>0</v>
      </c>
      <c r="H588" t="s">
        <v>1607</v>
      </c>
      <c r="I588" t="b">
        <f t="shared" si="130"/>
        <v>0</v>
      </c>
      <c r="J588" t="s">
        <v>1870</v>
      </c>
      <c r="K588" t="b">
        <f t="shared" si="131"/>
        <v>0</v>
      </c>
      <c r="L588">
        <f t="shared" si="132"/>
        <v>1</v>
      </c>
      <c r="M588">
        <v>1</v>
      </c>
      <c r="N588" t="b">
        <f t="shared" si="133"/>
        <v>0</v>
      </c>
      <c r="O588">
        <f t="shared" si="134"/>
        <v>616.82000000000005</v>
      </c>
      <c r="P588">
        <v>616.82000000000005</v>
      </c>
      <c r="Q588" t="b">
        <f t="shared" si="135"/>
        <v>0</v>
      </c>
      <c r="R588">
        <f t="shared" si="136"/>
        <v>0.24</v>
      </c>
      <c r="S588">
        <v>0.24</v>
      </c>
      <c r="T588" t="b">
        <f t="shared" si="137"/>
        <v>0</v>
      </c>
      <c r="U588" t="s">
        <v>1832</v>
      </c>
      <c r="V588">
        <f t="shared" si="138"/>
        <v>468.78320000000002</v>
      </c>
      <c r="W588">
        <v>468.78320000000002</v>
      </c>
      <c r="X588" t="b">
        <f t="shared" si="139"/>
        <v>0</v>
      </c>
    </row>
    <row r="589" spans="1:24" x14ac:dyDescent="0.3">
      <c r="A589" t="b">
        <f t="shared" si="126"/>
        <v>0</v>
      </c>
      <c r="B589" t="s">
        <v>3385</v>
      </c>
      <c r="C589" t="b">
        <f t="shared" si="127"/>
        <v>0</v>
      </c>
      <c r="D589" s="2">
        <v>45672</v>
      </c>
      <c r="E589" s="2" t="b">
        <f t="shared" si="128"/>
        <v>0</v>
      </c>
      <c r="F589" t="s">
        <v>598</v>
      </c>
      <c r="G589" t="b">
        <f t="shared" si="129"/>
        <v>0</v>
      </c>
      <c r="H589" t="s">
        <v>1658</v>
      </c>
      <c r="I589" t="b">
        <f t="shared" si="130"/>
        <v>0</v>
      </c>
      <c r="J589" t="s">
        <v>1870</v>
      </c>
      <c r="K589" t="b">
        <f t="shared" si="131"/>
        <v>0</v>
      </c>
      <c r="L589">
        <f t="shared" si="132"/>
        <v>1</v>
      </c>
      <c r="M589">
        <v>1</v>
      </c>
      <c r="N589" t="b">
        <f t="shared" si="133"/>
        <v>0</v>
      </c>
      <c r="O589">
        <f t="shared" si="134"/>
        <v>470.34</v>
      </c>
      <c r="P589">
        <v>470.34</v>
      </c>
      <c r="Q589" t="b">
        <f t="shared" si="135"/>
        <v>0</v>
      </c>
      <c r="R589">
        <f t="shared" si="136"/>
        <v>0.18</v>
      </c>
      <c r="S589">
        <v>0.18</v>
      </c>
      <c r="T589" t="b">
        <f t="shared" si="137"/>
        <v>0</v>
      </c>
      <c r="U589" t="s">
        <v>1839</v>
      </c>
      <c r="V589">
        <f t="shared" si="138"/>
        <v>385.67880000000002</v>
      </c>
      <c r="W589">
        <v>385.67880000000002</v>
      </c>
      <c r="X589" t="b">
        <f t="shared" si="139"/>
        <v>0</v>
      </c>
    </row>
    <row r="590" spans="1:24" x14ac:dyDescent="0.3">
      <c r="A590" t="b">
        <f t="shared" si="126"/>
        <v>0</v>
      </c>
      <c r="B590" t="s">
        <v>3386</v>
      </c>
      <c r="C590" t="b">
        <f t="shared" si="127"/>
        <v>0</v>
      </c>
      <c r="D590" s="2">
        <v>45499</v>
      </c>
      <c r="E590" s="2" t="b">
        <f t="shared" si="128"/>
        <v>0</v>
      </c>
      <c r="F590" t="s">
        <v>705</v>
      </c>
      <c r="G590" t="b">
        <f t="shared" si="129"/>
        <v>0</v>
      </c>
      <c r="H590" t="s">
        <v>1694</v>
      </c>
      <c r="I590" t="b">
        <f t="shared" si="130"/>
        <v>0</v>
      </c>
      <c r="J590" t="s">
        <v>1837</v>
      </c>
      <c r="K590" t="b">
        <f t="shared" si="131"/>
        <v>0</v>
      </c>
      <c r="L590">
        <f t="shared" si="132"/>
        <v>2</v>
      </c>
      <c r="M590">
        <v>2</v>
      </c>
      <c r="N590" t="b">
        <f t="shared" si="133"/>
        <v>0</v>
      </c>
      <c r="O590">
        <f t="shared" si="134"/>
        <v>616.36</v>
      </c>
      <c r="P590">
        <v>616.36</v>
      </c>
      <c r="Q590" t="b">
        <f t="shared" si="135"/>
        <v>0</v>
      </c>
      <c r="R590">
        <f t="shared" si="136"/>
        <v>0.12</v>
      </c>
      <c r="S590">
        <v>0.12</v>
      </c>
      <c r="T590" t="b">
        <f t="shared" si="137"/>
        <v>0</v>
      </c>
      <c r="U590" t="s">
        <v>1835</v>
      </c>
      <c r="V590">
        <f t="shared" si="138"/>
        <v>1084.7936</v>
      </c>
      <c r="W590">
        <v>1084.7936</v>
      </c>
      <c r="X590" t="b">
        <f t="shared" si="139"/>
        <v>0</v>
      </c>
    </row>
    <row r="591" spans="1:24" x14ac:dyDescent="0.3">
      <c r="A591" t="b">
        <f t="shared" si="126"/>
        <v>0</v>
      </c>
      <c r="B591" t="s">
        <v>3387</v>
      </c>
      <c r="C591" t="b">
        <f t="shared" si="127"/>
        <v>0</v>
      </c>
      <c r="D591" s="2">
        <v>45434</v>
      </c>
      <c r="E591" s="2" t="b">
        <f t="shared" si="128"/>
        <v>0</v>
      </c>
      <c r="F591" t="s">
        <v>294</v>
      </c>
      <c r="G591" t="b">
        <f t="shared" si="129"/>
        <v>0</v>
      </c>
      <c r="H591" t="s">
        <v>1953</v>
      </c>
      <c r="I591" t="b">
        <f t="shared" si="130"/>
        <v>0</v>
      </c>
      <c r="J591" t="s">
        <v>1861</v>
      </c>
      <c r="K591" t="b">
        <f t="shared" si="131"/>
        <v>0</v>
      </c>
      <c r="L591">
        <f t="shared" si="132"/>
        <v>3</v>
      </c>
      <c r="M591">
        <v>3</v>
      </c>
      <c r="N591" t="b">
        <f t="shared" si="133"/>
        <v>0</v>
      </c>
      <c r="O591">
        <f t="shared" si="134"/>
        <v>657.24</v>
      </c>
      <c r="P591">
        <v>657.24</v>
      </c>
      <c r="Q591" t="b">
        <f t="shared" si="135"/>
        <v>0</v>
      </c>
      <c r="R591">
        <f t="shared" si="136"/>
        <v>0.18</v>
      </c>
      <c r="S591">
        <v>0.18</v>
      </c>
      <c r="T591" t="b">
        <f t="shared" si="137"/>
        <v>0</v>
      </c>
      <c r="U591" t="s">
        <v>1835</v>
      </c>
      <c r="V591">
        <f t="shared" si="138"/>
        <v>1616.8104000000001</v>
      </c>
      <c r="W591">
        <v>1616.8104000000001</v>
      </c>
      <c r="X591" t="b">
        <f t="shared" si="139"/>
        <v>0</v>
      </c>
    </row>
    <row r="592" spans="1:24" x14ac:dyDescent="0.3">
      <c r="A592" t="b">
        <f t="shared" si="126"/>
        <v>0</v>
      </c>
      <c r="B592" t="s">
        <v>3388</v>
      </c>
      <c r="C592" t="b">
        <f t="shared" si="127"/>
        <v>0</v>
      </c>
      <c r="D592" s="2">
        <v>45893</v>
      </c>
      <c r="E592" s="2" t="b">
        <f t="shared" si="128"/>
        <v>0</v>
      </c>
      <c r="F592" t="s">
        <v>135</v>
      </c>
      <c r="G592" t="b">
        <f t="shared" si="129"/>
        <v>0</v>
      </c>
      <c r="H592" t="s">
        <v>1661</v>
      </c>
      <c r="I592" t="b">
        <f t="shared" si="130"/>
        <v>0</v>
      </c>
      <c r="J592" t="s">
        <v>1863</v>
      </c>
      <c r="K592" t="b">
        <f t="shared" si="131"/>
        <v>0</v>
      </c>
      <c r="L592">
        <f t="shared" si="132"/>
        <v>2</v>
      </c>
      <c r="M592">
        <v>2</v>
      </c>
      <c r="N592" t="b">
        <f t="shared" si="133"/>
        <v>0</v>
      </c>
      <c r="O592">
        <f t="shared" si="134"/>
        <v>392.45</v>
      </c>
      <c r="P592">
        <v>392.45</v>
      </c>
      <c r="Q592" t="b">
        <f t="shared" si="135"/>
        <v>0</v>
      </c>
      <c r="R592">
        <f t="shared" si="136"/>
        <v>0.04</v>
      </c>
      <c r="S592">
        <v>0.04</v>
      </c>
      <c r="T592" t="b">
        <f t="shared" si="137"/>
        <v>0</v>
      </c>
      <c r="U592" t="s">
        <v>1835</v>
      </c>
      <c r="V592">
        <f t="shared" si="138"/>
        <v>753.50399999999991</v>
      </c>
      <c r="W592">
        <v>753.50399999999991</v>
      </c>
      <c r="X592" t="b">
        <f t="shared" si="139"/>
        <v>0</v>
      </c>
    </row>
    <row r="593" spans="1:24" x14ac:dyDescent="0.3">
      <c r="A593" t="b">
        <f t="shared" si="126"/>
        <v>0</v>
      </c>
      <c r="B593" t="s">
        <v>2009</v>
      </c>
      <c r="C593" t="b">
        <f t="shared" si="127"/>
        <v>0</v>
      </c>
      <c r="D593" s="2">
        <v>45579</v>
      </c>
      <c r="E593" s="2" t="b">
        <f t="shared" si="128"/>
        <v>0</v>
      </c>
      <c r="F593" t="s">
        <v>981</v>
      </c>
      <c r="G593" t="b">
        <f t="shared" si="129"/>
        <v>0</v>
      </c>
      <c r="H593" t="s">
        <v>1568</v>
      </c>
      <c r="I593" t="b">
        <f t="shared" si="130"/>
        <v>0</v>
      </c>
      <c r="J593" t="s">
        <v>1863</v>
      </c>
      <c r="K593" t="b">
        <f t="shared" si="131"/>
        <v>0</v>
      </c>
      <c r="L593">
        <f t="shared" si="132"/>
        <v>3</v>
      </c>
      <c r="M593">
        <v>3</v>
      </c>
      <c r="N593" t="b">
        <f t="shared" si="133"/>
        <v>0</v>
      </c>
      <c r="O593">
        <f t="shared" si="134"/>
        <v>591.98</v>
      </c>
      <c r="P593">
        <v>591.98</v>
      </c>
      <c r="Q593" t="b">
        <f t="shared" si="135"/>
        <v>0</v>
      </c>
      <c r="R593">
        <f t="shared" si="136"/>
        <v>0.16</v>
      </c>
      <c r="S593">
        <v>0.16</v>
      </c>
      <c r="T593" t="b">
        <f t="shared" si="137"/>
        <v>0</v>
      </c>
      <c r="U593" t="s">
        <v>1832</v>
      </c>
      <c r="V593">
        <f t="shared" si="138"/>
        <v>1491.7896000000001</v>
      </c>
      <c r="W593">
        <v>1491.7896000000001</v>
      </c>
      <c r="X593" t="b">
        <f t="shared" si="139"/>
        <v>0</v>
      </c>
    </row>
    <row r="594" spans="1:24" x14ac:dyDescent="0.3">
      <c r="A594" t="b">
        <f t="shared" si="126"/>
        <v>0</v>
      </c>
      <c r="B594" t="s">
        <v>3389</v>
      </c>
      <c r="C594" t="b">
        <f t="shared" si="127"/>
        <v>0</v>
      </c>
      <c r="D594" s="2">
        <v>45346</v>
      </c>
      <c r="E594" s="2" t="b">
        <f t="shared" si="128"/>
        <v>0</v>
      </c>
      <c r="F594" t="s">
        <v>780</v>
      </c>
      <c r="G594" t="b">
        <f t="shared" si="129"/>
        <v>0</v>
      </c>
      <c r="H594" t="s">
        <v>1658</v>
      </c>
      <c r="I594" t="b">
        <f t="shared" si="130"/>
        <v>0</v>
      </c>
      <c r="J594" t="s">
        <v>1852</v>
      </c>
      <c r="K594" t="b">
        <f t="shared" si="131"/>
        <v>0</v>
      </c>
      <c r="L594">
        <f t="shared" si="132"/>
        <v>3</v>
      </c>
      <c r="M594">
        <v>3</v>
      </c>
      <c r="N594" t="b">
        <f t="shared" si="133"/>
        <v>0</v>
      </c>
      <c r="O594">
        <f t="shared" si="134"/>
        <v>62.03</v>
      </c>
      <c r="P594">
        <v>62.03</v>
      </c>
      <c r="Q594" t="b">
        <f t="shared" si="135"/>
        <v>0</v>
      </c>
      <c r="R594">
        <f t="shared" si="136"/>
        <v>0.01</v>
      </c>
      <c r="S594">
        <v>0.01</v>
      </c>
      <c r="T594" t="b">
        <f t="shared" si="137"/>
        <v>0</v>
      </c>
      <c r="U594" t="s">
        <v>1839</v>
      </c>
      <c r="V594">
        <f t="shared" si="138"/>
        <v>184.22909999999999</v>
      </c>
      <c r="W594">
        <v>184.22909999999999</v>
      </c>
      <c r="X594" t="b">
        <f t="shared" si="139"/>
        <v>0</v>
      </c>
    </row>
    <row r="595" spans="1:24" x14ac:dyDescent="0.3">
      <c r="A595" t="b">
        <f t="shared" si="126"/>
        <v>0</v>
      </c>
      <c r="B595" t="s">
        <v>3390</v>
      </c>
      <c r="C595" t="b">
        <f t="shared" si="127"/>
        <v>0</v>
      </c>
      <c r="D595" s="2">
        <v>45613</v>
      </c>
      <c r="E595" s="2" t="b">
        <f t="shared" si="128"/>
        <v>0</v>
      </c>
      <c r="F595" t="s">
        <v>326</v>
      </c>
      <c r="G595" t="b">
        <f t="shared" si="129"/>
        <v>0</v>
      </c>
      <c r="H595" t="s">
        <v>1811</v>
      </c>
      <c r="I595" t="b">
        <f t="shared" si="130"/>
        <v>0</v>
      </c>
      <c r="J595" t="s">
        <v>1831</v>
      </c>
      <c r="K595" t="b">
        <f t="shared" si="131"/>
        <v>0</v>
      </c>
      <c r="L595">
        <f t="shared" si="132"/>
        <v>4</v>
      </c>
      <c r="M595">
        <v>4</v>
      </c>
      <c r="N595" t="b">
        <f t="shared" si="133"/>
        <v>0</v>
      </c>
      <c r="O595">
        <f t="shared" si="134"/>
        <v>933.73</v>
      </c>
      <c r="P595">
        <v>933.73</v>
      </c>
      <c r="Q595" t="b">
        <f t="shared" si="135"/>
        <v>0</v>
      </c>
      <c r="R595">
        <f t="shared" si="136"/>
        <v>0.25</v>
      </c>
      <c r="S595">
        <v>0.25</v>
      </c>
      <c r="T595" t="b">
        <f t="shared" si="137"/>
        <v>0</v>
      </c>
      <c r="U595" t="s">
        <v>1835</v>
      </c>
      <c r="V595">
        <f t="shared" si="138"/>
        <v>2801.19</v>
      </c>
      <c r="W595">
        <v>2801.19</v>
      </c>
      <c r="X595" t="b">
        <f t="shared" si="139"/>
        <v>0</v>
      </c>
    </row>
    <row r="596" spans="1:24" x14ac:dyDescent="0.3">
      <c r="A596" t="b">
        <f t="shared" si="126"/>
        <v>0</v>
      </c>
      <c r="B596" t="s">
        <v>3391</v>
      </c>
      <c r="C596" t="b">
        <f t="shared" si="127"/>
        <v>0</v>
      </c>
      <c r="D596" s="2">
        <v>45928</v>
      </c>
      <c r="E596" s="2" t="b">
        <f t="shared" si="128"/>
        <v>0</v>
      </c>
      <c r="F596" t="s">
        <v>514</v>
      </c>
      <c r="G596" t="b">
        <f t="shared" si="129"/>
        <v>0</v>
      </c>
      <c r="H596" t="s">
        <v>1783</v>
      </c>
      <c r="I596" t="b">
        <f t="shared" si="130"/>
        <v>0</v>
      </c>
      <c r="J596" t="s">
        <v>1857</v>
      </c>
      <c r="K596" t="b">
        <f t="shared" si="131"/>
        <v>0</v>
      </c>
      <c r="L596">
        <f t="shared" si="132"/>
        <v>3</v>
      </c>
      <c r="M596">
        <v>3</v>
      </c>
      <c r="N596" t="b">
        <f t="shared" si="133"/>
        <v>0</v>
      </c>
      <c r="O596">
        <f t="shared" si="134"/>
        <v>615.30999999999995</v>
      </c>
      <c r="P596">
        <v>615.30999999999995</v>
      </c>
      <c r="Q596" t="b">
        <f t="shared" si="135"/>
        <v>0</v>
      </c>
      <c r="R596">
        <f t="shared" si="136"/>
        <v>0.14000000000000001</v>
      </c>
      <c r="S596">
        <v>0.14000000000000001</v>
      </c>
      <c r="T596" t="b">
        <f t="shared" si="137"/>
        <v>0</v>
      </c>
      <c r="U596" t="s">
        <v>1835</v>
      </c>
      <c r="V596">
        <f t="shared" si="138"/>
        <v>1587.4998000000001</v>
      </c>
      <c r="W596">
        <v>1587.4998000000001</v>
      </c>
      <c r="X596" t="b">
        <f t="shared" si="139"/>
        <v>0</v>
      </c>
    </row>
    <row r="597" spans="1:24" x14ac:dyDescent="0.3">
      <c r="A597" t="b">
        <f t="shared" si="126"/>
        <v>0</v>
      </c>
      <c r="B597" t="s">
        <v>3392</v>
      </c>
      <c r="C597" t="b">
        <f t="shared" si="127"/>
        <v>0</v>
      </c>
      <c r="D597" s="2">
        <v>45619</v>
      </c>
      <c r="E597" s="2" t="b">
        <f t="shared" si="128"/>
        <v>0</v>
      </c>
      <c r="F597" t="s">
        <v>1154</v>
      </c>
      <c r="G597" t="b">
        <f t="shared" si="129"/>
        <v>0</v>
      </c>
      <c r="H597" t="s">
        <v>1711</v>
      </c>
      <c r="I597" t="b">
        <f t="shared" si="130"/>
        <v>0</v>
      </c>
      <c r="J597" t="s">
        <v>1870</v>
      </c>
      <c r="K597" t="b">
        <f t="shared" si="131"/>
        <v>0</v>
      </c>
      <c r="L597">
        <f t="shared" si="132"/>
        <v>4</v>
      </c>
      <c r="M597">
        <v>4</v>
      </c>
      <c r="N597" t="b">
        <f t="shared" si="133"/>
        <v>0</v>
      </c>
      <c r="O597">
        <f t="shared" si="134"/>
        <v>790.38</v>
      </c>
      <c r="P597">
        <v>790.38</v>
      </c>
      <c r="Q597" t="b">
        <f t="shared" si="135"/>
        <v>0</v>
      </c>
      <c r="R597">
        <f t="shared" si="136"/>
        <v>0.22</v>
      </c>
      <c r="S597">
        <v>0.22</v>
      </c>
      <c r="T597" t="b">
        <f t="shared" si="137"/>
        <v>0</v>
      </c>
      <c r="U597" t="s">
        <v>1839</v>
      </c>
      <c r="V597">
        <f t="shared" si="138"/>
        <v>2465.9856</v>
      </c>
      <c r="W597">
        <v>2465.9856</v>
      </c>
      <c r="X597" t="b">
        <f t="shared" si="139"/>
        <v>0</v>
      </c>
    </row>
    <row r="598" spans="1:24" x14ac:dyDescent="0.3">
      <c r="A598" t="b">
        <f t="shared" si="126"/>
        <v>0</v>
      </c>
      <c r="B598" t="s">
        <v>3393</v>
      </c>
      <c r="C598" t="b">
        <f t="shared" si="127"/>
        <v>0</v>
      </c>
      <c r="D598" s="2">
        <v>45533</v>
      </c>
      <c r="E598" s="2" t="b">
        <f t="shared" si="128"/>
        <v>0</v>
      </c>
      <c r="F598" t="s">
        <v>851</v>
      </c>
      <c r="G598" t="b">
        <f t="shared" si="129"/>
        <v>0</v>
      </c>
      <c r="H598" t="s">
        <v>1711</v>
      </c>
      <c r="I598" t="b">
        <f t="shared" si="130"/>
        <v>0</v>
      </c>
      <c r="J598" t="s">
        <v>1834</v>
      </c>
      <c r="K598" t="b">
        <f t="shared" si="131"/>
        <v>0</v>
      </c>
      <c r="L598">
        <f t="shared" si="132"/>
        <v>2</v>
      </c>
      <c r="M598">
        <v>2</v>
      </c>
      <c r="N598" t="b">
        <f t="shared" si="133"/>
        <v>0</v>
      </c>
      <c r="O598">
        <f t="shared" si="134"/>
        <v>102.85</v>
      </c>
      <c r="P598">
        <v>102.85</v>
      </c>
      <c r="Q598" t="b">
        <f t="shared" si="135"/>
        <v>0</v>
      </c>
      <c r="R598">
        <f t="shared" si="136"/>
        <v>0.08</v>
      </c>
      <c r="S598">
        <v>0.08</v>
      </c>
      <c r="T598" t="b">
        <f t="shared" si="137"/>
        <v>0</v>
      </c>
      <c r="U598" t="s">
        <v>1835</v>
      </c>
      <c r="V598">
        <f t="shared" si="138"/>
        <v>189.244</v>
      </c>
      <c r="W598">
        <v>189.244</v>
      </c>
      <c r="X598" t="b">
        <f t="shared" si="139"/>
        <v>0</v>
      </c>
    </row>
    <row r="599" spans="1:24" x14ac:dyDescent="0.3">
      <c r="A599" t="b">
        <f t="shared" si="126"/>
        <v>0</v>
      </c>
      <c r="B599" t="s">
        <v>3394</v>
      </c>
      <c r="C599" t="b">
        <f t="shared" si="127"/>
        <v>0</v>
      </c>
      <c r="D599" s="2">
        <v>45781</v>
      </c>
      <c r="E599" s="2" t="b">
        <f t="shared" si="128"/>
        <v>0</v>
      </c>
      <c r="F599" t="s">
        <v>151</v>
      </c>
      <c r="G599" t="b">
        <f t="shared" si="129"/>
        <v>0</v>
      </c>
      <c r="H599" t="s">
        <v>1568</v>
      </c>
      <c r="I599" t="b">
        <f t="shared" si="130"/>
        <v>0</v>
      </c>
      <c r="J599" t="s">
        <v>1857</v>
      </c>
      <c r="K599" t="b">
        <f t="shared" si="131"/>
        <v>0</v>
      </c>
      <c r="L599">
        <f t="shared" si="132"/>
        <v>3</v>
      </c>
      <c r="M599">
        <v>3</v>
      </c>
      <c r="N599" t="b">
        <f t="shared" si="133"/>
        <v>0</v>
      </c>
      <c r="O599">
        <f t="shared" si="134"/>
        <v>866.78</v>
      </c>
      <c r="P599">
        <v>866.78</v>
      </c>
      <c r="Q599" t="b">
        <f t="shared" si="135"/>
        <v>0</v>
      </c>
      <c r="R599">
        <f t="shared" si="136"/>
        <v>0.27</v>
      </c>
      <c r="S599">
        <v>0.27</v>
      </c>
      <c r="T599" t="b">
        <f t="shared" si="137"/>
        <v>0</v>
      </c>
      <c r="U599" t="s">
        <v>1835</v>
      </c>
      <c r="V599">
        <f t="shared" si="138"/>
        <v>1898.2482</v>
      </c>
      <c r="W599">
        <v>1898.2482</v>
      </c>
      <c r="X599" t="b">
        <f t="shared" si="139"/>
        <v>0</v>
      </c>
    </row>
    <row r="600" spans="1:24" x14ac:dyDescent="0.3">
      <c r="A600" t="b">
        <f t="shared" si="126"/>
        <v>0</v>
      </c>
      <c r="B600" t="s">
        <v>3395</v>
      </c>
      <c r="C600" t="b">
        <f t="shared" si="127"/>
        <v>0</v>
      </c>
      <c r="D600" s="2">
        <v>45378</v>
      </c>
      <c r="E600" s="2" t="b">
        <f t="shared" si="128"/>
        <v>0</v>
      </c>
      <c r="F600" t="s">
        <v>672</v>
      </c>
      <c r="G600" t="b">
        <f t="shared" si="129"/>
        <v>0</v>
      </c>
      <c r="H600" t="s">
        <v>1762</v>
      </c>
      <c r="I600" t="b">
        <f t="shared" si="130"/>
        <v>0</v>
      </c>
      <c r="J600" t="s">
        <v>1857</v>
      </c>
      <c r="K600" t="b">
        <f t="shared" si="131"/>
        <v>0</v>
      </c>
      <c r="L600">
        <f t="shared" si="132"/>
        <v>3</v>
      </c>
      <c r="M600">
        <v>3</v>
      </c>
      <c r="N600" t="b">
        <f t="shared" si="133"/>
        <v>0</v>
      </c>
      <c r="O600">
        <f t="shared" si="134"/>
        <v>392.84</v>
      </c>
      <c r="P600">
        <v>392.84</v>
      </c>
      <c r="Q600" t="b">
        <f t="shared" si="135"/>
        <v>0</v>
      </c>
      <c r="R600">
        <f t="shared" si="136"/>
        <v>0.27</v>
      </c>
      <c r="S600">
        <v>0.27</v>
      </c>
      <c r="T600" t="b">
        <f t="shared" si="137"/>
        <v>0</v>
      </c>
      <c r="U600" t="s">
        <v>1835</v>
      </c>
      <c r="V600">
        <f t="shared" si="138"/>
        <v>860.31959999999992</v>
      </c>
      <c r="W600">
        <v>860.31959999999992</v>
      </c>
      <c r="X600" t="b">
        <f t="shared" si="139"/>
        <v>0</v>
      </c>
    </row>
    <row r="601" spans="1:24" x14ac:dyDescent="0.3">
      <c r="A601" t="b">
        <f t="shared" si="126"/>
        <v>0</v>
      </c>
      <c r="B601" t="s">
        <v>3396</v>
      </c>
      <c r="C601" t="b">
        <f t="shared" si="127"/>
        <v>0</v>
      </c>
      <c r="D601" s="2">
        <v>45688</v>
      </c>
      <c r="E601" s="2" t="b">
        <f t="shared" si="128"/>
        <v>0</v>
      </c>
      <c r="F601" t="s">
        <v>1008</v>
      </c>
      <c r="G601" t="b">
        <f t="shared" si="129"/>
        <v>0</v>
      </c>
      <c r="H601" t="s">
        <v>1559</v>
      </c>
      <c r="I601" t="b">
        <f t="shared" si="130"/>
        <v>0</v>
      </c>
      <c r="J601" t="s">
        <v>1841</v>
      </c>
      <c r="K601" t="b">
        <f t="shared" si="131"/>
        <v>0</v>
      </c>
      <c r="L601">
        <f t="shared" si="132"/>
        <v>2</v>
      </c>
      <c r="M601">
        <v>2</v>
      </c>
      <c r="N601" t="b">
        <f t="shared" si="133"/>
        <v>0</v>
      </c>
      <c r="O601">
        <f t="shared" si="134"/>
        <v>753.1</v>
      </c>
      <c r="P601">
        <v>753.1</v>
      </c>
      <c r="Q601" t="b">
        <f t="shared" si="135"/>
        <v>0</v>
      </c>
      <c r="R601">
        <f t="shared" si="136"/>
        <v>0.19</v>
      </c>
      <c r="S601">
        <v>0.19</v>
      </c>
      <c r="T601" t="b">
        <f t="shared" si="137"/>
        <v>0</v>
      </c>
      <c r="U601" t="s">
        <v>1835</v>
      </c>
      <c r="V601">
        <f t="shared" si="138"/>
        <v>1220.0219999999999</v>
      </c>
      <c r="W601">
        <v>1220.0219999999999</v>
      </c>
      <c r="X601" t="b">
        <f t="shared" si="139"/>
        <v>0</v>
      </c>
    </row>
    <row r="602" spans="1:24" x14ac:dyDescent="0.3">
      <c r="A602" t="b">
        <f t="shared" si="126"/>
        <v>0</v>
      </c>
      <c r="B602" t="s">
        <v>3397</v>
      </c>
      <c r="C602" t="b">
        <f t="shared" si="127"/>
        <v>0</v>
      </c>
      <c r="D602" s="2">
        <v>45927</v>
      </c>
      <c r="E602" s="2" t="b">
        <f t="shared" si="128"/>
        <v>0</v>
      </c>
      <c r="F602" t="s">
        <v>38</v>
      </c>
      <c r="G602" t="b">
        <f t="shared" si="129"/>
        <v>0</v>
      </c>
      <c r="H602" t="s">
        <v>1696</v>
      </c>
      <c r="I602" t="b">
        <f t="shared" si="130"/>
        <v>0</v>
      </c>
      <c r="J602" t="s">
        <v>1834</v>
      </c>
      <c r="K602" t="b">
        <f t="shared" si="131"/>
        <v>0</v>
      </c>
      <c r="L602">
        <f t="shared" si="132"/>
        <v>2</v>
      </c>
      <c r="M602">
        <v>2</v>
      </c>
      <c r="N602" t="b">
        <f t="shared" si="133"/>
        <v>0</v>
      </c>
      <c r="O602">
        <f t="shared" si="134"/>
        <v>700.91</v>
      </c>
      <c r="P602">
        <v>700.91</v>
      </c>
      <c r="Q602" t="b">
        <f t="shared" si="135"/>
        <v>0</v>
      </c>
      <c r="R602">
        <f t="shared" si="136"/>
        <v>0.1</v>
      </c>
      <c r="S602">
        <v>0.1</v>
      </c>
      <c r="T602" t="b">
        <f t="shared" si="137"/>
        <v>0</v>
      </c>
      <c r="U602" t="s">
        <v>1835</v>
      </c>
      <c r="V602">
        <f t="shared" si="138"/>
        <v>1261.6379999999999</v>
      </c>
      <c r="W602">
        <v>1261.6379999999999</v>
      </c>
      <c r="X602" t="b">
        <f t="shared" si="139"/>
        <v>0</v>
      </c>
    </row>
    <row r="603" spans="1:24" x14ac:dyDescent="0.3">
      <c r="A603" t="b">
        <f t="shared" si="126"/>
        <v>0</v>
      </c>
      <c r="B603" t="s">
        <v>3398</v>
      </c>
      <c r="C603" t="b">
        <f t="shared" si="127"/>
        <v>0</v>
      </c>
      <c r="D603" s="2">
        <v>45775</v>
      </c>
      <c r="E603" s="2" t="b">
        <f t="shared" si="128"/>
        <v>0</v>
      </c>
      <c r="F603" t="s">
        <v>260</v>
      </c>
      <c r="G603" t="b">
        <f t="shared" si="129"/>
        <v>0</v>
      </c>
      <c r="H603" t="s">
        <v>1580</v>
      </c>
      <c r="I603" t="b">
        <f t="shared" si="130"/>
        <v>0</v>
      </c>
      <c r="J603" t="s">
        <v>1884</v>
      </c>
      <c r="K603" t="b">
        <f t="shared" si="131"/>
        <v>0</v>
      </c>
      <c r="L603">
        <f t="shared" si="132"/>
        <v>4</v>
      </c>
      <c r="M603">
        <v>4</v>
      </c>
      <c r="N603" t="b">
        <f t="shared" si="133"/>
        <v>0</v>
      </c>
      <c r="O603">
        <f t="shared" si="134"/>
        <v>935.98</v>
      </c>
      <c r="P603">
        <v>935.98</v>
      </c>
      <c r="Q603" t="b">
        <f t="shared" si="135"/>
        <v>0</v>
      </c>
      <c r="R603">
        <f t="shared" si="136"/>
        <v>0.11</v>
      </c>
      <c r="S603">
        <v>0.11</v>
      </c>
      <c r="T603" t="b">
        <f t="shared" si="137"/>
        <v>0</v>
      </c>
      <c r="U603" t="s">
        <v>1835</v>
      </c>
      <c r="V603">
        <f t="shared" si="138"/>
        <v>3332.0888</v>
      </c>
      <c r="W603">
        <v>3332.0888</v>
      </c>
      <c r="X603" t="b">
        <f t="shared" si="139"/>
        <v>0</v>
      </c>
    </row>
    <row r="604" spans="1:24" x14ac:dyDescent="0.3">
      <c r="A604" t="b">
        <f t="shared" si="126"/>
        <v>0</v>
      </c>
      <c r="B604" t="s">
        <v>2010</v>
      </c>
      <c r="C604" t="b">
        <f t="shared" si="127"/>
        <v>0</v>
      </c>
      <c r="D604" s="2">
        <v>45613</v>
      </c>
      <c r="E604" s="2" t="b">
        <f t="shared" si="128"/>
        <v>0</v>
      </c>
      <c r="F604" t="s">
        <v>1247</v>
      </c>
      <c r="G604" t="b">
        <f t="shared" si="129"/>
        <v>0</v>
      </c>
      <c r="H604" t="s">
        <v>1680</v>
      </c>
      <c r="I604" t="b">
        <f t="shared" si="130"/>
        <v>0</v>
      </c>
      <c r="J604" t="s">
        <v>1880</v>
      </c>
      <c r="K604" t="b">
        <f t="shared" si="131"/>
        <v>0</v>
      </c>
      <c r="L604">
        <f t="shared" si="132"/>
        <v>1</v>
      </c>
      <c r="M604">
        <v>1</v>
      </c>
      <c r="N604" t="b">
        <f t="shared" si="133"/>
        <v>0</v>
      </c>
      <c r="O604">
        <f t="shared" si="134"/>
        <v>345.06</v>
      </c>
      <c r="P604">
        <v>345.06</v>
      </c>
      <c r="Q604" t="b">
        <f t="shared" si="135"/>
        <v>0</v>
      </c>
      <c r="R604">
        <f t="shared" si="136"/>
        <v>0.13</v>
      </c>
      <c r="S604">
        <v>0.13</v>
      </c>
      <c r="T604" t="b">
        <f t="shared" si="137"/>
        <v>0</v>
      </c>
      <c r="U604" t="s">
        <v>1839</v>
      </c>
      <c r="V604">
        <f t="shared" si="138"/>
        <v>300.2022</v>
      </c>
      <c r="W604">
        <v>300.2022</v>
      </c>
      <c r="X604" t="b">
        <f t="shared" si="139"/>
        <v>0</v>
      </c>
    </row>
    <row r="605" spans="1:24" x14ac:dyDescent="0.3">
      <c r="A605" t="b">
        <f t="shared" si="126"/>
        <v>0</v>
      </c>
      <c r="B605" t="s">
        <v>3399</v>
      </c>
      <c r="C605" t="b">
        <f t="shared" si="127"/>
        <v>0</v>
      </c>
      <c r="D605" s="2">
        <v>45849</v>
      </c>
      <c r="E605" s="2" t="b">
        <f t="shared" si="128"/>
        <v>0</v>
      </c>
      <c r="F605" t="s">
        <v>1476</v>
      </c>
      <c r="G605" t="b">
        <f t="shared" si="129"/>
        <v>0</v>
      </c>
      <c r="H605" t="s">
        <v>1757</v>
      </c>
      <c r="I605" t="b">
        <f t="shared" si="130"/>
        <v>0</v>
      </c>
      <c r="J605" t="s">
        <v>1857</v>
      </c>
      <c r="K605" t="b">
        <f t="shared" si="131"/>
        <v>0</v>
      </c>
      <c r="L605">
        <f t="shared" si="132"/>
        <v>1</v>
      </c>
      <c r="M605">
        <v>1</v>
      </c>
      <c r="N605" t="b">
        <f t="shared" si="133"/>
        <v>0</v>
      </c>
      <c r="O605">
        <f t="shared" si="134"/>
        <v>539.9</v>
      </c>
      <c r="P605">
        <v>539.9</v>
      </c>
      <c r="Q605" t="b">
        <f t="shared" si="135"/>
        <v>0</v>
      </c>
      <c r="R605">
        <f t="shared" si="136"/>
        <v>7.0000000000000007E-2</v>
      </c>
      <c r="S605">
        <v>7.0000000000000007E-2</v>
      </c>
      <c r="T605" t="b">
        <f t="shared" si="137"/>
        <v>0</v>
      </c>
      <c r="U605" t="s">
        <v>1832</v>
      </c>
      <c r="V605">
        <f t="shared" si="138"/>
        <v>502.10700000000003</v>
      </c>
      <c r="W605">
        <v>502.10700000000003</v>
      </c>
      <c r="X605" t="b">
        <f t="shared" si="139"/>
        <v>0</v>
      </c>
    </row>
    <row r="606" spans="1:24" x14ac:dyDescent="0.3">
      <c r="A606" t="b">
        <f t="shared" si="126"/>
        <v>0</v>
      </c>
      <c r="B606" t="s">
        <v>3400</v>
      </c>
      <c r="C606" t="b">
        <f t="shared" si="127"/>
        <v>0</v>
      </c>
      <c r="D606" s="2">
        <v>45573</v>
      </c>
      <c r="E606" s="2" t="b">
        <f t="shared" si="128"/>
        <v>0</v>
      </c>
      <c r="F606" t="s">
        <v>561</v>
      </c>
      <c r="G606" t="b">
        <f t="shared" si="129"/>
        <v>0</v>
      </c>
      <c r="H606" t="s">
        <v>1658</v>
      </c>
      <c r="I606" t="b">
        <f t="shared" si="130"/>
        <v>0</v>
      </c>
      <c r="J606" t="s">
        <v>1875</v>
      </c>
      <c r="K606" t="b">
        <f t="shared" si="131"/>
        <v>0</v>
      </c>
      <c r="L606">
        <f t="shared" si="132"/>
        <v>1</v>
      </c>
      <c r="M606">
        <v>1</v>
      </c>
      <c r="N606" t="b">
        <f t="shared" si="133"/>
        <v>0</v>
      </c>
      <c r="O606">
        <f t="shared" si="134"/>
        <v>312.81</v>
      </c>
      <c r="P606">
        <v>312.81</v>
      </c>
      <c r="Q606" t="b">
        <f t="shared" si="135"/>
        <v>0</v>
      </c>
      <c r="R606">
        <f t="shared" si="136"/>
        <v>0.14000000000000001</v>
      </c>
      <c r="S606">
        <v>0.14000000000000001</v>
      </c>
      <c r="T606" t="b">
        <f t="shared" si="137"/>
        <v>0</v>
      </c>
      <c r="U606" t="s">
        <v>1835</v>
      </c>
      <c r="V606">
        <f t="shared" si="138"/>
        <v>269.01659999999998</v>
      </c>
      <c r="W606">
        <v>269.01659999999998</v>
      </c>
      <c r="X606" t="b">
        <f t="shared" si="139"/>
        <v>0</v>
      </c>
    </row>
    <row r="607" spans="1:24" x14ac:dyDescent="0.3">
      <c r="A607" t="b">
        <f t="shared" si="126"/>
        <v>0</v>
      </c>
      <c r="B607" t="s">
        <v>3401</v>
      </c>
      <c r="C607" t="b">
        <f t="shared" si="127"/>
        <v>0</v>
      </c>
      <c r="D607" s="2">
        <v>45356</v>
      </c>
      <c r="E607" s="2" t="b">
        <f t="shared" si="128"/>
        <v>0</v>
      </c>
      <c r="F607" t="s">
        <v>792</v>
      </c>
      <c r="G607" t="b">
        <f t="shared" si="129"/>
        <v>0</v>
      </c>
      <c r="H607" t="s">
        <v>1680</v>
      </c>
      <c r="I607" t="b">
        <f t="shared" si="130"/>
        <v>0</v>
      </c>
      <c r="J607" t="s">
        <v>1843</v>
      </c>
      <c r="K607" t="b">
        <f t="shared" si="131"/>
        <v>0</v>
      </c>
      <c r="L607">
        <f t="shared" si="132"/>
        <v>3</v>
      </c>
      <c r="M607">
        <v>3</v>
      </c>
      <c r="N607" t="b">
        <f t="shared" si="133"/>
        <v>0</v>
      </c>
      <c r="O607">
        <f t="shared" si="134"/>
        <v>855.96</v>
      </c>
      <c r="P607">
        <v>855.96</v>
      </c>
      <c r="Q607" t="b">
        <f t="shared" si="135"/>
        <v>0</v>
      </c>
      <c r="R607">
        <f t="shared" si="136"/>
        <v>0.28999999999999998</v>
      </c>
      <c r="S607">
        <v>0.28999999999999998</v>
      </c>
      <c r="T607" t="b">
        <f t="shared" si="137"/>
        <v>0</v>
      </c>
      <c r="U607" t="s">
        <v>1839</v>
      </c>
      <c r="V607">
        <f t="shared" si="138"/>
        <v>1823.1948</v>
      </c>
      <c r="W607">
        <v>1823.1948</v>
      </c>
      <c r="X607" t="b">
        <f t="shared" si="139"/>
        <v>0</v>
      </c>
    </row>
    <row r="608" spans="1:24" x14ac:dyDescent="0.3">
      <c r="A608" t="b">
        <f t="shared" si="126"/>
        <v>0</v>
      </c>
      <c r="B608" t="s">
        <v>3402</v>
      </c>
      <c r="C608" t="b">
        <f t="shared" si="127"/>
        <v>0</v>
      </c>
      <c r="D608" s="2">
        <v>45326</v>
      </c>
      <c r="E608" s="2" t="b">
        <f t="shared" si="128"/>
        <v>0</v>
      </c>
      <c r="F608" t="s">
        <v>1101</v>
      </c>
      <c r="G608" t="b">
        <f t="shared" si="129"/>
        <v>0</v>
      </c>
      <c r="H608" t="s">
        <v>1531</v>
      </c>
      <c r="I608" t="b">
        <f t="shared" si="130"/>
        <v>0</v>
      </c>
      <c r="J608" t="s">
        <v>1902</v>
      </c>
      <c r="K608" t="b">
        <f t="shared" si="131"/>
        <v>0</v>
      </c>
      <c r="L608">
        <f t="shared" si="132"/>
        <v>3</v>
      </c>
      <c r="M608">
        <v>3</v>
      </c>
      <c r="N608" t="b">
        <f t="shared" si="133"/>
        <v>0</v>
      </c>
      <c r="O608">
        <f t="shared" si="134"/>
        <v>305</v>
      </c>
      <c r="P608">
        <v>305</v>
      </c>
      <c r="Q608" t="b">
        <f t="shared" si="135"/>
        <v>0</v>
      </c>
      <c r="R608">
        <f t="shared" si="136"/>
        <v>0.01</v>
      </c>
      <c r="S608">
        <v>0.01</v>
      </c>
      <c r="T608" t="b">
        <f t="shared" si="137"/>
        <v>0</v>
      </c>
      <c r="U608" t="s">
        <v>1839</v>
      </c>
      <c r="V608">
        <f t="shared" si="138"/>
        <v>905.85</v>
      </c>
      <c r="W608">
        <v>905.85</v>
      </c>
      <c r="X608" t="b">
        <f t="shared" si="139"/>
        <v>0</v>
      </c>
    </row>
    <row r="609" spans="1:24" x14ac:dyDescent="0.3">
      <c r="A609" t="b">
        <f t="shared" si="126"/>
        <v>0</v>
      </c>
      <c r="B609" t="s">
        <v>3403</v>
      </c>
      <c r="C609" t="b">
        <f t="shared" si="127"/>
        <v>0</v>
      </c>
      <c r="D609" s="2">
        <v>45361</v>
      </c>
      <c r="E609" s="2" t="b">
        <f t="shared" si="128"/>
        <v>0</v>
      </c>
      <c r="F609" t="s">
        <v>1428</v>
      </c>
      <c r="G609" t="b">
        <f t="shared" si="129"/>
        <v>0</v>
      </c>
      <c r="H609" t="s">
        <v>1819</v>
      </c>
      <c r="I609" t="b">
        <f t="shared" si="130"/>
        <v>0</v>
      </c>
      <c r="J609" t="s">
        <v>1884</v>
      </c>
      <c r="K609" t="b">
        <f t="shared" si="131"/>
        <v>0</v>
      </c>
      <c r="L609">
        <f t="shared" si="132"/>
        <v>3</v>
      </c>
      <c r="M609">
        <v>3</v>
      </c>
      <c r="N609" t="b">
        <f t="shared" si="133"/>
        <v>0</v>
      </c>
      <c r="O609">
        <f t="shared" si="134"/>
        <v>831.15</v>
      </c>
      <c r="P609">
        <v>831.15</v>
      </c>
      <c r="Q609" t="b">
        <f t="shared" si="135"/>
        <v>0</v>
      </c>
      <c r="R609">
        <f t="shared" si="136"/>
        <v>0.19</v>
      </c>
      <c r="S609">
        <v>0.19</v>
      </c>
      <c r="T609" t="b">
        <f t="shared" si="137"/>
        <v>0</v>
      </c>
      <c r="U609" t="s">
        <v>1832</v>
      </c>
      <c r="V609">
        <f t="shared" si="138"/>
        <v>2019.6945000000001</v>
      </c>
      <c r="W609">
        <v>2019.6945000000001</v>
      </c>
      <c r="X609" t="b">
        <f t="shared" si="139"/>
        <v>0</v>
      </c>
    </row>
    <row r="610" spans="1:24" x14ac:dyDescent="0.3">
      <c r="A610" t="b">
        <f t="shared" si="126"/>
        <v>0</v>
      </c>
      <c r="B610" t="s">
        <v>3404</v>
      </c>
      <c r="C610" t="b">
        <f t="shared" si="127"/>
        <v>0</v>
      </c>
      <c r="D610" s="2">
        <v>45926</v>
      </c>
      <c r="E610" s="2" t="b">
        <f t="shared" si="128"/>
        <v>0</v>
      </c>
      <c r="F610" t="s">
        <v>669</v>
      </c>
      <c r="G610" t="b">
        <f t="shared" si="129"/>
        <v>0</v>
      </c>
      <c r="H610" t="s">
        <v>1811</v>
      </c>
      <c r="I610" t="b">
        <f t="shared" si="130"/>
        <v>0</v>
      </c>
      <c r="J610" t="s">
        <v>1831</v>
      </c>
      <c r="K610" t="b">
        <f t="shared" si="131"/>
        <v>0</v>
      </c>
      <c r="L610">
        <f t="shared" si="132"/>
        <v>2</v>
      </c>
      <c r="M610">
        <v>2</v>
      </c>
      <c r="N610" t="b">
        <f t="shared" si="133"/>
        <v>0</v>
      </c>
      <c r="O610">
        <f t="shared" si="134"/>
        <v>644.97</v>
      </c>
      <c r="P610">
        <v>644.97</v>
      </c>
      <c r="Q610" t="b">
        <f t="shared" si="135"/>
        <v>0</v>
      </c>
      <c r="R610">
        <f t="shared" si="136"/>
        <v>0.24</v>
      </c>
      <c r="S610">
        <v>0.24</v>
      </c>
      <c r="T610" t="b">
        <f t="shared" si="137"/>
        <v>0</v>
      </c>
      <c r="U610" t="s">
        <v>1839</v>
      </c>
      <c r="V610">
        <f t="shared" si="138"/>
        <v>980.35440000000006</v>
      </c>
      <c r="W610">
        <v>980.35440000000006</v>
      </c>
      <c r="X610" t="b">
        <f t="shared" si="139"/>
        <v>0</v>
      </c>
    </row>
    <row r="611" spans="1:24" x14ac:dyDescent="0.3">
      <c r="A611" t="b">
        <f t="shared" si="126"/>
        <v>0</v>
      </c>
      <c r="B611" t="s">
        <v>3405</v>
      </c>
      <c r="C611" t="b">
        <f t="shared" si="127"/>
        <v>0</v>
      </c>
      <c r="D611" s="2">
        <v>45839</v>
      </c>
      <c r="E611" s="2" t="b">
        <f t="shared" si="128"/>
        <v>0</v>
      </c>
      <c r="F611" t="s">
        <v>335</v>
      </c>
      <c r="G611" t="b">
        <f t="shared" si="129"/>
        <v>0</v>
      </c>
      <c r="H611" t="s">
        <v>1790</v>
      </c>
      <c r="I611" t="b">
        <f t="shared" si="130"/>
        <v>0</v>
      </c>
      <c r="J611" t="s">
        <v>1854</v>
      </c>
      <c r="K611" t="b">
        <f t="shared" si="131"/>
        <v>0</v>
      </c>
      <c r="L611">
        <f t="shared" si="132"/>
        <v>1</v>
      </c>
      <c r="M611">
        <v>1</v>
      </c>
      <c r="N611" t="b">
        <f t="shared" si="133"/>
        <v>0</v>
      </c>
      <c r="O611">
        <f t="shared" si="134"/>
        <v>149.56</v>
      </c>
      <c r="P611">
        <v>149.56</v>
      </c>
      <c r="Q611" t="b">
        <f t="shared" si="135"/>
        <v>0</v>
      </c>
      <c r="R611">
        <f t="shared" si="136"/>
        <v>0.09</v>
      </c>
      <c r="S611">
        <v>0.09</v>
      </c>
      <c r="T611" t="b">
        <f t="shared" si="137"/>
        <v>0</v>
      </c>
      <c r="U611" t="s">
        <v>1832</v>
      </c>
      <c r="V611">
        <f t="shared" si="138"/>
        <v>136.09960000000001</v>
      </c>
      <c r="W611">
        <v>136.09960000000001</v>
      </c>
      <c r="X611" t="b">
        <f t="shared" si="139"/>
        <v>0</v>
      </c>
    </row>
    <row r="612" spans="1:24" x14ac:dyDescent="0.3">
      <c r="A612" t="b">
        <f t="shared" si="126"/>
        <v>0</v>
      </c>
      <c r="B612" t="s">
        <v>3406</v>
      </c>
      <c r="C612" t="b">
        <f t="shared" si="127"/>
        <v>0</v>
      </c>
      <c r="D612" s="2">
        <v>45434</v>
      </c>
      <c r="E612" s="2" t="b">
        <f t="shared" si="128"/>
        <v>0</v>
      </c>
      <c r="F612" t="s">
        <v>699</v>
      </c>
      <c r="G612" t="b">
        <f t="shared" si="129"/>
        <v>0</v>
      </c>
      <c r="H612" t="s">
        <v>1666</v>
      </c>
      <c r="I612" t="b">
        <f t="shared" si="130"/>
        <v>0</v>
      </c>
      <c r="J612" t="s">
        <v>1863</v>
      </c>
      <c r="K612" t="b">
        <f t="shared" si="131"/>
        <v>0</v>
      </c>
      <c r="L612">
        <f t="shared" si="132"/>
        <v>1</v>
      </c>
      <c r="M612">
        <v>1</v>
      </c>
      <c r="N612" t="b">
        <f t="shared" si="133"/>
        <v>0</v>
      </c>
      <c r="O612">
        <f t="shared" si="134"/>
        <v>661.77</v>
      </c>
      <c r="P612">
        <v>661.77</v>
      </c>
      <c r="Q612" t="b">
        <f t="shared" si="135"/>
        <v>0</v>
      </c>
      <c r="R612">
        <f t="shared" si="136"/>
        <v>0.03</v>
      </c>
      <c r="S612">
        <v>0.03</v>
      </c>
      <c r="T612" t="b">
        <f t="shared" si="137"/>
        <v>0</v>
      </c>
      <c r="U612" t="s">
        <v>1835</v>
      </c>
      <c r="V612">
        <f t="shared" si="138"/>
        <v>641.91689999999994</v>
      </c>
      <c r="W612">
        <v>641.91689999999994</v>
      </c>
      <c r="X612" t="b">
        <f t="shared" si="139"/>
        <v>0</v>
      </c>
    </row>
    <row r="613" spans="1:24" x14ac:dyDescent="0.3">
      <c r="A613" t="b">
        <f t="shared" si="126"/>
        <v>0</v>
      </c>
      <c r="B613" t="s">
        <v>3407</v>
      </c>
      <c r="C613" t="b">
        <f t="shared" si="127"/>
        <v>0</v>
      </c>
      <c r="D613" s="2">
        <v>45819</v>
      </c>
      <c r="E613" s="2" t="b">
        <f t="shared" si="128"/>
        <v>0</v>
      </c>
      <c r="F613" t="s">
        <v>375</v>
      </c>
      <c r="G613" t="b">
        <f t="shared" si="129"/>
        <v>0</v>
      </c>
      <c r="H613" t="s">
        <v>1805</v>
      </c>
      <c r="I613" t="b">
        <f t="shared" si="130"/>
        <v>0</v>
      </c>
      <c r="J613" t="s">
        <v>1843</v>
      </c>
      <c r="K613" t="b">
        <f t="shared" si="131"/>
        <v>0</v>
      </c>
      <c r="L613">
        <f t="shared" si="132"/>
        <v>3</v>
      </c>
      <c r="M613">
        <v>3</v>
      </c>
      <c r="N613" t="b">
        <f t="shared" si="133"/>
        <v>0</v>
      </c>
      <c r="O613">
        <f t="shared" si="134"/>
        <v>99.67</v>
      </c>
      <c r="P613">
        <v>99.67</v>
      </c>
      <c r="Q613" t="b">
        <f t="shared" si="135"/>
        <v>0</v>
      </c>
      <c r="R613">
        <f t="shared" si="136"/>
        <v>0.17</v>
      </c>
      <c r="S613">
        <v>0.17</v>
      </c>
      <c r="T613" t="b">
        <f t="shared" si="137"/>
        <v>0</v>
      </c>
      <c r="U613" t="s">
        <v>1832</v>
      </c>
      <c r="V613">
        <f t="shared" si="138"/>
        <v>248.17830000000001</v>
      </c>
      <c r="W613">
        <v>248.17830000000001</v>
      </c>
      <c r="X613" t="b">
        <f t="shared" si="139"/>
        <v>0</v>
      </c>
    </row>
    <row r="614" spans="1:24" x14ac:dyDescent="0.3">
      <c r="A614" t="b">
        <f t="shared" si="126"/>
        <v>0</v>
      </c>
      <c r="B614" t="s">
        <v>3408</v>
      </c>
      <c r="C614" t="b">
        <f t="shared" si="127"/>
        <v>0</v>
      </c>
      <c r="D614" s="2">
        <v>45553</v>
      </c>
      <c r="E614" s="2" t="b">
        <f t="shared" si="128"/>
        <v>0</v>
      </c>
      <c r="F614" t="s">
        <v>711</v>
      </c>
      <c r="G614" t="b">
        <f t="shared" si="129"/>
        <v>0</v>
      </c>
      <c r="H614" t="s">
        <v>1719</v>
      </c>
      <c r="I614" t="b">
        <f t="shared" si="130"/>
        <v>0</v>
      </c>
      <c r="J614" t="s">
        <v>1854</v>
      </c>
      <c r="K614" t="b">
        <f t="shared" si="131"/>
        <v>0</v>
      </c>
      <c r="L614">
        <f t="shared" si="132"/>
        <v>3</v>
      </c>
      <c r="M614">
        <v>3</v>
      </c>
      <c r="N614" t="b">
        <f t="shared" si="133"/>
        <v>0</v>
      </c>
      <c r="O614">
        <f t="shared" si="134"/>
        <v>103.66</v>
      </c>
      <c r="P614">
        <v>103.66</v>
      </c>
      <c r="Q614" t="b">
        <f t="shared" si="135"/>
        <v>0</v>
      </c>
      <c r="R614">
        <f t="shared" si="136"/>
        <v>0.26</v>
      </c>
      <c r="S614">
        <v>0.26</v>
      </c>
      <c r="T614" t="b">
        <f t="shared" si="137"/>
        <v>0</v>
      </c>
      <c r="U614" t="s">
        <v>1839</v>
      </c>
      <c r="V614">
        <f t="shared" si="138"/>
        <v>230.12520000000001</v>
      </c>
      <c r="W614">
        <v>230.12520000000001</v>
      </c>
      <c r="X614" t="b">
        <f t="shared" si="139"/>
        <v>0</v>
      </c>
    </row>
    <row r="615" spans="1:24" x14ac:dyDescent="0.3">
      <c r="A615" t="b">
        <f t="shared" si="126"/>
        <v>0</v>
      </c>
      <c r="B615" t="s">
        <v>2011</v>
      </c>
      <c r="C615" t="b">
        <f t="shared" si="127"/>
        <v>0</v>
      </c>
      <c r="D615" s="2">
        <v>45745</v>
      </c>
      <c r="E615" s="2" t="b">
        <f t="shared" si="128"/>
        <v>0</v>
      </c>
      <c r="F615" t="s">
        <v>960</v>
      </c>
      <c r="G615" t="b">
        <f t="shared" si="129"/>
        <v>0</v>
      </c>
      <c r="H615" t="s">
        <v>1803</v>
      </c>
      <c r="I615" t="b">
        <f t="shared" si="130"/>
        <v>0</v>
      </c>
      <c r="J615" t="s">
        <v>1884</v>
      </c>
      <c r="K615" t="b">
        <f t="shared" si="131"/>
        <v>0</v>
      </c>
      <c r="L615">
        <f t="shared" si="132"/>
        <v>4</v>
      </c>
      <c r="M615">
        <v>4</v>
      </c>
      <c r="N615" t="b">
        <f t="shared" si="133"/>
        <v>0</v>
      </c>
      <c r="O615">
        <f t="shared" si="134"/>
        <v>986.41</v>
      </c>
      <c r="P615">
        <v>986.41</v>
      </c>
      <c r="Q615" t="b">
        <f t="shared" si="135"/>
        <v>0</v>
      </c>
      <c r="R615">
        <f t="shared" si="136"/>
        <v>0.22</v>
      </c>
      <c r="S615">
        <v>0.22</v>
      </c>
      <c r="T615" t="b">
        <f t="shared" si="137"/>
        <v>0</v>
      </c>
      <c r="U615" t="s">
        <v>1832</v>
      </c>
      <c r="V615">
        <f t="shared" si="138"/>
        <v>3077.5992000000001</v>
      </c>
      <c r="W615">
        <v>3077.5992000000001</v>
      </c>
      <c r="X615" t="b">
        <f t="shared" si="139"/>
        <v>0</v>
      </c>
    </row>
    <row r="616" spans="1:24" x14ac:dyDescent="0.3">
      <c r="A616" t="b">
        <f t="shared" si="126"/>
        <v>0</v>
      </c>
      <c r="B616" t="s">
        <v>3409</v>
      </c>
      <c r="C616" t="b">
        <f t="shared" si="127"/>
        <v>0</v>
      </c>
      <c r="D616" s="2">
        <v>45258</v>
      </c>
      <c r="E616" s="2" t="b">
        <f t="shared" si="128"/>
        <v>0</v>
      </c>
      <c r="F616" t="s">
        <v>1337</v>
      </c>
      <c r="G616" t="b">
        <f t="shared" si="129"/>
        <v>0</v>
      </c>
      <c r="H616" t="s">
        <v>1658</v>
      </c>
      <c r="I616" t="b">
        <f t="shared" si="130"/>
        <v>0</v>
      </c>
      <c r="J616" t="s">
        <v>1880</v>
      </c>
      <c r="K616" t="b">
        <f t="shared" si="131"/>
        <v>0</v>
      </c>
      <c r="L616">
        <f t="shared" si="132"/>
        <v>4</v>
      </c>
      <c r="M616">
        <v>4</v>
      </c>
      <c r="N616" t="b">
        <f t="shared" si="133"/>
        <v>0</v>
      </c>
      <c r="O616">
        <f t="shared" si="134"/>
        <v>54.4</v>
      </c>
      <c r="P616">
        <v>54.4</v>
      </c>
      <c r="Q616" t="b">
        <f t="shared" si="135"/>
        <v>0</v>
      </c>
      <c r="R616">
        <f t="shared" si="136"/>
        <v>0.22</v>
      </c>
      <c r="S616">
        <v>0.22</v>
      </c>
      <c r="T616" t="b">
        <f t="shared" si="137"/>
        <v>0</v>
      </c>
      <c r="U616" t="s">
        <v>1832</v>
      </c>
      <c r="V616">
        <f t="shared" si="138"/>
        <v>169.72800000000001</v>
      </c>
      <c r="W616">
        <v>169.72800000000001</v>
      </c>
      <c r="X616" t="b">
        <f t="shared" si="139"/>
        <v>0</v>
      </c>
    </row>
    <row r="617" spans="1:24" x14ac:dyDescent="0.3">
      <c r="A617" t="b">
        <f t="shared" si="126"/>
        <v>0</v>
      </c>
      <c r="B617" t="s">
        <v>3410</v>
      </c>
      <c r="C617" t="b">
        <f t="shared" si="127"/>
        <v>0</v>
      </c>
      <c r="D617" s="2">
        <v>45435</v>
      </c>
      <c r="E617" s="2" t="b">
        <f t="shared" si="128"/>
        <v>0</v>
      </c>
      <c r="F617" t="s">
        <v>1491</v>
      </c>
      <c r="G617" t="b">
        <f t="shared" si="129"/>
        <v>0</v>
      </c>
      <c r="H617" t="s">
        <v>1780</v>
      </c>
      <c r="I617" t="b">
        <f t="shared" si="130"/>
        <v>0</v>
      </c>
      <c r="J617" t="s">
        <v>1852</v>
      </c>
      <c r="K617" t="b">
        <f t="shared" si="131"/>
        <v>0</v>
      </c>
      <c r="L617">
        <f t="shared" si="132"/>
        <v>1</v>
      </c>
      <c r="M617">
        <v>1</v>
      </c>
      <c r="N617" t="b">
        <f t="shared" si="133"/>
        <v>0</v>
      </c>
      <c r="O617">
        <f t="shared" si="134"/>
        <v>46.66</v>
      </c>
      <c r="P617">
        <v>46.66</v>
      </c>
      <c r="Q617" t="b">
        <f t="shared" si="135"/>
        <v>0</v>
      </c>
      <c r="R617">
        <f t="shared" si="136"/>
        <v>0.2</v>
      </c>
      <c r="S617">
        <v>0.2</v>
      </c>
      <c r="T617" t="b">
        <f t="shared" si="137"/>
        <v>0</v>
      </c>
      <c r="U617" t="s">
        <v>1832</v>
      </c>
      <c r="V617">
        <f t="shared" si="138"/>
        <v>37.328000000000003</v>
      </c>
      <c r="W617">
        <v>37.328000000000003</v>
      </c>
      <c r="X617" t="b">
        <f t="shared" si="139"/>
        <v>0</v>
      </c>
    </row>
    <row r="618" spans="1:24" x14ac:dyDescent="0.3">
      <c r="A618" t="b">
        <f t="shared" si="126"/>
        <v>0</v>
      </c>
      <c r="B618" t="s">
        <v>3411</v>
      </c>
      <c r="C618" t="b">
        <f t="shared" si="127"/>
        <v>0</v>
      </c>
      <c r="D618" s="2">
        <v>45447</v>
      </c>
      <c r="E618" s="2" t="b">
        <f t="shared" si="128"/>
        <v>0</v>
      </c>
      <c r="F618" t="s">
        <v>38</v>
      </c>
      <c r="G618" t="b">
        <f t="shared" si="129"/>
        <v>0</v>
      </c>
      <c r="H618" t="s">
        <v>1749</v>
      </c>
      <c r="I618" t="b">
        <f t="shared" si="130"/>
        <v>0</v>
      </c>
      <c r="J618" t="s">
        <v>1902</v>
      </c>
      <c r="K618" t="b">
        <f t="shared" si="131"/>
        <v>0</v>
      </c>
      <c r="L618">
        <f t="shared" si="132"/>
        <v>4</v>
      </c>
      <c r="M618">
        <v>4</v>
      </c>
      <c r="N618" t="b">
        <f t="shared" si="133"/>
        <v>0</v>
      </c>
      <c r="O618">
        <f t="shared" si="134"/>
        <v>871.2</v>
      </c>
      <c r="P618">
        <v>871.2</v>
      </c>
      <c r="Q618" t="b">
        <f t="shared" si="135"/>
        <v>0</v>
      </c>
      <c r="R618">
        <f t="shared" si="136"/>
        <v>0.28999999999999998</v>
      </c>
      <c r="S618">
        <v>0.28999999999999998</v>
      </c>
      <c r="T618" t="b">
        <f t="shared" si="137"/>
        <v>0</v>
      </c>
      <c r="U618" t="s">
        <v>1832</v>
      </c>
      <c r="V618">
        <f t="shared" si="138"/>
        <v>2474.2080000000001</v>
      </c>
      <c r="W618">
        <v>2474.2080000000001</v>
      </c>
      <c r="X618" t="b">
        <f t="shared" si="139"/>
        <v>0</v>
      </c>
    </row>
    <row r="619" spans="1:24" x14ac:dyDescent="0.3">
      <c r="A619" t="b">
        <f t="shared" si="126"/>
        <v>0</v>
      </c>
      <c r="B619" t="s">
        <v>3412</v>
      </c>
      <c r="C619" t="b">
        <f t="shared" si="127"/>
        <v>0</v>
      </c>
      <c r="D619" s="2">
        <v>45724</v>
      </c>
      <c r="E619" s="2" t="b">
        <f t="shared" si="128"/>
        <v>0</v>
      </c>
      <c r="F619" t="s">
        <v>1172</v>
      </c>
      <c r="G619" t="b">
        <f t="shared" si="129"/>
        <v>0</v>
      </c>
      <c r="H619" t="s">
        <v>1591</v>
      </c>
      <c r="I619" t="b">
        <f t="shared" si="130"/>
        <v>0</v>
      </c>
      <c r="J619" t="s">
        <v>1852</v>
      </c>
      <c r="K619" t="b">
        <f t="shared" si="131"/>
        <v>0</v>
      </c>
      <c r="L619">
        <f t="shared" si="132"/>
        <v>4</v>
      </c>
      <c r="M619">
        <v>4</v>
      </c>
      <c r="N619" t="b">
        <f t="shared" si="133"/>
        <v>0</v>
      </c>
      <c r="O619">
        <f t="shared" si="134"/>
        <v>317.11</v>
      </c>
      <c r="P619">
        <v>317.11</v>
      </c>
      <c r="Q619" t="b">
        <f t="shared" si="135"/>
        <v>0</v>
      </c>
      <c r="R619">
        <f t="shared" si="136"/>
        <v>0.16</v>
      </c>
      <c r="S619">
        <v>0.16</v>
      </c>
      <c r="T619" t="b">
        <f t="shared" si="137"/>
        <v>0</v>
      </c>
      <c r="U619" t="s">
        <v>1835</v>
      </c>
      <c r="V619">
        <f t="shared" si="138"/>
        <v>1065.4896000000001</v>
      </c>
      <c r="W619">
        <v>1065.4896000000001</v>
      </c>
      <c r="X619" t="b">
        <f t="shared" si="139"/>
        <v>0</v>
      </c>
    </row>
    <row r="620" spans="1:24" x14ac:dyDescent="0.3">
      <c r="A620" t="b">
        <f t="shared" si="126"/>
        <v>0</v>
      </c>
      <c r="B620" t="s">
        <v>3413</v>
      </c>
      <c r="C620" t="b">
        <f t="shared" si="127"/>
        <v>0</v>
      </c>
      <c r="D620" s="2">
        <v>45338</v>
      </c>
      <c r="E620" s="2" t="b">
        <f t="shared" si="128"/>
        <v>0</v>
      </c>
      <c r="F620" t="s">
        <v>818</v>
      </c>
      <c r="G620" t="b">
        <f t="shared" si="129"/>
        <v>0</v>
      </c>
      <c r="H620" t="s">
        <v>1613</v>
      </c>
      <c r="I620" t="b">
        <f t="shared" si="130"/>
        <v>0</v>
      </c>
      <c r="J620" t="s">
        <v>1867</v>
      </c>
      <c r="K620" t="b">
        <f t="shared" si="131"/>
        <v>0</v>
      </c>
      <c r="L620">
        <f t="shared" si="132"/>
        <v>2</v>
      </c>
      <c r="M620">
        <v>2</v>
      </c>
      <c r="N620" t="b">
        <f t="shared" si="133"/>
        <v>0</v>
      </c>
      <c r="O620">
        <f t="shared" si="134"/>
        <v>388.34</v>
      </c>
      <c r="P620">
        <v>388.34</v>
      </c>
      <c r="Q620" t="b">
        <f t="shared" si="135"/>
        <v>0</v>
      </c>
      <c r="R620">
        <f t="shared" si="136"/>
        <v>0.09</v>
      </c>
      <c r="S620">
        <v>0.09</v>
      </c>
      <c r="T620" t="b">
        <f t="shared" si="137"/>
        <v>0</v>
      </c>
      <c r="U620" t="s">
        <v>1835</v>
      </c>
      <c r="V620">
        <f t="shared" si="138"/>
        <v>706.77879999999993</v>
      </c>
      <c r="W620">
        <v>706.77879999999993</v>
      </c>
      <c r="X620" t="b">
        <f t="shared" si="139"/>
        <v>0</v>
      </c>
    </row>
    <row r="621" spans="1:24" x14ac:dyDescent="0.3">
      <c r="A621" t="b">
        <f t="shared" si="126"/>
        <v>0</v>
      </c>
      <c r="B621" t="s">
        <v>3414</v>
      </c>
      <c r="C621" t="b">
        <f t="shared" si="127"/>
        <v>0</v>
      </c>
      <c r="D621" s="2">
        <v>45252</v>
      </c>
      <c r="E621" s="2" t="b">
        <f t="shared" si="128"/>
        <v>0</v>
      </c>
      <c r="F621" t="s">
        <v>996</v>
      </c>
      <c r="G621" t="b">
        <f t="shared" si="129"/>
        <v>0</v>
      </c>
      <c r="H621" t="s">
        <v>1627</v>
      </c>
      <c r="I621" t="b">
        <f t="shared" si="130"/>
        <v>0</v>
      </c>
      <c r="J621" t="s">
        <v>1875</v>
      </c>
      <c r="K621" t="b">
        <f t="shared" si="131"/>
        <v>0</v>
      </c>
      <c r="L621">
        <f t="shared" si="132"/>
        <v>4</v>
      </c>
      <c r="M621">
        <v>4</v>
      </c>
      <c r="N621" t="b">
        <f t="shared" si="133"/>
        <v>0</v>
      </c>
      <c r="O621">
        <f t="shared" si="134"/>
        <v>998.2</v>
      </c>
      <c r="P621">
        <v>998.2</v>
      </c>
      <c r="Q621" t="b">
        <f t="shared" si="135"/>
        <v>0</v>
      </c>
      <c r="R621">
        <f t="shared" si="136"/>
        <v>0.15</v>
      </c>
      <c r="S621">
        <v>0.15</v>
      </c>
      <c r="T621" t="b">
        <f t="shared" si="137"/>
        <v>0</v>
      </c>
      <c r="U621" t="s">
        <v>1832</v>
      </c>
      <c r="V621">
        <f t="shared" si="138"/>
        <v>3393.88</v>
      </c>
      <c r="W621">
        <v>3393.88</v>
      </c>
      <c r="X621" t="b">
        <f t="shared" si="139"/>
        <v>0</v>
      </c>
    </row>
    <row r="622" spans="1:24" x14ac:dyDescent="0.3">
      <c r="A622" t="b">
        <f t="shared" si="126"/>
        <v>0</v>
      </c>
      <c r="B622" t="s">
        <v>3415</v>
      </c>
      <c r="C622" t="b">
        <f t="shared" si="127"/>
        <v>0</v>
      </c>
      <c r="D622" s="2">
        <v>45606</v>
      </c>
      <c r="E622" s="2" t="b">
        <f t="shared" si="128"/>
        <v>0</v>
      </c>
      <c r="F622" t="s">
        <v>1500</v>
      </c>
      <c r="G622" t="b">
        <f t="shared" si="129"/>
        <v>0</v>
      </c>
      <c r="H622" t="s">
        <v>1646</v>
      </c>
      <c r="I622" t="b">
        <f t="shared" si="130"/>
        <v>0</v>
      </c>
      <c r="J622" t="s">
        <v>1850</v>
      </c>
      <c r="K622" t="b">
        <f t="shared" si="131"/>
        <v>0</v>
      </c>
      <c r="L622">
        <f t="shared" si="132"/>
        <v>1</v>
      </c>
      <c r="M622">
        <v>1</v>
      </c>
      <c r="N622" t="b">
        <f t="shared" si="133"/>
        <v>0</v>
      </c>
      <c r="O622">
        <f t="shared" si="134"/>
        <v>887.38</v>
      </c>
      <c r="P622">
        <v>887.38</v>
      </c>
      <c r="Q622" t="b">
        <f t="shared" si="135"/>
        <v>0</v>
      </c>
      <c r="R622">
        <f t="shared" si="136"/>
        <v>0.01</v>
      </c>
      <c r="S622">
        <v>0.01</v>
      </c>
      <c r="T622" t="b">
        <f t="shared" si="137"/>
        <v>0</v>
      </c>
      <c r="U622" t="s">
        <v>1839</v>
      </c>
      <c r="V622">
        <f t="shared" si="138"/>
        <v>878.50620000000004</v>
      </c>
      <c r="W622">
        <v>878.50620000000004</v>
      </c>
      <c r="X622" t="b">
        <f t="shared" si="139"/>
        <v>0</v>
      </c>
    </row>
    <row r="623" spans="1:24" x14ac:dyDescent="0.3">
      <c r="A623" t="b">
        <f t="shared" si="126"/>
        <v>0</v>
      </c>
      <c r="B623" t="s">
        <v>3416</v>
      </c>
      <c r="C623" t="b">
        <f t="shared" si="127"/>
        <v>0</v>
      </c>
      <c r="D623" s="2">
        <v>45524</v>
      </c>
      <c r="E623" s="2" t="b">
        <f t="shared" si="128"/>
        <v>0</v>
      </c>
      <c r="F623" t="s">
        <v>975</v>
      </c>
      <c r="G623" t="b">
        <f t="shared" si="129"/>
        <v>0</v>
      </c>
      <c r="H623" t="s">
        <v>1648</v>
      </c>
      <c r="I623" t="b">
        <f t="shared" si="130"/>
        <v>0</v>
      </c>
      <c r="J623" t="s">
        <v>1884</v>
      </c>
      <c r="K623" t="b">
        <f t="shared" si="131"/>
        <v>0</v>
      </c>
      <c r="L623">
        <f t="shared" si="132"/>
        <v>4</v>
      </c>
      <c r="M623">
        <v>4</v>
      </c>
      <c r="N623" t="b">
        <f t="shared" si="133"/>
        <v>0</v>
      </c>
      <c r="O623">
        <f t="shared" si="134"/>
        <v>332.97</v>
      </c>
      <c r="P623">
        <v>332.97</v>
      </c>
      <c r="Q623" t="b">
        <f t="shared" si="135"/>
        <v>0</v>
      </c>
      <c r="R623">
        <f t="shared" si="136"/>
        <v>0.28000000000000003</v>
      </c>
      <c r="S623">
        <v>0.28000000000000003</v>
      </c>
      <c r="T623" t="b">
        <f t="shared" si="137"/>
        <v>0</v>
      </c>
      <c r="U623" t="s">
        <v>1832</v>
      </c>
      <c r="V623">
        <f t="shared" si="138"/>
        <v>958.95360000000005</v>
      </c>
      <c r="W623">
        <v>958.95360000000005</v>
      </c>
      <c r="X623" t="b">
        <f t="shared" si="139"/>
        <v>0</v>
      </c>
    </row>
    <row r="624" spans="1:24" x14ac:dyDescent="0.3">
      <c r="A624" t="b">
        <f t="shared" si="126"/>
        <v>0</v>
      </c>
      <c r="B624" t="s">
        <v>3417</v>
      </c>
      <c r="C624" t="b">
        <f t="shared" si="127"/>
        <v>0</v>
      </c>
      <c r="D624" s="2">
        <v>45934</v>
      </c>
      <c r="E624" s="2" t="b">
        <f t="shared" si="128"/>
        <v>0</v>
      </c>
      <c r="F624" t="s">
        <v>92</v>
      </c>
      <c r="G624" t="b">
        <f t="shared" si="129"/>
        <v>0</v>
      </c>
      <c r="H624" t="s">
        <v>1674</v>
      </c>
      <c r="I624" t="b">
        <f t="shared" si="130"/>
        <v>0</v>
      </c>
      <c r="J624" t="s">
        <v>1850</v>
      </c>
      <c r="K624" t="b">
        <f t="shared" si="131"/>
        <v>0</v>
      </c>
      <c r="L624">
        <f t="shared" si="132"/>
        <v>2</v>
      </c>
      <c r="M624">
        <v>2</v>
      </c>
      <c r="N624" t="b">
        <f t="shared" si="133"/>
        <v>0</v>
      </c>
      <c r="O624">
        <f t="shared" si="134"/>
        <v>157.91</v>
      </c>
      <c r="P624">
        <v>157.91</v>
      </c>
      <c r="Q624" t="b">
        <f t="shared" si="135"/>
        <v>0</v>
      </c>
      <c r="R624">
        <f t="shared" si="136"/>
        <v>0.09</v>
      </c>
      <c r="S624">
        <v>0.09</v>
      </c>
      <c r="T624" t="b">
        <f t="shared" si="137"/>
        <v>0</v>
      </c>
      <c r="U624" t="s">
        <v>1839</v>
      </c>
      <c r="V624">
        <f t="shared" si="138"/>
        <v>287.39620000000002</v>
      </c>
      <c r="W624">
        <v>287.39620000000002</v>
      </c>
      <c r="X624" t="b">
        <f t="shared" si="139"/>
        <v>0</v>
      </c>
    </row>
    <row r="625" spans="1:24" x14ac:dyDescent="0.3">
      <c r="A625" t="b">
        <f t="shared" si="126"/>
        <v>0</v>
      </c>
      <c r="B625" t="s">
        <v>3418</v>
      </c>
      <c r="C625" t="b">
        <f t="shared" si="127"/>
        <v>0</v>
      </c>
      <c r="D625" s="2">
        <v>45539</v>
      </c>
      <c r="E625" s="2" t="b">
        <f t="shared" si="128"/>
        <v>0</v>
      </c>
      <c r="F625" t="s">
        <v>1104</v>
      </c>
      <c r="G625" t="b">
        <f t="shared" si="129"/>
        <v>0</v>
      </c>
      <c r="H625" t="s">
        <v>1570</v>
      </c>
      <c r="I625" t="b">
        <f t="shared" si="130"/>
        <v>0</v>
      </c>
      <c r="J625" t="s">
        <v>1870</v>
      </c>
      <c r="K625" t="b">
        <f t="shared" si="131"/>
        <v>0</v>
      </c>
      <c r="L625">
        <f t="shared" si="132"/>
        <v>1</v>
      </c>
      <c r="M625">
        <v>1</v>
      </c>
      <c r="N625" t="b">
        <f t="shared" si="133"/>
        <v>0</v>
      </c>
      <c r="O625">
        <f t="shared" si="134"/>
        <v>548.15</v>
      </c>
      <c r="P625">
        <v>548.15</v>
      </c>
      <c r="Q625" t="b">
        <f t="shared" si="135"/>
        <v>0</v>
      </c>
      <c r="R625">
        <f t="shared" si="136"/>
        <v>0.11</v>
      </c>
      <c r="S625">
        <v>0.11</v>
      </c>
      <c r="T625" t="b">
        <f t="shared" si="137"/>
        <v>0</v>
      </c>
      <c r="U625" t="s">
        <v>1832</v>
      </c>
      <c r="V625">
        <f t="shared" si="138"/>
        <v>487.8535</v>
      </c>
      <c r="W625">
        <v>487.8535</v>
      </c>
      <c r="X625" t="b">
        <f t="shared" si="139"/>
        <v>0</v>
      </c>
    </row>
    <row r="626" spans="1:24" x14ac:dyDescent="0.3">
      <c r="A626" t="b">
        <f t="shared" si="126"/>
        <v>0</v>
      </c>
      <c r="B626" t="s">
        <v>2012</v>
      </c>
      <c r="C626" t="b">
        <f t="shared" si="127"/>
        <v>0</v>
      </c>
      <c r="D626" s="2">
        <v>45494</v>
      </c>
      <c r="E626" s="2" t="b">
        <f t="shared" si="128"/>
        <v>0</v>
      </c>
      <c r="F626" t="s">
        <v>996</v>
      </c>
      <c r="G626" t="b">
        <f t="shared" si="129"/>
        <v>0</v>
      </c>
      <c r="H626" t="s">
        <v>1683</v>
      </c>
      <c r="I626" t="b">
        <f t="shared" si="130"/>
        <v>0</v>
      </c>
      <c r="J626" t="s">
        <v>1850</v>
      </c>
      <c r="K626" t="b">
        <f t="shared" si="131"/>
        <v>0</v>
      </c>
      <c r="L626">
        <f t="shared" si="132"/>
        <v>2</v>
      </c>
      <c r="M626">
        <v>2</v>
      </c>
      <c r="N626" t="b">
        <f t="shared" si="133"/>
        <v>0</v>
      </c>
      <c r="O626">
        <f t="shared" si="134"/>
        <v>921.52</v>
      </c>
      <c r="P626">
        <v>921.52</v>
      </c>
      <c r="Q626" t="b">
        <f t="shared" si="135"/>
        <v>0</v>
      </c>
      <c r="R626">
        <f t="shared" si="136"/>
        <v>0</v>
      </c>
      <c r="S626">
        <v>0</v>
      </c>
      <c r="T626" t="b">
        <f t="shared" si="137"/>
        <v>0</v>
      </c>
      <c r="U626" t="s">
        <v>1835</v>
      </c>
      <c r="V626">
        <f t="shared" si="138"/>
        <v>1843.04</v>
      </c>
      <c r="W626">
        <v>1843.04</v>
      </c>
      <c r="X626" t="b">
        <f t="shared" si="139"/>
        <v>0</v>
      </c>
    </row>
    <row r="627" spans="1:24" x14ac:dyDescent="0.3">
      <c r="A627" t="b">
        <f t="shared" si="126"/>
        <v>0</v>
      </c>
      <c r="B627" t="s">
        <v>3419</v>
      </c>
      <c r="C627" t="b">
        <f t="shared" si="127"/>
        <v>0</v>
      </c>
      <c r="D627" s="2">
        <v>45555</v>
      </c>
      <c r="E627" s="2" t="b">
        <f t="shared" si="128"/>
        <v>0</v>
      </c>
      <c r="F627" t="s">
        <v>675</v>
      </c>
      <c r="G627" t="b">
        <f t="shared" si="129"/>
        <v>0</v>
      </c>
      <c r="H627" t="s">
        <v>1680</v>
      </c>
      <c r="I627" t="b">
        <f t="shared" si="130"/>
        <v>0</v>
      </c>
      <c r="J627" t="s">
        <v>1859</v>
      </c>
      <c r="K627" t="b">
        <f t="shared" si="131"/>
        <v>0</v>
      </c>
      <c r="L627">
        <f t="shared" si="132"/>
        <v>1</v>
      </c>
      <c r="M627">
        <v>1</v>
      </c>
      <c r="N627" t="b">
        <f t="shared" si="133"/>
        <v>0</v>
      </c>
      <c r="O627">
        <f t="shared" si="134"/>
        <v>135.13</v>
      </c>
      <c r="P627">
        <v>135.13</v>
      </c>
      <c r="Q627" t="b">
        <f t="shared" si="135"/>
        <v>0</v>
      </c>
      <c r="R627">
        <f t="shared" si="136"/>
        <v>0.04</v>
      </c>
      <c r="S627">
        <v>0.04</v>
      </c>
      <c r="T627" t="b">
        <f t="shared" si="137"/>
        <v>0</v>
      </c>
      <c r="U627" t="s">
        <v>1832</v>
      </c>
      <c r="V627">
        <f t="shared" si="138"/>
        <v>129.72479999999999</v>
      </c>
      <c r="W627">
        <v>129.72479999999999</v>
      </c>
      <c r="X627" t="b">
        <f t="shared" si="139"/>
        <v>0</v>
      </c>
    </row>
    <row r="628" spans="1:24" x14ac:dyDescent="0.3">
      <c r="A628" t="b">
        <f t="shared" si="126"/>
        <v>0</v>
      </c>
      <c r="B628" t="s">
        <v>3420</v>
      </c>
      <c r="C628" t="b">
        <f t="shared" si="127"/>
        <v>0</v>
      </c>
      <c r="D628" s="2">
        <v>45281</v>
      </c>
      <c r="E628" s="2" t="b">
        <f t="shared" si="128"/>
        <v>0</v>
      </c>
      <c r="F628" t="s">
        <v>705</v>
      </c>
      <c r="G628" t="b">
        <f t="shared" si="129"/>
        <v>0</v>
      </c>
      <c r="H628" t="s">
        <v>1702</v>
      </c>
      <c r="I628" t="b">
        <f t="shared" si="130"/>
        <v>0</v>
      </c>
      <c r="J628" t="s">
        <v>1831</v>
      </c>
      <c r="K628" t="b">
        <f t="shared" si="131"/>
        <v>0</v>
      </c>
      <c r="L628">
        <f t="shared" si="132"/>
        <v>3</v>
      </c>
      <c r="M628">
        <v>3</v>
      </c>
      <c r="N628" t="b">
        <f t="shared" si="133"/>
        <v>0</v>
      </c>
      <c r="O628">
        <f t="shared" si="134"/>
        <v>579.26</v>
      </c>
      <c r="P628">
        <v>579.26</v>
      </c>
      <c r="Q628" t="b">
        <f t="shared" si="135"/>
        <v>0</v>
      </c>
      <c r="R628">
        <f t="shared" si="136"/>
        <v>0.19</v>
      </c>
      <c r="S628">
        <v>0.19</v>
      </c>
      <c r="T628" t="b">
        <f t="shared" si="137"/>
        <v>0</v>
      </c>
      <c r="U628" t="s">
        <v>1832</v>
      </c>
      <c r="V628">
        <f t="shared" si="138"/>
        <v>1407.6017999999999</v>
      </c>
      <c r="W628">
        <v>1407.6017999999999</v>
      </c>
      <c r="X628" t="b">
        <f t="shared" si="139"/>
        <v>0</v>
      </c>
    </row>
    <row r="629" spans="1:24" x14ac:dyDescent="0.3">
      <c r="A629" t="b">
        <f t="shared" si="126"/>
        <v>0</v>
      </c>
      <c r="B629" t="s">
        <v>3421</v>
      </c>
      <c r="C629" t="b">
        <f t="shared" si="127"/>
        <v>0</v>
      </c>
      <c r="D629" s="2">
        <v>45582</v>
      </c>
      <c r="E629" s="2" t="b">
        <f t="shared" si="128"/>
        <v>0</v>
      </c>
      <c r="F629" t="s">
        <v>1202</v>
      </c>
      <c r="G629" t="b">
        <f t="shared" si="129"/>
        <v>0</v>
      </c>
      <c r="H629" t="s">
        <v>1588</v>
      </c>
      <c r="I629" t="b">
        <f t="shared" si="130"/>
        <v>0</v>
      </c>
      <c r="J629" t="s">
        <v>1850</v>
      </c>
      <c r="K629" t="b">
        <f t="shared" si="131"/>
        <v>0</v>
      </c>
      <c r="L629">
        <f t="shared" si="132"/>
        <v>1</v>
      </c>
      <c r="M629">
        <v>1</v>
      </c>
      <c r="N629" t="b">
        <f t="shared" si="133"/>
        <v>0</v>
      </c>
      <c r="O629">
        <f t="shared" si="134"/>
        <v>465.63</v>
      </c>
      <c r="P629">
        <v>465.63</v>
      </c>
      <c r="Q629" t="b">
        <f t="shared" si="135"/>
        <v>0</v>
      </c>
      <c r="R629">
        <f t="shared" si="136"/>
        <v>0.25</v>
      </c>
      <c r="S629">
        <v>0.25</v>
      </c>
      <c r="T629" t="b">
        <f t="shared" si="137"/>
        <v>0</v>
      </c>
      <c r="U629" t="s">
        <v>1832</v>
      </c>
      <c r="V629">
        <f t="shared" si="138"/>
        <v>349.22250000000003</v>
      </c>
      <c r="W629">
        <v>349.22250000000003</v>
      </c>
      <c r="X629" t="b">
        <f t="shared" si="139"/>
        <v>0</v>
      </c>
    </row>
    <row r="630" spans="1:24" x14ac:dyDescent="0.3">
      <c r="A630" t="b">
        <f t="shared" si="126"/>
        <v>0</v>
      </c>
      <c r="B630" t="s">
        <v>3422</v>
      </c>
      <c r="C630" t="b">
        <f t="shared" si="127"/>
        <v>0</v>
      </c>
      <c r="D630" s="2">
        <v>45372</v>
      </c>
      <c r="E630" s="2" t="b">
        <f t="shared" si="128"/>
        <v>0</v>
      </c>
      <c r="F630" t="s">
        <v>177</v>
      </c>
      <c r="G630" t="b">
        <f t="shared" si="129"/>
        <v>0</v>
      </c>
      <c r="H630" t="s">
        <v>1757</v>
      </c>
      <c r="I630" t="b">
        <f t="shared" si="130"/>
        <v>0</v>
      </c>
      <c r="J630" t="s">
        <v>1857</v>
      </c>
      <c r="K630" t="b">
        <f t="shared" si="131"/>
        <v>0</v>
      </c>
      <c r="L630">
        <f t="shared" si="132"/>
        <v>2</v>
      </c>
      <c r="M630">
        <v>2</v>
      </c>
      <c r="N630" t="b">
        <f t="shared" si="133"/>
        <v>0</v>
      </c>
      <c r="O630">
        <f t="shared" si="134"/>
        <v>675.61</v>
      </c>
      <c r="P630">
        <v>675.61</v>
      </c>
      <c r="Q630" t="b">
        <f t="shared" si="135"/>
        <v>0</v>
      </c>
      <c r="R630">
        <f t="shared" si="136"/>
        <v>0.08</v>
      </c>
      <c r="S630">
        <v>0.08</v>
      </c>
      <c r="T630" t="b">
        <f t="shared" si="137"/>
        <v>0</v>
      </c>
      <c r="U630" t="s">
        <v>1839</v>
      </c>
      <c r="V630">
        <f t="shared" si="138"/>
        <v>1243.1224</v>
      </c>
      <c r="W630">
        <v>1243.1224</v>
      </c>
      <c r="X630" t="b">
        <f t="shared" si="139"/>
        <v>0</v>
      </c>
    </row>
    <row r="631" spans="1:24" x14ac:dyDescent="0.3">
      <c r="A631" t="b">
        <f t="shared" si="126"/>
        <v>0</v>
      </c>
      <c r="B631" t="s">
        <v>3423</v>
      </c>
      <c r="C631" t="b">
        <f t="shared" si="127"/>
        <v>0</v>
      </c>
      <c r="D631" s="2">
        <v>45458</v>
      </c>
      <c r="E631" s="2" t="b">
        <f t="shared" si="128"/>
        <v>0</v>
      </c>
      <c r="F631" t="s">
        <v>1279</v>
      </c>
      <c r="G631" t="b">
        <f t="shared" si="129"/>
        <v>0</v>
      </c>
      <c r="H631" t="s">
        <v>1637</v>
      </c>
      <c r="I631" t="b">
        <f t="shared" si="130"/>
        <v>0</v>
      </c>
      <c r="J631" t="s">
        <v>1875</v>
      </c>
      <c r="K631" t="b">
        <f t="shared" si="131"/>
        <v>0</v>
      </c>
      <c r="L631">
        <f t="shared" si="132"/>
        <v>1</v>
      </c>
      <c r="M631">
        <v>1</v>
      </c>
      <c r="N631" t="b">
        <f t="shared" si="133"/>
        <v>0</v>
      </c>
      <c r="O631">
        <f t="shared" si="134"/>
        <v>718.99</v>
      </c>
      <c r="P631">
        <v>718.99</v>
      </c>
      <c r="Q631" t="b">
        <f t="shared" si="135"/>
        <v>0</v>
      </c>
      <c r="R631">
        <f t="shared" si="136"/>
        <v>0.08</v>
      </c>
      <c r="S631">
        <v>0.08</v>
      </c>
      <c r="T631" t="b">
        <f t="shared" si="137"/>
        <v>0</v>
      </c>
      <c r="U631" t="s">
        <v>1835</v>
      </c>
      <c r="V631">
        <f t="shared" si="138"/>
        <v>661.47080000000005</v>
      </c>
      <c r="W631">
        <v>661.47080000000005</v>
      </c>
      <c r="X631" t="b">
        <f t="shared" si="139"/>
        <v>0</v>
      </c>
    </row>
    <row r="632" spans="1:24" x14ac:dyDescent="0.3">
      <c r="A632" t="b">
        <f t="shared" si="126"/>
        <v>0</v>
      </c>
      <c r="B632" t="s">
        <v>3424</v>
      </c>
      <c r="C632" t="b">
        <f t="shared" si="127"/>
        <v>0</v>
      </c>
      <c r="D632" s="2">
        <v>45943</v>
      </c>
      <c r="E632" s="2" t="b">
        <f t="shared" si="128"/>
        <v>0</v>
      </c>
      <c r="F632" t="s">
        <v>1163</v>
      </c>
      <c r="G632" t="b">
        <f t="shared" si="129"/>
        <v>0</v>
      </c>
      <c r="H632" t="s">
        <v>1576</v>
      </c>
      <c r="I632" t="b">
        <f t="shared" si="130"/>
        <v>0</v>
      </c>
      <c r="J632" t="s">
        <v>1872</v>
      </c>
      <c r="K632" t="b">
        <f t="shared" si="131"/>
        <v>0</v>
      </c>
      <c r="L632">
        <f t="shared" si="132"/>
        <v>2</v>
      </c>
      <c r="M632">
        <v>2</v>
      </c>
      <c r="N632" t="b">
        <f t="shared" si="133"/>
        <v>0</v>
      </c>
      <c r="O632">
        <f t="shared" si="134"/>
        <v>675.65</v>
      </c>
      <c r="P632">
        <v>675.65</v>
      </c>
      <c r="Q632" t="b">
        <f t="shared" si="135"/>
        <v>0</v>
      </c>
      <c r="R632">
        <f t="shared" si="136"/>
        <v>0.2</v>
      </c>
      <c r="S632">
        <v>0.2</v>
      </c>
      <c r="T632" t="b">
        <f t="shared" si="137"/>
        <v>0</v>
      </c>
      <c r="U632" t="s">
        <v>1839</v>
      </c>
      <c r="V632">
        <f t="shared" si="138"/>
        <v>1081.04</v>
      </c>
      <c r="W632">
        <v>1081.04</v>
      </c>
      <c r="X632" t="b">
        <f t="shared" si="139"/>
        <v>0</v>
      </c>
    </row>
    <row r="633" spans="1:24" x14ac:dyDescent="0.3">
      <c r="A633" t="b">
        <f t="shared" si="126"/>
        <v>0</v>
      </c>
      <c r="B633" t="s">
        <v>3425</v>
      </c>
      <c r="C633" t="b">
        <f t="shared" si="127"/>
        <v>0</v>
      </c>
      <c r="D633" s="2">
        <v>45374</v>
      </c>
      <c r="E633" s="2" t="b">
        <f t="shared" si="128"/>
        <v>0</v>
      </c>
      <c r="F633" t="s">
        <v>1046</v>
      </c>
      <c r="G633" t="b">
        <f t="shared" si="129"/>
        <v>0</v>
      </c>
      <c r="H633" t="s">
        <v>1808</v>
      </c>
      <c r="I633" t="b">
        <f t="shared" si="130"/>
        <v>0</v>
      </c>
      <c r="J633" t="s">
        <v>1859</v>
      </c>
      <c r="K633" t="b">
        <f t="shared" si="131"/>
        <v>0</v>
      </c>
      <c r="L633">
        <f t="shared" si="132"/>
        <v>4</v>
      </c>
      <c r="M633">
        <v>4</v>
      </c>
      <c r="N633" t="b">
        <f t="shared" si="133"/>
        <v>0</v>
      </c>
      <c r="O633">
        <f t="shared" si="134"/>
        <v>284.24</v>
      </c>
      <c r="P633">
        <v>284.24</v>
      </c>
      <c r="Q633" t="b">
        <f t="shared" si="135"/>
        <v>0</v>
      </c>
      <c r="R633">
        <f t="shared" si="136"/>
        <v>0.1</v>
      </c>
      <c r="S633">
        <v>0.1</v>
      </c>
      <c r="T633" t="b">
        <f t="shared" si="137"/>
        <v>0</v>
      </c>
      <c r="U633" t="s">
        <v>1832</v>
      </c>
      <c r="V633">
        <f t="shared" si="138"/>
        <v>1023.264</v>
      </c>
      <c r="W633">
        <v>1023.264</v>
      </c>
      <c r="X633" t="b">
        <f t="shared" si="139"/>
        <v>0</v>
      </c>
    </row>
    <row r="634" spans="1:24" x14ac:dyDescent="0.3">
      <c r="A634" t="b">
        <f t="shared" si="126"/>
        <v>0</v>
      </c>
      <c r="B634" t="s">
        <v>3426</v>
      </c>
      <c r="C634" t="b">
        <f t="shared" si="127"/>
        <v>0</v>
      </c>
      <c r="D634" s="2">
        <v>45374</v>
      </c>
      <c r="E634" s="2" t="b">
        <f t="shared" si="128"/>
        <v>0</v>
      </c>
      <c r="F634" t="s">
        <v>687</v>
      </c>
      <c r="G634" t="b">
        <f t="shared" si="129"/>
        <v>0</v>
      </c>
      <c r="H634" t="s">
        <v>1531</v>
      </c>
      <c r="I634" t="b">
        <f t="shared" si="130"/>
        <v>0</v>
      </c>
      <c r="J634" t="s">
        <v>1831</v>
      </c>
      <c r="K634" t="b">
        <f t="shared" si="131"/>
        <v>0</v>
      </c>
      <c r="L634">
        <f t="shared" si="132"/>
        <v>1</v>
      </c>
      <c r="M634">
        <v>1</v>
      </c>
      <c r="N634" t="b">
        <f t="shared" si="133"/>
        <v>0</v>
      </c>
      <c r="O634">
        <f t="shared" si="134"/>
        <v>94.26</v>
      </c>
      <c r="P634">
        <v>94.26</v>
      </c>
      <c r="Q634" t="b">
        <f t="shared" si="135"/>
        <v>0</v>
      </c>
      <c r="R634">
        <f t="shared" si="136"/>
        <v>0.18</v>
      </c>
      <c r="S634">
        <v>0.18</v>
      </c>
      <c r="T634" t="b">
        <f t="shared" si="137"/>
        <v>0</v>
      </c>
      <c r="U634" t="s">
        <v>1835</v>
      </c>
      <c r="V634">
        <f t="shared" si="138"/>
        <v>77.293200000000013</v>
      </c>
      <c r="W634">
        <v>77.293200000000013</v>
      </c>
      <c r="X634" t="b">
        <f t="shared" si="139"/>
        <v>0</v>
      </c>
    </row>
    <row r="635" spans="1:24" x14ac:dyDescent="0.3">
      <c r="A635" t="b">
        <f t="shared" si="126"/>
        <v>0</v>
      </c>
      <c r="B635" t="s">
        <v>3427</v>
      </c>
      <c r="C635" t="b">
        <f t="shared" si="127"/>
        <v>0</v>
      </c>
      <c r="D635" s="2">
        <v>45789</v>
      </c>
      <c r="E635" s="2" t="b">
        <f t="shared" si="128"/>
        <v>0</v>
      </c>
      <c r="F635" t="s">
        <v>1279</v>
      </c>
      <c r="G635" t="b">
        <f t="shared" si="129"/>
        <v>0</v>
      </c>
      <c r="H635" t="s">
        <v>1546</v>
      </c>
      <c r="I635" t="b">
        <f t="shared" si="130"/>
        <v>0</v>
      </c>
      <c r="J635" t="s">
        <v>1872</v>
      </c>
      <c r="K635" t="b">
        <f t="shared" si="131"/>
        <v>0</v>
      </c>
      <c r="L635">
        <f t="shared" si="132"/>
        <v>4</v>
      </c>
      <c r="M635">
        <v>4</v>
      </c>
      <c r="N635" t="b">
        <f t="shared" si="133"/>
        <v>0</v>
      </c>
      <c r="O635">
        <f t="shared" si="134"/>
        <v>458.58</v>
      </c>
      <c r="P635">
        <v>458.58</v>
      </c>
      <c r="Q635" t="b">
        <f t="shared" si="135"/>
        <v>0</v>
      </c>
      <c r="R635">
        <f t="shared" si="136"/>
        <v>0.28999999999999998</v>
      </c>
      <c r="S635">
        <v>0.28999999999999998</v>
      </c>
      <c r="T635" t="b">
        <f t="shared" si="137"/>
        <v>0</v>
      </c>
      <c r="U635" t="s">
        <v>1839</v>
      </c>
      <c r="V635">
        <f t="shared" si="138"/>
        <v>1302.3671999999999</v>
      </c>
      <c r="W635">
        <v>1302.3671999999999</v>
      </c>
      <c r="X635" t="b">
        <f t="shared" si="139"/>
        <v>0</v>
      </c>
    </row>
    <row r="636" spans="1:24" x14ac:dyDescent="0.3">
      <c r="A636" t="b">
        <f t="shared" si="126"/>
        <v>0</v>
      </c>
      <c r="B636" t="s">
        <v>3428</v>
      </c>
      <c r="C636" t="b">
        <f t="shared" si="127"/>
        <v>0</v>
      </c>
      <c r="D636" s="2">
        <v>45452</v>
      </c>
      <c r="E636" s="2" t="b">
        <f t="shared" si="128"/>
        <v>0</v>
      </c>
      <c r="F636" t="s">
        <v>390</v>
      </c>
      <c r="G636" t="b">
        <f t="shared" si="129"/>
        <v>0</v>
      </c>
      <c r="H636" t="s">
        <v>1728</v>
      </c>
      <c r="I636" t="b">
        <f t="shared" si="130"/>
        <v>0</v>
      </c>
      <c r="J636" t="s">
        <v>1872</v>
      </c>
      <c r="K636" t="b">
        <f t="shared" si="131"/>
        <v>0</v>
      </c>
      <c r="L636">
        <f t="shared" si="132"/>
        <v>4</v>
      </c>
      <c r="M636">
        <v>4</v>
      </c>
      <c r="N636" t="b">
        <f t="shared" si="133"/>
        <v>0</v>
      </c>
      <c r="O636">
        <f t="shared" si="134"/>
        <v>704.49</v>
      </c>
      <c r="P636">
        <v>704.49</v>
      </c>
      <c r="Q636" t="b">
        <f t="shared" si="135"/>
        <v>0</v>
      </c>
      <c r="R636">
        <f t="shared" si="136"/>
        <v>0.05</v>
      </c>
      <c r="S636">
        <v>0.05</v>
      </c>
      <c r="T636" t="b">
        <f t="shared" si="137"/>
        <v>0</v>
      </c>
      <c r="U636" t="s">
        <v>1839</v>
      </c>
      <c r="V636">
        <f t="shared" si="138"/>
        <v>2677.0619999999999</v>
      </c>
      <c r="W636">
        <v>2677.0619999999999</v>
      </c>
      <c r="X636" t="b">
        <f t="shared" si="139"/>
        <v>0</v>
      </c>
    </row>
    <row r="637" spans="1:24" x14ac:dyDescent="0.3">
      <c r="A637" t="b">
        <f t="shared" si="126"/>
        <v>0</v>
      </c>
      <c r="B637" t="s">
        <v>2013</v>
      </c>
      <c r="C637" t="b">
        <f t="shared" si="127"/>
        <v>0</v>
      </c>
      <c r="D637" s="2">
        <v>45883</v>
      </c>
      <c r="E637" s="2" t="b">
        <f t="shared" si="128"/>
        <v>0</v>
      </c>
      <c r="F637" t="s">
        <v>341</v>
      </c>
      <c r="G637" t="b">
        <f t="shared" si="129"/>
        <v>0</v>
      </c>
      <c r="H637" t="s">
        <v>1699</v>
      </c>
      <c r="I637" t="b">
        <f t="shared" si="130"/>
        <v>0</v>
      </c>
      <c r="J637" t="s">
        <v>1841</v>
      </c>
      <c r="K637" t="b">
        <f t="shared" si="131"/>
        <v>0</v>
      </c>
      <c r="L637">
        <f t="shared" si="132"/>
        <v>1</v>
      </c>
      <c r="M637">
        <v>1</v>
      </c>
      <c r="N637" t="b">
        <f t="shared" si="133"/>
        <v>0</v>
      </c>
      <c r="O637">
        <f t="shared" si="134"/>
        <v>83.1</v>
      </c>
      <c r="P637">
        <v>83.1</v>
      </c>
      <c r="Q637" t="b">
        <f t="shared" si="135"/>
        <v>0</v>
      </c>
      <c r="R637">
        <f t="shared" si="136"/>
        <v>0.04</v>
      </c>
      <c r="S637">
        <v>0.04</v>
      </c>
      <c r="T637" t="b">
        <f t="shared" si="137"/>
        <v>0</v>
      </c>
      <c r="U637" t="s">
        <v>1835</v>
      </c>
      <c r="V637">
        <f t="shared" si="138"/>
        <v>79.775999999999996</v>
      </c>
      <c r="W637">
        <v>79.775999999999996</v>
      </c>
      <c r="X637" t="b">
        <f t="shared" si="139"/>
        <v>0</v>
      </c>
    </row>
    <row r="638" spans="1:24" x14ac:dyDescent="0.3">
      <c r="A638" t="b">
        <f t="shared" si="126"/>
        <v>0</v>
      </c>
      <c r="B638" t="s">
        <v>3429</v>
      </c>
      <c r="C638" t="b">
        <f t="shared" si="127"/>
        <v>0</v>
      </c>
      <c r="D638" s="2">
        <v>45284</v>
      </c>
      <c r="E638" s="2" t="b">
        <f t="shared" si="128"/>
        <v>0</v>
      </c>
      <c r="F638" t="s">
        <v>129</v>
      </c>
      <c r="G638" t="b">
        <f t="shared" si="129"/>
        <v>0</v>
      </c>
      <c r="H638" t="s">
        <v>1618</v>
      </c>
      <c r="I638" t="b">
        <f t="shared" si="130"/>
        <v>0</v>
      </c>
      <c r="J638" t="s">
        <v>1863</v>
      </c>
      <c r="K638" t="b">
        <f t="shared" si="131"/>
        <v>0</v>
      </c>
      <c r="L638">
        <f t="shared" si="132"/>
        <v>4</v>
      </c>
      <c r="M638">
        <v>4</v>
      </c>
      <c r="N638" t="b">
        <f t="shared" si="133"/>
        <v>0</v>
      </c>
      <c r="O638">
        <f t="shared" si="134"/>
        <v>822.32</v>
      </c>
      <c r="P638">
        <v>822.32</v>
      </c>
      <c r="Q638" t="b">
        <f t="shared" si="135"/>
        <v>0</v>
      </c>
      <c r="R638">
        <f t="shared" si="136"/>
        <v>0.26</v>
      </c>
      <c r="S638">
        <v>0.26</v>
      </c>
      <c r="T638" t="b">
        <f t="shared" si="137"/>
        <v>0</v>
      </c>
      <c r="U638" t="s">
        <v>1835</v>
      </c>
      <c r="V638">
        <f t="shared" si="138"/>
        <v>2434.0672</v>
      </c>
      <c r="W638">
        <v>2434.0672</v>
      </c>
      <c r="X638" t="b">
        <f t="shared" si="139"/>
        <v>0</v>
      </c>
    </row>
    <row r="639" spans="1:24" x14ac:dyDescent="0.3">
      <c r="A639" t="b">
        <f t="shared" si="126"/>
        <v>0</v>
      </c>
      <c r="B639" t="s">
        <v>3430</v>
      </c>
      <c r="C639" t="b">
        <f t="shared" si="127"/>
        <v>0</v>
      </c>
      <c r="D639" s="2">
        <v>45325</v>
      </c>
      <c r="E639" s="2" t="b">
        <f t="shared" si="128"/>
        <v>0</v>
      </c>
      <c r="F639" t="s">
        <v>780</v>
      </c>
      <c r="G639" t="b">
        <f t="shared" si="129"/>
        <v>0</v>
      </c>
      <c r="H639" t="s">
        <v>1953</v>
      </c>
      <c r="I639" t="b">
        <f t="shared" si="130"/>
        <v>0</v>
      </c>
      <c r="J639" t="s">
        <v>1867</v>
      </c>
      <c r="K639" t="b">
        <f t="shared" si="131"/>
        <v>0</v>
      </c>
      <c r="L639">
        <f t="shared" si="132"/>
        <v>4</v>
      </c>
      <c r="M639">
        <v>4</v>
      </c>
      <c r="N639" t="b">
        <f t="shared" si="133"/>
        <v>0</v>
      </c>
      <c r="O639">
        <f t="shared" si="134"/>
        <v>785.41</v>
      </c>
      <c r="P639">
        <v>785.41</v>
      </c>
      <c r="Q639" t="b">
        <f t="shared" si="135"/>
        <v>0</v>
      </c>
      <c r="R639">
        <f t="shared" si="136"/>
        <v>0.13</v>
      </c>
      <c r="S639">
        <v>0.13</v>
      </c>
      <c r="T639" t="b">
        <f t="shared" si="137"/>
        <v>0</v>
      </c>
      <c r="U639" t="s">
        <v>1839</v>
      </c>
      <c r="V639">
        <f t="shared" si="138"/>
        <v>2733.2267999999999</v>
      </c>
      <c r="W639">
        <v>2733.2267999999999</v>
      </c>
      <c r="X639" t="b">
        <f t="shared" si="139"/>
        <v>0</v>
      </c>
    </row>
    <row r="640" spans="1:24" x14ac:dyDescent="0.3">
      <c r="A640" t="b">
        <f t="shared" si="126"/>
        <v>0</v>
      </c>
      <c r="B640" t="s">
        <v>3431</v>
      </c>
      <c r="C640" t="b">
        <f t="shared" si="127"/>
        <v>0</v>
      </c>
      <c r="D640" s="2">
        <v>45465</v>
      </c>
      <c r="E640" s="2" t="b">
        <f t="shared" si="128"/>
        <v>0</v>
      </c>
      <c r="F640" t="s">
        <v>126</v>
      </c>
      <c r="G640" t="b">
        <f t="shared" si="129"/>
        <v>0</v>
      </c>
      <c r="H640" t="s">
        <v>1654</v>
      </c>
      <c r="I640" t="b">
        <f t="shared" si="130"/>
        <v>0</v>
      </c>
      <c r="J640" t="s">
        <v>1852</v>
      </c>
      <c r="K640" t="b">
        <f t="shared" si="131"/>
        <v>0</v>
      </c>
      <c r="L640">
        <f t="shared" si="132"/>
        <v>1</v>
      </c>
      <c r="M640">
        <v>1</v>
      </c>
      <c r="N640" t="b">
        <f t="shared" si="133"/>
        <v>0</v>
      </c>
      <c r="O640">
        <f t="shared" si="134"/>
        <v>405.8</v>
      </c>
      <c r="P640">
        <v>405.8</v>
      </c>
      <c r="Q640" t="b">
        <f t="shared" si="135"/>
        <v>0</v>
      </c>
      <c r="R640">
        <f t="shared" si="136"/>
        <v>0.11</v>
      </c>
      <c r="S640">
        <v>0.11</v>
      </c>
      <c r="T640" t="b">
        <f t="shared" si="137"/>
        <v>0</v>
      </c>
      <c r="U640" t="s">
        <v>1835</v>
      </c>
      <c r="V640">
        <f t="shared" si="138"/>
        <v>361.16199999999998</v>
      </c>
      <c r="W640">
        <v>361.16199999999998</v>
      </c>
      <c r="X640" t="b">
        <f t="shared" si="139"/>
        <v>0</v>
      </c>
    </row>
    <row r="641" spans="1:24" x14ac:dyDescent="0.3">
      <c r="A641" t="b">
        <f t="shared" si="126"/>
        <v>0</v>
      </c>
      <c r="B641" t="s">
        <v>3432</v>
      </c>
      <c r="C641" t="b">
        <f t="shared" si="127"/>
        <v>0</v>
      </c>
      <c r="D641" s="2">
        <v>45612</v>
      </c>
      <c r="E641" s="2" t="b">
        <f t="shared" si="128"/>
        <v>0</v>
      </c>
      <c r="F641" t="s">
        <v>1328</v>
      </c>
      <c r="G641" t="b">
        <f t="shared" si="129"/>
        <v>0</v>
      </c>
      <c r="H641" t="s">
        <v>1798</v>
      </c>
      <c r="I641" t="b">
        <f t="shared" si="130"/>
        <v>0</v>
      </c>
      <c r="J641" t="s">
        <v>1861</v>
      </c>
      <c r="K641" t="b">
        <f t="shared" si="131"/>
        <v>0</v>
      </c>
      <c r="L641">
        <f t="shared" si="132"/>
        <v>2</v>
      </c>
      <c r="M641">
        <v>2</v>
      </c>
      <c r="N641" t="b">
        <f t="shared" si="133"/>
        <v>0</v>
      </c>
      <c r="O641">
        <f t="shared" si="134"/>
        <v>976.83</v>
      </c>
      <c r="P641">
        <v>976.83</v>
      </c>
      <c r="Q641" t="b">
        <f t="shared" si="135"/>
        <v>0</v>
      </c>
      <c r="R641">
        <f t="shared" si="136"/>
        <v>0.1</v>
      </c>
      <c r="S641">
        <v>0.1</v>
      </c>
      <c r="T641" t="b">
        <f t="shared" si="137"/>
        <v>0</v>
      </c>
      <c r="U641" t="s">
        <v>1835</v>
      </c>
      <c r="V641">
        <f t="shared" si="138"/>
        <v>1758.2940000000001</v>
      </c>
      <c r="W641">
        <v>1758.2940000000001</v>
      </c>
      <c r="X641" t="b">
        <f t="shared" si="139"/>
        <v>0</v>
      </c>
    </row>
    <row r="642" spans="1:24" x14ac:dyDescent="0.3">
      <c r="A642" t="b">
        <f t="shared" ref="A642:A705" si="140">ISBLANK(B642)</f>
        <v>0</v>
      </c>
      <c r="B642" t="s">
        <v>3433</v>
      </c>
      <c r="C642" t="b">
        <f t="shared" ref="C642:C705" si="141">ISBLANK(D642)</f>
        <v>0</v>
      </c>
      <c r="D642" s="2">
        <v>45472</v>
      </c>
      <c r="E642" s="2" t="b">
        <f t="shared" ref="E642:E705" si="142">ISBLANK(F642)</f>
        <v>0</v>
      </c>
      <c r="F642" t="s">
        <v>862</v>
      </c>
      <c r="G642" t="b">
        <f t="shared" ref="G642:G705" si="143">ISBLANK(H642)</f>
        <v>0</v>
      </c>
      <c r="H642" t="s">
        <v>1725</v>
      </c>
      <c r="I642" t="b">
        <f t="shared" ref="I642:I705" si="144">ISBLANK(J642)</f>
        <v>0</v>
      </c>
      <c r="J642" t="s">
        <v>1880</v>
      </c>
      <c r="K642" t="b">
        <f t="shared" ref="K642:K705" si="145">ISBLANK(M642)</f>
        <v>0</v>
      </c>
      <c r="L642">
        <f t="shared" ref="L642:L705" si="146">IF(ISBLANK(M642),"UNKNOWN",M642)</f>
        <v>1</v>
      </c>
      <c r="M642">
        <v>1</v>
      </c>
      <c r="N642" t="b">
        <f t="shared" ref="N642:N705" si="147">ISBLANK(P642)</f>
        <v>0</v>
      </c>
      <c r="O642">
        <f t="shared" ref="O642:O705" si="148">IF(ISBLANK(P642),AVERAGE($P$2:$P$2001),P642)</f>
        <v>644.15</v>
      </c>
      <c r="P642">
        <v>644.15</v>
      </c>
      <c r="Q642" t="b">
        <f t="shared" ref="Q642:Q705" si="149">ISBLANK(S642)</f>
        <v>0</v>
      </c>
      <c r="R642">
        <f t="shared" ref="R642:R705" si="150">IF(ISBLANK(S642),AVERAGE($S$2:$S$2001),S642)</f>
        <v>0.06</v>
      </c>
      <c r="S642">
        <v>0.06</v>
      </c>
      <c r="T642" t="b">
        <f t="shared" ref="T642:T705" si="151">ISBLANK(U642)</f>
        <v>0</v>
      </c>
      <c r="U642" t="s">
        <v>1832</v>
      </c>
      <c r="V642">
        <f t="shared" ref="V642:V705" si="152">IF(ISBLANK(W642),AVERAGE($W$2:$W$2001),W642)</f>
        <v>605.50099999999998</v>
      </c>
      <c r="W642">
        <v>605.50099999999998</v>
      </c>
      <c r="X642" t="b">
        <f t="shared" ref="X642:X705" si="153">ISBLANK(W642)</f>
        <v>0</v>
      </c>
    </row>
    <row r="643" spans="1:24" x14ac:dyDescent="0.3">
      <c r="A643" t="b">
        <f t="shared" si="140"/>
        <v>0</v>
      </c>
      <c r="B643" t="s">
        <v>3434</v>
      </c>
      <c r="C643" t="b">
        <f t="shared" si="141"/>
        <v>0</v>
      </c>
      <c r="D643" s="2">
        <v>45897</v>
      </c>
      <c r="E643" s="2" t="b">
        <f t="shared" si="142"/>
        <v>0</v>
      </c>
      <c r="F643" t="s">
        <v>1049</v>
      </c>
      <c r="G643" t="b">
        <f t="shared" si="143"/>
        <v>0</v>
      </c>
      <c r="H643" t="s">
        <v>1732</v>
      </c>
      <c r="I643" t="b">
        <f t="shared" si="144"/>
        <v>0</v>
      </c>
      <c r="J643" t="s">
        <v>1867</v>
      </c>
      <c r="K643" t="b">
        <f t="shared" si="145"/>
        <v>0</v>
      </c>
      <c r="L643">
        <f t="shared" si="146"/>
        <v>1</v>
      </c>
      <c r="M643">
        <v>1</v>
      </c>
      <c r="N643" t="b">
        <f t="shared" si="147"/>
        <v>0</v>
      </c>
      <c r="O643">
        <f t="shared" si="148"/>
        <v>470.55</v>
      </c>
      <c r="P643">
        <v>470.55</v>
      </c>
      <c r="Q643" t="b">
        <f t="shared" si="149"/>
        <v>0</v>
      </c>
      <c r="R643">
        <f t="shared" si="150"/>
        <v>0.23</v>
      </c>
      <c r="S643">
        <v>0.23</v>
      </c>
      <c r="T643" t="b">
        <f t="shared" si="151"/>
        <v>0</v>
      </c>
      <c r="U643" t="s">
        <v>1835</v>
      </c>
      <c r="V643">
        <f t="shared" si="152"/>
        <v>362.32350000000002</v>
      </c>
      <c r="W643">
        <v>362.32350000000002</v>
      </c>
      <c r="X643" t="b">
        <f t="shared" si="153"/>
        <v>0</v>
      </c>
    </row>
    <row r="644" spans="1:24" x14ac:dyDescent="0.3">
      <c r="A644" t="b">
        <f t="shared" si="140"/>
        <v>0</v>
      </c>
      <c r="B644" t="s">
        <v>3435</v>
      </c>
      <c r="C644" t="b">
        <f t="shared" si="141"/>
        <v>0</v>
      </c>
      <c r="D644" s="2">
        <v>45241</v>
      </c>
      <c r="E644" s="2" t="b">
        <f t="shared" si="142"/>
        <v>0</v>
      </c>
      <c r="F644" t="s">
        <v>1457</v>
      </c>
      <c r="G644" t="b">
        <f t="shared" si="143"/>
        <v>0</v>
      </c>
      <c r="H644" t="s">
        <v>1551</v>
      </c>
      <c r="I644" t="b">
        <f t="shared" si="144"/>
        <v>0</v>
      </c>
      <c r="J644" t="s">
        <v>1875</v>
      </c>
      <c r="K644" t="b">
        <f t="shared" si="145"/>
        <v>0</v>
      </c>
      <c r="L644">
        <f t="shared" si="146"/>
        <v>3</v>
      </c>
      <c r="M644">
        <v>3</v>
      </c>
      <c r="N644" t="b">
        <f t="shared" si="147"/>
        <v>0</v>
      </c>
      <c r="O644">
        <f t="shared" si="148"/>
        <v>598.82000000000005</v>
      </c>
      <c r="P644">
        <v>598.82000000000005</v>
      </c>
      <c r="Q644" t="b">
        <f t="shared" si="149"/>
        <v>0</v>
      </c>
      <c r="R644">
        <f t="shared" si="150"/>
        <v>0.19</v>
      </c>
      <c r="S644">
        <v>0.19</v>
      </c>
      <c r="T644" t="b">
        <f t="shared" si="151"/>
        <v>0</v>
      </c>
      <c r="U644" t="s">
        <v>1839</v>
      </c>
      <c r="V644">
        <f t="shared" si="152"/>
        <v>1455.1325999999999</v>
      </c>
      <c r="W644">
        <v>1455.1325999999999</v>
      </c>
      <c r="X644" t="b">
        <f t="shared" si="153"/>
        <v>0</v>
      </c>
    </row>
    <row r="645" spans="1:24" x14ac:dyDescent="0.3">
      <c r="A645" t="b">
        <f t="shared" si="140"/>
        <v>0</v>
      </c>
      <c r="B645" t="s">
        <v>3436</v>
      </c>
      <c r="C645" t="b">
        <f t="shared" si="141"/>
        <v>0</v>
      </c>
      <c r="D645" s="2">
        <v>45851</v>
      </c>
      <c r="E645" s="2" t="b">
        <f t="shared" si="142"/>
        <v>0</v>
      </c>
      <c r="F645" t="s">
        <v>354</v>
      </c>
      <c r="G645" t="b">
        <f t="shared" si="143"/>
        <v>0</v>
      </c>
      <c r="H645" t="s">
        <v>1597</v>
      </c>
      <c r="I645" t="b">
        <f t="shared" si="144"/>
        <v>0</v>
      </c>
      <c r="J645" t="s">
        <v>1884</v>
      </c>
      <c r="K645" t="b">
        <f t="shared" si="145"/>
        <v>0</v>
      </c>
      <c r="L645">
        <f t="shared" si="146"/>
        <v>4</v>
      </c>
      <c r="M645">
        <v>4</v>
      </c>
      <c r="N645" t="b">
        <f t="shared" si="147"/>
        <v>0</v>
      </c>
      <c r="O645">
        <f t="shared" si="148"/>
        <v>659.17</v>
      </c>
      <c r="P645">
        <v>659.17</v>
      </c>
      <c r="Q645" t="b">
        <f t="shared" si="149"/>
        <v>0</v>
      </c>
      <c r="R645">
        <f t="shared" si="150"/>
        <v>0.12</v>
      </c>
      <c r="S645">
        <v>0.12</v>
      </c>
      <c r="T645" t="b">
        <f t="shared" si="151"/>
        <v>0</v>
      </c>
      <c r="U645" t="s">
        <v>1832</v>
      </c>
      <c r="V645">
        <f t="shared" si="152"/>
        <v>2320.2784000000001</v>
      </c>
      <c r="W645">
        <v>2320.2784000000001</v>
      </c>
      <c r="X645" t="b">
        <f t="shared" si="153"/>
        <v>0</v>
      </c>
    </row>
    <row r="646" spans="1:24" x14ac:dyDescent="0.3">
      <c r="A646" t="b">
        <f t="shared" si="140"/>
        <v>0</v>
      </c>
      <c r="B646" t="s">
        <v>3437</v>
      </c>
      <c r="C646" t="b">
        <f t="shared" si="141"/>
        <v>0</v>
      </c>
      <c r="D646" s="2">
        <v>45572</v>
      </c>
      <c r="E646" s="2" t="b">
        <f t="shared" si="142"/>
        <v>0</v>
      </c>
      <c r="F646" t="s">
        <v>363</v>
      </c>
      <c r="G646" t="b">
        <f t="shared" si="143"/>
        <v>0</v>
      </c>
      <c r="H646" t="s">
        <v>1674</v>
      </c>
      <c r="I646" t="b">
        <f t="shared" si="144"/>
        <v>0</v>
      </c>
      <c r="J646" t="s">
        <v>1854</v>
      </c>
      <c r="K646" t="b">
        <f t="shared" si="145"/>
        <v>0</v>
      </c>
      <c r="L646">
        <f t="shared" si="146"/>
        <v>2</v>
      </c>
      <c r="M646">
        <v>2</v>
      </c>
      <c r="N646" t="b">
        <f t="shared" si="147"/>
        <v>0</v>
      </c>
      <c r="O646">
        <f t="shared" si="148"/>
        <v>216.02</v>
      </c>
      <c r="P646">
        <v>216.02</v>
      </c>
      <c r="Q646" t="b">
        <f t="shared" si="149"/>
        <v>0</v>
      </c>
      <c r="R646">
        <f t="shared" si="150"/>
        <v>0.25</v>
      </c>
      <c r="S646">
        <v>0.25</v>
      </c>
      <c r="T646" t="b">
        <f t="shared" si="151"/>
        <v>0</v>
      </c>
      <c r="U646" t="s">
        <v>1832</v>
      </c>
      <c r="V646">
        <f t="shared" si="152"/>
        <v>324.02999999999997</v>
      </c>
      <c r="W646">
        <v>324.02999999999997</v>
      </c>
      <c r="X646" t="b">
        <f t="shared" si="153"/>
        <v>0</v>
      </c>
    </row>
    <row r="647" spans="1:24" x14ac:dyDescent="0.3">
      <c r="A647" t="b">
        <f t="shared" si="140"/>
        <v>0</v>
      </c>
      <c r="B647" t="s">
        <v>3438</v>
      </c>
      <c r="C647" t="b">
        <f t="shared" si="141"/>
        <v>0</v>
      </c>
      <c r="D647" s="2">
        <v>45774</v>
      </c>
      <c r="E647" s="2" t="b">
        <f t="shared" si="142"/>
        <v>0</v>
      </c>
      <c r="F647" t="s">
        <v>123</v>
      </c>
      <c r="G647" t="b">
        <f t="shared" si="143"/>
        <v>0</v>
      </c>
      <c r="H647" t="s">
        <v>1630</v>
      </c>
      <c r="I647" t="b">
        <f t="shared" si="144"/>
        <v>0</v>
      </c>
      <c r="J647" t="s">
        <v>1872</v>
      </c>
      <c r="K647" t="b">
        <f t="shared" si="145"/>
        <v>0</v>
      </c>
      <c r="L647">
        <f t="shared" si="146"/>
        <v>2</v>
      </c>
      <c r="M647">
        <v>2</v>
      </c>
      <c r="N647" t="b">
        <f t="shared" si="147"/>
        <v>0</v>
      </c>
      <c r="O647">
        <f t="shared" si="148"/>
        <v>613.47</v>
      </c>
      <c r="P647">
        <v>613.47</v>
      </c>
      <c r="Q647" t="b">
        <f t="shared" si="149"/>
        <v>0</v>
      </c>
      <c r="R647">
        <f t="shared" si="150"/>
        <v>0.02</v>
      </c>
      <c r="S647">
        <v>0.02</v>
      </c>
      <c r="T647" t="b">
        <f t="shared" si="151"/>
        <v>0</v>
      </c>
      <c r="U647" t="s">
        <v>1835</v>
      </c>
      <c r="V647">
        <f t="shared" si="152"/>
        <v>1202.4012</v>
      </c>
      <c r="W647">
        <v>1202.4012</v>
      </c>
      <c r="X647" t="b">
        <f t="shared" si="153"/>
        <v>0</v>
      </c>
    </row>
    <row r="648" spans="1:24" x14ac:dyDescent="0.3">
      <c r="A648" t="b">
        <f t="shared" si="140"/>
        <v>0</v>
      </c>
      <c r="B648" t="s">
        <v>2014</v>
      </c>
      <c r="C648" t="b">
        <f t="shared" si="141"/>
        <v>0</v>
      </c>
      <c r="D648" s="2">
        <v>45601</v>
      </c>
      <c r="E648" s="2" t="b">
        <f t="shared" si="142"/>
        <v>0</v>
      </c>
      <c r="F648" t="s">
        <v>1142</v>
      </c>
      <c r="G648" t="b">
        <f t="shared" si="143"/>
        <v>0</v>
      </c>
      <c r="H648" t="s">
        <v>1621</v>
      </c>
      <c r="I648" t="b">
        <f t="shared" si="144"/>
        <v>0</v>
      </c>
      <c r="J648" t="s">
        <v>1902</v>
      </c>
      <c r="K648" t="b">
        <f t="shared" si="145"/>
        <v>0</v>
      </c>
      <c r="L648">
        <f t="shared" si="146"/>
        <v>2</v>
      </c>
      <c r="M648">
        <v>2</v>
      </c>
      <c r="N648" t="b">
        <f t="shared" si="147"/>
        <v>0</v>
      </c>
      <c r="O648">
        <f t="shared" si="148"/>
        <v>60.98</v>
      </c>
      <c r="P648">
        <v>60.98</v>
      </c>
      <c r="Q648" t="b">
        <f t="shared" si="149"/>
        <v>0</v>
      </c>
      <c r="R648">
        <f t="shared" si="150"/>
        <v>0.23</v>
      </c>
      <c r="S648">
        <v>0.23</v>
      </c>
      <c r="T648" t="b">
        <f t="shared" si="151"/>
        <v>0</v>
      </c>
      <c r="U648" t="s">
        <v>1835</v>
      </c>
      <c r="V648">
        <f t="shared" si="152"/>
        <v>93.909199999999998</v>
      </c>
      <c r="W648">
        <v>93.909199999999998</v>
      </c>
      <c r="X648" t="b">
        <f t="shared" si="153"/>
        <v>0</v>
      </c>
    </row>
    <row r="649" spans="1:24" x14ac:dyDescent="0.3">
      <c r="A649" t="b">
        <f t="shared" si="140"/>
        <v>0</v>
      </c>
      <c r="B649" t="s">
        <v>3439</v>
      </c>
      <c r="C649" t="b">
        <f t="shared" si="141"/>
        <v>0</v>
      </c>
      <c r="D649" s="2">
        <v>45921</v>
      </c>
      <c r="E649" s="2" t="b">
        <f t="shared" si="142"/>
        <v>0</v>
      </c>
      <c r="F649" t="s">
        <v>344</v>
      </c>
      <c r="G649" t="b">
        <f t="shared" si="143"/>
        <v>0</v>
      </c>
      <c r="H649" t="s">
        <v>1708</v>
      </c>
      <c r="I649" t="b">
        <f t="shared" si="144"/>
        <v>0</v>
      </c>
      <c r="J649" t="s">
        <v>1884</v>
      </c>
      <c r="K649" t="b">
        <f t="shared" si="145"/>
        <v>0</v>
      </c>
      <c r="L649">
        <f t="shared" si="146"/>
        <v>2</v>
      </c>
      <c r="M649">
        <v>2</v>
      </c>
      <c r="N649" t="b">
        <f t="shared" si="147"/>
        <v>0</v>
      </c>
      <c r="O649">
        <f t="shared" si="148"/>
        <v>485.17</v>
      </c>
      <c r="P649">
        <v>485.17</v>
      </c>
      <c r="Q649" t="b">
        <f t="shared" si="149"/>
        <v>0</v>
      </c>
      <c r="R649">
        <f t="shared" si="150"/>
        <v>0.11</v>
      </c>
      <c r="S649">
        <v>0.11</v>
      </c>
      <c r="T649" t="b">
        <f t="shared" si="151"/>
        <v>0</v>
      </c>
      <c r="U649" t="s">
        <v>1835</v>
      </c>
      <c r="V649">
        <f t="shared" si="152"/>
        <v>863.60260000000005</v>
      </c>
      <c r="W649">
        <v>863.60260000000005</v>
      </c>
      <c r="X649" t="b">
        <f t="shared" si="153"/>
        <v>0</v>
      </c>
    </row>
    <row r="650" spans="1:24" x14ac:dyDescent="0.3">
      <c r="A650" t="b">
        <f t="shared" si="140"/>
        <v>0</v>
      </c>
      <c r="B650" t="s">
        <v>3440</v>
      </c>
      <c r="C650" t="b">
        <f t="shared" si="141"/>
        <v>0</v>
      </c>
      <c r="D650" s="2">
        <v>45268</v>
      </c>
      <c r="E650" s="2" t="b">
        <f t="shared" si="142"/>
        <v>0</v>
      </c>
      <c r="F650" t="s">
        <v>960</v>
      </c>
      <c r="G650" t="b">
        <f t="shared" si="143"/>
        <v>0</v>
      </c>
      <c r="H650" t="s">
        <v>1674</v>
      </c>
      <c r="I650" t="b">
        <f t="shared" si="144"/>
        <v>0</v>
      </c>
      <c r="J650" t="s">
        <v>1872</v>
      </c>
      <c r="K650" t="b">
        <f t="shared" si="145"/>
        <v>0</v>
      </c>
      <c r="L650">
        <f t="shared" si="146"/>
        <v>1</v>
      </c>
      <c r="M650">
        <v>1</v>
      </c>
      <c r="N650" t="b">
        <f t="shared" si="147"/>
        <v>0</v>
      </c>
      <c r="O650">
        <f t="shared" si="148"/>
        <v>209.7</v>
      </c>
      <c r="P650">
        <v>209.7</v>
      </c>
      <c r="Q650" t="b">
        <f t="shared" si="149"/>
        <v>0</v>
      </c>
      <c r="R650">
        <f t="shared" si="150"/>
        <v>0.2</v>
      </c>
      <c r="S650">
        <v>0.2</v>
      </c>
      <c r="T650" t="b">
        <f t="shared" si="151"/>
        <v>0</v>
      </c>
      <c r="U650" t="s">
        <v>1835</v>
      </c>
      <c r="V650">
        <f t="shared" si="152"/>
        <v>167.76</v>
      </c>
      <c r="W650">
        <v>167.76</v>
      </c>
      <c r="X650" t="b">
        <f t="shared" si="153"/>
        <v>0</v>
      </c>
    </row>
    <row r="651" spans="1:24" x14ac:dyDescent="0.3">
      <c r="A651" t="b">
        <f t="shared" si="140"/>
        <v>0</v>
      </c>
      <c r="B651" t="s">
        <v>3441</v>
      </c>
      <c r="C651" t="b">
        <f t="shared" si="141"/>
        <v>0</v>
      </c>
      <c r="D651" s="2">
        <v>45402</v>
      </c>
      <c r="E651" s="2" t="b">
        <f t="shared" si="142"/>
        <v>0</v>
      </c>
      <c r="F651" t="s">
        <v>1016</v>
      </c>
      <c r="G651" t="b">
        <f t="shared" si="143"/>
        <v>0</v>
      </c>
      <c r="H651" t="s">
        <v>1800</v>
      </c>
      <c r="I651" t="b">
        <f t="shared" si="144"/>
        <v>0</v>
      </c>
      <c r="J651" t="s">
        <v>1850</v>
      </c>
      <c r="K651" t="b">
        <f t="shared" si="145"/>
        <v>0</v>
      </c>
      <c r="L651">
        <f t="shared" si="146"/>
        <v>1</v>
      </c>
      <c r="M651">
        <v>1</v>
      </c>
      <c r="N651" t="b">
        <f t="shared" si="147"/>
        <v>0</v>
      </c>
      <c r="O651">
        <f t="shared" si="148"/>
        <v>681.47</v>
      </c>
      <c r="P651">
        <v>681.47</v>
      </c>
      <c r="Q651" t="b">
        <f t="shared" si="149"/>
        <v>0</v>
      </c>
      <c r="R651">
        <f t="shared" si="150"/>
        <v>0.15</v>
      </c>
      <c r="S651">
        <v>0.15</v>
      </c>
      <c r="T651" t="b">
        <f t="shared" si="151"/>
        <v>0</v>
      </c>
      <c r="U651" t="s">
        <v>1832</v>
      </c>
      <c r="V651">
        <f t="shared" si="152"/>
        <v>579.24950000000001</v>
      </c>
      <c r="W651">
        <v>579.24950000000001</v>
      </c>
      <c r="X651" t="b">
        <f t="shared" si="153"/>
        <v>0</v>
      </c>
    </row>
    <row r="652" spans="1:24" x14ac:dyDescent="0.3">
      <c r="A652" t="b">
        <f t="shared" si="140"/>
        <v>0</v>
      </c>
      <c r="B652" t="s">
        <v>3442</v>
      </c>
      <c r="C652" t="b">
        <f t="shared" si="141"/>
        <v>0</v>
      </c>
      <c r="D652" s="2">
        <v>45667</v>
      </c>
      <c r="E652" s="2" t="b">
        <f t="shared" si="142"/>
        <v>0</v>
      </c>
      <c r="F652" t="s">
        <v>1347</v>
      </c>
      <c r="G652" t="b">
        <f t="shared" si="143"/>
        <v>0</v>
      </c>
      <c r="H652" t="s">
        <v>1757</v>
      </c>
      <c r="I652" t="b">
        <f t="shared" si="144"/>
        <v>0</v>
      </c>
      <c r="J652" t="s">
        <v>1834</v>
      </c>
      <c r="K652" t="b">
        <f t="shared" si="145"/>
        <v>0</v>
      </c>
      <c r="L652">
        <f t="shared" si="146"/>
        <v>2</v>
      </c>
      <c r="M652">
        <v>2</v>
      </c>
      <c r="N652" t="b">
        <f t="shared" si="147"/>
        <v>0</v>
      </c>
      <c r="O652">
        <f t="shared" si="148"/>
        <v>877.21</v>
      </c>
      <c r="P652">
        <v>877.21</v>
      </c>
      <c r="Q652" t="b">
        <f t="shared" si="149"/>
        <v>0</v>
      </c>
      <c r="R652">
        <f t="shared" si="150"/>
        <v>0.1</v>
      </c>
      <c r="S652">
        <v>0.1</v>
      </c>
      <c r="T652" t="b">
        <f t="shared" si="151"/>
        <v>0</v>
      </c>
      <c r="U652" t="s">
        <v>1832</v>
      </c>
      <c r="V652">
        <f t="shared" si="152"/>
        <v>1578.9780000000001</v>
      </c>
      <c r="W652">
        <v>1578.9780000000001</v>
      </c>
      <c r="X652" t="b">
        <f t="shared" si="153"/>
        <v>0</v>
      </c>
    </row>
    <row r="653" spans="1:24" x14ac:dyDescent="0.3">
      <c r="A653" t="b">
        <f t="shared" si="140"/>
        <v>0</v>
      </c>
      <c r="B653" t="s">
        <v>3443</v>
      </c>
      <c r="C653" t="b">
        <f t="shared" si="141"/>
        <v>0</v>
      </c>
      <c r="D653" s="2">
        <v>45902</v>
      </c>
      <c r="E653" s="2" t="b">
        <f t="shared" si="142"/>
        <v>0</v>
      </c>
      <c r="F653" t="s">
        <v>993</v>
      </c>
      <c r="G653" t="b">
        <f t="shared" si="143"/>
        <v>0</v>
      </c>
      <c r="H653" t="s">
        <v>1762</v>
      </c>
      <c r="I653" t="b">
        <f t="shared" si="144"/>
        <v>0</v>
      </c>
      <c r="J653" t="s">
        <v>1841</v>
      </c>
      <c r="K653" t="b">
        <f t="shared" si="145"/>
        <v>0</v>
      </c>
      <c r="L653">
        <f t="shared" si="146"/>
        <v>2</v>
      </c>
      <c r="M653">
        <v>2</v>
      </c>
      <c r="N653" t="b">
        <f t="shared" si="147"/>
        <v>0</v>
      </c>
      <c r="O653">
        <f t="shared" si="148"/>
        <v>479.77</v>
      </c>
      <c r="P653">
        <v>479.77</v>
      </c>
      <c r="Q653" t="b">
        <f t="shared" si="149"/>
        <v>0</v>
      </c>
      <c r="R653">
        <f t="shared" si="150"/>
        <v>0.21</v>
      </c>
      <c r="S653">
        <v>0.21</v>
      </c>
      <c r="T653" t="b">
        <f t="shared" si="151"/>
        <v>0</v>
      </c>
      <c r="U653" t="s">
        <v>1835</v>
      </c>
      <c r="V653">
        <f t="shared" si="152"/>
        <v>758.03660000000002</v>
      </c>
      <c r="W653">
        <v>758.03660000000002</v>
      </c>
      <c r="X653" t="b">
        <f t="shared" si="153"/>
        <v>0</v>
      </c>
    </row>
    <row r="654" spans="1:24" x14ac:dyDescent="0.3">
      <c r="A654" t="b">
        <f t="shared" si="140"/>
        <v>0</v>
      </c>
      <c r="B654" t="s">
        <v>3444</v>
      </c>
      <c r="C654" t="b">
        <f t="shared" si="141"/>
        <v>0</v>
      </c>
      <c r="D654" s="2">
        <v>45589</v>
      </c>
      <c r="E654" s="2" t="b">
        <f t="shared" si="142"/>
        <v>0</v>
      </c>
      <c r="F654" t="s">
        <v>1005</v>
      </c>
      <c r="G654" t="b">
        <f t="shared" si="143"/>
        <v>0</v>
      </c>
      <c r="H654" t="s">
        <v>1777</v>
      </c>
      <c r="I654" t="b">
        <f t="shared" si="144"/>
        <v>0</v>
      </c>
      <c r="J654" t="s">
        <v>1859</v>
      </c>
      <c r="K654" t="b">
        <f t="shared" si="145"/>
        <v>0</v>
      </c>
      <c r="L654">
        <f t="shared" si="146"/>
        <v>1</v>
      </c>
      <c r="M654">
        <v>1</v>
      </c>
      <c r="N654" t="b">
        <f t="shared" si="147"/>
        <v>0</v>
      </c>
      <c r="O654">
        <f t="shared" si="148"/>
        <v>140.72</v>
      </c>
      <c r="P654">
        <v>140.72</v>
      </c>
      <c r="Q654" t="b">
        <f t="shared" si="149"/>
        <v>0</v>
      </c>
      <c r="R654">
        <f t="shared" si="150"/>
        <v>0</v>
      </c>
      <c r="S654">
        <v>0</v>
      </c>
      <c r="T654" t="b">
        <f t="shared" si="151"/>
        <v>0</v>
      </c>
      <c r="U654" t="s">
        <v>1839</v>
      </c>
      <c r="V654">
        <f t="shared" si="152"/>
        <v>140.72</v>
      </c>
      <c r="W654">
        <v>140.72</v>
      </c>
      <c r="X654" t="b">
        <f t="shared" si="153"/>
        <v>0</v>
      </c>
    </row>
    <row r="655" spans="1:24" x14ac:dyDescent="0.3">
      <c r="A655" t="b">
        <f t="shared" si="140"/>
        <v>0</v>
      </c>
      <c r="B655" t="s">
        <v>3445</v>
      </c>
      <c r="C655" t="b">
        <f t="shared" si="141"/>
        <v>0</v>
      </c>
      <c r="D655" s="2">
        <v>45668</v>
      </c>
      <c r="E655" s="2" t="b">
        <f t="shared" si="142"/>
        <v>0</v>
      </c>
      <c r="F655" t="s">
        <v>113</v>
      </c>
      <c r="G655" t="b">
        <f t="shared" si="143"/>
        <v>0</v>
      </c>
      <c r="H655" t="s">
        <v>1593</v>
      </c>
      <c r="I655" t="b">
        <f t="shared" si="144"/>
        <v>0</v>
      </c>
      <c r="J655" t="s">
        <v>1875</v>
      </c>
      <c r="K655" t="b">
        <f t="shared" si="145"/>
        <v>0</v>
      </c>
      <c r="L655">
        <f t="shared" si="146"/>
        <v>2</v>
      </c>
      <c r="M655">
        <v>2</v>
      </c>
      <c r="N655" t="b">
        <f t="shared" si="147"/>
        <v>0</v>
      </c>
      <c r="O655">
        <f t="shared" si="148"/>
        <v>764.25</v>
      </c>
      <c r="P655">
        <v>764.25</v>
      </c>
      <c r="Q655" t="b">
        <f t="shared" si="149"/>
        <v>0</v>
      </c>
      <c r="R655">
        <f t="shared" si="150"/>
        <v>0.23</v>
      </c>
      <c r="S655">
        <v>0.23</v>
      </c>
      <c r="T655" t="b">
        <f t="shared" si="151"/>
        <v>0</v>
      </c>
      <c r="U655" t="s">
        <v>1835</v>
      </c>
      <c r="V655">
        <f t="shared" si="152"/>
        <v>1176.9449999999999</v>
      </c>
      <c r="W655">
        <v>1176.9449999999999</v>
      </c>
      <c r="X655" t="b">
        <f t="shared" si="153"/>
        <v>0</v>
      </c>
    </row>
    <row r="656" spans="1:24" x14ac:dyDescent="0.3">
      <c r="A656" t="b">
        <f t="shared" si="140"/>
        <v>0</v>
      </c>
      <c r="B656" t="s">
        <v>3446</v>
      </c>
      <c r="C656" t="b">
        <f t="shared" si="141"/>
        <v>0</v>
      </c>
      <c r="D656" s="2">
        <v>45300</v>
      </c>
      <c r="E656" s="2" t="b">
        <f t="shared" si="142"/>
        <v>0</v>
      </c>
      <c r="F656" t="s">
        <v>714</v>
      </c>
      <c r="G656" t="b">
        <f t="shared" si="143"/>
        <v>0</v>
      </c>
      <c r="H656" t="s">
        <v>1777</v>
      </c>
      <c r="I656" t="b">
        <f t="shared" si="144"/>
        <v>0</v>
      </c>
      <c r="J656" t="s">
        <v>1841</v>
      </c>
      <c r="K656" t="b">
        <f t="shared" si="145"/>
        <v>0</v>
      </c>
      <c r="L656">
        <f t="shared" si="146"/>
        <v>3</v>
      </c>
      <c r="M656">
        <v>3</v>
      </c>
      <c r="N656" t="b">
        <f t="shared" si="147"/>
        <v>0</v>
      </c>
      <c r="O656">
        <f t="shared" si="148"/>
        <v>107.8</v>
      </c>
      <c r="P656">
        <v>107.8</v>
      </c>
      <c r="Q656" t="b">
        <f t="shared" si="149"/>
        <v>0</v>
      </c>
      <c r="R656">
        <f t="shared" si="150"/>
        <v>0.28999999999999998</v>
      </c>
      <c r="S656">
        <v>0.28999999999999998</v>
      </c>
      <c r="T656" t="b">
        <f t="shared" si="151"/>
        <v>0</v>
      </c>
      <c r="U656" t="s">
        <v>1835</v>
      </c>
      <c r="V656">
        <f t="shared" si="152"/>
        <v>229.614</v>
      </c>
      <c r="W656">
        <v>229.614</v>
      </c>
      <c r="X656" t="b">
        <f t="shared" si="153"/>
        <v>0</v>
      </c>
    </row>
    <row r="657" spans="1:24" x14ac:dyDescent="0.3">
      <c r="A657" t="b">
        <f t="shared" si="140"/>
        <v>0</v>
      </c>
      <c r="B657" t="s">
        <v>3447</v>
      </c>
      <c r="C657" t="b">
        <f t="shared" si="141"/>
        <v>0</v>
      </c>
      <c r="D657" s="2">
        <v>45757</v>
      </c>
      <c r="E657" s="2" t="b">
        <f t="shared" si="142"/>
        <v>0</v>
      </c>
      <c r="F657" t="s">
        <v>490</v>
      </c>
      <c r="G657" t="b">
        <f t="shared" si="143"/>
        <v>0</v>
      </c>
      <c r="H657" t="s">
        <v>1604</v>
      </c>
      <c r="I657" t="b">
        <f t="shared" si="144"/>
        <v>0</v>
      </c>
      <c r="J657" t="s">
        <v>1837</v>
      </c>
      <c r="K657" t="b">
        <f t="shared" si="145"/>
        <v>0</v>
      </c>
      <c r="L657">
        <f t="shared" si="146"/>
        <v>4</v>
      </c>
      <c r="M657">
        <v>4</v>
      </c>
      <c r="N657" t="b">
        <f t="shared" si="147"/>
        <v>0</v>
      </c>
      <c r="O657">
        <f t="shared" si="148"/>
        <v>565.37</v>
      </c>
      <c r="P657">
        <v>565.37</v>
      </c>
      <c r="Q657" t="b">
        <f t="shared" si="149"/>
        <v>0</v>
      </c>
      <c r="R657">
        <f t="shared" si="150"/>
        <v>7.0000000000000007E-2</v>
      </c>
      <c r="S657">
        <v>7.0000000000000007E-2</v>
      </c>
      <c r="T657" t="b">
        <f t="shared" si="151"/>
        <v>0</v>
      </c>
      <c r="U657" t="s">
        <v>1835</v>
      </c>
      <c r="V657">
        <f t="shared" si="152"/>
        <v>2103.1763999999998</v>
      </c>
      <c r="W657">
        <v>2103.1763999999998</v>
      </c>
      <c r="X657" t="b">
        <f t="shared" si="153"/>
        <v>0</v>
      </c>
    </row>
    <row r="658" spans="1:24" x14ac:dyDescent="0.3">
      <c r="A658" t="b">
        <f t="shared" si="140"/>
        <v>0</v>
      </c>
      <c r="B658" t="s">
        <v>3448</v>
      </c>
      <c r="C658" t="b">
        <f t="shared" si="141"/>
        <v>0</v>
      </c>
      <c r="D658" s="2">
        <v>45235</v>
      </c>
      <c r="E658" s="2" t="b">
        <f t="shared" si="142"/>
        <v>0</v>
      </c>
      <c r="F658" t="s">
        <v>135</v>
      </c>
      <c r="G658" t="b">
        <f t="shared" si="143"/>
        <v>0</v>
      </c>
      <c r="H658" t="s">
        <v>1646</v>
      </c>
      <c r="I658" t="b">
        <f t="shared" si="144"/>
        <v>0</v>
      </c>
      <c r="J658" t="s">
        <v>1845</v>
      </c>
      <c r="K658" t="b">
        <f t="shared" si="145"/>
        <v>0</v>
      </c>
      <c r="L658">
        <f t="shared" si="146"/>
        <v>3</v>
      </c>
      <c r="M658">
        <v>3</v>
      </c>
      <c r="N658" t="b">
        <f t="shared" si="147"/>
        <v>0</v>
      </c>
      <c r="O658">
        <f t="shared" si="148"/>
        <v>811.45</v>
      </c>
      <c r="P658">
        <v>811.45</v>
      </c>
      <c r="Q658" t="b">
        <f t="shared" si="149"/>
        <v>0</v>
      </c>
      <c r="R658">
        <f t="shared" si="150"/>
        <v>0.26</v>
      </c>
      <c r="S658">
        <v>0.26</v>
      </c>
      <c r="T658" t="b">
        <f t="shared" si="151"/>
        <v>0</v>
      </c>
      <c r="U658" t="s">
        <v>1832</v>
      </c>
      <c r="V658">
        <f t="shared" si="152"/>
        <v>1801.4190000000001</v>
      </c>
      <c r="W658">
        <v>1801.4190000000001</v>
      </c>
      <c r="X658" t="b">
        <f t="shared" si="153"/>
        <v>0</v>
      </c>
    </row>
    <row r="659" spans="1:24" x14ac:dyDescent="0.3">
      <c r="A659" t="b">
        <f t="shared" si="140"/>
        <v>0</v>
      </c>
      <c r="B659" t="s">
        <v>2015</v>
      </c>
      <c r="C659" t="b">
        <f t="shared" si="141"/>
        <v>0</v>
      </c>
      <c r="D659" s="2">
        <v>45454</v>
      </c>
      <c r="E659" s="2" t="b">
        <f t="shared" si="142"/>
        <v>0</v>
      </c>
      <c r="F659" t="s">
        <v>1217</v>
      </c>
      <c r="G659" t="b">
        <f t="shared" si="143"/>
        <v>0</v>
      </c>
      <c r="H659" t="s">
        <v>1793</v>
      </c>
      <c r="I659" t="b">
        <f t="shared" si="144"/>
        <v>0</v>
      </c>
      <c r="J659" t="s">
        <v>1857</v>
      </c>
      <c r="K659" t="b">
        <f t="shared" si="145"/>
        <v>0</v>
      </c>
      <c r="L659">
        <f t="shared" si="146"/>
        <v>2</v>
      </c>
      <c r="M659">
        <v>2</v>
      </c>
      <c r="N659" t="b">
        <f t="shared" si="147"/>
        <v>0</v>
      </c>
      <c r="O659">
        <f t="shared" si="148"/>
        <v>122.23</v>
      </c>
      <c r="P659">
        <v>122.23</v>
      </c>
      <c r="Q659" t="b">
        <f t="shared" si="149"/>
        <v>0</v>
      </c>
      <c r="R659">
        <f t="shared" si="150"/>
        <v>0.21</v>
      </c>
      <c r="S659">
        <v>0.21</v>
      </c>
      <c r="T659" t="b">
        <f t="shared" si="151"/>
        <v>0</v>
      </c>
      <c r="U659" t="s">
        <v>1839</v>
      </c>
      <c r="V659">
        <f t="shared" si="152"/>
        <v>193.1234</v>
      </c>
      <c r="W659">
        <v>193.1234</v>
      </c>
      <c r="X659" t="b">
        <f t="shared" si="153"/>
        <v>0</v>
      </c>
    </row>
    <row r="660" spans="1:24" x14ac:dyDescent="0.3">
      <c r="A660" t="b">
        <f t="shared" si="140"/>
        <v>0</v>
      </c>
      <c r="B660" t="s">
        <v>3449</v>
      </c>
      <c r="C660" t="b">
        <f t="shared" si="141"/>
        <v>0</v>
      </c>
      <c r="D660" s="2">
        <v>45749</v>
      </c>
      <c r="E660" s="2" t="b">
        <f t="shared" si="142"/>
        <v>0</v>
      </c>
      <c r="F660" t="s">
        <v>1262</v>
      </c>
      <c r="G660" t="b">
        <f t="shared" si="143"/>
        <v>0</v>
      </c>
      <c r="H660" t="s">
        <v>1637</v>
      </c>
      <c r="I660" t="b">
        <f t="shared" si="144"/>
        <v>0</v>
      </c>
      <c r="J660" t="s">
        <v>1863</v>
      </c>
      <c r="K660" t="b">
        <f t="shared" si="145"/>
        <v>0</v>
      </c>
      <c r="L660">
        <f t="shared" si="146"/>
        <v>4</v>
      </c>
      <c r="M660">
        <v>4</v>
      </c>
      <c r="N660" t="b">
        <f t="shared" si="147"/>
        <v>0</v>
      </c>
      <c r="O660">
        <f t="shared" si="148"/>
        <v>62.25</v>
      </c>
      <c r="P660">
        <v>62.25</v>
      </c>
      <c r="Q660" t="b">
        <f t="shared" si="149"/>
        <v>0</v>
      </c>
      <c r="R660">
        <f t="shared" si="150"/>
        <v>0.11</v>
      </c>
      <c r="S660">
        <v>0.11</v>
      </c>
      <c r="T660" t="b">
        <f t="shared" si="151"/>
        <v>0</v>
      </c>
      <c r="U660" t="s">
        <v>1835</v>
      </c>
      <c r="V660">
        <f t="shared" si="152"/>
        <v>221.61</v>
      </c>
      <c r="W660">
        <v>221.61</v>
      </c>
      <c r="X660" t="b">
        <f t="shared" si="153"/>
        <v>0</v>
      </c>
    </row>
    <row r="661" spans="1:24" x14ac:dyDescent="0.3">
      <c r="A661" t="b">
        <f t="shared" si="140"/>
        <v>0</v>
      </c>
      <c r="B661" t="s">
        <v>3450</v>
      </c>
      <c r="C661" t="b">
        <f t="shared" si="141"/>
        <v>0</v>
      </c>
      <c r="D661" s="2">
        <v>45807</v>
      </c>
      <c r="E661" s="2" t="b">
        <f t="shared" si="142"/>
        <v>0</v>
      </c>
      <c r="F661" t="s">
        <v>106</v>
      </c>
      <c r="G661" t="b">
        <f t="shared" si="143"/>
        <v>0</v>
      </c>
      <c r="H661" t="s">
        <v>1808</v>
      </c>
      <c r="I661" t="b">
        <f t="shared" si="144"/>
        <v>0</v>
      </c>
      <c r="J661" t="s">
        <v>1872</v>
      </c>
      <c r="K661" t="b">
        <f t="shared" si="145"/>
        <v>0</v>
      </c>
      <c r="L661">
        <f t="shared" si="146"/>
        <v>1</v>
      </c>
      <c r="M661">
        <v>1</v>
      </c>
      <c r="N661" t="b">
        <f t="shared" si="147"/>
        <v>0</v>
      </c>
      <c r="O661">
        <f t="shared" si="148"/>
        <v>749.78</v>
      </c>
      <c r="P661">
        <v>749.78</v>
      </c>
      <c r="Q661" t="b">
        <f t="shared" si="149"/>
        <v>0</v>
      </c>
      <c r="R661">
        <f t="shared" si="150"/>
        <v>0.03</v>
      </c>
      <c r="S661">
        <v>0.03</v>
      </c>
      <c r="T661" t="b">
        <f t="shared" si="151"/>
        <v>0</v>
      </c>
      <c r="U661" t="s">
        <v>1832</v>
      </c>
      <c r="V661">
        <f t="shared" si="152"/>
        <v>727.28659999999991</v>
      </c>
      <c r="W661">
        <v>727.28659999999991</v>
      </c>
      <c r="X661" t="b">
        <f t="shared" si="153"/>
        <v>0</v>
      </c>
    </row>
    <row r="662" spans="1:24" x14ac:dyDescent="0.3">
      <c r="A662" t="b">
        <f t="shared" si="140"/>
        <v>0</v>
      </c>
      <c r="B662" t="s">
        <v>3451</v>
      </c>
      <c r="C662" t="b">
        <f t="shared" si="141"/>
        <v>0</v>
      </c>
      <c r="D662" s="2">
        <v>45496</v>
      </c>
      <c r="E662" s="2" t="b">
        <f t="shared" si="142"/>
        <v>0</v>
      </c>
      <c r="F662" t="s">
        <v>1087</v>
      </c>
      <c r="G662" t="b">
        <f t="shared" si="143"/>
        <v>0</v>
      </c>
      <c r="H662" t="s">
        <v>1711</v>
      </c>
      <c r="I662" t="b">
        <f t="shared" si="144"/>
        <v>0</v>
      </c>
      <c r="J662" t="s">
        <v>1841</v>
      </c>
      <c r="K662" t="b">
        <f t="shared" si="145"/>
        <v>0</v>
      </c>
      <c r="L662">
        <f t="shared" si="146"/>
        <v>3</v>
      </c>
      <c r="M662">
        <v>3</v>
      </c>
      <c r="N662" t="b">
        <f t="shared" si="147"/>
        <v>0</v>
      </c>
      <c r="O662">
        <f t="shared" si="148"/>
        <v>630.28</v>
      </c>
      <c r="P662">
        <v>630.28</v>
      </c>
      <c r="Q662" t="b">
        <f t="shared" si="149"/>
        <v>0</v>
      </c>
      <c r="R662">
        <f t="shared" si="150"/>
        <v>7.0000000000000007E-2</v>
      </c>
      <c r="S662">
        <v>7.0000000000000007E-2</v>
      </c>
      <c r="T662" t="b">
        <f t="shared" si="151"/>
        <v>0</v>
      </c>
      <c r="U662" t="s">
        <v>1839</v>
      </c>
      <c r="V662">
        <f t="shared" si="152"/>
        <v>1758.4811999999999</v>
      </c>
      <c r="W662">
        <v>1758.4811999999999</v>
      </c>
      <c r="X662" t="b">
        <f t="shared" si="153"/>
        <v>0</v>
      </c>
    </row>
    <row r="663" spans="1:24" x14ac:dyDescent="0.3">
      <c r="A663" t="b">
        <f t="shared" si="140"/>
        <v>0</v>
      </c>
      <c r="B663" t="s">
        <v>3452</v>
      </c>
      <c r="C663" t="b">
        <f t="shared" si="141"/>
        <v>0</v>
      </c>
      <c r="D663" s="2">
        <v>45355</v>
      </c>
      <c r="E663" s="2" t="b">
        <f t="shared" si="142"/>
        <v>0</v>
      </c>
      <c r="F663" t="s">
        <v>478</v>
      </c>
      <c r="G663" t="b">
        <f t="shared" si="143"/>
        <v>0</v>
      </c>
      <c r="H663" t="s">
        <v>1627</v>
      </c>
      <c r="I663" t="b">
        <f t="shared" si="144"/>
        <v>0</v>
      </c>
      <c r="J663" t="s">
        <v>1857</v>
      </c>
      <c r="K663" t="b">
        <f t="shared" si="145"/>
        <v>0</v>
      </c>
      <c r="L663">
        <f t="shared" si="146"/>
        <v>1</v>
      </c>
      <c r="M663">
        <v>1</v>
      </c>
      <c r="N663" t="b">
        <f t="shared" si="147"/>
        <v>0</v>
      </c>
      <c r="O663">
        <f t="shared" si="148"/>
        <v>101.84</v>
      </c>
      <c r="P663">
        <v>101.84</v>
      </c>
      <c r="Q663" t="b">
        <f t="shared" si="149"/>
        <v>0</v>
      </c>
      <c r="R663">
        <f t="shared" si="150"/>
        <v>0.17</v>
      </c>
      <c r="S663">
        <v>0.17</v>
      </c>
      <c r="T663" t="b">
        <f t="shared" si="151"/>
        <v>0</v>
      </c>
      <c r="U663" t="s">
        <v>1832</v>
      </c>
      <c r="V663">
        <f t="shared" si="152"/>
        <v>84.527199999999993</v>
      </c>
      <c r="W663">
        <v>84.527199999999993</v>
      </c>
      <c r="X663" t="b">
        <f t="shared" si="153"/>
        <v>0</v>
      </c>
    </row>
    <row r="664" spans="1:24" x14ac:dyDescent="0.3">
      <c r="A664" t="b">
        <f t="shared" si="140"/>
        <v>0</v>
      </c>
      <c r="B664" t="s">
        <v>3453</v>
      </c>
      <c r="C664" t="b">
        <f t="shared" si="141"/>
        <v>0</v>
      </c>
      <c r="D664" s="2">
        <v>45256</v>
      </c>
      <c r="E664" s="2" t="b">
        <f t="shared" si="142"/>
        <v>0</v>
      </c>
      <c r="F664" t="s">
        <v>204</v>
      </c>
      <c r="G664" t="b">
        <f t="shared" si="143"/>
        <v>0</v>
      </c>
      <c r="H664" t="s">
        <v>1609</v>
      </c>
      <c r="I664" t="b">
        <f t="shared" si="144"/>
        <v>0</v>
      </c>
      <c r="J664" t="s">
        <v>1870</v>
      </c>
      <c r="K664" t="b">
        <f t="shared" si="145"/>
        <v>0</v>
      </c>
      <c r="L664">
        <f t="shared" si="146"/>
        <v>4</v>
      </c>
      <c r="M664">
        <v>4</v>
      </c>
      <c r="N664" t="b">
        <f t="shared" si="147"/>
        <v>0</v>
      </c>
      <c r="O664">
        <f t="shared" si="148"/>
        <v>641.45000000000005</v>
      </c>
      <c r="P664">
        <v>641.45000000000005</v>
      </c>
      <c r="Q664" t="b">
        <f t="shared" si="149"/>
        <v>0</v>
      </c>
      <c r="R664">
        <f t="shared" si="150"/>
        <v>0.16</v>
      </c>
      <c r="S664">
        <v>0.16</v>
      </c>
      <c r="T664" t="b">
        <f t="shared" si="151"/>
        <v>0</v>
      </c>
      <c r="U664" t="s">
        <v>1839</v>
      </c>
      <c r="V664">
        <f t="shared" si="152"/>
        <v>2155.2719999999999</v>
      </c>
      <c r="W664">
        <v>2155.2719999999999</v>
      </c>
      <c r="X664" t="b">
        <f t="shared" si="153"/>
        <v>0</v>
      </c>
    </row>
    <row r="665" spans="1:24" x14ac:dyDescent="0.3">
      <c r="A665" t="b">
        <f t="shared" si="140"/>
        <v>0</v>
      </c>
      <c r="B665" t="s">
        <v>3454</v>
      </c>
      <c r="C665" t="b">
        <f t="shared" si="141"/>
        <v>0</v>
      </c>
      <c r="D665" s="2">
        <v>45849</v>
      </c>
      <c r="E665" s="2" t="b">
        <f t="shared" si="142"/>
        <v>0</v>
      </c>
      <c r="F665" t="s">
        <v>1437</v>
      </c>
      <c r="G665" t="b">
        <f t="shared" si="143"/>
        <v>0</v>
      </c>
      <c r="H665" t="s">
        <v>1666</v>
      </c>
      <c r="I665" t="b">
        <f t="shared" si="144"/>
        <v>0</v>
      </c>
      <c r="J665" t="s">
        <v>1854</v>
      </c>
      <c r="K665" t="b">
        <f t="shared" si="145"/>
        <v>0</v>
      </c>
      <c r="L665">
        <f t="shared" si="146"/>
        <v>1</v>
      </c>
      <c r="M665">
        <v>1</v>
      </c>
      <c r="N665" t="b">
        <f t="shared" si="147"/>
        <v>0</v>
      </c>
      <c r="O665">
        <f t="shared" si="148"/>
        <v>135.87</v>
      </c>
      <c r="P665">
        <v>135.87</v>
      </c>
      <c r="Q665" t="b">
        <f t="shared" si="149"/>
        <v>0</v>
      </c>
      <c r="R665">
        <f t="shared" si="150"/>
        <v>0.23</v>
      </c>
      <c r="S665">
        <v>0.23</v>
      </c>
      <c r="T665" t="b">
        <f t="shared" si="151"/>
        <v>0</v>
      </c>
      <c r="U665" t="s">
        <v>1835</v>
      </c>
      <c r="V665">
        <f t="shared" si="152"/>
        <v>104.6199</v>
      </c>
      <c r="W665">
        <v>104.6199</v>
      </c>
      <c r="X665" t="b">
        <f t="shared" si="153"/>
        <v>0</v>
      </c>
    </row>
    <row r="666" spans="1:24" x14ac:dyDescent="0.3">
      <c r="A666" t="b">
        <f t="shared" si="140"/>
        <v>0</v>
      </c>
      <c r="B666" t="s">
        <v>3455</v>
      </c>
      <c r="C666" t="b">
        <f t="shared" si="141"/>
        <v>0</v>
      </c>
      <c r="D666" s="2">
        <v>45344</v>
      </c>
      <c r="E666" s="2" t="b">
        <f t="shared" si="142"/>
        <v>0</v>
      </c>
      <c r="F666" t="s">
        <v>335</v>
      </c>
      <c r="G666" t="b">
        <f t="shared" si="143"/>
        <v>0</v>
      </c>
      <c r="H666" t="s">
        <v>1600</v>
      </c>
      <c r="I666" t="b">
        <f t="shared" si="144"/>
        <v>0</v>
      </c>
      <c r="J666" t="s">
        <v>1875</v>
      </c>
      <c r="K666" t="b">
        <f t="shared" si="145"/>
        <v>0</v>
      </c>
      <c r="L666">
        <f t="shared" si="146"/>
        <v>1</v>
      </c>
      <c r="M666">
        <v>1</v>
      </c>
      <c r="N666" t="b">
        <f t="shared" si="147"/>
        <v>0</v>
      </c>
      <c r="O666">
        <f t="shared" si="148"/>
        <v>388.35</v>
      </c>
      <c r="P666">
        <v>388.35</v>
      </c>
      <c r="Q666" t="b">
        <f t="shared" si="149"/>
        <v>0</v>
      </c>
      <c r="R666">
        <f t="shared" si="150"/>
        <v>0.01</v>
      </c>
      <c r="S666">
        <v>0.01</v>
      </c>
      <c r="T666" t="b">
        <f t="shared" si="151"/>
        <v>0</v>
      </c>
      <c r="U666" t="s">
        <v>1835</v>
      </c>
      <c r="V666">
        <f t="shared" si="152"/>
        <v>384.4665</v>
      </c>
      <c r="W666">
        <v>384.4665</v>
      </c>
      <c r="X666" t="b">
        <f t="shared" si="153"/>
        <v>0</v>
      </c>
    </row>
    <row r="667" spans="1:24" x14ac:dyDescent="0.3">
      <c r="A667" t="b">
        <f t="shared" si="140"/>
        <v>0</v>
      </c>
      <c r="B667" t="s">
        <v>3456</v>
      </c>
      <c r="C667" t="b">
        <f t="shared" si="141"/>
        <v>0</v>
      </c>
      <c r="D667" s="2">
        <v>45367</v>
      </c>
      <c r="E667" s="2" t="b">
        <f t="shared" si="142"/>
        <v>0</v>
      </c>
      <c r="F667" t="s">
        <v>2531</v>
      </c>
      <c r="G667" t="b">
        <f t="shared" si="143"/>
        <v>0</v>
      </c>
      <c r="H667" t="s">
        <v>1651</v>
      </c>
      <c r="I667" t="b">
        <f t="shared" si="144"/>
        <v>0</v>
      </c>
      <c r="J667" t="s">
        <v>1861</v>
      </c>
      <c r="K667" t="b">
        <f t="shared" si="145"/>
        <v>0</v>
      </c>
      <c r="L667">
        <f t="shared" si="146"/>
        <v>2</v>
      </c>
      <c r="M667">
        <v>2</v>
      </c>
      <c r="N667" t="b">
        <f t="shared" si="147"/>
        <v>0</v>
      </c>
      <c r="O667">
        <f t="shared" si="148"/>
        <v>999.08</v>
      </c>
      <c r="P667">
        <v>999.08</v>
      </c>
      <c r="Q667" t="b">
        <f t="shared" si="149"/>
        <v>0</v>
      </c>
      <c r="R667">
        <f t="shared" si="150"/>
        <v>0.3</v>
      </c>
      <c r="S667">
        <v>0.3</v>
      </c>
      <c r="T667" t="b">
        <f t="shared" si="151"/>
        <v>0</v>
      </c>
      <c r="U667" t="s">
        <v>1835</v>
      </c>
      <c r="V667">
        <f t="shared" si="152"/>
        <v>1398.712</v>
      </c>
      <c r="W667">
        <v>1398.712</v>
      </c>
      <c r="X667" t="b">
        <f t="shared" si="153"/>
        <v>0</v>
      </c>
    </row>
    <row r="668" spans="1:24" x14ac:dyDescent="0.3">
      <c r="A668" t="b">
        <f t="shared" si="140"/>
        <v>0</v>
      </c>
      <c r="B668" t="s">
        <v>3457</v>
      </c>
      <c r="C668" t="b">
        <f t="shared" si="141"/>
        <v>0</v>
      </c>
      <c r="D668" s="2">
        <v>45887</v>
      </c>
      <c r="E668" s="2" t="b">
        <f t="shared" si="142"/>
        <v>0</v>
      </c>
      <c r="F668" t="s">
        <v>559</v>
      </c>
      <c r="G668" t="b">
        <f t="shared" si="143"/>
        <v>0</v>
      </c>
      <c r="H668" t="s">
        <v>1651</v>
      </c>
      <c r="I668" t="b">
        <f t="shared" si="144"/>
        <v>0</v>
      </c>
      <c r="J668" t="s">
        <v>1834</v>
      </c>
      <c r="K668" t="b">
        <f t="shared" si="145"/>
        <v>0</v>
      </c>
      <c r="L668">
        <f t="shared" si="146"/>
        <v>3</v>
      </c>
      <c r="M668">
        <v>3</v>
      </c>
      <c r="N668" t="b">
        <f t="shared" si="147"/>
        <v>0</v>
      </c>
      <c r="O668">
        <f t="shared" si="148"/>
        <v>453.19</v>
      </c>
      <c r="P668">
        <v>453.19</v>
      </c>
      <c r="Q668" t="b">
        <f t="shared" si="149"/>
        <v>0</v>
      </c>
      <c r="R668">
        <f t="shared" si="150"/>
        <v>0.08</v>
      </c>
      <c r="S668">
        <v>0.08</v>
      </c>
      <c r="T668" t="b">
        <f t="shared" si="151"/>
        <v>0</v>
      </c>
      <c r="U668" t="s">
        <v>1839</v>
      </c>
      <c r="V668">
        <f t="shared" si="152"/>
        <v>1250.8044</v>
      </c>
      <c r="W668">
        <v>1250.8044</v>
      </c>
      <c r="X668" t="b">
        <f t="shared" si="153"/>
        <v>0</v>
      </c>
    </row>
    <row r="669" spans="1:24" x14ac:dyDescent="0.3">
      <c r="A669" t="b">
        <f t="shared" si="140"/>
        <v>0</v>
      </c>
      <c r="B669" t="s">
        <v>3458</v>
      </c>
      <c r="C669" t="b">
        <f t="shared" si="141"/>
        <v>0</v>
      </c>
      <c r="D669" s="2">
        <v>45567</v>
      </c>
      <c r="E669" s="2" t="b">
        <f t="shared" si="142"/>
        <v>0</v>
      </c>
      <c r="F669" t="s">
        <v>750</v>
      </c>
      <c r="G669" t="b">
        <f t="shared" si="143"/>
        <v>0</v>
      </c>
      <c r="H669" t="s">
        <v>1768</v>
      </c>
      <c r="I669" t="b">
        <f t="shared" si="144"/>
        <v>0</v>
      </c>
      <c r="J669" t="s">
        <v>1872</v>
      </c>
      <c r="K669" t="b">
        <f t="shared" si="145"/>
        <v>0</v>
      </c>
      <c r="L669">
        <f t="shared" si="146"/>
        <v>2</v>
      </c>
      <c r="M669">
        <v>2</v>
      </c>
      <c r="N669" t="b">
        <f t="shared" si="147"/>
        <v>0</v>
      </c>
      <c r="O669">
        <f t="shared" si="148"/>
        <v>61.31</v>
      </c>
      <c r="P669">
        <v>61.31</v>
      </c>
      <c r="Q669" t="b">
        <f t="shared" si="149"/>
        <v>0</v>
      </c>
      <c r="R669">
        <f t="shared" si="150"/>
        <v>0.15</v>
      </c>
      <c r="S669">
        <v>0.15</v>
      </c>
      <c r="T669" t="b">
        <f t="shared" si="151"/>
        <v>0</v>
      </c>
      <c r="U669" t="s">
        <v>1839</v>
      </c>
      <c r="V669">
        <f t="shared" si="152"/>
        <v>104.227</v>
      </c>
      <c r="W669">
        <v>104.227</v>
      </c>
      <c r="X669" t="b">
        <f t="shared" si="153"/>
        <v>0</v>
      </c>
    </row>
    <row r="670" spans="1:24" x14ac:dyDescent="0.3">
      <c r="A670" t="b">
        <f t="shared" si="140"/>
        <v>0</v>
      </c>
      <c r="B670" t="s">
        <v>1862</v>
      </c>
      <c r="C670" t="b">
        <f t="shared" si="141"/>
        <v>0</v>
      </c>
      <c r="D670" s="2">
        <v>45913</v>
      </c>
      <c r="E670" s="2" t="b">
        <f t="shared" si="142"/>
        <v>0</v>
      </c>
      <c r="F670" t="s">
        <v>871</v>
      </c>
      <c r="G670" t="b">
        <f t="shared" si="143"/>
        <v>0</v>
      </c>
      <c r="H670" t="s">
        <v>1728</v>
      </c>
      <c r="I670" t="b">
        <f t="shared" si="144"/>
        <v>0</v>
      </c>
      <c r="J670" t="s">
        <v>1863</v>
      </c>
      <c r="K670" t="b">
        <f t="shared" si="145"/>
        <v>0</v>
      </c>
      <c r="L670">
        <f t="shared" si="146"/>
        <v>2</v>
      </c>
      <c r="M670">
        <v>2</v>
      </c>
      <c r="N670" t="b">
        <f t="shared" si="147"/>
        <v>0</v>
      </c>
      <c r="O670">
        <f t="shared" si="148"/>
        <v>451.98</v>
      </c>
      <c r="P670">
        <v>451.98</v>
      </c>
      <c r="Q670" t="b">
        <f t="shared" si="149"/>
        <v>0</v>
      </c>
      <c r="R670">
        <f t="shared" si="150"/>
        <v>0.25</v>
      </c>
      <c r="S670">
        <v>0.25</v>
      </c>
      <c r="T670" t="b">
        <f t="shared" si="151"/>
        <v>0</v>
      </c>
      <c r="U670" t="s">
        <v>1832</v>
      </c>
      <c r="V670">
        <f t="shared" si="152"/>
        <v>677.97</v>
      </c>
      <c r="W670">
        <v>677.97</v>
      </c>
      <c r="X670" t="b">
        <f t="shared" si="153"/>
        <v>0</v>
      </c>
    </row>
    <row r="671" spans="1:24" x14ac:dyDescent="0.3">
      <c r="A671" t="b">
        <f t="shared" si="140"/>
        <v>0</v>
      </c>
      <c r="B671" t="s">
        <v>2016</v>
      </c>
      <c r="C671" t="b">
        <f t="shared" si="141"/>
        <v>0</v>
      </c>
      <c r="D671" s="2">
        <v>45918</v>
      </c>
      <c r="E671" s="2" t="b">
        <f t="shared" si="142"/>
        <v>0</v>
      </c>
      <c r="F671" t="s">
        <v>88</v>
      </c>
      <c r="G671" t="b">
        <f t="shared" si="143"/>
        <v>0</v>
      </c>
      <c r="H671" t="s">
        <v>1740</v>
      </c>
      <c r="I671" t="b">
        <f t="shared" si="144"/>
        <v>0</v>
      </c>
      <c r="J671" t="s">
        <v>1870</v>
      </c>
      <c r="K671" t="b">
        <f t="shared" si="145"/>
        <v>0</v>
      </c>
      <c r="L671">
        <f t="shared" si="146"/>
        <v>2</v>
      </c>
      <c r="M671">
        <v>2</v>
      </c>
      <c r="N671" t="b">
        <f t="shared" si="147"/>
        <v>0</v>
      </c>
      <c r="O671">
        <f t="shared" si="148"/>
        <v>623.38</v>
      </c>
      <c r="P671">
        <v>623.38</v>
      </c>
      <c r="Q671" t="b">
        <f t="shared" si="149"/>
        <v>0</v>
      </c>
      <c r="R671">
        <f t="shared" si="150"/>
        <v>0.13</v>
      </c>
      <c r="S671">
        <v>0.13</v>
      </c>
      <c r="T671" t="b">
        <f t="shared" si="151"/>
        <v>0</v>
      </c>
      <c r="U671" t="s">
        <v>1832</v>
      </c>
      <c r="V671">
        <f t="shared" si="152"/>
        <v>1084.6812</v>
      </c>
      <c r="W671">
        <v>1084.6812</v>
      </c>
      <c r="X671" t="b">
        <f t="shared" si="153"/>
        <v>0</v>
      </c>
    </row>
    <row r="672" spans="1:24" x14ac:dyDescent="0.3">
      <c r="A672" t="b">
        <f t="shared" si="140"/>
        <v>0</v>
      </c>
      <c r="B672" t="s">
        <v>3459</v>
      </c>
      <c r="C672" t="b">
        <f t="shared" si="141"/>
        <v>0</v>
      </c>
      <c r="D672" s="2">
        <v>45223</v>
      </c>
      <c r="E672" s="2" t="b">
        <f t="shared" si="142"/>
        <v>0</v>
      </c>
      <c r="F672" t="s">
        <v>1064</v>
      </c>
      <c r="G672" t="b">
        <f t="shared" si="143"/>
        <v>0</v>
      </c>
      <c r="H672" t="s">
        <v>1771</v>
      </c>
      <c r="I672" t="b">
        <f t="shared" si="144"/>
        <v>0</v>
      </c>
      <c r="J672" t="s">
        <v>1872</v>
      </c>
      <c r="K672" t="b">
        <f t="shared" si="145"/>
        <v>0</v>
      </c>
      <c r="L672">
        <f t="shared" si="146"/>
        <v>2</v>
      </c>
      <c r="M672">
        <v>2</v>
      </c>
      <c r="N672" t="b">
        <f t="shared" si="147"/>
        <v>0</v>
      </c>
      <c r="O672">
        <f t="shared" si="148"/>
        <v>870.13</v>
      </c>
      <c r="P672">
        <v>870.13</v>
      </c>
      <c r="Q672" t="b">
        <f t="shared" si="149"/>
        <v>0</v>
      </c>
      <c r="R672">
        <f t="shared" si="150"/>
        <v>0.23</v>
      </c>
      <c r="S672">
        <v>0.23</v>
      </c>
      <c r="T672" t="b">
        <f t="shared" si="151"/>
        <v>0</v>
      </c>
      <c r="U672" t="s">
        <v>1832</v>
      </c>
      <c r="V672">
        <f t="shared" si="152"/>
        <v>1340.0001999999999</v>
      </c>
      <c r="W672">
        <v>1340.0001999999999</v>
      </c>
      <c r="X672" t="b">
        <f t="shared" si="153"/>
        <v>0</v>
      </c>
    </row>
    <row r="673" spans="1:24" x14ac:dyDescent="0.3">
      <c r="A673" t="b">
        <f t="shared" si="140"/>
        <v>0</v>
      </c>
      <c r="B673" t="s">
        <v>3460</v>
      </c>
      <c r="C673" t="b">
        <f t="shared" si="141"/>
        <v>0</v>
      </c>
      <c r="D673" s="2">
        <v>45664</v>
      </c>
      <c r="E673" s="2" t="b">
        <f t="shared" si="142"/>
        <v>0</v>
      </c>
      <c r="F673" t="s">
        <v>243</v>
      </c>
      <c r="G673" t="b">
        <f t="shared" si="143"/>
        <v>0</v>
      </c>
      <c r="H673" t="s">
        <v>1580</v>
      </c>
      <c r="I673" t="b">
        <f t="shared" si="144"/>
        <v>0</v>
      </c>
      <c r="J673" t="s">
        <v>1863</v>
      </c>
      <c r="K673" t="b">
        <f t="shared" si="145"/>
        <v>0</v>
      </c>
      <c r="L673">
        <f t="shared" si="146"/>
        <v>1</v>
      </c>
      <c r="M673">
        <v>1</v>
      </c>
      <c r="N673" t="b">
        <f t="shared" si="147"/>
        <v>0</v>
      </c>
      <c r="O673">
        <f t="shared" si="148"/>
        <v>336.51</v>
      </c>
      <c r="P673">
        <v>336.51</v>
      </c>
      <c r="Q673" t="b">
        <f t="shared" si="149"/>
        <v>0</v>
      </c>
      <c r="R673">
        <f t="shared" si="150"/>
        <v>0.11</v>
      </c>
      <c r="S673">
        <v>0.11</v>
      </c>
      <c r="T673" t="b">
        <f t="shared" si="151"/>
        <v>0</v>
      </c>
      <c r="U673" t="s">
        <v>1835</v>
      </c>
      <c r="V673">
        <f t="shared" si="152"/>
        <v>299.4939</v>
      </c>
      <c r="W673">
        <v>299.4939</v>
      </c>
      <c r="X673" t="b">
        <f t="shared" si="153"/>
        <v>0</v>
      </c>
    </row>
    <row r="674" spans="1:24" x14ac:dyDescent="0.3">
      <c r="A674" t="b">
        <f t="shared" si="140"/>
        <v>0</v>
      </c>
      <c r="B674" t="s">
        <v>3461</v>
      </c>
      <c r="C674" t="b">
        <f t="shared" si="141"/>
        <v>0</v>
      </c>
      <c r="D674" s="2">
        <v>45313</v>
      </c>
      <c r="E674" s="2" t="b">
        <f t="shared" si="142"/>
        <v>0</v>
      </c>
      <c r="F674" t="s">
        <v>592</v>
      </c>
      <c r="G674" t="b">
        <f t="shared" si="143"/>
        <v>0</v>
      </c>
      <c r="H674" t="s">
        <v>1732</v>
      </c>
      <c r="I674" t="b">
        <f t="shared" si="144"/>
        <v>0</v>
      </c>
      <c r="J674" t="s">
        <v>1850</v>
      </c>
      <c r="K674" t="b">
        <f t="shared" si="145"/>
        <v>0</v>
      </c>
      <c r="L674">
        <f t="shared" si="146"/>
        <v>1</v>
      </c>
      <c r="M674">
        <v>1</v>
      </c>
      <c r="N674" t="b">
        <f t="shared" si="147"/>
        <v>0</v>
      </c>
      <c r="O674">
        <f t="shared" si="148"/>
        <v>305.70999999999998</v>
      </c>
      <c r="P674">
        <v>305.70999999999998</v>
      </c>
      <c r="Q674" t="b">
        <f t="shared" si="149"/>
        <v>0</v>
      </c>
      <c r="R674">
        <f t="shared" si="150"/>
        <v>0.26</v>
      </c>
      <c r="S674">
        <v>0.26</v>
      </c>
      <c r="T674" t="b">
        <f t="shared" si="151"/>
        <v>0</v>
      </c>
      <c r="U674" t="s">
        <v>1839</v>
      </c>
      <c r="V674">
        <f t="shared" si="152"/>
        <v>226.22540000000001</v>
      </c>
      <c r="W674">
        <v>226.22540000000001</v>
      </c>
      <c r="X674" t="b">
        <f t="shared" si="153"/>
        <v>0</v>
      </c>
    </row>
    <row r="675" spans="1:24" x14ac:dyDescent="0.3">
      <c r="A675" t="b">
        <f t="shared" si="140"/>
        <v>0</v>
      </c>
      <c r="B675" t="s">
        <v>3462</v>
      </c>
      <c r="C675" t="b">
        <f t="shared" si="141"/>
        <v>0</v>
      </c>
      <c r="D675" s="2">
        <v>45224</v>
      </c>
      <c r="E675" s="2" t="b">
        <f t="shared" si="142"/>
        <v>0</v>
      </c>
      <c r="F675" t="s">
        <v>413</v>
      </c>
      <c r="G675" t="b">
        <f t="shared" si="143"/>
        <v>0</v>
      </c>
      <c r="H675" t="s">
        <v>1564</v>
      </c>
      <c r="I675" t="b">
        <f t="shared" si="144"/>
        <v>0</v>
      </c>
      <c r="J675" t="s">
        <v>1870</v>
      </c>
      <c r="K675" t="b">
        <f t="shared" si="145"/>
        <v>0</v>
      </c>
      <c r="L675">
        <f t="shared" si="146"/>
        <v>2</v>
      </c>
      <c r="M675">
        <v>2</v>
      </c>
      <c r="N675" t="b">
        <f t="shared" si="147"/>
        <v>0</v>
      </c>
      <c r="O675">
        <f t="shared" si="148"/>
        <v>635.39</v>
      </c>
      <c r="P675">
        <v>635.39</v>
      </c>
      <c r="Q675" t="b">
        <f t="shared" si="149"/>
        <v>0</v>
      </c>
      <c r="R675">
        <f t="shared" si="150"/>
        <v>0.28999999999999998</v>
      </c>
      <c r="S675">
        <v>0.28999999999999998</v>
      </c>
      <c r="T675" t="b">
        <f t="shared" si="151"/>
        <v>0</v>
      </c>
      <c r="U675" t="s">
        <v>1839</v>
      </c>
      <c r="V675">
        <f t="shared" si="152"/>
        <v>902.25379999999996</v>
      </c>
      <c r="W675">
        <v>902.25379999999996</v>
      </c>
      <c r="X675" t="b">
        <f t="shared" si="153"/>
        <v>0</v>
      </c>
    </row>
    <row r="676" spans="1:24" x14ac:dyDescent="0.3">
      <c r="A676" t="b">
        <f t="shared" si="140"/>
        <v>0</v>
      </c>
      <c r="B676" t="s">
        <v>3463</v>
      </c>
      <c r="C676" t="b">
        <f t="shared" si="141"/>
        <v>0</v>
      </c>
      <c r="D676" s="2">
        <v>45491</v>
      </c>
      <c r="E676" s="2" t="b">
        <f t="shared" si="142"/>
        <v>0</v>
      </c>
      <c r="F676" t="s">
        <v>399</v>
      </c>
      <c r="G676" t="b">
        <f t="shared" si="143"/>
        <v>0</v>
      </c>
      <c r="H676" t="s">
        <v>1800</v>
      </c>
      <c r="I676" t="b">
        <f t="shared" si="144"/>
        <v>0</v>
      </c>
      <c r="J676" t="s">
        <v>1863</v>
      </c>
      <c r="K676" t="b">
        <f t="shared" si="145"/>
        <v>0</v>
      </c>
      <c r="L676">
        <f t="shared" si="146"/>
        <v>2</v>
      </c>
      <c r="M676">
        <v>2</v>
      </c>
      <c r="N676" t="b">
        <f t="shared" si="147"/>
        <v>0</v>
      </c>
      <c r="O676">
        <f t="shared" si="148"/>
        <v>253.87</v>
      </c>
      <c r="P676">
        <v>253.87</v>
      </c>
      <c r="Q676" t="b">
        <f t="shared" si="149"/>
        <v>0</v>
      </c>
      <c r="R676">
        <f t="shared" si="150"/>
        <v>0.23</v>
      </c>
      <c r="S676">
        <v>0.23</v>
      </c>
      <c r="T676" t="b">
        <f t="shared" si="151"/>
        <v>0</v>
      </c>
      <c r="U676" t="s">
        <v>1839</v>
      </c>
      <c r="V676">
        <f t="shared" si="152"/>
        <v>390.95979999999997</v>
      </c>
      <c r="W676">
        <v>390.95979999999997</v>
      </c>
      <c r="X676" t="b">
        <f t="shared" si="153"/>
        <v>0</v>
      </c>
    </row>
    <row r="677" spans="1:24" x14ac:dyDescent="0.3">
      <c r="A677" t="b">
        <f t="shared" si="140"/>
        <v>0</v>
      </c>
      <c r="B677" t="s">
        <v>3464</v>
      </c>
      <c r="C677" t="b">
        <f t="shared" si="141"/>
        <v>0</v>
      </c>
      <c r="D677" s="2">
        <v>45472</v>
      </c>
      <c r="E677" s="2" t="b">
        <f t="shared" si="142"/>
        <v>0</v>
      </c>
      <c r="F677" t="s">
        <v>1473</v>
      </c>
      <c r="G677" t="b">
        <f t="shared" si="143"/>
        <v>0</v>
      </c>
      <c r="H677" t="s">
        <v>1757</v>
      </c>
      <c r="I677" t="b">
        <f t="shared" si="144"/>
        <v>0</v>
      </c>
      <c r="J677" t="s">
        <v>1834</v>
      </c>
      <c r="K677" t="b">
        <f t="shared" si="145"/>
        <v>0</v>
      </c>
      <c r="L677">
        <f t="shared" si="146"/>
        <v>3</v>
      </c>
      <c r="M677">
        <v>3</v>
      </c>
      <c r="N677" t="b">
        <f t="shared" si="147"/>
        <v>0</v>
      </c>
      <c r="O677">
        <f t="shared" si="148"/>
        <v>915.81</v>
      </c>
      <c r="P677">
        <v>915.81</v>
      </c>
      <c r="Q677" t="b">
        <f t="shared" si="149"/>
        <v>0</v>
      </c>
      <c r="R677">
        <f t="shared" si="150"/>
        <v>0.17</v>
      </c>
      <c r="S677">
        <v>0.17</v>
      </c>
      <c r="T677" t="b">
        <f t="shared" si="151"/>
        <v>0</v>
      </c>
      <c r="U677" t="s">
        <v>1839</v>
      </c>
      <c r="V677">
        <f t="shared" si="152"/>
        <v>2280.3669</v>
      </c>
      <c r="W677">
        <v>2280.3669</v>
      </c>
      <c r="X677" t="b">
        <f t="shared" si="153"/>
        <v>0</v>
      </c>
    </row>
    <row r="678" spans="1:24" x14ac:dyDescent="0.3">
      <c r="A678" t="b">
        <f t="shared" si="140"/>
        <v>0</v>
      </c>
      <c r="B678" t="s">
        <v>3465</v>
      </c>
      <c r="C678" t="b">
        <f t="shared" si="141"/>
        <v>0</v>
      </c>
      <c r="D678" s="2">
        <v>45795</v>
      </c>
      <c r="E678" s="2" t="b">
        <f t="shared" si="142"/>
        <v>0</v>
      </c>
      <c r="F678" t="s">
        <v>675</v>
      </c>
      <c r="G678" t="b">
        <f t="shared" si="143"/>
        <v>0</v>
      </c>
      <c r="H678" t="s">
        <v>1664</v>
      </c>
      <c r="I678" t="b">
        <f t="shared" si="144"/>
        <v>0</v>
      </c>
      <c r="J678" t="s">
        <v>1837</v>
      </c>
      <c r="K678" t="b">
        <f t="shared" si="145"/>
        <v>0</v>
      </c>
      <c r="L678">
        <f t="shared" si="146"/>
        <v>3</v>
      </c>
      <c r="M678">
        <v>3</v>
      </c>
      <c r="N678" t="b">
        <f t="shared" si="147"/>
        <v>0</v>
      </c>
      <c r="O678">
        <f t="shared" si="148"/>
        <v>779.5</v>
      </c>
      <c r="P678">
        <v>779.5</v>
      </c>
      <c r="Q678" t="b">
        <f t="shared" si="149"/>
        <v>0</v>
      </c>
      <c r="R678">
        <f t="shared" si="150"/>
        <v>0.02</v>
      </c>
      <c r="S678">
        <v>0.02</v>
      </c>
      <c r="T678" t="b">
        <f t="shared" si="151"/>
        <v>0</v>
      </c>
      <c r="U678" t="s">
        <v>1832</v>
      </c>
      <c r="V678">
        <f t="shared" si="152"/>
        <v>2291.73</v>
      </c>
      <c r="W678">
        <v>2291.73</v>
      </c>
      <c r="X678" t="b">
        <f t="shared" si="153"/>
        <v>0</v>
      </c>
    </row>
    <row r="679" spans="1:24" x14ac:dyDescent="0.3">
      <c r="A679" t="b">
        <f t="shared" si="140"/>
        <v>0</v>
      </c>
      <c r="B679" t="s">
        <v>3466</v>
      </c>
      <c r="C679" t="b">
        <f t="shared" si="141"/>
        <v>0</v>
      </c>
      <c r="D679" s="2">
        <v>45470</v>
      </c>
      <c r="E679" s="2" t="b">
        <f t="shared" si="142"/>
        <v>0</v>
      </c>
      <c r="F679" t="s">
        <v>1431</v>
      </c>
      <c r="G679" t="b">
        <f t="shared" si="143"/>
        <v>0</v>
      </c>
      <c r="H679" t="s">
        <v>1716</v>
      </c>
      <c r="I679" t="b">
        <f t="shared" si="144"/>
        <v>0</v>
      </c>
      <c r="J679" t="s">
        <v>1857</v>
      </c>
      <c r="K679" t="b">
        <f t="shared" si="145"/>
        <v>0</v>
      </c>
      <c r="L679">
        <f t="shared" si="146"/>
        <v>2</v>
      </c>
      <c r="M679">
        <v>2</v>
      </c>
      <c r="N679" t="b">
        <f t="shared" si="147"/>
        <v>0</v>
      </c>
      <c r="O679">
        <f t="shared" si="148"/>
        <v>780.57</v>
      </c>
      <c r="P679">
        <v>780.57</v>
      </c>
      <c r="Q679" t="b">
        <f t="shared" si="149"/>
        <v>0</v>
      </c>
      <c r="R679">
        <f t="shared" si="150"/>
        <v>0.26</v>
      </c>
      <c r="S679">
        <v>0.26</v>
      </c>
      <c r="T679" t="b">
        <f t="shared" si="151"/>
        <v>0</v>
      </c>
      <c r="U679" t="s">
        <v>1832</v>
      </c>
      <c r="V679">
        <f t="shared" si="152"/>
        <v>1155.2436</v>
      </c>
      <c r="W679">
        <v>1155.2436</v>
      </c>
      <c r="X679" t="b">
        <f t="shared" si="153"/>
        <v>0</v>
      </c>
    </row>
    <row r="680" spans="1:24" x14ac:dyDescent="0.3">
      <c r="A680" t="b">
        <f t="shared" si="140"/>
        <v>0</v>
      </c>
      <c r="B680" t="s">
        <v>3467</v>
      </c>
      <c r="C680" t="b">
        <f t="shared" si="141"/>
        <v>0</v>
      </c>
      <c r="D680" s="2">
        <v>45390</v>
      </c>
      <c r="E680" s="2" t="b">
        <f t="shared" si="142"/>
        <v>0</v>
      </c>
      <c r="F680" t="s">
        <v>1184</v>
      </c>
      <c r="G680" t="b">
        <f t="shared" si="143"/>
        <v>0</v>
      </c>
      <c r="H680" t="s">
        <v>1808</v>
      </c>
      <c r="I680" t="b">
        <f t="shared" si="144"/>
        <v>0</v>
      </c>
      <c r="J680" t="s">
        <v>1863</v>
      </c>
      <c r="K680" t="b">
        <f t="shared" si="145"/>
        <v>0</v>
      </c>
      <c r="L680">
        <f t="shared" si="146"/>
        <v>1</v>
      </c>
      <c r="M680">
        <v>1</v>
      </c>
      <c r="N680" t="b">
        <f t="shared" si="147"/>
        <v>0</v>
      </c>
      <c r="O680">
        <f t="shared" si="148"/>
        <v>511.35</v>
      </c>
      <c r="P680">
        <v>511.35</v>
      </c>
      <c r="Q680" t="b">
        <f t="shared" si="149"/>
        <v>0</v>
      </c>
      <c r="R680">
        <f t="shared" si="150"/>
        <v>0</v>
      </c>
      <c r="S680">
        <v>0</v>
      </c>
      <c r="T680" t="b">
        <f t="shared" si="151"/>
        <v>0</v>
      </c>
      <c r="U680" t="s">
        <v>1832</v>
      </c>
      <c r="V680">
        <f t="shared" si="152"/>
        <v>511.35</v>
      </c>
      <c r="W680">
        <v>511.35</v>
      </c>
      <c r="X680" t="b">
        <f t="shared" si="153"/>
        <v>0</v>
      </c>
    </row>
    <row r="681" spans="1:24" x14ac:dyDescent="0.3">
      <c r="A681" t="b">
        <f t="shared" si="140"/>
        <v>0</v>
      </c>
      <c r="B681" t="s">
        <v>3468</v>
      </c>
      <c r="C681" t="b">
        <f t="shared" si="141"/>
        <v>0</v>
      </c>
      <c r="D681" s="2">
        <v>45803</v>
      </c>
      <c r="E681" s="2" t="b">
        <f t="shared" si="142"/>
        <v>0</v>
      </c>
      <c r="F681" t="s">
        <v>74</v>
      </c>
      <c r="G681" t="b">
        <f t="shared" si="143"/>
        <v>0</v>
      </c>
      <c r="H681" t="s">
        <v>1813</v>
      </c>
      <c r="I681" t="b">
        <f t="shared" si="144"/>
        <v>0</v>
      </c>
      <c r="J681" t="s">
        <v>1831</v>
      </c>
      <c r="K681" t="b">
        <f t="shared" si="145"/>
        <v>0</v>
      </c>
      <c r="L681">
        <f t="shared" si="146"/>
        <v>4</v>
      </c>
      <c r="M681">
        <v>4</v>
      </c>
      <c r="N681" t="b">
        <f t="shared" si="147"/>
        <v>0</v>
      </c>
      <c r="O681">
        <f t="shared" si="148"/>
        <v>44.07</v>
      </c>
      <c r="P681">
        <v>44.07</v>
      </c>
      <c r="Q681" t="b">
        <f t="shared" si="149"/>
        <v>0</v>
      </c>
      <c r="R681">
        <f t="shared" si="150"/>
        <v>0.28999999999999998</v>
      </c>
      <c r="S681">
        <v>0.28999999999999998</v>
      </c>
      <c r="T681" t="b">
        <f t="shared" si="151"/>
        <v>0</v>
      </c>
      <c r="U681" t="s">
        <v>1839</v>
      </c>
      <c r="V681">
        <f t="shared" si="152"/>
        <v>125.1588</v>
      </c>
      <c r="W681">
        <v>125.1588</v>
      </c>
      <c r="X681" t="b">
        <f t="shared" si="153"/>
        <v>0</v>
      </c>
    </row>
    <row r="682" spans="1:24" x14ac:dyDescent="0.3">
      <c r="A682" t="b">
        <f t="shared" si="140"/>
        <v>0</v>
      </c>
      <c r="B682" t="s">
        <v>2017</v>
      </c>
      <c r="C682" t="b">
        <f t="shared" si="141"/>
        <v>0</v>
      </c>
      <c r="D682" s="2">
        <v>45729</v>
      </c>
      <c r="E682" s="2" t="b">
        <f t="shared" si="142"/>
        <v>0</v>
      </c>
      <c r="F682" t="s">
        <v>214</v>
      </c>
      <c r="G682" t="b">
        <f t="shared" si="143"/>
        <v>0</v>
      </c>
      <c r="H682" t="s">
        <v>1740</v>
      </c>
      <c r="I682" t="b">
        <f t="shared" si="144"/>
        <v>0</v>
      </c>
      <c r="J682" t="s">
        <v>1850</v>
      </c>
      <c r="K682" t="b">
        <f t="shared" si="145"/>
        <v>0</v>
      </c>
      <c r="L682">
        <f t="shared" si="146"/>
        <v>1</v>
      </c>
      <c r="M682">
        <v>1</v>
      </c>
      <c r="N682" t="b">
        <f t="shared" si="147"/>
        <v>0</v>
      </c>
      <c r="O682">
        <f t="shared" si="148"/>
        <v>479.58</v>
      </c>
      <c r="P682">
        <v>479.58</v>
      </c>
      <c r="Q682" t="b">
        <f t="shared" si="149"/>
        <v>0</v>
      </c>
      <c r="R682">
        <f t="shared" si="150"/>
        <v>0.05</v>
      </c>
      <c r="S682">
        <v>0.05</v>
      </c>
      <c r="T682" t="b">
        <f t="shared" si="151"/>
        <v>0</v>
      </c>
      <c r="U682" t="s">
        <v>1835</v>
      </c>
      <c r="V682">
        <f t="shared" si="152"/>
        <v>455.60099999999989</v>
      </c>
      <c r="W682">
        <v>455.60099999999989</v>
      </c>
      <c r="X682" t="b">
        <f t="shared" si="153"/>
        <v>0</v>
      </c>
    </row>
    <row r="683" spans="1:24" x14ac:dyDescent="0.3">
      <c r="A683" t="b">
        <f t="shared" si="140"/>
        <v>0</v>
      </c>
      <c r="B683" t="s">
        <v>3469</v>
      </c>
      <c r="C683" t="b">
        <f t="shared" si="141"/>
        <v>0</v>
      </c>
      <c r="D683" s="2">
        <v>45320</v>
      </c>
      <c r="E683" s="2" t="b">
        <f t="shared" si="142"/>
        <v>0</v>
      </c>
      <c r="F683" t="s">
        <v>640</v>
      </c>
      <c r="G683" t="b">
        <f t="shared" si="143"/>
        <v>0</v>
      </c>
      <c r="H683" t="s">
        <v>1738</v>
      </c>
      <c r="I683" t="b">
        <f t="shared" si="144"/>
        <v>0</v>
      </c>
      <c r="J683" t="s">
        <v>1902</v>
      </c>
      <c r="K683" t="b">
        <f t="shared" si="145"/>
        <v>0</v>
      </c>
      <c r="L683">
        <f t="shared" si="146"/>
        <v>2</v>
      </c>
      <c r="M683">
        <v>2</v>
      </c>
      <c r="N683" t="b">
        <f t="shared" si="147"/>
        <v>0</v>
      </c>
      <c r="O683">
        <f t="shared" si="148"/>
        <v>895.92</v>
      </c>
      <c r="P683">
        <v>895.92</v>
      </c>
      <c r="Q683" t="b">
        <f t="shared" si="149"/>
        <v>0</v>
      </c>
      <c r="R683">
        <f t="shared" si="150"/>
        <v>0.15</v>
      </c>
      <c r="S683">
        <v>0.15</v>
      </c>
      <c r="T683" t="b">
        <f t="shared" si="151"/>
        <v>0</v>
      </c>
      <c r="U683" t="s">
        <v>1832</v>
      </c>
      <c r="V683">
        <f t="shared" si="152"/>
        <v>1523.0640000000001</v>
      </c>
      <c r="W683">
        <v>1523.0640000000001</v>
      </c>
      <c r="X683" t="b">
        <f t="shared" si="153"/>
        <v>0</v>
      </c>
    </row>
    <row r="684" spans="1:24" x14ac:dyDescent="0.3">
      <c r="A684" t="b">
        <f t="shared" si="140"/>
        <v>0</v>
      </c>
      <c r="B684" t="s">
        <v>3470</v>
      </c>
      <c r="C684" t="b">
        <f t="shared" si="141"/>
        <v>0</v>
      </c>
      <c r="D684" s="2">
        <v>45619</v>
      </c>
      <c r="E684" s="2" t="b">
        <f t="shared" si="142"/>
        <v>0</v>
      </c>
      <c r="F684" t="s">
        <v>954</v>
      </c>
      <c r="G684" t="b">
        <f t="shared" si="143"/>
        <v>0</v>
      </c>
      <c r="H684" t="s">
        <v>1694</v>
      </c>
      <c r="I684" t="b">
        <f t="shared" si="144"/>
        <v>0</v>
      </c>
      <c r="J684" t="s">
        <v>1880</v>
      </c>
      <c r="K684" t="b">
        <f t="shared" si="145"/>
        <v>0</v>
      </c>
      <c r="L684">
        <f t="shared" si="146"/>
        <v>4</v>
      </c>
      <c r="M684">
        <v>4</v>
      </c>
      <c r="N684" t="b">
        <f t="shared" si="147"/>
        <v>0</v>
      </c>
      <c r="O684">
        <f t="shared" si="148"/>
        <v>456.32</v>
      </c>
      <c r="P684">
        <v>456.32</v>
      </c>
      <c r="Q684" t="b">
        <f t="shared" si="149"/>
        <v>0</v>
      </c>
      <c r="R684">
        <f t="shared" si="150"/>
        <v>0.22</v>
      </c>
      <c r="S684">
        <v>0.22</v>
      </c>
      <c r="T684" t="b">
        <f t="shared" si="151"/>
        <v>0</v>
      </c>
      <c r="U684" t="s">
        <v>1839</v>
      </c>
      <c r="V684">
        <f t="shared" si="152"/>
        <v>1423.7184</v>
      </c>
      <c r="W684">
        <v>1423.7184</v>
      </c>
      <c r="X684" t="b">
        <f t="shared" si="153"/>
        <v>0</v>
      </c>
    </row>
    <row r="685" spans="1:24" x14ac:dyDescent="0.3">
      <c r="A685" t="b">
        <f t="shared" si="140"/>
        <v>0</v>
      </c>
      <c r="B685" t="s">
        <v>3471</v>
      </c>
      <c r="C685" t="b">
        <f t="shared" si="141"/>
        <v>0</v>
      </c>
      <c r="D685" s="2">
        <v>45777</v>
      </c>
      <c r="E685" s="2" t="b">
        <f t="shared" si="142"/>
        <v>0</v>
      </c>
      <c r="F685" t="s">
        <v>1291</v>
      </c>
      <c r="G685" t="b">
        <f t="shared" si="143"/>
        <v>0</v>
      </c>
      <c r="H685" t="s">
        <v>1640</v>
      </c>
      <c r="I685" t="b">
        <f t="shared" si="144"/>
        <v>0</v>
      </c>
      <c r="J685" t="s">
        <v>1850</v>
      </c>
      <c r="K685" t="b">
        <f t="shared" si="145"/>
        <v>0</v>
      </c>
      <c r="L685">
        <f t="shared" si="146"/>
        <v>1</v>
      </c>
      <c r="M685">
        <v>1</v>
      </c>
      <c r="N685" t="b">
        <f t="shared" si="147"/>
        <v>0</v>
      </c>
      <c r="O685">
        <f t="shared" si="148"/>
        <v>905.5</v>
      </c>
      <c r="P685">
        <v>905.5</v>
      </c>
      <c r="Q685" t="b">
        <f t="shared" si="149"/>
        <v>0</v>
      </c>
      <c r="R685">
        <f t="shared" si="150"/>
        <v>0.28999999999999998</v>
      </c>
      <c r="S685">
        <v>0.28999999999999998</v>
      </c>
      <c r="T685" t="b">
        <f t="shared" si="151"/>
        <v>0</v>
      </c>
      <c r="U685" t="s">
        <v>1839</v>
      </c>
      <c r="V685">
        <f t="shared" si="152"/>
        <v>642.90499999999997</v>
      </c>
      <c r="W685">
        <v>642.90499999999997</v>
      </c>
      <c r="X685" t="b">
        <f t="shared" si="153"/>
        <v>0</v>
      </c>
    </row>
    <row r="686" spans="1:24" x14ac:dyDescent="0.3">
      <c r="A686" t="b">
        <f t="shared" si="140"/>
        <v>0</v>
      </c>
      <c r="B686" t="s">
        <v>3472</v>
      </c>
      <c r="C686" t="b">
        <f t="shared" si="141"/>
        <v>0</v>
      </c>
      <c r="D686" s="2">
        <v>45523</v>
      </c>
      <c r="E686" s="2" t="b">
        <f t="shared" si="142"/>
        <v>0</v>
      </c>
      <c r="F686" t="s">
        <v>660</v>
      </c>
      <c r="G686" t="b">
        <f t="shared" si="143"/>
        <v>0</v>
      </c>
      <c r="H686" t="s">
        <v>1889</v>
      </c>
      <c r="I686" t="b">
        <f t="shared" si="144"/>
        <v>0</v>
      </c>
      <c r="J686" t="s">
        <v>1867</v>
      </c>
      <c r="K686" t="b">
        <f t="shared" si="145"/>
        <v>0</v>
      </c>
      <c r="L686">
        <f t="shared" si="146"/>
        <v>3</v>
      </c>
      <c r="M686">
        <v>3</v>
      </c>
      <c r="N686" t="b">
        <f t="shared" si="147"/>
        <v>0</v>
      </c>
      <c r="O686">
        <f t="shared" si="148"/>
        <v>63.19</v>
      </c>
      <c r="P686">
        <v>63.19</v>
      </c>
      <c r="Q686" t="b">
        <f t="shared" si="149"/>
        <v>0</v>
      </c>
      <c r="R686">
        <f t="shared" si="150"/>
        <v>0.08</v>
      </c>
      <c r="S686">
        <v>0.08</v>
      </c>
      <c r="T686" t="b">
        <f t="shared" si="151"/>
        <v>0</v>
      </c>
      <c r="U686" t="s">
        <v>1832</v>
      </c>
      <c r="V686">
        <f t="shared" si="152"/>
        <v>174.40440000000001</v>
      </c>
      <c r="W686">
        <v>174.40440000000001</v>
      </c>
      <c r="X686" t="b">
        <f t="shared" si="153"/>
        <v>0</v>
      </c>
    </row>
    <row r="687" spans="1:24" x14ac:dyDescent="0.3">
      <c r="A687" t="b">
        <f t="shared" si="140"/>
        <v>0</v>
      </c>
      <c r="B687" t="s">
        <v>3473</v>
      </c>
      <c r="C687" t="b">
        <f t="shared" si="141"/>
        <v>0</v>
      </c>
      <c r="D687" s="2">
        <v>45628</v>
      </c>
      <c r="E687" s="2" t="b">
        <f t="shared" si="142"/>
        <v>0</v>
      </c>
      <c r="F687" t="s">
        <v>187</v>
      </c>
      <c r="G687" t="b">
        <f t="shared" si="143"/>
        <v>0</v>
      </c>
      <c r="H687" t="s">
        <v>1740</v>
      </c>
      <c r="I687" t="b">
        <f t="shared" si="144"/>
        <v>0</v>
      </c>
      <c r="J687" t="s">
        <v>1843</v>
      </c>
      <c r="K687" t="b">
        <f t="shared" si="145"/>
        <v>0</v>
      </c>
      <c r="L687">
        <f t="shared" si="146"/>
        <v>3</v>
      </c>
      <c r="M687">
        <v>3</v>
      </c>
      <c r="N687" t="b">
        <f t="shared" si="147"/>
        <v>0</v>
      </c>
      <c r="O687">
        <f t="shared" si="148"/>
        <v>687.66</v>
      </c>
      <c r="P687">
        <v>687.66</v>
      </c>
      <c r="Q687" t="b">
        <f t="shared" si="149"/>
        <v>0</v>
      </c>
      <c r="R687">
        <f t="shared" si="150"/>
        <v>0.06</v>
      </c>
      <c r="S687">
        <v>0.06</v>
      </c>
      <c r="T687" t="b">
        <f t="shared" si="151"/>
        <v>0</v>
      </c>
      <c r="U687" t="s">
        <v>1835</v>
      </c>
      <c r="V687">
        <f t="shared" si="152"/>
        <v>1939.2012</v>
      </c>
      <c r="W687">
        <v>1939.2012</v>
      </c>
      <c r="X687" t="b">
        <f t="shared" si="153"/>
        <v>0</v>
      </c>
    </row>
    <row r="688" spans="1:24" x14ac:dyDescent="0.3">
      <c r="A688" t="b">
        <f t="shared" si="140"/>
        <v>0</v>
      </c>
      <c r="B688" t="s">
        <v>3474</v>
      </c>
      <c r="C688" t="b">
        <f t="shared" si="141"/>
        <v>0</v>
      </c>
      <c r="D688" s="2">
        <v>45742</v>
      </c>
      <c r="E688" s="2" t="b">
        <f t="shared" si="142"/>
        <v>0</v>
      </c>
      <c r="F688" t="s">
        <v>705</v>
      </c>
      <c r="G688" t="b">
        <f t="shared" si="143"/>
        <v>0</v>
      </c>
      <c r="H688" t="s">
        <v>1666</v>
      </c>
      <c r="I688" t="b">
        <f t="shared" si="144"/>
        <v>0</v>
      </c>
      <c r="J688" t="s">
        <v>1861</v>
      </c>
      <c r="K688" t="b">
        <f t="shared" si="145"/>
        <v>0</v>
      </c>
      <c r="L688">
        <f t="shared" si="146"/>
        <v>4</v>
      </c>
      <c r="M688">
        <v>4</v>
      </c>
      <c r="N688" t="b">
        <f t="shared" si="147"/>
        <v>0</v>
      </c>
      <c r="O688">
        <f t="shared" si="148"/>
        <v>639.05999999999995</v>
      </c>
      <c r="P688">
        <v>639.05999999999995</v>
      </c>
      <c r="Q688" t="b">
        <f t="shared" si="149"/>
        <v>0</v>
      </c>
      <c r="R688">
        <f t="shared" si="150"/>
        <v>0.12</v>
      </c>
      <c r="S688">
        <v>0.12</v>
      </c>
      <c r="T688" t="b">
        <f t="shared" si="151"/>
        <v>0</v>
      </c>
      <c r="U688" t="s">
        <v>1835</v>
      </c>
      <c r="V688">
        <f t="shared" si="152"/>
        <v>2249.4911999999999</v>
      </c>
      <c r="W688">
        <v>2249.4911999999999</v>
      </c>
      <c r="X688" t="b">
        <f t="shared" si="153"/>
        <v>0</v>
      </c>
    </row>
    <row r="689" spans="1:24" x14ac:dyDescent="0.3">
      <c r="A689" t="b">
        <f t="shared" si="140"/>
        <v>0</v>
      </c>
      <c r="B689" t="s">
        <v>3475</v>
      </c>
      <c r="C689" t="b">
        <f t="shared" si="141"/>
        <v>0</v>
      </c>
      <c r="D689" s="2">
        <v>45456</v>
      </c>
      <c r="E689" s="2" t="b">
        <f t="shared" si="142"/>
        <v>0</v>
      </c>
      <c r="F689" t="s">
        <v>243</v>
      </c>
      <c r="G689" t="b">
        <f t="shared" si="143"/>
        <v>0</v>
      </c>
      <c r="H689" t="s">
        <v>1743</v>
      </c>
      <c r="I689" t="b">
        <f t="shared" si="144"/>
        <v>0</v>
      </c>
      <c r="J689" t="s">
        <v>1843</v>
      </c>
      <c r="K689" t="b">
        <f t="shared" si="145"/>
        <v>0</v>
      </c>
      <c r="L689">
        <f t="shared" si="146"/>
        <v>1</v>
      </c>
      <c r="M689">
        <v>1</v>
      </c>
      <c r="N689" t="b">
        <f t="shared" si="147"/>
        <v>0</v>
      </c>
      <c r="O689">
        <f t="shared" si="148"/>
        <v>475.15</v>
      </c>
      <c r="P689">
        <v>475.15</v>
      </c>
      <c r="Q689" t="b">
        <f t="shared" si="149"/>
        <v>0</v>
      </c>
      <c r="R689">
        <f t="shared" si="150"/>
        <v>0.04</v>
      </c>
      <c r="S689">
        <v>0.04</v>
      </c>
      <c r="T689" t="b">
        <f t="shared" si="151"/>
        <v>0</v>
      </c>
      <c r="U689" t="s">
        <v>1839</v>
      </c>
      <c r="V689">
        <f t="shared" si="152"/>
        <v>456.14399999999989</v>
      </c>
      <c r="W689">
        <v>456.14399999999989</v>
      </c>
      <c r="X689" t="b">
        <f t="shared" si="153"/>
        <v>0</v>
      </c>
    </row>
    <row r="690" spans="1:24" x14ac:dyDescent="0.3">
      <c r="A690" t="b">
        <f t="shared" si="140"/>
        <v>0</v>
      </c>
      <c r="B690" t="s">
        <v>3476</v>
      </c>
      <c r="C690" t="b">
        <f t="shared" si="141"/>
        <v>0</v>
      </c>
      <c r="D690" s="2">
        <v>45534</v>
      </c>
      <c r="E690" s="2" t="b">
        <f t="shared" si="142"/>
        <v>0</v>
      </c>
      <c r="F690" t="s">
        <v>619</v>
      </c>
      <c r="G690" t="b">
        <f t="shared" si="143"/>
        <v>0</v>
      </c>
      <c r="H690" t="s">
        <v>1668</v>
      </c>
      <c r="I690" t="b">
        <f t="shared" si="144"/>
        <v>0</v>
      </c>
      <c r="J690" t="s">
        <v>1875</v>
      </c>
      <c r="K690" t="b">
        <f t="shared" si="145"/>
        <v>0</v>
      </c>
      <c r="L690">
        <f t="shared" si="146"/>
        <v>1</v>
      </c>
      <c r="M690">
        <v>1</v>
      </c>
      <c r="N690" t="b">
        <f t="shared" si="147"/>
        <v>0</v>
      </c>
      <c r="O690">
        <f t="shared" si="148"/>
        <v>62.38</v>
      </c>
      <c r="P690">
        <v>62.38</v>
      </c>
      <c r="Q690" t="b">
        <f t="shared" si="149"/>
        <v>0</v>
      </c>
      <c r="R690">
        <f t="shared" si="150"/>
        <v>0.08</v>
      </c>
      <c r="S690">
        <v>0.08</v>
      </c>
      <c r="T690" t="b">
        <f t="shared" si="151"/>
        <v>0</v>
      </c>
      <c r="U690" t="s">
        <v>1839</v>
      </c>
      <c r="V690">
        <f t="shared" si="152"/>
        <v>57.389600000000002</v>
      </c>
      <c r="W690">
        <v>57.389600000000002</v>
      </c>
      <c r="X690" t="b">
        <f t="shared" si="153"/>
        <v>0</v>
      </c>
    </row>
    <row r="691" spans="1:24" x14ac:dyDescent="0.3">
      <c r="A691" t="b">
        <f t="shared" si="140"/>
        <v>0</v>
      </c>
      <c r="B691" t="s">
        <v>3477</v>
      </c>
      <c r="C691" t="b">
        <f t="shared" si="141"/>
        <v>0</v>
      </c>
      <c r="D691" s="2">
        <v>45375</v>
      </c>
      <c r="E691" s="2" t="b">
        <f t="shared" si="142"/>
        <v>0</v>
      </c>
      <c r="F691" t="s">
        <v>1098</v>
      </c>
      <c r="G691" t="b">
        <f t="shared" si="143"/>
        <v>0</v>
      </c>
      <c r="H691" t="s">
        <v>1580</v>
      </c>
      <c r="I691" t="b">
        <f t="shared" si="144"/>
        <v>0</v>
      </c>
      <c r="J691" t="s">
        <v>1843</v>
      </c>
      <c r="K691" t="b">
        <f t="shared" si="145"/>
        <v>0</v>
      </c>
      <c r="L691">
        <f t="shared" si="146"/>
        <v>1</v>
      </c>
      <c r="M691">
        <v>1</v>
      </c>
      <c r="N691" t="b">
        <f t="shared" si="147"/>
        <v>0</v>
      </c>
      <c r="O691">
        <f t="shared" si="148"/>
        <v>977.02</v>
      </c>
      <c r="P691">
        <v>977.02</v>
      </c>
      <c r="Q691" t="b">
        <f t="shared" si="149"/>
        <v>0</v>
      </c>
      <c r="R691">
        <f t="shared" si="150"/>
        <v>0.2</v>
      </c>
      <c r="S691">
        <v>0.2</v>
      </c>
      <c r="T691" t="b">
        <f t="shared" si="151"/>
        <v>0</v>
      </c>
      <c r="U691" t="s">
        <v>1839</v>
      </c>
      <c r="V691">
        <f t="shared" si="152"/>
        <v>781.61599999999999</v>
      </c>
      <c r="W691">
        <v>781.61599999999999</v>
      </c>
      <c r="X691" t="b">
        <f t="shared" si="153"/>
        <v>0</v>
      </c>
    </row>
    <row r="692" spans="1:24" x14ac:dyDescent="0.3">
      <c r="A692" t="b">
        <f t="shared" si="140"/>
        <v>0</v>
      </c>
      <c r="B692" t="s">
        <v>3478</v>
      </c>
      <c r="C692" t="b">
        <f t="shared" si="141"/>
        <v>0</v>
      </c>
      <c r="D692" s="2">
        <v>45546</v>
      </c>
      <c r="E692" s="2" t="b">
        <f t="shared" si="142"/>
        <v>0</v>
      </c>
      <c r="F692" t="s">
        <v>267</v>
      </c>
      <c r="G692" t="b">
        <f t="shared" si="143"/>
        <v>0</v>
      </c>
      <c r="H692" t="s">
        <v>1777</v>
      </c>
      <c r="I692" t="b">
        <f t="shared" si="144"/>
        <v>0</v>
      </c>
      <c r="J692" t="s">
        <v>1845</v>
      </c>
      <c r="K692" t="b">
        <f t="shared" si="145"/>
        <v>0</v>
      </c>
      <c r="L692">
        <f t="shared" si="146"/>
        <v>2</v>
      </c>
      <c r="M692">
        <v>2</v>
      </c>
      <c r="N692" t="b">
        <f t="shared" si="147"/>
        <v>0</v>
      </c>
      <c r="O692">
        <f t="shared" si="148"/>
        <v>898.81</v>
      </c>
      <c r="P692">
        <v>898.81</v>
      </c>
      <c r="Q692" t="b">
        <f t="shared" si="149"/>
        <v>0</v>
      </c>
      <c r="R692">
        <f t="shared" si="150"/>
        <v>0.25</v>
      </c>
      <c r="S692">
        <v>0.25</v>
      </c>
      <c r="T692" t="b">
        <f t="shared" si="151"/>
        <v>0</v>
      </c>
      <c r="U692" t="s">
        <v>1832</v>
      </c>
      <c r="V692">
        <f t="shared" si="152"/>
        <v>1348.2149999999999</v>
      </c>
      <c r="W692">
        <v>1348.2149999999999</v>
      </c>
      <c r="X692" t="b">
        <f t="shared" si="153"/>
        <v>0</v>
      </c>
    </row>
    <row r="693" spans="1:24" x14ac:dyDescent="0.3">
      <c r="A693" t="b">
        <f t="shared" si="140"/>
        <v>0</v>
      </c>
      <c r="B693" t="s">
        <v>2018</v>
      </c>
      <c r="C693" t="b">
        <f t="shared" si="141"/>
        <v>0</v>
      </c>
      <c r="D693" s="2">
        <v>45276</v>
      </c>
      <c r="E693" s="2" t="b">
        <f t="shared" si="142"/>
        <v>0</v>
      </c>
      <c r="F693" t="s">
        <v>934</v>
      </c>
      <c r="G693" t="b">
        <f t="shared" si="143"/>
        <v>0</v>
      </c>
      <c r="H693" t="s">
        <v>1749</v>
      </c>
      <c r="I693" t="b">
        <f t="shared" si="144"/>
        <v>0</v>
      </c>
      <c r="J693" t="s">
        <v>1875</v>
      </c>
      <c r="K693" t="b">
        <f t="shared" si="145"/>
        <v>0</v>
      </c>
      <c r="L693">
        <f t="shared" si="146"/>
        <v>3</v>
      </c>
      <c r="M693">
        <v>3</v>
      </c>
      <c r="N693" t="b">
        <f t="shared" si="147"/>
        <v>0</v>
      </c>
      <c r="O693">
        <f t="shared" si="148"/>
        <v>369.32</v>
      </c>
      <c r="P693">
        <v>369.32</v>
      </c>
      <c r="Q693" t="b">
        <f t="shared" si="149"/>
        <v>0</v>
      </c>
      <c r="R693">
        <f t="shared" si="150"/>
        <v>0.14000000000000001</v>
      </c>
      <c r="S693">
        <v>0.14000000000000001</v>
      </c>
      <c r="T693" t="b">
        <f t="shared" si="151"/>
        <v>0</v>
      </c>
      <c r="U693" t="s">
        <v>1835</v>
      </c>
      <c r="V693">
        <f t="shared" si="152"/>
        <v>952.84559999999999</v>
      </c>
      <c r="W693">
        <v>952.84559999999999</v>
      </c>
      <c r="X693" t="b">
        <f t="shared" si="153"/>
        <v>0</v>
      </c>
    </row>
    <row r="694" spans="1:24" x14ac:dyDescent="0.3">
      <c r="A694" t="b">
        <f t="shared" si="140"/>
        <v>0</v>
      </c>
      <c r="B694" t="s">
        <v>3479</v>
      </c>
      <c r="C694" t="b">
        <f t="shared" si="141"/>
        <v>0</v>
      </c>
      <c r="D694" s="2">
        <v>45769</v>
      </c>
      <c r="E694" s="2" t="b">
        <f t="shared" si="142"/>
        <v>0</v>
      </c>
      <c r="F694" t="s">
        <v>1090</v>
      </c>
      <c r="G694" t="b">
        <f t="shared" si="143"/>
        <v>0</v>
      </c>
      <c r="H694" t="s">
        <v>1705</v>
      </c>
      <c r="I694" t="b">
        <f t="shared" si="144"/>
        <v>0</v>
      </c>
      <c r="J694" t="s">
        <v>1831</v>
      </c>
      <c r="K694" t="b">
        <f t="shared" si="145"/>
        <v>0</v>
      </c>
      <c r="L694">
        <f t="shared" si="146"/>
        <v>2</v>
      </c>
      <c r="M694">
        <v>2</v>
      </c>
      <c r="N694" t="b">
        <f t="shared" si="147"/>
        <v>0</v>
      </c>
      <c r="O694">
        <f t="shared" si="148"/>
        <v>422.13</v>
      </c>
      <c r="P694">
        <v>422.13</v>
      </c>
      <c r="Q694" t="b">
        <f t="shared" si="149"/>
        <v>0</v>
      </c>
      <c r="R694">
        <f t="shared" si="150"/>
        <v>0.28000000000000003</v>
      </c>
      <c r="S694">
        <v>0.28000000000000003</v>
      </c>
      <c r="T694" t="b">
        <f t="shared" si="151"/>
        <v>0</v>
      </c>
      <c r="U694" t="s">
        <v>1832</v>
      </c>
      <c r="V694">
        <f t="shared" si="152"/>
        <v>607.86720000000003</v>
      </c>
      <c r="W694">
        <v>607.86720000000003</v>
      </c>
      <c r="X694" t="b">
        <f t="shared" si="153"/>
        <v>0</v>
      </c>
    </row>
    <row r="695" spans="1:24" x14ac:dyDescent="0.3">
      <c r="A695" t="b">
        <f t="shared" si="140"/>
        <v>0</v>
      </c>
      <c r="B695" t="s">
        <v>3480</v>
      </c>
      <c r="C695" t="b">
        <f t="shared" si="141"/>
        <v>0</v>
      </c>
      <c r="D695" s="2">
        <v>45524</v>
      </c>
      <c r="E695" s="2" t="b">
        <f t="shared" si="142"/>
        <v>0</v>
      </c>
      <c r="F695" t="s">
        <v>187</v>
      </c>
      <c r="G695" t="b">
        <f t="shared" si="143"/>
        <v>0</v>
      </c>
      <c r="H695" t="s">
        <v>1640</v>
      </c>
      <c r="I695" t="b">
        <f t="shared" si="144"/>
        <v>0</v>
      </c>
      <c r="J695" t="s">
        <v>1902</v>
      </c>
      <c r="K695" t="b">
        <f t="shared" si="145"/>
        <v>0</v>
      </c>
      <c r="L695">
        <f t="shared" si="146"/>
        <v>1</v>
      </c>
      <c r="M695">
        <v>1</v>
      </c>
      <c r="N695" t="b">
        <f t="shared" si="147"/>
        <v>0</v>
      </c>
      <c r="O695">
        <f t="shared" si="148"/>
        <v>324.56</v>
      </c>
      <c r="P695">
        <v>324.56</v>
      </c>
      <c r="Q695" t="b">
        <f t="shared" si="149"/>
        <v>0</v>
      </c>
      <c r="R695">
        <f t="shared" si="150"/>
        <v>0.03</v>
      </c>
      <c r="S695">
        <v>0.03</v>
      </c>
      <c r="T695" t="b">
        <f t="shared" si="151"/>
        <v>0</v>
      </c>
      <c r="U695" t="s">
        <v>1839</v>
      </c>
      <c r="V695">
        <f t="shared" si="152"/>
        <v>314.82319999999999</v>
      </c>
      <c r="W695">
        <v>314.82319999999999</v>
      </c>
      <c r="X695" t="b">
        <f t="shared" si="153"/>
        <v>0</v>
      </c>
    </row>
    <row r="696" spans="1:24" x14ac:dyDescent="0.3">
      <c r="A696" t="b">
        <f t="shared" si="140"/>
        <v>0</v>
      </c>
      <c r="B696" t="s">
        <v>3481</v>
      </c>
      <c r="C696" t="b">
        <f t="shared" si="141"/>
        <v>0</v>
      </c>
      <c r="D696" s="2">
        <v>45531</v>
      </c>
      <c r="E696" s="2" t="b">
        <f t="shared" si="142"/>
        <v>0</v>
      </c>
      <c r="F696" t="s">
        <v>1428</v>
      </c>
      <c r="G696" t="b">
        <f t="shared" si="143"/>
        <v>0</v>
      </c>
      <c r="H696" t="s">
        <v>1699</v>
      </c>
      <c r="I696" t="b">
        <f t="shared" si="144"/>
        <v>0</v>
      </c>
      <c r="J696" t="s">
        <v>1857</v>
      </c>
      <c r="K696" t="b">
        <f t="shared" si="145"/>
        <v>0</v>
      </c>
      <c r="L696">
        <f t="shared" si="146"/>
        <v>4</v>
      </c>
      <c r="M696">
        <v>4</v>
      </c>
      <c r="N696" t="b">
        <f t="shared" si="147"/>
        <v>0</v>
      </c>
      <c r="O696">
        <f t="shared" si="148"/>
        <v>570.38</v>
      </c>
      <c r="P696">
        <v>570.38</v>
      </c>
      <c r="Q696" t="b">
        <f t="shared" si="149"/>
        <v>0</v>
      </c>
      <c r="R696">
        <f t="shared" si="150"/>
        <v>0.26</v>
      </c>
      <c r="S696">
        <v>0.26</v>
      </c>
      <c r="T696" t="b">
        <f t="shared" si="151"/>
        <v>0</v>
      </c>
      <c r="U696" t="s">
        <v>1835</v>
      </c>
      <c r="V696">
        <f t="shared" si="152"/>
        <v>1688.3248000000001</v>
      </c>
      <c r="W696">
        <v>1688.3248000000001</v>
      </c>
      <c r="X696" t="b">
        <f t="shared" si="153"/>
        <v>0</v>
      </c>
    </row>
    <row r="697" spans="1:24" x14ac:dyDescent="0.3">
      <c r="A697" t="b">
        <f t="shared" si="140"/>
        <v>0</v>
      </c>
      <c r="B697" t="s">
        <v>3482</v>
      </c>
      <c r="C697" t="b">
        <f t="shared" si="141"/>
        <v>0</v>
      </c>
      <c r="D697" s="2">
        <v>45479</v>
      </c>
      <c r="E697" s="2" t="b">
        <f t="shared" si="142"/>
        <v>0</v>
      </c>
      <c r="F697" t="s">
        <v>1217</v>
      </c>
      <c r="G697" t="b">
        <f t="shared" si="143"/>
        <v>0</v>
      </c>
      <c r="H697" t="s">
        <v>1640</v>
      </c>
      <c r="I697" t="b">
        <f t="shared" si="144"/>
        <v>0</v>
      </c>
      <c r="J697" t="s">
        <v>1859</v>
      </c>
      <c r="K697" t="b">
        <f t="shared" si="145"/>
        <v>0</v>
      </c>
      <c r="L697">
        <f t="shared" si="146"/>
        <v>2</v>
      </c>
      <c r="M697">
        <v>2</v>
      </c>
      <c r="N697" t="b">
        <f t="shared" si="147"/>
        <v>0</v>
      </c>
      <c r="O697">
        <f t="shared" si="148"/>
        <v>223.73</v>
      </c>
      <c r="P697">
        <v>223.73</v>
      </c>
      <c r="Q697" t="b">
        <f t="shared" si="149"/>
        <v>0</v>
      </c>
      <c r="R697">
        <f t="shared" si="150"/>
        <v>0.11</v>
      </c>
      <c r="S697">
        <v>0.11</v>
      </c>
      <c r="T697" t="b">
        <f t="shared" si="151"/>
        <v>0</v>
      </c>
      <c r="U697" t="s">
        <v>1835</v>
      </c>
      <c r="V697">
        <f t="shared" si="152"/>
        <v>398.23939999999999</v>
      </c>
      <c r="W697">
        <v>398.23939999999999</v>
      </c>
      <c r="X697" t="b">
        <f t="shared" si="153"/>
        <v>0</v>
      </c>
    </row>
    <row r="698" spans="1:24" x14ac:dyDescent="0.3">
      <c r="A698" t="b">
        <f t="shared" si="140"/>
        <v>0</v>
      </c>
      <c r="B698" t="s">
        <v>3483</v>
      </c>
      <c r="C698" t="b">
        <f t="shared" si="141"/>
        <v>0</v>
      </c>
      <c r="D698" s="2">
        <v>45868</v>
      </c>
      <c r="E698" s="2" t="b">
        <f t="shared" si="142"/>
        <v>0</v>
      </c>
      <c r="F698" t="s">
        <v>1090</v>
      </c>
      <c r="G698" t="b">
        <f t="shared" si="143"/>
        <v>0</v>
      </c>
      <c r="H698" t="s">
        <v>1785</v>
      </c>
      <c r="I698" t="b">
        <f t="shared" si="144"/>
        <v>0</v>
      </c>
      <c r="J698" t="s">
        <v>1857</v>
      </c>
      <c r="K698" t="b">
        <f t="shared" si="145"/>
        <v>0</v>
      </c>
      <c r="L698">
        <f t="shared" si="146"/>
        <v>4</v>
      </c>
      <c r="M698">
        <v>4</v>
      </c>
      <c r="N698" t="b">
        <f t="shared" si="147"/>
        <v>0</v>
      </c>
      <c r="O698">
        <f t="shared" si="148"/>
        <v>164.93</v>
      </c>
      <c r="P698">
        <v>164.93</v>
      </c>
      <c r="Q698" t="b">
        <f t="shared" si="149"/>
        <v>0</v>
      </c>
      <c r="R698">
        <f t="shared" si="150"/>
        <v>0.11</v>
      </c>
      <c r="S698">
        <v>0.11</v>
      </c>
      <c r="T698" t="b">
        <f t="shared" si="151"/>
        <v>0</v>
      </c>
      <c r="U698" t="s">
        <v>1832</v>
      </c>
      <c r="V698">
        <f t="shared" si="152"/>
        <v>587.1508</v>
      </c>
      <c r="W698">
        <v>587.1508</v>
      </c>
      <c r="X698" t="b">
        <f t="shared" si="153"/>
        <v>0</v>
      </c>
    </row>
    <row r="699" spans="1:24" x14ac:dyDescent="0.3">
      <c r="A699" t="b">
        <f t="shared" si="140"/>
        <v>0</v>
      </c>
      <c r="B699" t="s">
        <v>3484</v>
      </c>
      <c r="C699" t="b">
        <f t="shared" si="141"/>
        <v>0</v>
      </c>
      <c r="D699" s="2">
        <v>45569</v>
      </c>
      <c r="E699" s="2" t="b">
        <f t="shared" si="142"/>
        <v>0</v>
      </c>
      <c r="F699" t="s">
        <v>792</v>
      </c>
      <c r="G699" t="b">
        <f t="shared" si="143"/>
        <v>0</v>
      </c>
      <c r="H699" t="s">
        <v>1580</v>
      </c>
      <c r="I699" t="b">
        <f t="shared" si="144"/>
        <v>0</v>
      </c>
      <c r="J699" t="s">
        <v>1843</v>
      </c>
      <c r="K699" t="b">
        <f t="shared" si="145"/>
        <v>0</v>
      </c>
      <c r="L699">
        <f t="shared" si="146"/>
        <v>3</v>
      </c>
      <c r="M699">
        <v>3</v>
      </c>
      <c r="N699" t="b">
        <f t="shared" si="147"/>
        <v>0</v>
      </c>
      <c r="O699">
        <f t="shared" si="148"/>
        <v>326.66000000000003</v>
      </c>
      <c r="P699">
        <v>326.66000000000003</v>
      </c>
      <c r="Q699" t="b">
        <f t="shared" si="149"/>
        <v>0</v>
      </c>
      <c r="R699">
        <f t="shared" si="150"/>
        <v>0.28000000000000003</v>
      </c>
      <c r="S699">
        <v>0.28000000000000003</v>
      </c>
      <c r="T699" t="b">
        <f t="shared" si="151"/>
        <v>0</v>
      </c>
      <c r="U699" t="s">
        <v>1839</v>
      </c>
      <c r="V699">
        <f t="shared" si="152"/>
        <v>705.5856</v>
      </c>
      <c r="W699">
        <v>705.5856</v>
      </c>
      <c r="X699" t="b">
        <f t="shared" si="153"/>
        <v>0</v>
      </c>
    </row>
    <row r="700" spans="1:24" x14ac:dyDescent="0.3">
      <c r="A700" t="b">
        <f t="shared" si="140"/>
        <v>0</v>
      </c>
      <c r="B700" t="s">
        <v>3485</v>
      </c>
      <c r="C700" t="b">
        <f t="shared" si="141"/>
        <v>0</v>
      </c>
      <c r="D700" s="2">
        <v>45382</v>
      </c>
      <c r="E700" s="2" t="b">
        <f t="shared" si="142"/>
        <v>0</v>
      </c>
      <c r="F700" t="s">
        <v>595</v>
      </c>
      <c r="G700" t="b">
        <f t="shared" si="143"/>
        <v>0</v>
      </c>
      <c r="H700" t="s">
        <v>1531</v>
      </c>
      <c r="I700" t="b">
        <f t="shared" si="144"/>
        <v>0</v>
      </c>
      <c r="J700" t="s">
        <v>1859</v>
      </c>
      <c r="K700" t="b">
        <f t="shared" si="145"/>
        <v>0</v>
      </c>
      <c r="L700">
        <f t="shared" si="146"/>
        <v>2</v>
      </c>
      <c r="M700">
        <v>2</v>
      </c>
      <c r="N700" t="b">
        <f t="shared" si="147"/>
        <v>0</v>
      </c>
      <c r="O700">
        <f t="shared" si="148"/>
        <v>462.93</v>
      </c>
      <c r="P700">
        <v>462.93</v>
      </c>
      <c r="Q700" t="b">
        <f t="shared" si="149"/>
        <v>0</v>
      </c>
      <c r="R700">
        <f t="shared" si="150"/>
        <v>0.17</v>
      </c>
      <c r="S700">
        <v>0.17</v>
      </c>
      <c r="T700" t="b">
        <f t="shared" si="151"/>
        <v>0</v>
      </c>
      <c r="U700" t="s">
        <v>1835</v>
      </c>
      <c r="V700">
        <f t="shared" si="152"/>
        <v>768.46379999999999</v>
      </c>
      <c r="W700">
        <v>768.46379999999999</v>
      </c>
      <c r="X700" t="b">
        <f t="shared" si="153"/>
        <v>0</v>
      </c>
    </row>
    <row r="701" spans="1:24" x14ac:dyDescent="0.3">
      <c r="A701" t="b">
        <f t="shared" si="140"/>
        <v>0</v>
      </c>
      <c r="B701" t="s">
        <v>3486</v>
      </c>
      <c r="C701" t="b">
        <f t="shared" si="141"/>
        <v>0</v>
      </c>
      <c r="D701" s="2">
        <v>45885</v>
      </c>
      <c r="E701" s="2" t="b">
        <f t="shared" si="142"/>
        <v>0</v>
      </c>
      <c r="F701" t="s">
        <v>490</v>
      </c>
      <c r="G701" t="b">
        <f t="shared" si="143"/>
        <v>0</v>
      </c>
      <c r="H701" t="s">
        <v>1526</v>
      </c>
      <c r="I701" t="b">
        <f t="shared" si="144"/>
        <v>0</v>
      </c>
      <c r="J701" t="s">
        <v>1857</v>
      </c>
      <c r="K701" t="b">
        <f t="shared" si="145"/>
        <v>0</v>
      </c>
      <c r="L701">
        <f t="shared" si="146"/>
        <v>3</v>
      </c>
      <c r="M701">
        <v>3</v>
      </c>
      <c r="N701" t="b">
        <f t="shared" si="147"/>
        <v>0</v>
      </c>
      <c r="O701">
        <f t="shared" si="148"/>
        <v>60.26</v>
      </c>
      <c r="P701">
        <v>60.26</v>
      </c>
      <c r="Q701" t="b">
        <f t="shared" si="149"/>
        <v>0</v>
      </c>
      <c r="R701">
        <f t="shared" si="150"/>
        <v>0.04</v>
      </c>
      <c r="S701">
        <v>0.04</v>
      </c>
      <c r="T701" t="b">
        <f t="shared" si="151"/>
        <v>0</v>
      </c>
      <c r="U701" t="s">
        <v>1832</v>
      </c>
      <c r="V701">
        <f t="shared" si="152"/>
        <v>173.5488</v>
      </c>
      <c r="W701">
        <v>173.5488</v>
      </c>
      <c r="X701" t="b">
        <f t="shared" si="153"/>
        <v>0</v>
      </c>
    </row>
    <row r="702" spans="1:24" x14ac:dyDescent="0.3">
      <c r="A702" t="b">
        <f t="shared" si="140"/>
        <v>0</v>
      </c>
      <c r="B702" t="s">
        <v>3487</v>
      </c>
      <c r="C702" t="b">
        <f t="shared" si="141"/>
        <v>0</v>
      </c>
      <c r="D702" s="2">
        <v>45829</v>
      </c>
      <c r="E702" s="2" t="b">
        <f t="shared" si="142"/>
        <v>0</v>
      </c>
      <c r="F702" t="s">
        <v>257</v>
      </c>
      <c r="G702" t="b">
        <f t="shared" si="143"/>
        <v>0</v>
      </c>
      <c r="H702" t="s">
        <v>1640</v>
      </c>
      <c r="I702" t="b">
        <f t="shared" si="144"/>
        <v>0</v>
      </c>
      <c r="J702" t="s">
        <v>1861</v>
      </c>
      <c r="K702" t="b">
        <f t="shared" si="145"/>
        <v>0</v>
      </c>
      <c r="L702">
        <f t="shared" si="146"/>
        <v>3</v>
      </c>
      <c r="M702">
        <v>3</v>
      </c>
      <c r="N702" t="b">
        <f t="shared" si="147"/>
        <v>0</v>
      </c>
      <c r="O702">
        <f t="shared" si="148"/>
        <v>109.5</v>
      </c>
      <c r="P702">
        <v>109.5</v>
      </c>
      <c r="Q702" t="b">
        <f t="shared" si="149"/>
        <v>0</v>
      </c>
      <c r="R702">
        <f t="shared" si="150"/>
        <v>0.06</v>
      </c>
      <c r="S702">
        <v>0.06</v>
      </c>
      <c r="T702" t="b">
        <f t="shared" si="151"/>
        <v>0</v>
      </c>
      <c r="U702" t="s">
        <v>1839</v>
      </c>
      <c r="V702">
        <f t="shared" si="152"/>
        <v>308.79000000000002</v>
      </c>
      <c r="W702">
        <v>308.79000000000002</v>
      </c>
      <c r="X702" t="b">
        <f t="shared" si="153"/>
        <v>0</v>
      </c>
    </row>
    <row r="703" spans="1:24" x14ac:dyDescent="0.3">
      <c r="A703" t="b">
        <f t="shared" si="140"/>
        <v>0</v>
      </c>
      <c r="B703" t="s">
        <v>3488</v>
      </c>
      <c r="C703" t="b">
        <f t="shared" si="141"/>
        <v>0</v>
      </c>
      <c r="D703" s="2">
        <v>45721</v>
      </c>
      <c r="E703" s="2" t="b">
        <f t="shared" si="142"/>
        <v>0</v>
      </c>
      <c r="F703" t="s">
        <v>1181</v>
      </c>
      <c r="G703" t="b">
        <f t="shared" si="143"/>
        <v>0</v>
      </c>
      <c r="H703" t="s">
        <v>1740</v>
      </c>
      <c r="I703" t="b">
        <f t="shared" si="144"/>
        <v>0</v>
      </c>
      <c r="J703" t="s">
        <v>1857</v>
      </c>
      <c r="K703" t="b">
        <f t="shared" si="145"/>
        <v>0</v>
      </c>
      <c r="L703">
        <f t="shared" si="146"/>
        <v>1</v>
      </c>
      <c r="M703">
        <v>1</v>
      </c>
      <c r="N703" t="b">
        <f t="shared" si="147"/>
        <v>0</v>
      </c>
      <c r="O703">
        <f t="shared" si="148"/>
        <v>505.83</v>
      </c>
      <c r="P703">
        <v>505.83</v>
      </c>
      <c r="Q703" t="b">
        <f t="shared" si="149"/>
        <v>0</v>
      </c>
      <c r="R703">
        <f t="shared" si="150"/>
        <v>0.14000000000000001</v>
      </c>
      <c r="S703">
        <v>0.14000000000000001</v>
      </c>
      <c r="T703" t="b">
        <f t="shared" si="151"/>
        <v>0</v>
      </c>
      <c r="U703" t="s">
        <v>1839</v>
      </c>
      <c r="V703">
        <f t="shared" si="152"/>
        <v>435.0138</v>
      </c>
      <c r="W703">
        <v>435.0138</v>
      </c>
      <c r="X703" t="b">
        <f t="shared" si="153"/>
        <v>0</v>
      </c>
    </row>
    <row r="704" spans="1:24" x14ac:dyDescent="0.3">
      <c r="A704" t="b">
        <f t="shared" si="140"/>
        <v>0</v>
      </c>
      <c r="B704" t="s">
        <v>2019</v>
      </c>
      <c r="C704" t="b">
        <f t="shared" si="141"/>
        <v>0</v>
      </c>
      <c r="D704" s="2">
        <v>45851</v>
      </c>
      <c r="E704" s="2" t="b">
        <f t="shared" si="142"/>
        <v>0</v>
      </c>
      <c r="F704" t="s">
        <v>274</v>
      </c>
      <c r="G704" t="b">
        <f t="shared" si="143"/>
        <v>0</v>
      </c>
      <c r="H704" t="s">
        <v>1634</v>
      </c>
      <c r="I704" t="b">
        <f t="shared" si="144"/>
        <v>0</v>
      </c>
      <c r="J704" t="s">
        <v>1854</v>
      </c>
      <c r="K704" t="b">
        <f t="shared" si="145"/>
        <v>0</v>
      </c>
      <c r="L704">
        <f t="shared" si="146"/>
        <v>1</v>
      </c>
      <c r="M704">
        <v>1</v>
      </c>
      <c r="N704" t="b">
        <f t="shared" si="147"/>
        <v>0</v>
      </c>
      <c r="O704">
        <f t="shared" si="148"/>
        <v>488.31</v>
      </c>
      <c r="P704">
        <v>488.31</v>
      </c>
      <c r="Q704" t="b">
        <f t="shared" si="149"/>
        <v>0</v>
      </c>
      <c r="R704">
        <f t="shared" si="150"/>
        <v>0.03</v>
      </c>
      <c r="S704">
        <v>0.03</v>
      </c>
      <c r="T704" t="b">
        <f t="shared" si="151"/>
        <v>0</v>
      </c>
      <c r="U704" t="s">
        <v>1835</v>
      </c>
      <c r="V704">
        <f t="shared" si="152"/>
        <v>473.66070000000002</v>
      </c>
      <c r="W704">
        <v>473.66070000000002</v>
      </c>
      <c r="X704" t="b">
        <f t="shared" si="153"/>
        <v>0</v>
      </c>
    </row>
    <row r="705" spans="1:24" x14ac:dyDescent="0.3">
      <c r="A705" t="b">
        <f t="shared" si="140"/>
        <v>0</v>
      </c>
      <c r="B705" t="s">
        <v>3489</v>
      </c>
      <c r="C705" t="b">
        <f t="shared" si="141"/>
        <v>0</v>
      </c>
      <c r="D705" s="2">
        <v>45511</v>
      </c>
      <c r="E705" s="2" t="b">
        <f t="shared" si="142"/>
        <v>0</v>
      </c>
      <c r="F705" t="s">
        <v>538</v>
      </c>
      <c r="G705" t="b">
        <f t="shared" si="143"/>
        <v>0</v>
      </c>
      <c r="H705" t="s">
        <v>1816</v>
      </c>
      <c r="I705" t="b">
        <f t="shared" si="144"/>
        <v>0</v>
      </c>
      <c r="J705" t="s">
        <v>1872</v>
      </c>
      <c r="K705" t="b">
        <f t="shared" si="145"/>
        <v>0</v>
      </c>
      <c r="L705">
        <f t="shared" si="146"/>
        <v>2</v>
      </c>
      <c r="M705">
        <v>2</v>
      </c>
      <c r="N705" t="b">
        <f t="shared" si="147"/>
        <v>0</v>
      </c>
      <c r="O705">
        <f t="shared" si="148"/>
        <v>443.15</v>
      </c>
      <c r="P705">
        <v>443.15</v>
      </c>
      <c r="Q705" t="b">
        <f t="shared" si="149"/>
        <v>0</v>
      </c>
      <c r="R705">
        <f t="shared" si="150"/>
        <v>0.27</v>
      </c>
      <c r="S705">
        <v>0.27</v>
      </c>
      <c r="T705" t="b">
        <f t="shared" si="151"/>
        <v>0</v>
      </c>
      <c r="U705" t="s">
        <v>1835</v>
      </c>
      <c r="V705">
        <f t="shared" si="152"/>
        <v>646.99899999999991</v>
      </c>
      <c r="W705">
        <v>646.99899999999991</v>
      </c>
      <c r="X705" t="b">
        <f t="shared" si="153"/>
        <v>0</v>
      </c>
    </row>
    <row r="706" spans="1:24" x14ac:dyDescent="0.3">
      <c r="A706" t="b">
        <f t="shared" ref="A706:A769" si="154">ISBLANK(B706)</f>
        <v>0</v>
      </c>
      <c r="B706" t="s">
        <v>3490</v>
      </c>
      <c r="C706" t="b">
        <f t="shared" ref="C706:C769" si="155">ISBLANK(D706)</f>
        <v>0</v>
      </c>
      <c r="D706" s="2">
        <v>45739</v>
      </c>
      <c r="E706" s="2" t="b">
        <f t="shared" ref="E706:E769" si="156">ISBLANK(F706)</f>
        <v>0</v>
      </c>
      <c r="F706" t="s">
        <v>1511</v>
      </c>
      <c r="G706" t="b">
        <f t="shared" ref="G706:G769" si="157">ISBLANK(H706)</f>
        <v>0</v>
      </c>
      <c r="H706" t="s">
        <v>1551</v>
      </c>
      <c r="I706" t="b">
        <f t="shared" ref="I706:I769" si="158">ISBLANK(J706)</f>
        <v>0</v>
      </c>
      <c r="J706" t="s">
        <v>1843</v>
      </c>
      <c r="K706" t="b">
        <f t="shared" ref="K706:K769" si="159">ISBLANK(M706)</f>
        <v>0</v>
      </c>
      <c r="L706">
        <f t="shared" ref="L706:L769" si="160">IF(ISBLANK(M706),"UNKNOWN",M706)</f>
        <v>2</v>
      </c>
      <c r="M706">
        <v>2</v>
      </c>
      <c r="N706" t="b">
        <f t="shared" ref="N706:N769" si="161">ISBLANK(P706)</f>
        <v>0</v>
      </c>
      <c r="O706">
        <f t="shared" ref="O706:O769" si="162">IF(ISBLANK(P706),AVERAGE($P$2:$P$2001),P706)</f>
        <v>784.26</v>
      </c>
      <c r="P706">
        <v>784.26</v>
      </c>
      <c r="Q706" t="b">
        <f t="shared" ref="Q706:Q769" si="163">ISBLANK(S706)</f>
        <v>0</v>
      </c>
      <c r="R706">
        <f t="shared" ref="R706:R769" si="164">IF(ISBLANK(S706),AVERAGE($S$2:$S$2001),S706)</f>
        <v>0.23</v>
      </c>
      <c r="S706">
        <v>0.23</v>
      </c>
      <c r="T706" t="b">
        <f t="shared" ref="T706:T769" si="165">ISBLANK(U706)</f>
        <v>0</v>
      </c>
      <c r="U706" t="s">
        <v>1835</v>
      </c>
      <c r="V706">
        <f t="shared" ref="V706:V769" si="166">IF(ISBLANK(W706),AVERAGE($W$2:$W$2001),W706)</f>
        <v>1207.7603999999999</v>
      </c>
      <c r="W706">
        <v>1207.7603999999999</v>
      </c>
      <c r="X706" t="b">
        <f t="shared" ref="X706:X769" si="167">ISBLANK(W706)</f>
        <v>0</v>
      </c>
    </row>
    <row r="707" spans="1:24" x14ac:dyDescent="0.3">
      <c r="A707" t="b">
        <f t="shared" si="154"/>
        <v>0</v>
      </c>
      <c r="B707" t="s">
        <v>3491</v>
      </c>
      <c r="C707" t="b">
        <f t="shared" si="155"/>
        <v>0</v>
      </c>
      <c r="D707" s="2">
        <v>45533</v>
      </c>
      <c r="E707" s="2" t="b">
        <f t="shared" si="156"/>
        <v>0</v>
      </c>
      <c r="F707" t="s">
        <v>1390</v>
      </c>
      <c r="G707" t="b">
        <f t="shared" si="157"/>
        <v>0</v>
      </c>
      <c r="H707" t="s">
        <v>1654</v>
      </c>
      <c r="I707" t="b">
        <f t="shared" si="158"/>
        <v>0</v>
      </c>
      <c r="J707" t="s">
        <v>1902</v>
      </c>
      <c r="K707" t="b">
        <f t="shared" si="159"/>
        <v>0</v>
      </c>
      <c r="L707">
        <f t="shared" si="160"/>
        <v>3</v>
      </c>
      <c r="M707">
        <v>3</v>
      </c>
      <c r="N707" t="b">
        <f t="shared" si="161"/>
        <v>0</v>
      </c>
      <c r="O707">
        <f t="shared" si="162"/>
        <v>590.30999999999995</v>
      </c>
      <c r="P707">
        <v>590.30999999999995</v>
      </c>
      <c r="Q707" t="b">
        <f t="shared" si="163"/>
        <v>0</v>
      </c>
      <c r="R707">
        <f t="shared" si="164"/>
        <v>0.17</v>
      </c>
      <c r="S707">
        <v>0.17</v>
      </c>
      <c r="T707" t="b">
        <f t="shared" si="165"/>
        <v>0</v>
      </c>
      <c r="U707" t="s">
        <v>1835</v>
      </c>
      <c r="V707">
        <f t="shared" si="166"/>
        <v>1469.8719000000001</v>
      </c>
      <c r="W707">
        <v>1469.8719000000001</v>
      </c>
      <c r="X707" t="b">
        <f t="shared" si="167"/>
        <v>0</v>
      </c>
    </row>
    <row r="708" spans="1:24" x14ac:dyDescent="0.3">
      <c r="A708" t="b">
        <f t="shared" si="154"/>
        <v>0</v>
      </c>
      <c r="B708" t="s">
        <v>3492</v>
      </c>
      <c r="C708" t="b">
        <f t="shared" si="155"/>
        <v>0</v>
      </c>
      <c r="D708" s="2">
        <v>45553</v>
      </c>
      <c r="E708" s="2" t="b">
        <f t="shared" si="156"/>
        <v>0</v>
      </c>
      <c r="F708" t="s">
        <v>411</v>
      </c>
      <c r="G708" t="b">
        <f t="shared" si="157"/>
        <v>0</v>
      </c>
      <c r="H708" t="s">
        <v>1738</v>
      </c>
      <c r="I708" t="b">
        <f t="shared" si="158"/>
        <v>0</v>
      </c>
      <c r="J708" t="s">
        <v>1857</v>
      </c>
      <c r="K708" t="b">
        <f t="shared" si="159"/>
        <v>0</v>
      </c>
      <c r="L708">
        <f t="shared" si="160"/>
        <v>1</v>
      </c>
      <c r="M708">
        <v>1</v>
      </c>
      <c r="N708" t="b">
        <f t="shared" si="161"/>
        <v>0</v>
      </c>
      <c r="O708">
        <f t="shared" si="162"/>
        <v>696.13</v>
      </c>
      <c r="P708">
        <v>696.13</v>
      </c>
      <c r="Q708" t="b">
        <f t="shared" si="163"/>
        <v>0</v>
      </c>
      <c r="R708">
        <f t="shared" si="164"/>
        <v>0.06</v>
      </c>
      <c r="S708">
        <v>0.06</v>
      </c>
      <c r="T708" t="b">
        <f t="shared" si="165"/>
        <v>0</v>
      </c>
      <c r="U708" t="s">
        <v>1839</v>
      </c>
      <c r="V708">
        <f t="shared" si="166"/>
        <v>654.36219999999992</v>
      </c>
      <c r="W708">
        <v>654.36219999999992</v>
      </c>
      <c r="X708" t="b">
        <f t="shared" si="167"/>
        <v>0</v>
      </c>
    </row>
    <row r="709" spans="1:24" x14ac:dyDescent="0.3">
      <c r="A709" t="b">
        <f t="shared" si="154"/>
        <v>0</v>
      </c>
      <c r="B709" t="s">
        <v>3493</v>
      </c>
      <c r="C709" t="b">
        <f t="shared" si="155"/>
        <v>0</v>
      </c>
      <c r="D709" s="2">
        <v>45341</v>
      </c>
      <c r="E709" s="2" t="b">
        <f t="shared" si="156"/>
        <v>0</v>
      </c>
      <c r="F709" t="s">
        <v>363</v>
      </c>
      <c r="G709" t="b">
        <f t="shared" si="157"/>
        <v>0</v>
      </c>
      <c r="H709" t="s">
        <v>1689</v>
      </c>
      <c r="I709" t="b">
        <f t="shared" si="158"/>
        <v>0</v>
      </c>
      <c r="J709" t="s">
        <v>1875</v>
      </c>
      <c r="K709" t="b">
        <f t="shared" si="159"/>
        <v>0</v>
      </c>
      <c r="L709">
        <f t="shared" si="160"/>
        <v>4</v>
      </c>
      <c r="M709">
        <v>4</v>
      </c>
      <c r="N709" t="b">
        <f t="shared" si="161"/>
        <v>0</v>
      </c>
      <c r="O709">
        <f t="shared" si="162"/>
        <v>194.39</v>
      </c>
      <c r="P709">
        <v>194.39</v>
      </c>
      <c r="Q709" t="b">
        <f t="shared" si="163"/>
        <v>0</v>
      </c>
      <c r="R709">
        <f t="shared" si="164"/>
        <v>0.25</v>
      </c>
      <c r="S709">
        <v>0.25</v>
      </c>
      <c r="T709" t="b">
        <f t="shared" si="165"/>
        <v>0</v>
      </c>
      <c r="U709" t="s">
        <v>1832</v>
      </c>
      <c r="V709">
        <f t="shared" si="166"/>
        <v>583.16999999999996</v>
      </c>
      <c r="W709">
        <v>583.16999999999996</v>
      </c>
      <c r="X709" t="b">
        <f t="shared" si="167"/>
        <v>0</v>
      </c>
    </row>
    <row r="710" spans="1:24" x14ac:dyDescent="0.3">
      <c r="A710" t="b">
        <f t="shared" si="154"/>
        <v>0</v>
      </c>
      <c r="B710" t="s">
        <v>3494</v>
      </c>
      <c r="C710" t="b">
        <f t="shared" si="155"/>
        <v>0</v>
      </c>
      <c r="D710" s="2">
        <v>45430</v>
      </c>
      <c r="E710" s="2" t="b">
        <f t="shared" si="156"/>
        <v>0</v>
      </c>
      <c r="F710" t="s">
        <v>1028</v>
      </c>
      <c r="G710" t="b">
        <f t="shared" si="157"/>
        <v>0</v>
      </c>
      <c r="H710" t="s">
        <v>1637</v>
      </c>
      <c r="I710" t="b">
        <f t="shared" si="158"/>
        <v>0</v>
      </c>
      <c r="J710" t="s">
        <v>1854</v>
      </c>
      <c r="K710" t="b">
        <f t="shared" si="159"/>
        <v>0</v>
      </c>
      <c r="L710">
        <f t="shared" si="160"/>
        <v>1</v>
      </c>
      <c r="M710">
        <v>1</v>
      </c>
      <c r="N710" t="b">
        <f t="shared" si="161"/>
        <v>0</v>
      </c>
      <c r="O710">
        <f t="shared" si="162"/>
        <v>339.7</v>
      </c>
      <c r="P710">
        <v>339.7</v>
      </c>
      <c r="Q710" t="b">
        <f t="shared" si="163"/>
        <v>0</v>
      </c>
      <c r="R710">
        <f t="shared" si="164"/>
        <v>0.1</v>
      </c>
      <c r="S710">
        <v>0.1</v>
      </c>
      <c r="T710" t="b">
        <f t="shared" si="165"/>
        <v>0</v>
      </c>
      <c r="U710" t="s">
        <v>1832</v>
      </c>
      <c r="V710">
        <f t="shared" si="166"/>
        <v>305.73</v>
      </c>
      <c r="W710">
        <v>305.73</v>
      </c>
      <c r="X710" t="b">
        <f t="shared" si="167"/>
        <v>0</v>
      </c>
    </row>
    <row r="711" spans="1:24" x14ac:dyDescent="0.3">
      <c r="A711" t="b">
        <f t="shared" si="154"/>
        <v>0</v>
      </c>
      <c r="B711" t="s">
        <v>3495</v>
      </c>
      <c r="C711" t="b">
        <f t="shared" si="155"/>
        <v>0</v>
      </c>
      <c r="D711" s="2">
        <v>45912</v>
      </c>
      <c r="E711" s="2" t="b">
        <f t="shared" si="156"/>
        <v>0</v>
      </c>
      <c r="F711" t="s">
        <v>181</v>
      </c>
      <c r="G711" t="b">
        <f t="shared" si="157"/>
        <v>0</v>
      </c>
      <c r="H711" t="s">
        <v>1734</v>
      </c>
      <c r="I711" t="b">
        <f t="shared" si="158"/>
        <v>0</v>
      </c>
      <c r="J711" t="s">
        <v>1867</v>
      </c>
      <c r="K711" t="b">
        <f t="shared" si="159"/>
        <v>0</v>
      </c>
      <c r="L711">
        <f t="shared" si="160"/>
        <v>4</v>
      </c>
      <c r="M711">
        <v>4</v>
      </c>
      <c r="N711" t="b">
        <f t="shared" si="161"/>
        <v>0</v>
      </c>
      <c r="O711">
        <f t="shared" si="162"/>
        <v>463.16</v>
      </c>
      <c r="P711">
        <v>463.16</v>
      </c>
      <c r="Q711" t="b">
        <f t="shared" si="163"/>
        <v>0</v>
      </c>
      <c r="R711">
        <f t="shared" si="164"/>
        <v>0.27</v>
      </c>
      <c r="S711">
        <v>0.27</v>
      </c>
      <c r="T711" t="b">
        <f t="shared" si="165"/>
        <v>0</v>
      </c>
      <c r="U711" t="s">
        <v>1835</v>
      </c>
      <c r="V711">
        <f t="shared" si="166"/>
        <v>1352.4272000000001</v>
      </c>
      <c r="W711">
        <v>1352.4272000000001</v>
      </c>
      <c r="X711" t="b">
        <f t="shared" si="167"/>
        <v>0</v>
      </c>
    </row>
    <row r="712" spans="1:24" x14ac:dyDescent="0.3">
      <c r="A712" t="b">
        <f t="shared" si="154"/>
        <v>0</v>
      </c>
      <c r="B712" t="s">
        <v>3496</v>
      </c>
      <c r="C712" t="b">
        <f t="shared" si="155"/>
        <v>0</v>
      </c>
      <c r="D712" s="2">
        <v>45709</v>
      </c>
      <c r="E712" s="2" t="b">
        <f t="shared" si="156"/>
        <v>0</v>
      </c>
      <c r="F712" t="s">
        <v>372</v>
      </c>
      <c r="G712" t="b">
        <f t="shared" si="157"/>
        <v>0</v>
      </c>
      <c r="H712" t="s">
        <v>1543</v>
      </c>
      <c r="I712" t="b">
        <f t="shared" si="158"/>
        <v>0</v>
      </c>
      <c r="J712" t="s">
        <v>1872</v>
      </c>
      <c r="K712" t="b">
        <f t="shared" si="159"/>
        <v>0</v>
      </c>
      <c r="L712">
        <f t="shared" si="160"/>
        <v>2</v>
      </c>
      <c r="M712">
        <v>2</v>
      </c>
      <c r="N712" t="b">
        <f t="shared" si="161"/>
        <v>0</v>
      </c>
      <c r="O712">
        <f t="shared" si="162"/>
        <v>824.91</v>
      </c>
      <c r="P712">
        <v>824.91</v>
      </c>
      <c r="Q712" t="b">
        <f t="shared" si="163"/>
        <v>0</v>
      </c>
      <c r="R712">
        <f t="shared" si="164"/>
        <v>0.09</v>
      </c>
      <c r="S712">
        <v>0.09</v>
      </c>
      <c r="T712" t="b">
        <f t="shared" si="165"/>
        <v>0</v>
      </c>
      <c r="U712" t="s">
        <v>1832</v>
      </c>
      <c r="V712">
        <f t="shared" si="166"/>
        <v>1501.3362</v>
      </c>
      <c r="W712">
        <v>1501.3362</v>
      </c>
      <c r="X712" t="b">
        <f t="shared" si="167"/>
        <v>0</v>
      </c>
    </row>
    <row r="713" spans="1:24" x14ac:dyDescent="0.3">
      <c r="A713" t="b">
        <f t="shared" si="154"/>
        <v>0</v>
      </c>
      <c r="B713" t="s">
        <v>3497</v>
      </c>
      <c r="C713" t="b">
        <f t="shared" si="155"/>
        <v>0</v>
      </c>
      <c r="D713" s="2">
        <v>45520</v>
      </c>
      <c r="E713" s="2" t="b">
        <f t="shared" si="156"/>
        <v>0</v>
      </c>
      <c r="F713" t="s">
        <v>254</v>
      </c>
      <c r="G713" t="b">
        <f t="shared" si="157"/>
        <v>0</v>
      </c>
      <c r="H713" t="s">
        <v>1543</v>
      </c>
      <c r="I713" t="b">
        <f t="shared" si="158"/>
        <v>0</v>
      </c>
      <c r="J713" t="s">
        <v>1880</v>
      </c>
      <c r="K713" t="b">
        <f t="shared" si="159"/>
        <v>0</v>
      </c>
      <c r="L713">
        <f t="shared" si="160"/>
        <v>4</v>
      </c>
      <c r="M713">
        <v>4</v>
      </c>
      <c r="N713" t="b">
        <f t="shared" si="161"/>
        <v>0</v>
      </c>
      <c r="O713">
        <f t="shared" si="162"/>
        <v>796.89</v>
      </c>
      <c r="P713">
        <v>796.89</v>
      </c>
      <c r="Q713" t="b">
        <f t="shared" si="163"/>
        <v>0</v>
      </c>
      <c r="R713">
        <f t="shared" si="164"/>
        <v>0.17</v>
      </c>
      <c r="S713">
        <v>0.17</v>
      </c>
      <c r="T713" t="b">
        <f t="shared" si="165"/>
        <v>0</v>
      </c>
      <c r="U713" t="s">
        <v>1832</v>
      </c>
      <c r="V713">
        <f t="shared" si="166"/>
        <v>2645.6747999999998</v>
      </c>
      <c r="W713">
        <v>2645.6747999999998</v>
      </c>
      <c r="X713" t="b">
        <f t="shared" si="167"/>
        <v>0</v>
      </c>
    </row>
    <row r="714" spans="1:24" x14ac:dyDescent="0.3">
      <c r="A714" t="b">
        <f t="shared" si="154"/>
        <v>0</v>
      </c>
      <c r="B714" t="s">
        <v>3498</v>
      </c>
      <c r="C714" t="b">
        <f t="shared" si="155"/>
        <v>0</v>
      </c>
      <c r="D714" s="2">
        <v>45478</v>
      </c>
      <c r="E714" s="2" t="b">
        <f t="shared" si="156"/>
        <v>0</v>
      </c>
      <c r="F714" t="s">
        <v>765</v>
      </c>
      <c r="G714" t="b">
        <f t="shared" si="157"/>
        <v>0</v>
      </c>
      <c r="H714" t="s">
        <v>1615</v>
      </c>
      <c r="I714" t="b">
        <f t="shared" si="158"/>
        <v>0</v>
      </c>
      <c r="J714" t="s">
        <v>1834</v>
      </c>
      <c r="K714" t="b">
        <f t="shared" si="159"/>
        <v>0</v>
      </c>
      <c r="L714">
        <f t="shared" si="160"/>
        <v>3</v>
      </c>
      <c r="M714">
        <v>3</v>
      </c>
      <c r="N714" t="b">
        <f t="shared" si="161"/>
        <v>0</v>
      </c>
      <c r="O714">
        <f t="shared" si="162"/>
        <v>543.92999999999995</v>
      </c>
      <c r="P714">
        <v>543.92999999999995</v>
      </c>
      <c r="Q714" t="b">
        <f t="shared" si="163"/>
        <v>0</v>
      </c>
      <c r="R714">
        <f t="shared" si="164"/>
        <v>0.3</v>
      </c>
      <c r="S714">
        <v>0.3</v>
      </c>
      <c r="T714" t="b">
        <f t="shared" si="165"/>
        <v>0</v>
      </c>
      <c r="U714" t="s">
        <v>1839</v>
      </c>
      <c r="V714">
        <f t="shared" si="166"/>
        <v>1142.2529999999999</v>
      </c>
      <c r="W714">
        <v>1142.2529999999999</v>
      </c>
      <c r="X714" t="b">
        <f t="shared" si="167"/>
        <v>0</v>
      </c>
    </row>
    <row r="715" spans="1:24" x14ac:dyDescent="0.3">
      <c r="A715" t="b">
        <f t="shared" si="154"/>
        <v>0</v>
      </c>
      <c r="B715" t="s">
        <v>2020</v>
      </c>
      <c r="C715" t="b">
        <f t="shared" si="155"/>
        <v>0</v>
      </c>
      <c r="D715" s="2">
        <v>45418</v>
      </c>
      <c r="E715" s="2" t="b">
        <f t="shared" si="156"/>
        <v>0</v>
      </c>
      <c r="F715" t="s">
        <v>871</v>
      </c>
      <c r="G715" t="b">
        <f t="shared" si="157"/>
        <v>0</v>
      </c>
      <c r="H715" t="s">
        <v>1696</v>
      </c>
      <c r="I715" t="b">
        <f t="shared" si="158"/>
        <v>0</v>
      </c>
      <c r="J715" t="s">
        <v>1884</v>
      </c>
      <c r="K715" t="b">
        <f t="shared" si="159"/>
        <v>0</v>
      </c>
      <c r="L715">
        <f t="shared" si="160"/>
        <v>4</v>
      </c>
      <c r="M715">
        <v>4</v>
      </c>
      <c r="N715" t="b">
        <f t="shared" si="161"/>
        <v>0</v>
      </c>
      <c r="O715">
        <f t="shared" si="162"/>
        <v>164.04</v>
      </c>
      <c r="P715">
        <v>164.04</v>
      </c>
      <c r="Q715" t="b">
        <f t="shared" si="163"/>
        <v>0</v>
      </c>
      <c r="R715">
        <f t="shared" si="164"/>
        <v>0.26</v>
      </c>
      <c r="S715">
        <v>0.26</v>
      </c>
      <c r="T715" t="b">
        <f t="shared" si="165"/>
        <v>0</v>
      </c>
      <c r="U715" t="s">
        <v>1832</v>
      </c>
      <c r="V715">
        <f t="shared" si="166"/>
        <v>485.55839999999989</v>
      </c>
      <c r="W715">
        <v>485.55839999999989</v>
      </c>
      <c r="X715" t="b">
        <f t="shared" si="167"/>
        <v>0</v>
      </c>
    </row>
    <row r="716" spans="1:24" x14ac:dyDescent="0.3">
      <c r="A716" t="b">
        <f t="shared" si="154"/>
        <v>0</v>
      </c>
      <c r="B716" t="s">
        <v>3499</v>
      </c>
      <c r="C716" t="b">
        <f t="shared" si="155"/>
        <v>0</v>
      </c>
      <c r="D716" s="2">
        <v>45496</v>
      </c>
      <c r="E716" s="2" t="b">
        <f t="shared" si="156"/>
        <v>0</v>
      </c>
      <c r="F716" t="s">
        <v>567</v>
      </c>
      <c r="G716" t="b">
        <f t="shared" si="157"/>
        <v>0</v>
      </c>
      <c r="H716" t="s">
        <v>1576</v>
      </c>
      <c r="I716" t="b">
        <f t="shared" si="158"/>
        <v>0</v>
      </c>
      <c r="J716" t="s">
        <v>1843</v>
      </c>
      <c r="K716" t="b">
        <f t="shared" si="159"/>
        <v>0</v>
      </c>
      <c r="L716">
        <f t="shared" si="160"/>
        <v>2</v>
      </c>
      <c r="M716">
        <v>2</v>
      </c>
      <c r="N716" t="b">
        <f t="shared" si="161"/>
        <v>0</v>
      </c>
      <c r="O716">
        <f t="shared" si="162"/>
        <v>44.65</v>
      </c>
      <c r="P716">
        <v>44.65</v>
      </c>
      <c r="Q716" t="b">
        <f t="shared" si="163"/>
        <v>0</v>
      </c>
      <c r="R716">
        <f t="shared" si="164"/>
        <v>0.03</v>
      </c>
      <c r="S716">
        <v>0.03</v>
      </c>
      <c r="T716" t="b">
        <f t="shared" si="165"/>
        <v>0</v>
      </c>
      <c r="U716" t="s">
        <v>1835</v>
      </c>
      <c r="V716">
        <f t="shared" si="166"/>
        <v>86.620999999999995</v>
      </c>
      <c r="W716">
        <v>86.620999999999995</v>
      </c>
      <c r="X716" t="b">
        <f t="shared" si="167"/>
        <v>0</v>
      </c>
    </row>
    <row r="717" spans="1:24" x14ac:dyDescent="0.3">
      <c r="A717" t="b">
        <f t="shared" si="154"/>
        <v>0</v>
      </c>
      <c r="B717" t="s">
        <v>3500</v>
      </c>
      <c r="C717" t="b">
        <f t="shared" si="155"/>
        <v>0</v>
      </c>
      <c r="D717" s="2">
        <v>45742</v>
      </c>
      <c r="E717" s="2" t="b">
        <f t="shared" si="156"/>
        <v>0</v>
      </c>
      <c r="F717" t="s">
        <v>795</v>
      </c>
      <c r="G717" t="b">
        <f t="shared" si="157"/>
        <v>0</v>
      </c>
      <c r="H717" t="s">
        <v>1702</v>
      </c>
      <c r="I717" t="b">
        <f t="shared" si="158"/>
        <v>0</v>
      </c>
      <c r="J717" t="s">
        <v>1850</v>
      </c>
      <c r="K717" t="b">
        <f t="shared" si="159"/>
        <v>0</v>
      </c>
      <c r="L717">
        <f t="shared" si="160"/>
        <v>4</v>
      </c>
      <c r="M717">
        <v>4</v>
      </c>
      <c r="N717" t="b">
        <f t="shared" si="161"/>
        <v>0</v>
      </c>
      <c r="O717">
        <f t="shared" si="162"/>
        <v>827.39</v>
      </c>
      <c r="P717">
        <v>827.39</v>
      </c>
      <c r="Q717" t="b">
        <f t="shared" si="163"/>
        <v>0</v>
      </c>
      <c r="R717">
        <f t="shared" si="164"/>
        <v>0.06</v>
      </c>
      <c r="S717">
        <v>0.06</v>
      </c>
      <c r="T717" t="b">
        <f t="shared" si="165"/>
        <v>0</v>
      </c>
      <c r="U717" t="s">
        <v>1839</v>
      </c>
      <c r="V717">
        <f t="shared" si="166"/>
        <v>3110.9863999999998</v>
      </c>
      <c r="W717">
        <v>3110.9863999999998</v>
      </c>
      <c r="X717" t="b">
        <f t="shared" si="167"/>
        <v>0</v>
      </c>
    </row>
    <row r="718" spans="1:24" x14ac:dyDescent="0.3">
      <c r="A718" t="b">
        <f t="shared" si="154"/>
        <v>0</v>
      </c>
      <c r="B718" t="s">
        <v>3501</v>
      </c>
      <c r="C718" t="b">
        <f t="shared" si="155"/>
        <v>0</v>
      </c>
      <c r="D718" s="2">
        <v>45301</v>
      </c>
      <c r="E718" s="2" t="b">
        <f t="shared" si="156"/>
        <v>0</v>
      </c>
      <c r="F718" t="s">
        <v>963</v>
      </c>
      <c r="G718" t="b">
        <f t="shared" si="157"/>
        <v>0</v>
      </c>
      <c r="H718" t="s">
        <v>1576</v>
      </c>
      <c r="I718" t="b">
        <f t="shared" si="158"/>
        <v>0</v>
      </c>
      <c r="J718" t="s">
        <v>1884</v>
      </c>
      <c r="K718" t="b">
        <f t="shared" si="159"/>
        <v>0</v>
      </c>
      <c r="L718">
        <f t="shared" si="160"/>
        <v>2</v>
      </c>
      <c r="M718">
        <v>2</v>
      </c>
      <c r="N718" t="b">
        <f t="shared" si="161"/>
        <v>0</v>
      </c>
      <c r="O718">
        <f t="shared" si="162"/>
        <v>403.2</v>
      </c>
      <c r="P718">
        <v>403.2</v>
      </c>
      <c r="Q718" t="b">
        <f t="shared" si="163"/>
        <v>0</v>
      </c>
      <c r="R718">
        <f t="shared" si="164"/>
        <v>0.21</v>
      </c>
      <c r="S718">
        <v>0.21</v>
      </c>
      <c r="T718" t="b">
        <f t="shared" si="165"/>
        <v>0</v>
      </c>
      <c r="U718" t="s">
        <v>1835</v>
      </c>
      <c r="V718">
        <f t="shared" si="166"/>
        <v>637.05600000000004</v>
      </c>
      <c r="W718">
        <v>637.05600000000004</v>
      </c>
      <c r="X718" t="b">
        <f t="shared" si="167"/>
        <v>0</v>
      </c>
    </row>
    <row r="719" spans="1:24" x14ac:dyDescent="0.3">
      <c r="A719" t="b">
        <f t="shared" si="154"/>
        <v>0</v>
      </c>
      <c r="B719" t="s">
        <v>3502</v>
      </c>
      <c r="C719" t="b">
        <f t="shared" si="155"/>
        <v>0</v>
      </c>
      <c r="D719" s="2">
        <v>45547</v>
      </c>
      <c r="E719" s="2" t="b">
        <f t="shared" si="156"/>
        <v>0</v>
      </c>
      <c r="F719" t="s">
        <v>77</v>
      </c>
      <c r="G719" t="b">
        <f t="shared" si="157"/>
        <v>0</v>
      </c>
      <c r="H719" t="s">
        <v>1785</v>
      </c>
      <c r="I719" t="b">
        <f t="shared" si="158"/>
        <v>0</v>
      </c>
      <c r="J719" t="s">
        <v>1867</v>
      </c>
      <c r="K719" t="b">
        <f t="shared" si="159"/>
        <v>0</v>
      </c>
      <c r="L719">
        <f t="shared" si="160"/>
        <v>4</v>
      </c>
      <c r="M719">
        <v>4</v>
      </c>
      <c r="N719" t="b">
        <f t="shared" si="161"/>
        <v>0</v>
      </c>
      <c r="O719">
        <f t="shared" si="162"/>
        <v>292.31</v>
      </c>
      <c r="P719">
        <v>292.31</v>
      </c>
      <c r="Q719" t="b">
        <f t="shared" si="163"/>
        <v>0</v>
      </c>
      <c r="R719">
        <f t="shared" si="164"/>
        <v>0.27</v>
      </c>
      <c r="S719">
        <v>0.27</v>
      </c>
      <c r="T719" t="b">
        <f t="shared" si="165"/>
        <v>0</v>
      </c>
      <c r="U719" t="s">
        <v>1835</v>
      </c>
      <c r="V719">
        <f t="shared" si="166"/>
        <v>853.54520000000002</v>
      </c>
      <c r="W719">
        <v>853.54520000000002</v>
      </c>
      <c r="X719" t="b">
        <f t="shared" si="167"/>
        <v>0</v>
      </c>
    </row>
    <row r="720" spans="1:24" x14ac:dyDescent="0.3">
      <c r="A720" t="b">
        <f t="shared" si="154"/>
        <v>0</v>
      </c>
      <c r="B720" t="s">
        <v>3503</v>
      </c>
      <c r="C720" t="b">
        <f t="shared" si="155"/>
        <v>0</v>
      </c>
      <c r="D720" s="2">
        <v>45806</v>
      </c>
      <c r="E720" s="2" t="b">
        <f t="shared" si="156"/>
        <v>0</v>
      </c>
      <c r="F720" t="s">
        <v>1497</v>
      </c>
      <c r="G720" t="b">
        <f t="shared" si="157"/>
        <v>0</v>
      </c>
      <c r="H720" t="s">
        <v>1535</v>
      </c>
      <c r="I720" t="b">
        <f t="shared" si="158"/>
        <v>0</v>
      </c>
      <c r="J720" t="s">
        <v>1872</v>
      </c>
      <c r="K720" t="b">
        <f t="shared" si="159"/>
        <v>0</v>
      </c>
      <c r="L720">
        <f t="shared" si="160"/>
        <v>1</v>
      </c>
      <c r="M720">
        <v>1</v>
      </c>
      <c r="N720" t="b">
        <f t="shared" si="161"/>
        <v>0</v>
      </c>
      <c r="O720">
        <f t="shared" si="162"/>
        <v>948.33</v>
      </c>
      <c r="P720">
        <v>948.33</v>
      </c>
      <c r="Q720" t="b">
        <f t="shared" si="163"/>
        <v>0</v>
      </c>
      <c r="R720">
        <f t="shared" si="164"/>
        <v>0.11</v>
      </c>
      <c r="S720">
        <v>0.11</v>
      </c>
      <c r="T720" t="b">
        <f t="shared" si="165"/>
        <v>0</v>
      </c>
      <c r="U720" t="s">
        <v>1832</v>
      </c>
      <c r="V720">
        <f t="shared" si="166"/>
        <v>844.01370000000009</v>
      </c>
      <c r="W720">
        <v>844.01370000000009</v>
      </c>
      <c r="X720" t="b">
        <f t="shared" si="167"/>
        <v>0</v>
      </c>
    </row>
    <row r="721" spans="1:24" x14ac:dyDescent="0.3">
      <c r="A721" t="b">
        <f t="shared" si="154"/>
        <v>0</v>
      </c>
      <c r="B721" t="s">
        <v>3504</v>
      </c>
      <c r="C721" t="b">
        <f t="shared" si="155"/>
        <v>0</v>
      </c>
      <c r="D721" s="2">
        <v>45294</v>
      </c>
      <c r="E721" s="2" t="b">
        <f t="shared" si="156"/>
        <v>0</v>
      </c>
      <c r="F721" t="s">
        <v>1067</v>
      </c>
      <c r="G721" t="b">
        <f t="shared" si="157"/>
        <v>0</v>
      </c>
      <c r="H721" t="s">
        <v>1654</v>
      </c>
      <c r="I721" t="b">
        <f t="shared" si="158"/>
        <v>0</v>
      </c>
      <c r="J721" t="s">
        <v>1841</v>
      </c>
      <c r="K721" t="b">
        <f t="shared" si="159"/>
        <v>0</v>
      </c>
      <c r="L721">
        <f t="shared" si="160"/>
        <v>1</v>
      </c>
      <c r="M721">
        <v>1</v>
      </c>
      <c r="N721" t="b">
        <f t="shared" si="161"/>
        <v>0</v>
      </c>
      <c r="O721">
        <f t="shared" si="162"/>
        <v>702.27</v>
      </c>
      <c r="P721">
        <v>702.27</v>
      </c>
      <c r="Q721" t="b">
        <f t="shared" si="163"/>
        <v>0</v>
      </c>
      <c r="R721">
        <f t="shared" si="164"/>
        <v>0.17</v>
      </c>
      <c r="S721">
        <v>0.17</v>
      </c>
      <c r="T721" t="b">
        <f t="shared" si="165"/>
        <v>0</v>
      </c>
      <c r="U721" t="s">
        <v>1839</v>
      </c>
      <c r="V721">
        <f t="shared" si="166"/>
        <v>582.88409999999999</v>
      </c>
      <c r="W721">
        <v>582.88409999999999</v>
      </c>
      <c r="X721" t="b">
        <f t="shared" si="167"/>
        <v>0</v>
      </c>
    </row>
    <row r="722" spans="1:24" x14ac:dyDescent="0.3">
      <c r="A722" t="b">
        <f t="shared" si="154"/>
        <v>0</v>
      </c>
      <c r="B722" t="s">
        <v>3505</v>
      </c>
      <c r="C722" t="b">
        <f t="shared" si="155"/>
        <v>0</v>
      </c>
      <c r="D722" s="2">
        <v>45875</v>
      </c>
      <c r="E722" s="2" t="b">
        <f t="shared" si="156"/>
        <v>0</v>
      </c>
      <c r="F722" t="s">
        <v>158</v>
      </c>
      <c r="G722" t="b">
        <f t="shared" si="157"/>
        <v>0</v>
      </c>
      <c r="H722" t="s">
        <v>1627</v>
      </c>
      <c r="I722" t="b">
        <f t="shared" si="158"/>
        <v>0</v>
      </c>
      <c r="J722" t="s">
        <v>1831</v>
      </c>
      <c r="K722" t="b">
        <f t="shared" si="159"/>
        <v>0</v>
      </c>
      <c r="L722">
        <f t="shared" si="160"/>
        <v>2</v>
      </c>
      <c r="M722">
        <v>2</v>
      </c>
      <c r="N722" t="b">
        <f t="shared" si="161"/>
        <v>0</v>
      </c>
      <c r="O722">
        <f t="shared" si="162"/>
        <v>379.28</v>
      </c>
      <c r="P722">
        <v>379.28</v>
      </c>
      <c r="Q722" t="b">
        <f t="shared" si="163"/>
        <v>0</v>
      </c>
      <c r="R722">
        <f t="shared" si="164"/>
        <v>0.26</v>
      </c>
      <c r="S722">
        <v>0.26</v>
      </c>
      <c r="T722" t="b">
        <f t="shared" si="165"/>
        <v>0</v>
      </c>
      <c r="U722" t="s">
        <v>1832</v>
      </c>
      <c r="V722">
        <f t="shared" si="166"/>
        <v>561.33439999999996</v>
      </c>
      <c r="W722">
        <v>561.33439999999996</v>
      </c>
      <c r="X722" t="b">
        <f t="shared" si="167"/>
        <v>0</v>
      </c>
    </row>
    <row r="723" spans="1:24" x14ac:dyDescent="0.3">
      <c r="A723" t="b">
        <f t="shared" si="154"/>
        <v>0</v>
      </c>
      <c r="B723" t="s">
        <v>3506</v>
      </c>
      <c r="C723" t="b">
        <f t="shared" si="155"/>
        <v>0</v>
      </c>
      <c r="D723" s="2">
        <v>45669</v>
      </c>
      <c r="E723" s="2" t="b">
        <f t="shared" si="156"/>
        <v>0</v>
      </c>
      <c r="F723" t="s">
        <v>446</v>
      </c>
      <c r="G723" t="b">
        <f t="shared" si="157"/>
        <v>0</v>
      </c>
      <c r="H723" t="s">
        <v>1676</v>
      </c>
      <c r="I723" t="b">
        <f t="shared" si="158"/>
        <v>0</v>
      </c>
      <c r="J723" t="s">
        <v>1850</v>
      </c>
      <c r="K723" t="b">
        <f t="shared" si="159"/>
        <v>0</v>
      </c>
      <c r="L723">
        <f t="shared" si="160"/>
        <v>4</v>
      </c>
      <c r="M723">
        <v>4</v>
      </c>
      <c r="N723" t="b">
        <f t="shared" si="161"/>
        <v>0</v>
      </c>
      <c r="O723">
        <f t="shared" si="162"/>
        <v>92.35</v>
      </c>
      <c r="P723">
        <v>92.35</v>
      </c>
      <c r="Q723" t="b">
        <f t="shared" si="163"/>
        <v>0</v>
      </c>
      <c r="R723">
        <f t="shared" si="164"/>
        <v>0.15</v>
      </c>
      <c r="S723">
        <v>0.15</v>
      </c>
      <c r="T723" t="b">
        <f t="shared" si="165"/>
        <v>0</v>
      </c>
      <c r="U723" t="s">
        <v>1832</v>
      </c>
      <c r="V723">
        <f t="shared" si="166"/>
        <v>313.99</v>
      </c>
      <c r="W723">
        <v>313.99</v>
      </c>
      <c r="X723" t="b">
        <f t="shared" si="167"/>
        <v>0</v>
      </c>
    </row>
    <row r="724" spans="1:24" x14ac:dyDescent="0.3">
      <c r="A724" t="b">
        <f t="shared" si="154"/>
        <v>0</v>
      </c>
      <c r="B724" t="s">
        <v>3507</v>
      </c>
      <c r="C724" t="b">
        <f t="shared" si="155"/>
        <v>0</v>
      </c>
      <c r="D724" s="2">
        <v>45606</v>
      </c>
      <c r="E724" s="2" t="b">
        <f t="shared" si="156"/>
        <v>0</v>
      </c>
      <c r="F724" t="s">
        <v>705</v>
      </c>
      <c r="G724" t="b">
        <f t="shared" si="157"/>
        <v>0</v>
      </c>
      <c r="H724" t="s">
        <v>1654</v>
      </c>
      <c r="I724" t="b">
        <f t="shared" si="158"/>
        <v>0</v>
      </c>
      <c r="J724" t="s">
        <v>1884</v>
      </c>
      <c r="K724" t="b">
        <f t="shared" si="159"/>
        <v>0</v>
      </c>
      <c r="L724">
        <f t="shared" si="160"/>
        <v>4</v>
      </c>
      <c r="M724">
        <v>4</v>
      </c>
      <c r="N724" t="b">
        <f t="shared" si="161"/>
        <v>0</v>
      </c>
      <c r="O724">
        <f t="shared" si="162"/>
        <v>721.54</v>
      </c>
      <c r="P724">
        <v>721.54</v>
      </c>
      <c r="Q724" t="b">
        <f t="shared" si="163"/>
        <v>0</v>
      </c>
      <c r="R724">
        <f t="shared" si="164"/>
        <v>0.21</v>
      </c>
      <c r="S724">
        <v>0.21</v>
      </c>
      <c r="T724" t="b">
        <f t="shared" si="165"/>
        <v>0</v>
      </c>
      <c r="U724" t="s">
        <v>1832</v>
      </c>
      <c r="V724">
        <f t="shared" si="166"/>
        <v>2280.0664000000002</v>
      </c>
      <c r="W724">
        <v>2280.0664000000002</v>
      </c>
      <c r="X724" t="b">
        <f t="shared" si="167"/>
        <v>0</v>
      </c>
    </row>
    <row r="725" spans="1:24" x14ac:dyDescent="0.3">
      <c r="A725" t="b">
        <f t="shared" si="154"/>
        <v>0</v>
      </c>
      <c r="B725" t="s">
        <v>3508</v>
      </c>
      <c r="C725" t="b">
        <f t="shared" si="155"/>
        <v>0</v>
      </c>
      <c r="D725" s="2">
        <v>45787</v>
      </c>
      <c r="E725" s="2" t="b">
        <f t="shared" si="156"/>
        <v>0</v>
      </c>
      <c r="F725" t="s">
        <v>198</v>
      </c>
      <c r="G725" t="b">
        <f t="shared" si="157"/>
        <v>0</v>
      </c>
      <c r="H725" t="s">
        <v>1651</v>
      </c>
      <c r="I725" t="b">
        <f t="shared" si="158"/>
        <v>0</v>
      </c>
      <c r="J725" t="s">
        <v>1861</v>
      </c>
      <c r="K725" t="b">
        <f t="shared" si="159"/>
        <v>0</v>
      </c>
      <c r="L725">
        <f t="shared" si="160"/>
        <v>1</v>
      </c>
      <c r="M725">
        <v>1</v>
      </c>
      <c r="N725" t="b">
        <f t="shared" si="161"/>
        <v>0</v>
      </c>
      <c r="O725">
        <f t="shared" si="162"/>
        <v>228.69</v>
      </c>
      <c r="P725">
        <v>228.69</v>
      </c>
      <c r="Q725" t="b">
        <f t="shared" si="163"/>
        <v>0</v>
      </c>
      <c r="R725">
        <f t="shared" si="164"/>
        <v>0.14000000000000001</v>
      </c>
      <c r="S725">
        <v>0.14000000000000001</v>
      </c>
      <c r="T725" t="b">
        <f t="shared" si="165"/>
        <v>0</v>
      </c>
      <c r="U725" t="s">
        <v>1832</v>
      </c>
      <c r="V725">
        <f t="shared" si="166"/>
        <v>196.67339999999999</v>
      </c>
      <c r="W725">
        <v>196.67339999999999</v>
      </c>
      <c r="X725" t="b">
        <f t="shared" si="167"/>
        <v>0</v>
      </c>
    </row>
    <row r="726" spans="1:24" x14ac:dyDescent="0.3">
      <c r="A726" t="b">
        <f t="shared" si="154"/>
        <v>0</v>
      </c>
      <c r="B726" t="s">
        <v>2021</v>
      </c>
      <c r="C726" t="b">
        <f t="shared" si="155"/>
        <v>0</v>
      </c>
      <c r="D726" s="2">
        <v>45508</v>
      </c>
      <c r="E726" s="2" t="b">
        <f t="shared" si="156"/>
        <v>0</v>
      </c>
      <c r="F726" t="s">
        <v>264</v>
      </c>
      <c r="G726" t="b">
        <f t="shared" si="157"/>
        <v>0</v>
      </c>
      <c r="H726" t="s">
        <v>1564</v>
      </c>
      <c r="I726" t="b">
        <f t="shared" si="158"/>
        <v>0</v>
      </c>
      <c r="J726" t="s">
        <v>1834</v>
      </c>
      <c r="K726" t="b">
        <f t="shared" si="159"/>
        <v>0</v>
      </c>
      <c r="L726">
        <f t="shared" si="160"/>
        <v>3</v>
      </c>
      <c r="M726">
        <v>3</v>
      </c>
      <c r="N726" t="b">
        <f t="shared" si="161"/>
        <v>0</v>
      </c>
      <c r="O726">
        <f t="shared" si="162"/>
        <v>707.95</v>
      </c>
      <c r="P726">
        <v>707.95</v>
      </c>
      <c r="Q726" t="b">
        <f t="shared" si="163"/>
        <v>0</v>
      </c>
      <c r="R726">
        <f t="shared" si="164"/>
        <v>0.18</v>
      </c>
      <c r="S726">
        <v>0.18</v>
      </c>
      <c r="T726" t="b">
        <f t="shared" si="165"/>
        <v>0</v>
      </c>
      <c r="U726" t="s">
        <v>1835</v>
      </c>
      <c r="V726">
        <f t="shared" si="166"/>
        <v>1741.557</v>
      </c>
      <c r="W726">
        <v>1741.557</v>
      </c>
      <c r="X726" t="b">
        <f t="shared" si="167"/>
        <v>0</v>
      </c>
    </row>
    <row r="727" spans="1:24" x14ac:dyDescent="0.3">
      <c r="A727" t="b">
        <f t="shared" si="154"/>
        <v>0</v>
      </c>
      <c r="B727" t="s">
        <v>3509</v>
      </c>
      <c r="C727" t="b">
        <f t="shared" si="155"/>
        <v>0</v>
      </c>
      <c r="D727" s="2">
        <v>45929</v>
      </c>
      <c r="E727" s="2" t="b">
        <f t="shared" si="156"/>
        <v>0</v>
      </c>
      <c r="F727" t="s">
        <v>1101</v>
      </c>
      <c r="G727" t="b">
        <f t="shared" si="157"/>
        <v>0</v>
      </c>
      <c r="H727" t="s">
        <v>1694</v>
      </c>
      <c r="I727" t="b">
        <f t="shared" si="158"/>
        <v>0</v>
      </c>
      <c r="J727" t="s">
        <v>1872</v>
      </c>
      <c r="K727" t="b">
        <f t="shared" si="159"/>
        <v>0</v>
      </c>
      <c r="L727">
        <f t="shared" si="160"/>
        <v>1</v>
      </c>
      <c r="M727">
        <v>1</v>
      </c>
      <c r="N727" t="b">
        <f t="shared" si="161"/>
        <v>0</v>
      </c>
      <c r="O727">
        <f t="shared" si="162"/>
        <v>899.09</v>
      </c>
      <c r="P727">
        <v>899.09</v>
      </c>
      <c r="Q727" t="b">
        <f t="shared" si="163"/>
        <v>0</v>
      </c>
      <c r="R727">
        <f t="shared" si="164"/>
        <v>0.2</v>
      </c>
      <c r="S727">
        <v>0.2</v>
      </c>
      <c r="T727" t="b">
        <f t="shared" si="165"/>
        <v>0</v>
      </c>
      <c r="U727" t="s">
        <v>1835</v>
      </c>
      <c r="V727">
        <f t="shared" si="166"/>
        <v>719.27200000000005</v>
      </c>
      <c r="W727">
        <v>719.27200000000005</v>
      </c>
      <c r="X727" t="b">
        <f t="shared" si="167"/>
        <v>0</v>
      </c>
    </row>
    <row r="728" spans="1:24" x14ac:dyDescent="0.3">
      <c r="A728" t="b">
        <f t="shared" si="154"/>
        <v>0</v>
      </c>
      <c r="B728" t="s">
        <v>3510</v>
      </c>
      <c r="C728" t="b">
        <f t="shared" si="155"/>
        <v>0</v>
      </c>
      <c r="D728" s="2">
        <v>45379</v>
      </c>
      <c r="E728" s="2" t="b">
        <f t="shared" si="156"/>
        <v>0</v>
      </c>
      <c r="F728" t="s">
        <v>1187</v>
      </c>
      <c r="G728" t="b">
        <f t="shared" si="157"/>
        <v>0</v>
      </c>
      <c r="H728" t="s">
        <v>1555</v>
      </c>
      <c r="I728" t="b">
        <f t="shared" si="158"/>
        <v>0</v>
      </c>
      <c r="J728" t="s">
        <v>1837</v>
      </c>
      <c r="K728" t="b">
        <f t="shared" si="159"/>
        <v>0</v>
      </c>
      <c r="L728">
        <f t="shared" si="160"/>
        <v>4</v>
      </c>
      <c r="M728">
        <v>4</v>
      </c>
      <c r="N728" t="b">
        <f t="shared" si="161"/>
        <v>0</v>
      </c>
      <c r="O728">
        <f t="shared" si="162"/>
        <v>195.75</v>
      </c>
      <c r="P728">
        <v>195.75</v>
      </c>
      <c r="Q728" t="b">
        <f t="shared" si="163"/>
        <v>0</v>
      </c>
      <c r="R728">
        <f t="shared" si="164"/>
        <v>0.17</v>
      </c>
      <c r="S728">
        <v>0.17</v>
      </c>
      <c r="T728" t="b">
        <f t="shared" si="165"/>
        <v>0</v>
      </c>
      <c r="U728" t="s">
        <v>1832</v>
      </c>
      <c r="V728">
        <f t="shared" si="166"/>
        <v>649.89</v>
      </c>
      <c r="W728">
        <v>649.89</v>
      </c>
      <c r="X728" t="b">
        <f t="shared" si="167"/>
        <v>0</v>
      </c>
    </row>
    <row r="729" spans="1:24" x14ac:dyDescent="0.3">
      <c r="A729" t="b">
        <f t="shared" si="154"/>
        <v>0</v>
      </c>
      <c r="B729" t="s">
        <v>3511</v>
      </c>
      <c r="C729" t="b">
        <f t="shared" si="155"/>
        <v>0</v>
      </c>
      <c r="D729" s="2">
        <v>45532</v>
      </c>
      <c r="E729" s="2" t="b">
        <f t="shared" si="156"/>
        <v>0</v>
      </c>
      <c r="F729" t="s">
        <v>1307</v>
      </c>
      <c r="G729" t="b">
        <f t="shared" si="157"/>
        <v>0</v>
      </c>
      <c r="H729" t="s">
        <v>1803</v>
      </c>
      <c r="I729" t="b">
        <f t="shared" si="158"/>
        <v>0</v>
      </c>
      <c r="J729" t="s">
        <v>1859</v>
      </c>
      <c r="K729" t="b">
        <f t="shared" si="159"/>
        <v>0</v>
      </c>
      <c r="L729">
        <f t="shared" si="160"/>
        <v>3</v>
      </c>
      <c r="M729">
        <v>3</v>
      </c>
      <c r="N729" t="b">
        <f t="shared" si="161"/>
        <v>0</v>
      </c>
      <c r="O729">
        <f t="shared" si="162"/>
        <v>199.13</v>
      </c>
      <c r="P729">
        <v>199.13</v>
      </c>
      <c r="Q729" t="b">
        <f t="shared" si="163"/>
        <v>0</v>
      </c>
      <c r="R729">
        <f t="shared" si="164"/>
        <v>0.24</v>
      </c>
      <c r="S729">
        <v>0.24</v>
      </c>
      <c r="T729" t="b">
        <f t="shared" si="165"/>
        <v>0</v>
      </c>
      <c r="U729" t="s">
        <v>1832</v>
      </c>
      <c r="V729">
        <f t="shared" si="166"/>
        <v>454.01639999999998</v>
      </c>
      <c r="W729">
        <v>454.01639999999998</v>
      </c>
      <c r="X729" t="b">
        <f t="shared" si="167"/>
        <v>0</v>
      </c>
    </row>
    <row r="730" spans="1:24" x14ac:dyDescent="0.3">
      <c r="A730" t="b">
        <f t="shared" si="154"/>
        <v>0</v>
      </c>
      <c r="B730" t="s">
        <v>3512</v>
      </c>
      <c r="C730" t="b">
        <f t="shared" si="155"/>
        <v>0</v>
      </c>
      <c r="D730" s="2">
        <v>45466</v>
      </c>
      <c r="E730" s="2" t="b">
        <f t="shared" si="156"/>
        <v>0</v>
      </c>
      <c r="F730" t="s">
        <v>529</v>
      </c>
      <c r="G730" t="b">
        <f t="shared" si="157"/>
        <v>0</v>
      </c>
      <c r="H730" t="s">
        <v>1604</v>
      </c>
      <c r="I730" t="b">
        <f t="shared" si="158"/>
        <v>0</v>
      </c>
      <c r="J730" t="s">
        <v>1852</v>
      </c>
      <c r="K730" t="b">
        <f t="shared" si="159"/>
        <v>0</v>
      </c>
      <c r="L730">
        <f t="shared" si="160"/>
        <v>2</v>
      </c>
      <c r="M730">
        <v>2</v>
      </c>
      <c r="N730" t="b">
        <f t="shared" si="161"/>
        <v>0</v>
      </c>
      <c r="O730">
        <f t="shared" si="162"/>
        <v>833.62</v>
      </c>
      <c r="P730">
        <v>833.62</v>
      </c>
      <c r="Q730" t="b">
        <f t="shared" si="163"/>
        <v>0</v>
      </c>
      <c r="R730">
        <f t="shared" si="164"/>
        <v>0.18</v>
      </c>
      <c r="S730">
        <v>0.18</v>
      </c>
      <c r="T730" t="b">
        <f t="shared" si="165"/>
        <v>0</v>
      </c>
      <c r="U730" t="s">
        <v>1832</v>
      </c>
      <c r="V730">
        <f t="shared" si="166"/>
        <v>1367.1368</v>
      </c>
      <c r="W730">
        <v>1367.1368</v>
      </c>
      <c r="X730" t="b">
        <f t="shared" si="167"/>
        <v>0</v>
      </c>
    </row>
    <row r="731" spans="1:24" x14ac:dyDescent="0.3">
      <c r="A731" t="b">
        <f t="shared" si="154"/>
        <v>0</v>
      </c>
      <c r="B731" t="s">
        <v>3513</v>
      </c>
      <c r="C731" t="b">
        <f t="shared" si="155"/>
        <v>0</v>
      </c>
      <c r="D731" s="2">
        <v>45395</v>
      </c>
      <c r="E731" s="2" t="b">
        <f t="shared" si="156"/>
        <v>0</v>
      </c>
      <c r="F731" t="s">
        <v>1473</v>
      </c>
      <c r="G731" t="b">
        <f t="shared" si="157"/>
        <v>0</v>
      </c>
      <c r="H731" t="s">
        <v>1755</v>
      </c>
      <c r="I731" t="b">
        <f t="shared" si="158"/>
        <v>0</v>
      </c>
      <c r="J731" t="s">
        <v>1850</v>
      </c>
      <c r="K731" t="b">
        <f t="shared" si="159"/>
        <v>0</v>
      </c>
      <c r="L731">
        <f t="shared" si="160"/>
        <v>1</v>
      </c>
      <c r="M731">
        <v>1</v>
      </c>
      <c r="N731" t="b">
        <f t="shared" si="161"/>
        <v>0</v>
      </c>
      <c r="O731">
        <f t="shared" si="162"/>
        <v>676.26</v>
      </c>
      <c r="P731">
        <v>676.26</v>
      </c>
      <c r="Q731" t="b">
        <f t="shared" si="163"/>
        <v>0</v>
      </c>
      <c r="R731">
        <f t="shared" si="164"/>
        <v>0.14000000000000001</v>
      </c>
      <c r="S731">
        <v>0.14000000000000001</v>
      </c>
      <c r="T731" t="b">
        <f t="shared" si="165"/>
        <v>0</v>
      </c>
      <c r="U731" t="s">
        <v>1832</v>
      </c>
      <c r="V731">
        <f t="shared" si="166"/>
        <v>581.58359999999993</v>
      </c>
      <c r="W731">
        <v>581.58359999999993</v>
      </c>
      <c r="X731" t="b">
        <f t="shared" si="167"/>
        <v>0</v>
      </c>
    </row>
    <row r="732" spans="1:24" x14ac:dyDescent="0.3">
      <c r="A732" t="b">
        <f t="shared" si="154"/>
        <v>0</v>
      </c>
      <c r="B732" t="s">
        <v>3514</v>
      </c>
      <c r="C732" t="b">
        <f t="shared" si="155"/>
        <v>0</v>
      </c>
      <c r="D732" s="2">
        <v>45708</v>
      </c>
      <c r="E732" s="2" t="b">
        <f t="shared" si="156"/>
        <v>0</v>
      </c>
      <c r="F732" t="s">
        <v>129</v>
      </c>
      <c r="G732" t="b">
        <f t="shared" si="157"/>
        <v>0</v>
      </c>
      <c r="H732" t="s">
        <v>1713</v>
      </c>
      <c r="I732" t="b">
        <f t="shared" si="158"/>
        <v>0</v>
      </c>
      <c r="J732" t="s">
        <v>1861</v>
      </c>
      <c r="K732" t="b">
        <f t="shared" si="159"/>
        <v>0</v>
      </c>
      <c r="L732">
        <f t="shared" si="160"/>
        <v>2</v>
      </c>
      <c r="M732">
        <v>2</v>
      </c>
      <c r="N732" t="b">
        <f t="shared" si="161"/>
        <v>0</v>
      </c>
      <c r="O732">
        <f t="shared" si="162"/>
        <v>666.49</v>
      </c>
      <c r="P732">
        <v>666.49</v>
      </c>
      <c r="Q732" t="b">
        <f t="shared" si="163"/>
        <v>0</v>
      </c>
      <c r="R732">
        <f t="shared" si="164"/>
        <v>0.06</v>
      </c>
      <c r="S732">
        <v>0.06</v>
      </c>
      <c r="T732" t="b">
        <f t="shared" si="165"/>
        <v>0</v>
      </c>
      <c r="U732" t="s">
        <v>1832</v>
      </c>
      <c r="V732">
        <f t="shared" si="166"/>
        <v>1253.0011999999999</v>
      </c>
      <c r="W732">
        <v>1253.0011999999999</v>
      </c>
      <c r="X732" t="b">
        <f t="shared" si="167"/>
        <v>0</v>
      </c>
    </row>
    <row r="733" spans="1:24" x14ac:dyDescent="0.3">
      <c r="A733" t="b">
        <f t="shared" si="154"/>
        <v>0</v>
      </c>
      <c r="B733" t="s">
        <v>3515</v>
      </c>
      <c r="C733" t="b">
        <f t="shared" si="155"/>
        <v>0</v>
      </c>
      <c r="D733" s="2">
        <v>45735</v>
      </c>
      <c r="E733" s="2" t="b">
        <f t="shared" si="156"/>
        <v>0</v>
      </c>
      <c r="F733" t="s">
        <v>1404</v>
      </c>
      <c r="G733" t="b">
        <f t="shared" si="157"/>
        <v>0</v>
      </c>
      <c r="H733" t="s">
        <v>1580</v>
      </c>
      <c r="I733" t="b">
        <f t="shared" si="158"/>
        <v>0</v>
      </c>
      <c r="J733" t="s">
        <v>1845</v>
      </c>
      <c r="K733" t="b">
        <f t="shared" si="159"/>
        <v>0</v>
      </c>
      <c r="L733">
        <f t="shared" si="160"/>
        <v>3</v>
      </c>
      <c r="M733">
        <v>3</v>
      </c>
      <c r="N733" t="b">
        <f t="shared" si="161"/>
        <v>0</v>
      </c>
      <c r="O733">
        <f t="shared" si="162"/>
        <v>471.19</v>
      </c>
      <c r="P733">
        <v>471.19</v>
      </c>
      <c r="Q733" t="b">
        <f t="shared" si="163"/>
        <v>0</v>
      </c>
      <c r="R733">
        <f t="shared" si="164"/>
        <v>0.28000000000000003</v>
      </c>
      <c r="S733">
        <v>0.28000000000000003</v>
      </c>
      <c r="T733" t="b">
        <f t="shared" si="165"/>
        <v>0</v>
      </c>
      <c r="U733" t="s">
        <v>1839</v>
      </c>
      <c r="V733">
        <f t="shared" si="166"/>
        <v>1017.7704</v>
      </c>
      <c r="W733">
        <v>1017.7704</v>
      </c>
      <c r="X733" t="b">
        <f t="shared" si="167"/>
        <v>0</v>
      </c>
    </row>
    <row r="734" spans="1:24" x14ac:dyDescent="0.3">
      <c r="A734" t="b">
        <f t="shared" si="154"/>
        <v>0</v>
      </c>
      <c r="B734" t="s">
        <v>3516</v>
      </c>
      <c r="C734" t="b">
        <f t="shared" si="155"/>
        <v>0</v>
      </c>
      <c r="D734" s="2">
        <v>45237</v>
      </c>
      <c r="E734" s="2" t="b">
        <f t="shared" si="156"/>
        <v>0</v>
      </c>
      <c r="F734" t="s">
        <v>408</v>
      </c>
      <c r="G734" t="b">
        <f t="shared" si="157"/>
        <v>0</v>
      </c>
      <c r="H734" t="s">
        <v>1555</v>
      </c>
      <c r="I734" t="b">
        <f t="shared" si="158"/>
        <v>0</v>
      </c>
      <c r="J734" t="s">
        <v>1831</v>
      </c>
      <c r="K734" t="b">
        <f t="shared" si="159"/>
        <v>0</v>
      </c>
      <c r="L734">
        <f t="shared" si="160"/>
        <v>4</v>
      </c>
      <c r="M734">
        <v>4</v>
      </c>
      <c r="N734" t="b">
        <f t="shared" si="161"/>
        <v>0</v>
      </c>
      <c r="O734">
        <f t="shared" si="162"/>
        <v>555.65</v>
      </c>
      <c r="P734">
        <v>555.65</v>
      </c>
      <c r="Q734" t="b">
        <f t="shared" si="163"/>
        <v>0</v>
      </c>
      <c r="R734">
        <f t="shared" si="164"/>
        <v>0.25</v>
      </c>
      <c r="S734">
        <v>0.25</v>
      </c>
      <c r="T734" t="b">
        <f t="shared" si="165"/>
        <v>0</v>
      </c>
      <c r="U734" t="s">
        <v>1839</v>
      </c>
      <c r="V734">
        <f t="shared" si="166"/>
        <v>1666.95</v>
      </c>
      <c r="W734">
        <v>1666.95</v>
      </c>
      <c r="X734" t="b">
        <f t="shared" si="167"/>
        <v>0</v>
      </c>
    </row>
    <row r="735" spans="1:24" x14ac:dyDescent="0.3">
      <c r="A735" t="b">
        <f t="shared" si="154"/>
        <v>0</v>
      </c>
      <c r="B735" t="s">
        <v>3517</v>
      </c>
      <c r="C735" t="b">
        <f t="shared" si="155"/>
        <v>0</v>
      </c>
      <c r="D735" s="2">
        <v>45282</v>
      </c>
      <c r="E735" s="2" t="b">
        <f t="shared" si="156"/>
        <v>0</v>
      </c>
      <c r="F735" t="s">
        <v>139</v>
      </c>
      <c r="G735" t="b">
        <f t="shared" si="157"/>
        <v>0</v>
      </c>
      <c r="H735" t="s">
        <v>1808</v>
      </c>
      <c r="I735" t="b">
        <f t="shared" si="158"/>
        <v>0</v>
      </c>
      <c r="J735" t="s">
        <v>1852</v>
      </c>
      <c r="K735" t="b">
        <f t="shared" si="159"/>
        <v>0</v>
      </c>
      <c r="L735">
        <f t="shared" si="160"/>
        <v>2</v>
      </c>
      <c r="M735">
        <v>2</v>
      </c>
      <c r="N735" t="b">
        <f t="shared" si="161"/>
        <v>0</v>
      </c>
      <c r="O735">
        <f t="shared" si="162"/>
        <v>100.42</v>
      </c>
      <c r="P735">
        <v>100.42</v>
      </c>
      <c r="Q735" t="b">
        <f t="shared" si="163"/>
        <v>0</v>
      </c>
      <c r="R735">
        <f t="shared" si="164"/>
        <v>0.06</v>
      </c>
      <c r="S735">
        <v>0.06</v>
      </c>
      <c r="T735" t="b">
        <f t="shared" si="165"/>
        <v>0</v>
      </c>
      <c r="U735" t="s">
        <v>1832</v>
      </c>
      <c r="V735">
        <f t="shared" si="166"/>
        <v>188.78960000000001</v>
      </c>
      <c r="W735">
        <v>188.78960000000001</v>
      </c>
      <c r="X735" t="b">
        <f t="shared" si="167"/>
        <v>0</v>
      </c>
    </row>
    <row r="736" spans="1:24" x14ac:dyDescent="0.3">
      <c r="A736" t="b">
        <f t="shared" si="154"/>
        <v>0</v>
      </c>
      <c r="B736" t="s">
        <v>3518</v>
      </c>
      <c r="C736" t="b">
        <f t="shared" si="155"/>
        <v>0</v>
      </c>
      <c r="D736" s="2">
        <v>45337</v>
      </c>
      <c r="E736" s="2" t="b">
        <f t="shared" si="156"/>
        <v>0</v>
      </c>
      <c r="F736" t="s">
        <v>187</v>
      </c>
      <c r="G736" t="b">
        <f t="shared" si="157"/>
        <v>0</v>
      </c>
      <c r="H736" t="s">
        <v>1816</v>
      </c>
      <c r="I736" t="b">
        <f t="shared" si="158"/>
        <v>0</v>
      </c>
      <c r="J736" t="s">
        <v>1870</v>
      </c>
      <c r="K736" t="b">
        <f t="shared" si="159"/>
        <v>0</v>
      </c>
      <c r="L736">
        <f t="shared" si="160"/>
        <v>3</v>
      </c>
      <c r="M736">
        <v>3</v>
      </c>
      <c r="N736" t="b">
        <f t="shared" si="161"/>
        <v>0</v>
      </c>
      <c r="O736">
        <f t="shared" si="162"/>
        <v>981.69</v>
      </c>
      <c r="P736">
        <v>981.69</v>
      </c>
      <c r="Q736" t="b">
        <f t="shared" si="163"/>
        <v>0</v>
      </c>
      <c r="R736">
        <f t="shared" si="164"/>
        <v>0.05</v>
      </c>
      <c r="S736">
        <v>0.05</v>
      </c>
      <c r="T736" t="b">
        <f t="shared" si="165"/>
        <v>0</v>
      </c>
      <c r="U736" t="s">
        <v>1839</v>
      </c>
      <c r="V736">
        <f t="shared" si="166"/>
        <v>2797.8164999999999</v>
      </c>
      <c r="W736">
        <v>2797.8164999999999</v>
      </c>
      <c r="X736" t="b">
        <f t="shared" si="167"/>
        <v>0</v>
      </c>
    </row>
    <row r="737" spans="1:24" x14ac:dyDescent="0.3">
      <c r="A737" t="b">
        <f t="shared" si="154"/>
        <v>0</v>
      </c>
      <c r="B737" t="s">
        <v>2022</v>
      </c>
      <c r="C737" t="b">
        <f t="shared" si="155"/>
        <v>0</v>
      </c>
      <c r="D737" s="2">
        <v>45269</v>
      </c>
      <c r="E737" s="2" t="b">
        <f t="shared" si="156"/>
        <v>0</v>
      </c>
      <c r="F737" t="s">
        <v>926</v>
      </c>
      <c r="G737" t="b">
        <f t="shared" si="157"/>
        <v>0</v>
      </c>
      <c r="H737" t="s">
        <v>1738</v>
      </c>
      <c r="I737" t="b">
        <f t="shared" si="158"/>
        <v>0</v>
      </c>
      <c r="J737" t="s">
        <v>1837</v>
      </c>
      <c r="K737" t="b">
        <f t="shared" si="159"/>
        <v>0</v>
      </c>
      <c r="L737">
        <f t="shared" si="160"/>
        <v>4</v>
      </c>
      <c r="M737">
        <v>4</v>
      </c>
      <c r="N737" t="b">
        <f t="shared" si="161"/>
        <v>0</v>
      </c>
      <c r="O737">
        <f t="shared" si="162"/>
        <v>714.47</v>
      </c>
      <c r="P737">
        <v>714.47</v>
      </c>
      <c r="Q737" t="b">
        <f t="shared" si="163"/>
        <v>0</v>
      </c>
      <c r="R737">
        <f t="shared" si="164"/>
        <v>0.18</v>
      </c>
      <c r="S737">
        <v>0.18</v>
      </c>
      <c r="T737" t="b">
        <f t="shared" si="165"/>
        <v>0</v>
      </c>
      <c r="U737" t="s">
        <v>1839</v>
      </c>
      <c r="V737">
        <f t="shared" si="166"/>
        <v>2343.4616000000001</v>
      </c>
      <c r="W737">
        <v>2343.4616000000001</v>
      </c>
      <c r="X737" t="b">
        <f t="shared" si="167"/>
        <v>0</v>
      </c>
    </row>
    <row r="738" spans="1:24" x14ac:dyDescent="0.3">
      <c r="A738" t="b">
        <f t="shared" si="154"/>
        <v>0</v>
      </c>
      <c r="B738" t="s">
        <v>3519</v>
      </c>
      <c r="C738" t="b">
        <f t="shared" si="155"/>
        <v>0</v>
      </c>
      <c r="D738" s="2">
        <v>45310</v>
      </c>
      <c r="E738" s="2" t="b">
        <f t="shared" si="156"/>
        <v>0</v>
      </c>
      <c r="F738" t="s">
        <v>1019</v>
      </c>
      <c r="G738" t="b">
        <f t="shared" si="157"/>
        <v>0</v>
      </c>
      <c r="H738" t="s">
        <v>1564</v>
      </c>
      <c r="I738" t="b">
        <f t="shared" si="158"/>
        <v>0</v>
      </c>
      <c r="J738" t="s">
        <v>1857</v>
      </c>
      <c r="K738" t="b">
        <f t="shared" si="159"/>
        <v>0</v>
      </c>
      <c r="L738">
        <f t="shared" si="160"/>
        <v>2</v>
      </c>
      <c r="M738">
        <v>2</v>
      </c>
      <c r="N738" t="b">
        <f t="shared" si="161"/>
        <v>0</v>
      </c>
      <c r="O738">
        <f t="shared" si="162"/>
        <v>848.87</v>
      </c>
      <c r="P738">
        <v>848.87</v>
      </c>
      <c r="Q738" t="b">
        <f t="shared" si="163"/>
        <v>0</v>
      </c>
      <c r="R738">
        <f t="shared" si="164"/>
        <v>0.09</v>
      </c>
      <c r="S738">
        <v>0.09</v>
      </c>
      <c r="T738" t="b">
        <f t="shared" si="165"/>
        <v>0</v>
      </c>
      <c r="U738" t="s">
        <v>1839</v>
      </c>
      <c r="V738">
        <f t="shared" si="166"/>
        <v>1544.9434000000001</v>
      </c>
      <c r="W738">
        <v>1544.9434000000001</v>
      </c>
      <c r="X738" t="b">
        <f t="shared" si="167"/>
        <v>0</v>
      </c>
    </row>
    <row r="739" spans="1:24" x14ac:dyDescent="0.3">
      <c r="A739" t="b">
        <f t="shared" si="154"/>
        <v>0</v>
      </c>
      <c r="B739" t="s">
        <v>3520</v>
      </c>
      <c r="C739" t="b">
        <f t="shared" si="155"/>
        <v>0</v>
      </c>
      <c r="D739" s="2">
        <v>45230</v>
      </c>
      <c r="E739" s="2" t="b">
        <f t="shared" si="156"/>
        <v>0</v>
      </c>
      <c r="F739" t="s">
        <v>1160</v>
      </c>
      <c r="G739" t="b">
        <f t="shared" si="157"/>
        <v>0</v>
      </c>
      <c r="H739" t="s">
        <v>1811</v>
      </c>
      <c r="I739" t="b">
        <f t="shared" si="158"/>
        <v>0</v>
      </c>
      <c r="J739" t="s">
        <v>1872</v>
      </c>
      <c r="K739" t="b">
        <f t="shared" si="159"/>
        <v>0</v>
      </c>
      <c r="L739">
        <f t="shared" si="160"/>
        <v>3</v>
      </c>
      <c r="M739">
        <v>3</v>
      </c>
      <c r="N739" t="b">
        <f t="shared" si="161"/>
        <v>0</v>
      </c>
      <c r="O739">
        <f t="shared" si="162"/>
        <v>582.32000000000005</v>
      </c>
      <c r="P739">
        <v>582.32000000000005</v>
      </c>
      <c r="Q739" t="b">
        <f t="shared" si="163"/>
        <v>0</v>
      </c>
      <c r="R739">
        <f t="shared" si="164"/>
        <v>0</v>
      </c>
      <c r="S739">
        <v>0</v>
      </c>
      <c r="T739" t="b">
        <f t="shared" si="165"/>
        <v>0</v>
      </c>
      <c r="U739" t="s">
        <v>1835</v>
      </c>
      <c r="V739">
        <f t="shared" si="166"/>
        <v>1746.96</v>
      </c>
      <c r="W739">
        <v>1746.96</v>
      </c>
      <c r="X739" t="b">
        <f t="shared" si="167"/>
        <v>0</v>
      </c>
    </row>
    <row r="740" spans="1:24" x14ac:dyDescent="0.3">
      <c r="A740" t="b">
        <f t="shared" si="154"/>
        <v>0</v>
      </c>
      <c r="B740" t="s">
        <v>3521</v>
      </c>
      <c r="C740" t="b">
        <f t="shared" si="155"/>
        <v>0</v>
      </c>
      <c r="D740" s="2">
        <v>45341</v>
      </c>
      <c r="E740" s="2" t="b">
        <f t="shared" si="156"/>
        <v>0</v>
      </c>
      <c r="F740" t="s">
        <v>561</v>
      </c>
      <c r="G740" t="b">
        <f t="shared" si="157"/>
        <v>0</v>
      </c>
      <c r="H740" t="s">
        <v>1683</v>
      </c>
      <c r="I740" t="b">
        <f t="shared" si="158"/>
        <v>0</v>
      </c>
      <c r="J740" t="s">
        <v>1834</v>
      </c>
      <c r="K740" t="b">
        <f t="shared" si="159"/>
        <v>0</v>
      </c>
      <c r="L740">
        <f t="shared" si="160"/>
        <v>2</v>
      </c>
      <c r="M740">
        <v>2</v>
      </c>
      <c r="N740" t="b">
        <f t="shared" si="161"/>
        <v>0</v>
      </c>
      <c r="O740">
        <f t="shared" si="162"/>
        <v>869.43</v>
      </c>
      <c r="P740">
        <v>869.43</v>
      </c>
      <c r="Q740" t="b">
        <f t="shared" si="163"/>
        <v>0</v>
      </c>
      <c r="R740">
        <f t="shared" si="164"/>
        <v>0.24</v>
      </c>
      <c r="S740">
        <v>0.24</v>
      </c>
      <c r="T740" t="b">
        <f t="shared" si="165"/>
        <v>0</v>
      </c>
      <c r="U740" t="s">
        <v>1839</v>
      </c>
      <c r="V740">
        <f t="shared" si="166"/>
        <v>1321.5336</v>
      </c>
      <c r="W740">
        <v>1321.5336</v>
      </c>
      <c r="X740" t="b">
        <f t="shared" si="167"/>
        <v>0</v>
      </c>
    </row>
    <row r="741" spans="1:24" x14ac:dyDescent="0.3">
      <c r="A741" t="b">
        <f t="shared" si="154"/>
        <v>0</v>
      </c>
      <c r="B741" t="s">
        <v>3522</v>
      </c>
      <c r="C741" t="b">
        <f t="shared" si="155"/>
        <v>0</v>
      </c>
      <c r="D741" s="2">
        <v>45440</v>
      </c>
      <c r="E741" s="2" t="b">
        <f t="shared" si="156"/>
        <v>0</v>
      </c>
      <c r="F741" t="s">
        <v>92</v>
      </c>
      <c r="G741" t="b">
        <f t="shared" si="157"/>
        <v>0</v>
      </c>
      <c r="H741" t="s">
        <v>1696</v>
      </c>
      <c r="I741" t="b">
        <f t="shared" si="158"/>
        <v>0</v>
      </c>
      <c r="J741" t="s">
        <v>1845</v>
      </c>
      <c r="K741" t="b">
        <f t="shared" si="159"/>
        <v>0</v>
      </c>
      <c r="L741">
        <f t="shared" si="160"/>
        <v>1</v>
      </c>
      <c r="M741">
        <v>1</v>
      </c>
      <c r="N741" t="b">
        <f t="shared" si="161"/>
        <v>0</v>
      </c>
      <c r="O741">
        <f t="shared" si="162"/>
        <v>62.26</v>
      </c>
      <c r="P741">
        <v>62.26</v>
      </c>
      <c r="Q741" t="b">
        <f t="shared" si="163"/>
        <v>0</v>
      </c>
      <c r="R741">
        <f t="shared" si="164"/>
        <v>0.03</v>
      </c>
      <c r="S741">
        <v>0.03</v>
      </c>
      <c r="T741" t="b">
        <f t="shared" si="165"/>
        <v>0</v>
      </c>
      <c r="U741" t="s">
        <v>1839</v>
      </c>
      <c r="V741">
        <f t="shared" si="166"/>
        <v>60.392200000000003</v>
      </c>
      <c r="W741">
        <v>60.392200000000003</v>
      </c>
      <c r="X741" t="b">
        <f t="shared" si="167"/>
        <v>0</v>
      </c>
    </row>
    <row r="742" spans="1:24" x14ac:dyDescent="0.3">
      <c r="A742" t="b">
        <f t="shared" si="154"/>
        <v>0</v>
      </c>
      <c r="B742" t="s">
        <v>3523</v>
      </c>
      <c r="C742" t="b">
        <f t="shared" si="155"/>
        <v>0</v>
      </c>
      <c r="D742" s="2">
        <v>45798</v>
      </c>
      <c r="E742" s="2" t="b">
        <f t="shared" si="156"/>
        <v>0</v>
      </c>
      <c r="F742" t="s">
        <v>505</v>
      </c>
      <c r="G742" t="b">
        <f t="shared" si="157"/>
        <v>0</v>
      </c>
      <c r="H742" t="s">
        <v>1654</v>
      </c>
      <c r="I742" t="b">
        <f t="shared" si="158"/>
        <v>0</v>
      </c>
      <c r="J742" t="s">
        <v>1852</v>
      </c>
      <c r="K742" t="b">
        <f t="shared" si="159"/>
        <v>0</v>
      </c>
      <c r="L742">
        <f t="shared" si="160"/>
        <v>3</v>
      </c>
      <c r="M742">
        <v>3</v>
      </c>
      <c r="N742" t="b">
        <f t="shared" si="161"/>
        <v>0</v>
      </c>
      <c r="O742">
        <f t="shared" si="162"/>
        <v>343.97</v>
      </c>
      <c r="P742">
        <v>343.97</v>
      </c>
      <c r="Q742" t="b">
        <f t="shared" si="163"/>
        <v>0</v>
      </c>
      <c r="R742">
        <f t="shared" si="164"/>
        <v>0.04</v>
      </c>
      <c r="S742">
        <v>0.04</v>
      </c>
      <c r="T742" t="b">
        <f t="shared" si="165"/>
        <v>0</v>
      </c>
      <c r="U742" t="s">
        <v>1839</v>
      </c>
      <c r="V742">
        <f t="shared" si="166"/>
        <v>990.6336</v>
      </c>
      <c r="W742">
        <v>990.6336</v>
      </c>
      <c r="X742" t="b">
        <f t="shared" si="167"/>
        <v>0</v>
      </c>
    </row>
    <row r="743" spans="1:24" x14ac:dyDescent="0.3">
      <c r="A743" t="b">
        <f t="shared" si="154"/>
        <v>0</v>
      </c>
      <c r="B743" t="s">
        <v>3524</v>
      </c>
      <c r="C743" t="b">
        <f t="shared" si="155"/>
        <v>0</v>
      </c>
      <c r="D743" s="2">
        <v>45293</v>
      </c>
      <c r="E743" s="2" t="b">
        <f t="shared" si="156"/>
        <v>0</v>
      </c>
      <c r="F743" t="s">
        <v>949</v>
      </c>
      <c r="G743" t="b">
        <f t="shared" si="157"/>
        <v>0</v>
      </c>
      <c r="H743" t="s">
        <v>1609</v>
      </c>
      <c r="I743" t="b">
        <f t="shared" si="158"/>
        <v>0</v>
      </c>
      <c r="J743" t="s">
        <v>1884</v>
      </c>
      <c r="K743" t="b">
        <f t="shared" si="159"/>
        <v>0</v>
      </c>
      <c r="L743">
        <f t="shared" si="160"/>
        <v>3</v>
      </c>
      <c r="M743">
        <v>3</v>
      </c>
      <c r="N743" t="b">
        <f t="shared" si="161"/>
        <v>0</v>
      </c>
      <c r="O743">
        <f t="shared" si="162"/>
        <v>304.67</v>
      </c>
      <c r="P743">
        <v>304.67</v>
      </c>
      <c r="Q743" t="b">
        <f t="shared" si="163"/>
        <v>0</v>
      </c>
      <c r="R743">
        <f t="shared" si="164"/>
        <v>0.11</v>
      </c>
      <c r="S743">
        <v>0.11</v>
      </c>
      <c r="T743" t="b">
        <f t="shared" si="165"/>
        <v>0</v>
      </c>
      <c r="U743" t="s">
        <v>1832</v>
      </c>
      <c r="V743">
        <f t="shared" si="166"/>
        <v>813.46889999999996</v>
      </c>
      <c r="W743">
        <v>813.46889999999996</v>
      </c>
      <c r="X743" t="b">
        <f t="shared" si="167"/>
        <v>0</v>
      </c>
    </row>
    <row r="744" spans="1:24" x14ac:dyDescent="0.3">
      <c r="A744" t="b">
        <f t="shared" si="154"/>
        <v>0</v>
      </c>
      <c r="B744" t="s">
        <v>3525</v>
      </c>
      <c r="C744" t="b">
        <f t="shared" si="155"/>
        <v>0</v>
      </c>
      <c r="D744" s="2">
        <v>45296</v>
      </c>
      <c r="E744" s="2" t="b">
        <f t="shared" si="156"/>
        <v>0</v>
      </c>
      <c r="F744" t="s">
        <v>1130</v>
      </c>
      <c r="G744" t="b">
        <f t="shared" si="157"/>
        <v>0</v>
      </c>
      <c r="H744" t="s">
        <v>1618</v>
      </c>
      <c r="I744" t="b">
        <f t="shared" si="158"/>
        <v>0</v>
      </c>
      <c r="J744" t="s">
        <v>1861</v>
      </c>
      <c r="K744" t="b">
        <f t="shared" si="159"/>
        <v>0</v>
      </c>
      <c r="L744">
        <f t="shared" si="160"/>
        <v>4</v>
      </c>
      <c r="M744">
        <v>4</v>
      </c>
      <c r="N744" t="b">
        <f t="shared" si="161"/>
        <v>0</v>
      </c>
      <c r="O744">
        <f t="shared" si="162"/>
        <v>208.34</v>
      </c>
      <c r="P744">
        <v>208.34</v>
      </c>
      <c r="Q744" t="b">
        <f t="shared" si="163"/>
        <v>0</v>
      </c>
      <c r="R744">
        <f t="shared" si="164"/>
        <v>0.01</v>
      </c>
      <c r="S744">
        <v>0.01</v>
      </c>
      <c r="T744" t="b">
        <f t="shared" si="165"/>
        <v>0</v>
      </c>
      <c r="U744" t="s">
        <v>1835</v>
      </c>
      <c r="V744">
        <f t="shared" si="166"/>
        <v>825.02639999999997</v>
      </c>
      <c r="W744">
        <v>825.02639999999997</v>
      </c>
      <c r="X744" t="b">
        <f t="shared" si="167"/>
        <v>0</v>
      </c>
    </row>
    <row r="745" spans="1:24" x14ac:dyDescent="0.3">
      <c r="A745" t="b">
        <f t="shared" si="154"/>
        <v>0</v>
      </c>
      <c r="B745" t="s">
        <v>3526</v>
      </c>
      <c r="C745" t="b">
        <f t="shared" si="155"/>
        <v>0</v>
      </c>
      <c r="D745" s="2">
        <v>45860</v>
      </c>
      <c r="E745" s="2" t="b">
        <f t="shared" si="156"/>
        <v>0</v>
      </c>
      <c r="F745" t="s">
        <v>975</v>
      </c>
      <c r="G745" t="b">
        <f t="shared" si="157"/>
        <v>0</v>
      </c>
      <c r="H745" t="s">
        <v>1785</v>
      </c>
      <c r="I745" t="b">
        <f t="shared" si="158"/>
        <v>0</v>
      </c>
      <c r="J745" t="s">
        <v>1854</v>
      </c>
      <c r="K745" t="b">
        <f t="shared" si="159"/>
        <v>0</v>
      </c>
      <c r="L745">
        <f t="shared" si="160"/>
        <v>1</v>
      </c>
      <c r="M745">
        <v>1</v>
      </c>
      <c r="N745" t="b">
        <f t="shared" si="161"/>
        <v>0</v>
      </c>
      <c r="O745">
        <f t="shared" si="162"/>
        <v>119.04</v>
      </c>
      <c r="P745">
        <v>119.04</v>
      </c>
      <c r="Q745" t="b">
        <f t="shared" si="163"/>
        <v>0</v>
      </c>
      <c r="R745">
        <f t="shared" si="164"/>
        <v>0.13</v>
      </c>
      <c r="S745">
        <v>0.13</v>
      </c>
      <c r="T745" t="b">
        <f t="shared" si="165"/>
        <v>0</v>
      </c>
      <c r="U745" t="s">
        <v>1839</v>
      </c>
      <c r="V745">
        <f t="shared" si="166"/>
        <v>103.56480000000001</v>
      </c>
      <c r="W745">
        <v>103.56480000000001</v>
      </c>
      <c r="X745" t="b">
        <f t="shared" si="167"/>
        <v>0</v>
      </c>
    </row>
    <row r="746" spans="1:24" x14ac:dyDescent="0.3">
      <c r="A746" t="b">
        <f t="shared" si="154"/>
        <v>0</v>
      </c>
      <c r="B746" t="s">
        <v>3527</v>
      </c>
      <c r="C746" t="b">
        <f t="shared" si="155"/>
        <v>0</v>
      </c>
      <c r="D746" s="2">
        <v>45843</v>
      </c>
      <c r="E746" s="2" t="b">
        <f t="shared" si="156"/>
        <v>0</v>
      </c>
      <c r="F746" t="s">
        <v>1002</v>
      </c>
      <c r="G746" t="b">
        <f t="shared" si="157"/>
        <v>0</v>
      </c>
      <c r="H746" t="s">
        <v>1668</v>
      </c>
      <c r="I746" t="b">
        <f t="shared" si="158"/>
        <v>0</v>
      </c>
      <c r="J746" t="s">
        <v>1861</v>
      </c>
      <c r="K746" t="b">
        <f t="shared" si="159"/>
        <v>0</v>
      </c>
      <c r="L746">
        <f t="shared" si="160"/>
        <v>4</v>
      </c>
      <c r="M746">
        <v>4</v>
      </c>
      <c r="N746" t="b">
        <f t="shared" si="161"/>
        <v>0</v>
      </c>
      <c r="O746">
        <f t="shared" si="162"/>
        <v>791.65</v>
      </c>
      <c r="P746">
        <v>791.65</v>
      </c>
      <c r="Q746" t="b">
        <f t="shared" si="163"/>
        <v>0</v>
      </c>
      <c r="R746">
        <f t="shared" si="164"/>
        <v>0.06</v>
      </c>
      <c r="S746">
        <v>0.06</v>
      </c>
      <c r="T746" t="b">
        <f t="shared" si="165"/>
        <v>0</v>
      </c>
      <c r="U746" t="s">
        <v>1839</v>
      </c>
      <c r="V746">
        <f t="shared" si="166"/>
        <v>2976.6039999999998</v>
      </c>
      <c r="W746">
        <v>2976.6039999999998</v>
      </c>
      <c r="X746" t="b">
        <f t="shared" si="167"/>
        <v>0</v>
      </c>
    </row>
    <row r="747" spans="1:24" x14ac:dyDescent="0.3">
      <c r="A747" t="b">
        <f t="shared" si="154"/>
        <v>0</v>
      </c>
      <c r="B747" t="s">
        <v>3528</v>
      </c>
      <c r="C747" t="b">
        <f t="shared" si="155"/>
        <v>0</v>
      </c>
      <c r="D747" s="2">
        <v>45862</v>
      </c>
      <c r="E747" s="2" t="b">
        <f t="shared" si="156"/>
        <v>0</v>
      </c>
      <c r="F747" t="s">
        <v>194</v>
      </c>
      <c r="G747" t="b">
        <f t="shared" si="157"/>
        <v>0</v>
      </c>
      <c r="H747" t="s">
        <v>1576</v>
      </c>
      <c r="I747" t="b">
        <f t="shared" si="158"/>
        <v>0</v>
      </c>
      <c r="J747" t="s">
        <v>1880</v>
      </c>
      <c r="K747" t="b">
        <f t="shared" si="159"/>
        <v>0</v>
      </c>
      <c r="L747">
        <f t="shared" si="160"/>
        <v>2</v>
      </c>
      <c r="M747">
        <v>2</v>
      </c>
      <c r="N747" t="b">
        <f t="shared" si="161"/>
        <v>0</v>
      </c>
      <c r="O747">
        <f t="shared" si="162"/>
        <v>414.86</v>
      </c>
      <c r="P747">
        <v>414.86</v>
      </c>
      <c r="Q747" t="b">
        <f t="shared" si="163"/>
        <v>0</v>
      </c>
      <c r="R747">
        <f t="shared" si="164"/>
        <v>0.23</v>
      </c>
      <c r="S747">
        <v>0.23</v>
      </c>
      <c r="T747" t="b">
        <f t="shared" si="165"/>
        <v>0</v>
      </c>
      <c r="U747" t="s">
        <v>1832</v>
      </c>
      <c r="V747">
        <f t="shared" si="166"/>
        <v>638.88440000000003</v>
      </c>
      <c r="W747">
        <v>638.88440000000003</v>
      </c>
      <c r="X747" t="b">
        <f t="shared" si="167"/>
        <v>0</v>
      </c>
    </row>
    <row r="748" spans="1:24" x14ac:dyDescent="0.3">
      <c r="A748" t="b">
        <f t="shared" si="154"/>
        <v>0</v>
      </c>
      <c r="B748" t="s">
        <v>2023</v>
      </c>
      <c r="C748" t="b">
        <f t="shared" si="155"/>
        <v>0</v>
      </c>
      <c r="D748" s="2">
        <v>45866</v>
      </c>
      <c r="E748" s="2" t="b">
        <f t="shared" si="156"/>
        <v>0</v>
      </c>
      <c r="F748" t="s">
        <v>1276</v>
      </c>
      <c r="G748" t="b">
        <f t="shared" si="157"/>
        <v>0</v>
      </c>
      <c r="H748" t="s">
        <v>1765</v>
      </c>
      <c r="I748" t="b">
        <f t="shared" si="158"/>
        <v>0</v>
      </c>
      <c r="J748" t="s">
        <v>1843</v>
      </c>
      <c r="K748" t="b">
        <f t="shared" si="159"/>
        <v>0</v>
      </c>
      <c r="L748">
        <f t="shared" si="160"/>
        <v>4</v>
      </c>
      <c r="M748">
        <v>4</v>
      </c>
      <c r="N748" t="b">
        <f t="shared" si="161"/>
        <v>0</v>
      </c>
      <c r="O748">
        <f t="shared" si="162"/>
        <v>422.09</v>
      </c>
      <c r="P748">
        <v>422.09</v>
      </c>
      <c r="Q748" t="b">
        <f t="shared" si="163"/>
        <v>0</v>
      </c>
      <c r="R748">
        <f t="shared" si="164"/>
        <v>0.04</v>
      </c>
      <c r="S748">
        <v>0.04</v>
      </c>
      <c r="T748" t="b">
        <f t="shared" si="165"/>
        <v>0</v>
      </c>
      <c r="U748" t="s">
        <v>1832</v>
      </c>
      <c r="V748">
        <f t="shared" si="166"/>
        <v>1620.8255999999999</v>
      </c>
      <c r="W748">
        <v>1620.8255999999999</v>
      </c>
      <c r="X748" t="b">
        <f t="shared" si="167"/>
        <v>0</v>
      </c>
    </row>
    <row r="749" spans="1:24" x14ac:dyDescent="0.3">
      <c r="A749" t="b">
        <f t="shared" si="154"/>
        <v>0</v>
      </c>
      <c r="B749" t="s">
        <v>3529</v>
      </c>
      <c r="C749" t="b">
        <f t="shared" si="155"/>
        <v>0</v>
      </c>
      <c r="D749" s="2">
        <v>45385</v>
      </c>
      <c r="E749" s="2" t="b">
        <f t="shared" si="156"/>
        <v>0</v>
      </c>
      <c r="F749" t="s">
        <v>1457</v>
      </c>
      <c r="G749" t="b">
        <f t="shared" si="157"/>
        <v>0</v>
      </c>
      <c r="H749" t="s">
        <v>1651</v>
      </c>
      <c r="I749" t="b">
        <f t="shared" si="158"/>
        <v>0</v>
      </c>
      <c r="J749" t="s">
        <v>1884</v>
      </c>
      <c r="K749" t="b">
        <f t="shared" si="159"/>
        <v>0</v>
      </c>
      <c r="L749">
        <f t="shared" si="160"/>
        <v>2</v>
      </c>
      <c r="M749">
        <v>2</v>
      </c>
      <c r="N749" t="b">
        <f t="shared" si="161"/>
        <v>0</v>
      </c>
      <c r="O749">
        <f t="shared" si="162"/>
        <v>960.81</v>
      </c>
      <c r="P749">
        <v>960.81</v>
      </c>
      <c r="Q749" t="b">
        <f t="shared" si="163"/>
        <v>0</v>
      </c>
      <c r="R749">
        <f t="shared" si="164"/>
        <v>0.28000000000000003</v>
      </c>
      <c r="S749">
        <v>0.28000000000000003</v>
      </c>
      <c r="T749" t="b">
        <f t="shared" si="165"/>
        <v>0</v>
      </c>
      <c r="U749" t="s">
        <v>1835</v>
      </c>
      <c r="V749">
        <f t="shared" si="166"/>
        <v>1383.5663999999999</v>
      </c>
      <c r="W749">
        <v>1383.5663999999999</v>
      </c>
      <c r="X749" t="b">
        <f t="shared" si="167"/>
        <v>0</v>
      </c>
    </row>
    <row r="750" spans="1:24" x14ac:dyDescent="0.3">
      <c r="A750" t="b">
        <f t="shared" si="154"/>
        <v>0</v>
      </c>
      <c r="B750" t="s">
        <v>3530</v>
      </c>
      <c r="C750" t="b">
        <f t="shared" si="155"/>
        <v>0</v>
      </c>
      <c r="D750" s="2">
        <v>45668</v>
      </c>
      <c r="E750" s="2" t="b">
        <f t="shared" si="156"/>
        <v>0</v>
      </c>
      <c r="F750" t="s">
        <v>684</v>
      </c>
      <c r="G750" t="b">
        <f t="shared" si="157"/>
        <v>0</v>
      </c>
      <c r="H750" t="s">
        <v>1686</v>
      </c>
      <c r="I750" t="b">
        <f t="shared" si="158"/>
        <v>0</v>
      </c>
      <c r="J750" t="s">
        <v>1845</v>
      </c>
      <c r="K750" t="b">
        <f t="shared" si="159"/>
        <v>0</v>
      </c>
      <c r="L750">
        <f t="shared" si="160"/>
        <v>4</v>
      </c>
      <c r="M750">
        <v>4</v>
      </c>
      <c r="N750" t="b">
        <f t="shared" si="161"/>
        <v>0</v>
      </c>
      <c r="O750">
        <f t="shared" si="162"/>
        <v>943.36</v>
      </c>
      <c r="P750">
        <v>943.36</v>
      </c>
      <c r="Q750" t="b">
        <f t="shared" si="163"/>
        <v>0</v>
      </c>
      <c r="R750">
        <f t="shared" si="164"/>
        <v>0.18</v>
      </c>
      <c r="S750">
        <v>0.18</v>
      </c>
      <c r="T750" t="b">
        <f t="shared" si="165"/>
        <v>0</v>
      </c>
      <c r="U750" t="s">
        <v>1835</v>
      </c>
      <c r="V750">
        <f t="shared" si="166"/>
        <v>3094.2208000000001</v>
      </c>
      <c r="W750">
        <v>3094.2208000000001</v>
      </c>
      <c r="X750" t="b">
        <f t="shared" si="167"/>
        <v>0</v>
      </c>
    </row>
    <row r="751" spans="1:24" x14ac:dyDescent="0.3">
      <c r="A751" t="b">
        <f t="shared" si="154"/>
        <v>0</v>
      </c>
      <c r="B751" t="s">
        <v>3531</v>
      </c>
      <c r="C751" t="b">
        <f t="shared" si="155"/>
        <v>0</v>
      </c>
      <c r="D751" s="2">
        <v>45561</v>
      </c>
      <c r="E751" s="2" t="b">
        <f t="shared" si="156"/>
        <v>0</v>
      </c>
      <c r="F751" t="s">
        <v>687</v>
      </c>
      <c r="G751" t="b">
        <f t="shared" si="157"/>
        <v>0</v>
      </c>
      <c r="H751" t="s">
        <v>1953</v>
      </c>
      <c r="I751" t="b">
        <f t="shared" si="158"/>
        <v>0</v>
      </c>
      <c r="J751" t="s">
        <v>1867</v>
      </c>
      <c r="K751" t="b">
        <f t="shared" si="159"/>
        <v>0</v>
      </c>
      <c r="L751">
        <f t="shared" si="160"/>
        <v>1</v>
      </c>
      <c r="M751">
        <v>1</v>
      </c>
      <c r="N751" t="b">
        <f t="shared" si="161"/>
        <v>0</v>
      </c>
      <c r="O751">
        <f t="shared" si="162"/>
        <v>830.42</v>
      </c>
      <c r="P751">
        <v>830.42</v>
      </c>
      <c r="Q751" t="b">
        <f t="shared" si="163"/>
        <v>0</v>
      </c>
      <c r="R751">
        <f t="shared" si="164"/>
        <v>0.26</v>
      </c>
      <c r="S751">
        <v>0.26</v>
      </c>
      <c r="T751" t="b">
        <f t="shared" si="165"/>
        <v>0</v>
      </c>
      <c r="U751" t="s">
        <v>1839</v>
      </c>
      <c r="V751">
        <f t="shared" si="166"/>
        <v>614.51080000000002</v>
      </c>
      <c r="W751">
        <v>614.51080000000002</v>
      </c>
      <c r="X751" t="b">
        <f t="shared" si="167"/>
        <v>0</v>
      </c>
    </row>
    <row r="752" spans="1:24" x14ac:dyDescent="0.3">
      <c r="A752" t="b">
        <f t="shared" si="154"/>
        <v>0</v>
      </c>
      <c r="B752" t="s">
        <v>3532</v>
      </c>
      <c r="C752" t="b">
        <f t="shared" si="155"/>
        <v>0</v>
      </c>
      <c r="D752" s="2">
        <v>45637</v>
      </c>
      <c r="E752" s="2" t="b">
        <f t="shared" si="156"/>
        <v>0</v>
      </c>
      <c r="F752" t="s">
        <v>1096</v>
      </c>
      <c r="G752" t="b">
        <f t="shared" si="157"/>
        <v>0</v>
      </c>
      <c r="H752" t="s">
        <v>1732</v>
      </c>
      <c r="I752" t="b">
        <f t="shared" si="158"/>
        <v>0</v>
      </c>
      <c r="J752" t="s">
        <v>1834</v>
      </c>
      <c r="K752" t="b">
        <f t="shared" si="159"/>
        <v>0</v>
      </c>
      <c r="L752">
        <f t="shared" si="160"/>
        <v>1</v>
      </c>
      <c r="M752">
        <v>1</v>
      </c>
      <c r="N752" t="b">
        <f t="shared" si="161"/>
        <v>0</v>
      </c>
      <c r="O752">
        <f t="shared" si="162"/>
        <v>762.55</v>
      </c>
      <c r="P752">
        <v>762.55</v>
      </c>
      <c r="Q752" t="b">
        <f t="shared" si="163"/>
        <v>0</v>
      </c>
      <c r="R752">
        <f t="shared" si="164"/>
        <v>0.19</v>
      </c>
      <c r="S752">
        <v>0.19</v>
      </c>
      <c r="T752" t="b">
        <f t="shared" si="165"/>
        <v>0</v>
      </c>
      <c r="U752" t="s">
        <v>1832</v>
      </c>
      <c r="V752">
        <f t="shared" si="166"/>
        <v>617.66549999999995</v>
      </c>
      <c r="W752">
        <v>617.66549999999995</v>
      </c>
      <c r="X752" t="b">
        <f t="shared" si="167"/>
        <v>0</v>
      </c>
    </row>
    <row r="753" spans="1:24" x14ac:dyDescent="0.3">
      <c r="A753" t="b">
        <f t="shared" si="154"/>
        <v>0</v>
      </c>
      <c r="B753" t="s">
        <v>3533</v>
      </c>
      <c r="C753" t="b">
        <f t="shared" si="155"/>
        <v>0</v>
      </c>
      <c r="D753" s="2">
        <v>45839</v>
      </c>
      <c r="E753" s="2" t="b">
        <f t="shared" si="156"/>
        <v>0</v>
      </c>
      <c r="F753" t="s">
        <v>1067</v>
      </c>
      <c r="G753" t="b">
        <f t="shared" si="157"/>
        <v>0</v>
      </c>
      <c r="H753" t="s">
        <v>1752</v>
      </c>
      <c r="I753" t="b">
        <f t="shared" si="158"/>
        <v>0</v>
      </c>
      <c r="J753" t="s">
        <v>1870</v>
      </c>
      <c r="K753" t="b">
        <f t="shared" si="159"/>
        <v>0</v>
      </c>
      <c r="L753">
        <f t="shared" si="160"/>
        <v>2</v>
      </c>
      <c r="M753">
        <v>2</v>
      </c>
      <c r="N753" t="b">
        <f t="shared" si="161"/>
        <v>0</v>
      </c>
      <c r="O753">
        <f t="shared" si="162"/>
        <v>464.43</v>
      </c>
      <c r="P753">
        <v>464.43</v>
      </c>
      <c r="Q753" t="b">
        <f t="shared" si="163"/>
        <v>0</v>
      </c>
      <c r="R753">
        <f t="shared" si="164"/>
        <v>0.24</v>
      </c>
      <c r="S753">
        <v>0.24</v>
      </c>
      <c r="T753" t="b">
        <f t="shared" si="165"/>
        <v>0</v>
      </c>
      <c r="U753" t="s">
        <v>1839</v>
      </c>
      <c r="V753">
        <f t="shared" si="166"/>
        <v>705.93360000000007</v>
      </c>
      <c r="W753">
        <v>705.93360000000007</v>
      </c>
      <c r="X753" t="b">
        <f t="shared" si="167"/>
        <v>0</v>
      </c>
    </row>
    <row r="754" spans="1:24" x14ac:dyDescent="0.3">
      <c r="A754" t="b">
        <f t="shared" si="154"/>
        <v>0</v>
      </c>
      <c r="B754" t="s">
        <v>3534</v>
      </c>
      <c r="C754" t="b">
        <f t="shared" si="155"/>
        <v>0</v>
      </c>
      <c r="D754" s="2">
        <v>45851</v>
      </c>
      <c r="E754" s="2" t="b">
        <f t="shared" si="156"/>
        <v>0</v>
      </c>
      <c r="F754" t="s">
        <v>74</v>
      </c>
      <c r="G754" t="b">
        <f t="shared" si="157"/>
        <v>0</v>
      </c>
      <c r="H754" t="s">
        <v>1725</v>
      </c>
      <c r="I754" t="b">
        <f t="shared" si="158"/>
        <v>0</v>
      </c>
      <c r="J754" t="s">
        <v>1870</v>
      </c>
      <c r="K754" t="b">
        <f t="shared" si="159"/>
        <v>0</v>
      </c>
      <c r="L754">
        <f t="shared" si="160"/>
        <v>1</v>
      </c>
      <c r="M754">
        <v>1</v>
      </c>
      <c r="N754" t="b">
        <f t="shared" si="161"/>
        <v>0</v>
      </c>
      <c r="O754">
        <f t="shared" si="162"/>
        <v>711.08</v>
      </c>
      <c r="P754">
        <v>711.08</v>
      </c>
      <c r="Q754" t="b">
        <f t="shared" si="163"/>
        <v>0</v>
      </c>
      <c r="R754">
        <f t="shared" si="164"/>
        <v>0.24</v>
      </c>
      <c r="S754">
        <v>0.24</v>
      </c>
      <c r="T754" t="b">
        <f t="shared" si="165"/>
        <v>0</v>
      </c>
      <c r="U754" t="s">
        <v>1835</v>
      </c>
      <c r="V754">
        <f t="shared" si="166"/>
        <v>540.42079999999999</v>
      </c>
      <c r="W754">
        <v>540.42079999999999</v>
      </c>
      <c r="X754" t="b">
        <f t="shared" si="167"/>
        <v>0</v>
      </c>
    </row>
    <row r="755" spans="1:24" x14ac:dyDescent="0.3">
      <c r="A755" t="b">
        <f t="shared" si="154"/>
        <v>0</v>
      </c>
      <c r="B755" t="s">
        <v>3535</v>
      </c>
      <c r="C755" t="b">
        <f t="shared" si="155"/>
        <v>0</v>
      </c>
      <c r="D755" s="2">
        <v>45656</v>
      </c>
      <c r="E755" s="2" t="b">
        <f t="shared" si="156"/>
        <v>0</v>
      </c>
      <c r="F755" t="s">
        <v>798</v>
      </c>
      <c r="G755" t="b">
        <f t="shared" si="157"/>
        <v>0</v>
      </c>
      <c r="H755" t="s">
        <v>1671</v>
      </c>
      <c r="I755" t="b">
        <f t="shared" si="158"/>
        <v>0</v>
      </c>
      <c r="J755" t="s">
        <v>1852</v>
      </c>
      <c r="K755" t="b">
        <f t="shared" si="159"/>
        <v>0</v>
      </c>
      <c r="L755">
        <f t="shared" si="160"/>
        <v>2</v>
      </c>
      <c r="M755">
        <v>2</v>
      </c>
      <c r="N755" t="b">
        <f t="shared" si="161"/>
        <v>0</v>
      </c>
      <c r="O755">
        <f t="shared" si="162"/>
        <v>984.96</v>
      </c>
      <c r="P755">
        <v>984.96</v>
      </c>
      <c r="Q755" t="b">
        <f t="shared" si="163"/>
        <v>0</v>
      </c>
      <c r="R755">
        <f t="shared" si="164"/>
        <v>0.16</v>
      </c>
      <c r="S755">
        <v>0.16</v>
      </c>
      <c r="T755" t="b">
        <f t="shared" si="165"/>
        <v>0</v>
      </c>
      <c r="U755" t="s">
        <v>1835</v>
      </c>
      <c r="V755">
        <f t="shared" si="166"/>
        <v>1654.7328</v>
      </c>
      <c r="W755">
        <v>1654.7328</v>
      </c>
      <c r="X755" t="b">
        <f t="shared" si="167"/>
        <v>0</v>
      </c>
    </row>
    <row r="756" spans="1:24" x14ac:dyDescent="0.3">
      <c r="A756" t="b">
        <f t="shared" si="154"/>
        <v>0</v>
      </c>
      <c r="B756" t="s">
        <v>3536</v>
      </c>
      <c r="C756" t="b">
        <f t="shared" si="155"/>
        <v>0</v>
      </c>
      <c r="D756" s="2">
        <v>45759</v>
      </c>
      <c r="E756" s="2" t="b">
        <f t="shared" si="156"/>
        <v>0</v>
      </c>
      <c r="F756" t="s">
        <v>1067</v>
      </c>
      <c r="G756" t="b">
        <f t="shared" si="157"/>
        <v>0</v>
      </c>
      <c r="H756" t="s">
        <v>1651</v>
      </c>
      <c r="I756" t="b">
        <f t="shared" si="158"/>
        <v>0</v>
      </c>
      <c r="J756" t="s">
        <v>1884</v>
      </c>
      <c r="K756" t="b">
        <f t="shared" si="159"/>
        <v>0</v>
      </c>
      <c r="L756">
        <f t="shared" si="160"/>
        <v>1</v>
      </c>
      <c r="M756">
        <v>1</v>
      </c>
      <c r="N756" t="b">
        <f t="shared" si="161"/>
        <v>0</v>
      </c>
      <c r="O756">
        <f t="shared" si="162"/>
        <v>21.14</v>
      </c>
      <c r="P756">
        <v>21.14</v>
      </c>
      <c r="Q756" t="b">
        <f t="shared" si="163"/>
        <v>0</v>
      </c>
      <c r="R756">
        <f t="shared" si="164"/>
        <v>0.06</v>
      </c>
      <c r="S756">
        <v>0.06</v>
      </c>
      <c r="T756" t="b">
        <f t="shared" si="165"/>
        <v>0</v>
      </c>
      <c r="U756" t="s">
        <v>1839</v>
      </c>
      <c r="V756">
        <f t="shared" si="166"/>
        <v>19.871600000000001</v>
      </c>
      <c r="W756">
        <v>19.871600000000001</v>
      </c>
      <c r="X756" t="b">
        <f t="shared" si="167"/>
        <v>0</v>
      </c>
    </row>
    <row r="757" spans="1:24" x14ac:dyDescent="0.3">
      <c r="A757" t="b">
        <f t="shared" si="154"/>
        <v>0</v>
      </c>
      <c r="B757" t="s">
        <v>3537</v>
      </c>
      <c r="C757" t="b">
        <f t="shared" si="155"/>
        <v>0</v>
      </c>
      <c r="D757" s="2">
        <v>45679</v>
      </c>
      <c r="E757" s="2" t="b">
        <f t="shared" si="156"/>
        <v>0</v>
      </c>
      <c r="F757" t="s">
        <v>369</v>
      </c>
      <c r="G757" t="b">
        <f t="shared" si="157"/>
        <v>0</v>
      </c>
      <c r="H757" t="s">
        <v>1816</v>
      </c>
      <c r="I757" t="b">
        <f t="shared" si="158"/>
        <v>0</v>
      </c>
      <c r="J757" t="s">
        <v>1837</v>
      </c>
      <c r="K757" t="b">
        <f t="shared" si="159"/>
        <v>0</v>
      </c>
      <c r="L757">
        <f t="shared" si="160"/>
        <v>1</v>
      </c>
      <c r="M757">
        <v>1</v>
      </c>
      <c r="N757" t="b">
        <f t="shared" si="161"/>
        <v>0</v>
      </c>
      <c r="O757">
        <f t="shared" si="162"/>
        <v>343.03</v>
      </c>
      <c r="P757">
        <v>343.03</v>
      </c>
      <c r="Q757" t="b">
        <f t="shared" si="163"/>
        <v>0</v>
      </c>
      <c r="R757">
        <f t="shared" si="164"/>
        <v>0.16</v>
      </c>
      <c r="S757">
        <v>0.16</v>
      </c>
      <c r="T757" t="b">
        <f t="shared" si="165"/>
        <v>0</v>
      </c>
      <c r="U757" t="s">
        <v>1832</v>
      </c>
      <c r="V757">
        <f t="shared" si="166"/>
        <v>288.14519999999999</v>
      </c>
      <c r="W757">
        <v>288.14519999999999</v>
      </c>
      <c r="X757" t="b">
        <f t="shared" si="167"/>
        <v>0</v>
      </c>
    </row>
    <row r="758" spans="1:24" x14ac:dyDescent="0.3">
      <c r="A758" t="b">
        <f t="shared" si="154"/>
        <v>0</v>
      </c>
      <c r="B758" t="s">
        <v>3538</v>
      </c>
      <c r="C758" t="b">
        <f t="shared" si="155"/>
        <v>0</v>
      </c>
      <c r="D758" s="2">
        <v>45237</v>
      </c>
      <c r="E758" s="2" t="b">
        <f t="shared" si="156"/>
        <v>0</v>
      </c>
      <c r="F758" t="s">
        <v>786</v>
      </c>
      <c r="G758" t="b">
        <f t="shared" si="157"/>
        <v>0</v>
      </c>
      <c r="H758" t="s">
        <v>1597</v>
      </c>
      <c r="I758" t="b">
        <f t="shared" si="158"/>
        <v>0</v>
      </c>
      <c r="J758" t="s">
        <v>1870</v>
      </c>
      <c r="K758" t="b">
        <f t="shared" si="159"/>
        <v>0</v>
      </c>
      <c r="L758">
        <f t="shared" si="160"/>
        <v>3</v>
      </c>
      <c r="M758">
        <v>3</v>
      </c>
      <c r="N758" t="b">
        <f t="shared" si="161"/>
        <v>0</v>
      </c>
      <c r="O758">
        <f t="shared" si="162"/>
        <v>94.83</v>
      </c>
      <c r="P758">
        <v>94.83</v>
      </c>
      <c r="Q758" t="b">
        <f t="shared" si="163"/>
        <v>0</v>
      </c>
      <c r="R758">
        <f t="shared" si="164"/>
        <v>0.16</v>
      </c>
      <c r="S758">
        <v>0.16</v>
      </c>
      <c r="T758" t="b">
        <f t="shared" si="165"/>
        <v>0</v>
      </c>
      <c r="U758" t="s">
        <v>1839</v>
      </c>
      <c r="V758">
        <f t="shared" si="166"/>
        <v>238.9716</v>
      </c>
      <c r="W758">
        <v>238.9716</v>
      </c>
      <c r="X758" t="b">
        <f t="shared" si="167"/>
        <v>0</v>
      </c>
    </row>
    <row r="759" spans="1:24" x14ac:dyDescent="0.3">
      <c r="A759" t="b">
        <f t="shared" si="154"/>
        <v>0</v>
      </c>
      <c r="B759" t="s">
        <v>2024</v>
      </c>
      <c r="C759" t="b">
        <f t="shared" si="155"/>
        <v>0</v>
      </c>
      <c r="D759" s="2">
        <v>45462</v>
      </c>
      <c r="E759" s="2" t="b">
        <f t="shared" si="156"/>
        <v>0</v>
      </c>
      <c r="F759" t="s">
        <v>375</v>
      </c>
      <c r="G759" t="b">
        <f t="shared" si="157"/>
        <v>0</v>
      </c>
      <c r="H759" t="s">
        <v>1627</v>
      </c>
      <c r="I759" t="b">
        <f t="shared" si="158"/>
        <v>0</v>
      </c>
      <c r="J759" t="s">
        <v>1861</v>
      </c>
      <c r="K759" t="b">
        <f t="shared" si="159"/>
        <v>0</v>
      </c>
      <c r="L759">
        <f t="shared" si="160"/>
        <v>1</v>
      </c>
      <c r="M759">
        <v>1</v>
      </c>
      <c r="N759" t="b">
        <f t="shared" si="161"/>
        <v>0</v>
      </c>
      <c r="O759">
        <f t="shared" si="162"/>
        <v>998.19</v>
      </c>
      <c r="P759">
        <v>998.19</v>
      </c>
      <c r="Q759" t="b">
        <f t="shared" si="163"/>
        <v>0</v>
      </c>
      <c r="R759">
        <f t="shared" si="164"/>
        <v>0.2</v>
      </c>
      <c r="S759">
        <v>0.2</v>
      </c>
      <c r="T759" t="b">
        <f t="shared" si="165"/>
        <v>0</v>
      </c>
      <c r="U759" t="s">
        <v>1832</v>
      </c>
      <c r="V759">
        <f t="shared" si="166"/>
        <v>798.55200000000013</v>
      </c>
      <c r="W759">
        <v>798.55200000000013</v>
      </c>
      <c r="X759" t="b">
        <f t="shared" si="167"/>
        <v>0</v>
      </c>
    </row>
    <row r="760" spans="1:24" x14ac:dyDescent="0.3">
      <c r="A760" t="b">
        <f t="shared" si="154"/>
        <v>0</v>
      </c>
      <c r="B760" t="s">
        <v>3539</v>
      </c>
      <c r="C760" t="b">
        <f t="shared" si="155"/>
        <v>0</v>
      </c>
      <c r="D760" s="2">
        <v>45790</v>
      </c>
      <c r="E760" s="2" t="b">
        <f t="shared" si="156"/>
        <v>0</v>
      </c>
      <c r="F760" t="s">
        <v>81</v>
      </c>
      <c r="G760" t="b">
        <f t="shared" si="157"/>
        <v>0</v>
      </c>
      <c r="H760" t="s">
        <v>1738</v>
      </c>
      <c r="I760" t="b">
        <f t="shared" si="158"/>
        <v>0</v>
      </c>
      <c r="J760" t="s">
        <v>1863</v>
      </c>
      <c r="K760" t="b">
        <f t="shared" si="159"/>
        <v>0</v>
      </c>
      <c r="L760">
        <f t="shared" si="160"/>
        <v>3</v>
      </c>
      <c r="M760">
        <v>3</v>
      </c>
      <c r="N760" t="b">
        <f t="shared" si="161"/>
        <v>0</v>
      </c>
      <c r="O760">
        <f t="shared" si="162"/>
        <v>74.66</v>
      </c>
      <c r="P760">
        <v>74.66</v>
      </c>
      <c r="Q760" t="b">
        <f t="shared" si="163"/>
        <v>0</v>
      </c>
      <c r="R760">
        <f t="shared" si="164"/>
        <v>0.03</v>
      </c>
      <c r="S760">
        <v>0.03</v>
      </c>
      <c r="T760" t="b">
        <f t="shared" si="165"/>
        <v>0</v>
      </c>
      <c r="U760" t="s">
        <v>1835</v>
      </c>
      <c r="V760">
        <f t="shared" si="166"/>
        <v>217.26060000000001</v>
      </c>
      <c r="W760">
        <v>217.26060000000001</v>
      </c>
      <c r="X760" t="b">
        <f t="shared" si="167"/>
        <v>0</v>
      </c>
    </row>
    <row r="761" spans="1:24" x14ac:dyDescent="0.3">
      <c r="A761" t="b">
        <f t="shared" si="154"/>
        <v>0</v>
      </c>
      <c r="B761" t="s">
        <v>3540</v>
      </c>
      <c r="C761" t="b">
        <f t="shared" si="155"/>
        <v>0</v>
      </c>
      <c r="D761" s="2">
        <v>45268</v>
      </c>
      <c r="E761" s="2" t="b">
        <f t="shared" si="156"/>
        <v>0</v>
      </c>
      <c r="F761" t="s">
        <v>458</v>
      </c>
      <c r="G761" t="b">
        <f t="shared" si="157"/>
        <v>0</v>
      </c>
      <c r="H761" t="s">
        <v>1648</v>
      </c>
      <c r="I761" t="b">
        <f t="shared" si="158"/>
        <v>0</v>
      </c>
      <c r="J761" t="s">
        <v>1859</v>
      </c>
      <c r="K761" t="b">
        <f t="shared" si="159"/>
        <v>0</v>
      </c>
      <c r="L761">
        <f t="shared" si="160"/>
        <v>3</v>
      </c>
      <c r="M761">
        <v>3</v>
      </c>
      <c r="N761" t="b">
        <f t="shared" si="161"/>
        <v>0</v>
      </c>
      <c r="O761">
        <f t="shared" si="162"/>
        <v>281.95999999999998</v>
      </c>
      <c r="P761">
        <v>281.95999999999998</v>
      </c>
      <c r="Q761" t="b">
        <f t="shared" si="163"/>
        <v>0</v>
      </c>
      <c r="R761">
        <f t="shared" si="164"/>
        <v>0.01</v>
      </c>
      <c r="S761">
        <v>0.01</v>
      </c>
      <c r="T761" t="b">
        <f t="shared" si="165"/>
        <v>0</v>
      </c>
      <c r="U761" t="s">
        <v>1839</v>
      </c>
      <c r="V761">
        <f t="shared" si="166"/>
        <v>837.42119999999989</v>
      </c>
      <c r="W761">
        <v>837.42119999999989</v>
      </c>
      <c r="X761" t="b">
        <f t="shared" si="167"/>
        <v>0</v>
      </c>
    </row>
    <row r="762" spans="1:24" x14ac:dyDescent="0.3">
      <c r="A762" t="b">
        <f t="shared" si="154"/>
        <v>0</v>
      </c>
      <c r="B762" t="s">
        <v>3541</v>
      </c>
      <c r="C762" t="b">
        <f t="shared" si="155"/>
        <v>0</v>
      </c>
      <c r="D762" s="2">
        <v>45664</v>
      </c>
      <c r="E762" s="2" t="b">
        <f t="shared" si="156"/>
        <v>0</v>
      </c>
      <c r="F762" t="s">
        <v>753</v>
      </c>
      <c r="G762" t="b">
        <f t="shared" si="157"/>
        <v>0</v>
      </c>
      <c r="H762" t="s">
        <v>1743</v>
      </c>
      <c r="I762" t="b">
        <f t="shared" si="158"/>
        <v>0</v>
      </c>
      <c r="J762" t="s">
        <v>1870</v>
      </c>
      <c r="K762" t="b">
        <f t="shared" si="159"/>
        <v>0</v>
      </c>
      <c r="L762">
        <f t="shared" si="160"/>
        <v>4</v>
      </c>
      <c r="M762">
        <v>4</v>
      </c>
      <c r="N762" t="b">
        <f t="shared" si="161"/>
        <v>0</v>
      </c>
      <c r="O762">
        <f t="shared" si="162"/>
        <v>622.27</v>
      </c>
      <c r="P762">
        <v>622.27</v>
      </c>
      <c r="Q762" t="b">
        <f t="shared" si="163"/>
        <v>0</v>
      </c>
      <c r="R762">
        <f t="shared" si="164"/>
        <v>0.02</v>
      </c>
      <c r="S762">
        <v>0.02</v>
      </c>
      <c r="T762" t="b">
        <f t="shared" si="165"/>
        <v>0</v>
      </c>
      <c r="U762" t="s">
        <v>1835</v>
      </c>
      <c r="V762">
        <f t="shared" si="166"/>
        <v>2439.2984000000001</v>
      </c>
      <c r="W762">
        <v>2439.2984000000001</v>
      </c>
      <c r="X762" t="b">
        <f t="shared" si="167"/>
        <v>0</v>
      </c>
    </row>
    <row r="763" spans="1:24" x14ac:dyDescent="0.3">
      <c r="A763" t="b">
        <f t="shared" si="154"/>
        <v>0</v>
      </c>
      <c r="B763" t="s">
        <v>3542</v>
      </c>
      <c r="C763" t="b">
        <f t="shared" si="155"/>
        <v>0</v>
      </c>
      <c r="D763" s="2">
        <v>45475</v>
      </c>
      <c r="E763" s="2" t="b">
        <f t="shared" si="156"/>
        <v>0</v>
      </c>
      <c r="F763" t="s">
        <v>357</v>
      </c>
      <c r="G763" t="b">
        <f t="shared" si="157"/>
        <v>0</v>
      </c>
      <c r="H763" t="s">
        <v>1648</v>
      </c>
      <c r="I763" t="b">
        <f t="shared" si="158"/>
        <v>0</v>
      </c>
      <c r="J763" t="s">
        <v>1843</v>
      </c>
      <c r="K763" t="b">
        <f t="shared" si="159"/>
        <v>0</v>
      </c>
      <c r="L763">
        <f t="shared" si="160"/>
        <v>2</v>
      </c>
      <c r="M763">
        <v>2</v>
      </c>
      <c r="N763" t="b">
        <f t="shared" si="161"/>
        <v>0</v>
      </c>
      <c r="O763">
        <f t="shared" si="162"/>
        <v>78.27</v>
      </c>
      <c r="P763">
        <v>78.27</v>
      </c>
      <c r="Q763" t="b">
        <f t="shared" si="163"/>
        <v>0</v>
      </c>
      <c r="R763">
        <f t="shared" si="164"/>
        <v>0.28999999999999998</v>
      </c>
      <c r="S763">
        <v>0.28999999999999998</v>
      </c>
      <c r="T763" t="b">
        <f t="shared" si="165"/>
        <v>0</v>
      </c>
      <c r="U763" t="s">
        <v>1839</v>
      </c>
      <c r="V763">
        <f t="shared" si="166"/>
        <v>111.1434</v>
      </c>
      <c r="W763">
        <v>111.1434</v>
      </c>
      <c r="X763" t="b">
        <f t="shared" si="167"/>
        <v>0</v>
      </c>
    </row>
    <row r="764" spans="1:24" x14ac:dyDescent="0.3">
      <c r="A764" t="b">
        <f t="shared" si="154"/>
        <v>0</v>
      </c>
      <c r="B764" t="s">
        <v>3543</v>
      </c>
      <c r="C764" t="b">
        <f t="shared" si="155"/>
        <v>0</v>
      </c>
      <c r="D764" s="2">
        <v>45845</v>
      </c>
      <c r="E764" s="2" t="b">
        <f t="shared" si="156"/>
        <v>0</v>
      </c>
      <c r="F764" t="s">
        <v>58</v>
      </c>
      <c r="G764" t="b">
        <f t="shared" si="157"/>
        <v>0</v>
      </c>
      <c r="H764" t="s">
        <v>1719</v>
      </c>
      <c r="I764" t="b">
        <f t="shared" si="158"/>
        <v>0</v>
      </c>
      <c r="J764" t="s">
        <v>1867</v>
      </c>
      <c r="K764" t="b">
        <f t="shared" si="159"/>
        <v>0</v>
      </c>
      <c r="L764">
        <f t="shared" si="160"/>
        <v>4</v>
      </c>
      <c r="M764">
        <v>4</v>
      </c>
      <c r="N764" t="b">
        <f t="shared" si="161"/>
        <v>0</v>
      </c>
      <c r="O764">
        <f t="shared" si="162"/>
        <v>676.58</v>
      </c>
      <c r="P764">
        <v>676.58</v>
      </c>
      <c r="Q764" t="b">
        <f t="shared" si="163"/>
        <v>0</v>
      </c>
      <c r="R764">
        <f t="shared" si="164"/>
        <v>0.23</v>
      </c>
      <c r="S764">
        <v>0.23</v>
      </c>
      <c r="T764" t="b">
        <f t="shared" si="165"/>
        <v>0</v>
      </c>
      <c r="U764" t="s">
        <v>1839</v>
      </c>
      <c r="V764">
        <f t="shared" si="166"/>
        <v>2083.8663999999999</v>
      </c>
      <c r="W764">
        <v>2083.8663999999999</v>
      </c>
      <c r="X764" t="b">
        <f t="shared" si="167"/>
        <v>0</v>
      </c>
    </row>
    <row r="765" spans="1:24" x14ac:dyDescent="0.3">
      <c r="A765" t="b">
        <f t="shared" si="154"/>
        <v>0</v>
      </c>
      <c r="B765" t="s">
        <v>3544</v>
      </c>
      <c r="C765" t="b">
        <f t="shared" si="155"/>
        <v>0</v>
      </c>
      <c r="D765" s="2">
        <v>45446</v>
      </c>
      <c r="E765" s="2" t="b">
        <f t="shared" si="156"/>
        <v>0</v>
      </c>
      <c r="F765" t="s">
        <v>2531</v>
      </c>
      <c r="G765" t="b">
        <f t="shared" si="157"/>
        <v>0</v>
      </c>
      <c r="H765" t="s">
        <v>1630</v>
      </c>
      <c r="I765" t="b">
        <f t="shared" si="158"/>
        <v>0</v>
      </c>
      <c r="J765" t="s">
        <v>1854</v>
      </c>
      <c r="K765" t="b">
        <f t="shared" si="159"/>
        <v>0</v>
      </c>
      <c r="L765">
        <f t="shared" si="160"/>
        <v>2</v>
      </c>
      <c r="M765">
        <v>2</v>
      </c>
      <c r="N765" t="b">
        <f t="shared" si="161"/>
        <v>0</v>
      </c>
      <c r="O765">
        <f t="shared" si="162"/>
        <v>938.6</v>
      </c>
      <c r="P765">
        <v>938.6</v>
      </c>
      <c r="Q765" t="b">
        <f t="shared" si="163"/>
        <v>0</v>
      </c>
      <c r="R765">
        <f t="shared" si="164"/>
        <v>0.04</v>
      </c>
      <c r="S765">
        <v>0.04</v>
      </c>
      <c r="T765" t="b">
        <f t="shared" si="165"/>
        <v>0</v>
      </c>
      <c r="U765" t="s">
        <v>1835</v>
      </c>
      <c r="V765">
        <f t="shared" si="166"/>
        <v>1802.1120000000001</v>
      </c>
      <c r="W765">
        <v>1802.1120000000001</v>
      </c>
      <c r="X765" t="b">
        <f t="shared" si="167"/>
        <v>0</v>
      </c>
    </row>
    <row r="766" spans="1:24" x14ac:dyDescent="0.3">
      <c r="A766" t="b">
        <f t="shared" si="154"/>
        <v>0</v>
      </c>
      <c r="B766" t="s">
        <v>3545</v>
      </c>
      <c r="C766" t="b">
        <f t="shared" si="155"/>
        <v>0</v>
      </c>
      <c r="D766" s="2">
        <v>45761</v>
      </c>
      <c r="E766" s="2" t="b">
        <f t="shared" si="156"/>
        <v>0</v>
      </c>
      <c r="F766" t="s">
        <v>1101</v>
      </c>
      <c r="G766" t="b">
        <f t="shared" si="157"/>
        <v>0</v>
      </c>
      <c r="H766" t="s">
        <v>1574</v>
      </c>
      <c r="I766" t="b">
        <f t="shared" si="158"/>
        <v>0</v>
      </c>
      <c r="J766" t="s">
        <v>1852</v>
      </c>
      <c r="K766" t="b">
        <f t="shared" si="159"/>
        <v>0</v>
      </c>
      <c r="L766">
        <f t="shared" si="160"/>
        <v>2</v>
      </c>
      <c r="M766">
        <v>2</v>
      </c>
      <c r="N766" t="b">
        <f t="shared" si="161"/>
        <v>0</v>
      </c>
      <c r="O766">
        <f t="shared" si="162"/>
        <v>859.47</v>
      </c>
      <c r="P766">
        <v>859.47</v>
      </c>
      <c r="Q766" t="b">
        <f t="shared" si="163"/>
        <v>0</v>
      </c>
      <c r="R766">
        <f t="shared" si="164"/>
        <v>0.01</v>
      </c>
      <c r="S766">
        <v>0.01</v>
      </c>
      <c r="T766" t="b">
        <f t="shared" si="165"/>
        <v>0</v>
      </c>
      <c r="U766" t="s">
        <v>1832</v>
      </c>
      <c r="V766">
        <f t="shared" si="166"/>
        <v>1701.7506000000001</v>
      </c>
      <c r="W766">
        <v>1701.7506000000001</v>
      </c>
      <c r="X766" t="b">
        <f t="shared" si="167"/>
        <v>0</v>
      </c>
    </row>
    <row r="767" spans="1:24" x14ac:dyDescent="0.3">
      <c r="A767" t="b">
        <f t="shared" si="154"/>
        <v>0</v>
      </c>
      <c r="B767" t="s">
        <v>3546</v>
      </c>
      <c r="C767" t="b">
        <f t="shared" si="155"/>
        <v>0</v>
      </c>
      <c r="D767" s="2">
        <v>45363</v>
      </c>
      <c r="E767" s="2" t="b">
        <f t="shared" si="156"/>
        <v>0</v>
      </c>
      <c r="F767" t="s">
        <v>210</v>
      </c>
      <c r="G767" t="b">
        <f t="shared" si="157"/>
        <v>0</v>
      </c>
      <c r="H767" t="s">
        <v>1618</v>
      </c>
      <c r="I767" t="b">
        <f t="shared" si="158"/>
        <v>0</v>
      </c>
      <c r="J767" t="s">
        <v>1852</v>
      </c>
      <c r="K767" t="b">
        <f t="shared" si="159"/>
        <v>0</v>
      </c>
      <c r="L767">
        <f t="shared" si="160"/>
        <v>3</v>
      </c>
      <c r="M767">
        <v>3</v>
      </c>
      <c r="N767" t="b">
        <f t="shared" si="161"/>
        <v>0</v>
      </c>
      <c r="O767">
        <f t="shared" si="162"/>
        <v>672.98</v>
      </c>
      <c r="P767">
        <v>672.98</v>
      </c>
      <c r="Q767" t="b">
        <f t="shared" si="163"/>
        <v>0</v>
      </c>
      <c r="R767">
        <f t="shared" si="164"/>
        <v>0.23</v>
      </c>
      <c r="S767">
        <v>0.23</v>
      </c>
      <c r="T767" t="b">
        <f t="shared" si="165"/>
        <v>0</v>
      </c>
      <c r="U767" t="s">
        <v>1835</v>
      </c>
      <c r="V767">
        <f t="shared" si="166"/>
        <v>1554.5838000000001</v>
      </c>
      <c r="W767">
        <v>1554.5838000000001</v>
      </c>
      <c r="X767" t="b">
        <f t="shared" si="167"/>
        <v>0</v>
      </c>
    </row>
    <row r="768" spans="1:24" x14ac:dyDescent="0.3">
      <c r="A768" t="b">
        <f t="shared" si="154"/>
        <v>0</v>
      </c>
      <c r="B768" t="s">
        <v>3547</v>
      </c>
      <c r="C768" t="b">
        <f t="shared" si="155"/>
        <v>0</v>
      </c>
      <c r="D768" s="2">
        <v>45420</v>
      </c>
      <c r="E768" s="2" t="b">
        <f t="shared" si="156"/>
        <v>0</v>
      </c>
      <c r="F768" t="s">
        <v>666</v>
      </c>
      <c r="G768" t="b">
        <f t="shared" si="157"/>
        <v>0</v>
      </c>
      <c r="H768" t="s">
        <v>1702</v>
      </c>
      <c r="I768" t="b">
        <f t="shared" si="158"/>
        <v>0</v>
      </c>
      <c r="J768" t="s">
        <v>1870</v>
      </c>
      <c r="K768" t="b">
        <f t="shared" si="159"/>
        <v>0</v>
      </c>
      <c r="L768">
        <f t="shared" si="160"/>
        <v>1</v>
      </c>
      <c r="M768">
        <v>1</v>
      </c>
      <c r="N768" t="b">
        <f t="shared" si="161"/>
        <v>0</v>
      </c>
      <c r="O768">
        <f t="shared" si="162"/>
        <v>75.8</v>
      </c>
      <c r="P768">
        <v>75.8</v>
      </c>
      <c r="Q768" t="b">
        <f t="shared" si="163"/>
        <v>0</v>
      </c>
      <c r="R768">
        <f t="shared" si="164"/>
        <v>0.28999999999999998</v>
      </c>
      <c r="S768">
        <v>0.28999999999999998</v>
      </c>
      <c r="T768" t="b">
        <f t="shared" si="165"/>
        <v>0</v>
      </c>
      <c r="U768" t="s">
        <v>1835</v>
      </c>
      <c r="V768">
        <f t="shared" si="166"/>
        <v>53.817999999999998</v>
      </c>
      <c r="W768">
        <v>53.817999999999998</v>
      </c>
      <c r="X768" t="b">
        <f t="shared" si="167"/>
        <v>0</v>
      </c>
    </row>
    <row r="769" spans="1:24" x14ac:dyDescent="0.3">
      <c r="A769" t="b">
        <f t="shared" si="154"/>
        <v>0</v>
      </c>
      <c r="B769" t="s">
        <v>3548</v>
      </c>
      <c r="C769" t="b">
        <f t="shared" si="155"/>
        <v>0</v>
      </c>
      <c r="D769" s="2">
        <v>45536</v>
      </c>
      <c r="E769" s="2" t="b">
        <f t="shared" si="156"/>
        <v>0</v>
      </c>
      <c r="F769" t="s">
        <v>135</v>
      </c>
      <c r="G769" t="b">
        <f t="shared" si="157"/>
        <v>0</v>
      </c>
      <c r="H769" t="s">
        <v>1588</v>
      </c>
      <c r="I769" t="b">
        <f t="shared" si="158"/>
        <v>0</v>
      </c>
      <c r="J769" t="s">
        <v>1859</v>
      </c>
      <c r="K769" t="b">
        <f t="shared" si="159"/>
        <v>0</v>
      </c>
      <c r="L769">
        <f t="shared" si="160"/>
        <v>4</v>
      </c>
      <c r="M769">
        <v>4</v>
      </c>
      <c r="N769" t="b">
        <f t="shared" si="161"/>
        <v>0</v>
      </c>
      <c r="O769">
        <f t="shared" si="162"/>
        <v>742.15</v>
      </c>
      <c r="P769">
        <v>742.15</v>
      </c>
      <c r="Q769" t="b">
        <f t="shared" si="163"/>
        <v>0</v>
      </c>
      <c r="R769">
        <f t="shared" si="164"/>
        <v>0.1</v>
      </c>
      <c r="S769">
        <v>0.1</v>
      </c>
      <c r="T769" t="b">
        <f t="shared" si="165"/>
        <v>0</v>
      </c>
      <c r="U769" t="s">
        <v>1839</v>
      </c>
      <c r="V769">
        <f t="shared" si="166"/>
        <v>2671.74</v>
      </c>
      <c r="W769">
        <v>2671.74</v>
      </c>
      <c r="X769" t="b">
        <f t="shared" si="167"/>
        <v>0</v>
      </c>
    </row>
    <row r="770" spans="1:24" x14ac:dyDescent="0.3">
      <c r="A770" t="b">
        <f t="shared" ref="A770:A833" si="168">ISBLANK(B770)</f>
        <v>0</v>
      </c>
      <c r="B770" t="s">
        <v>2025</v>
      </c>
      <c r="C770" t="b">
        <f t="shared" ref="C770:C833" si="169">ISBLANK(D770)</f>
        <v>0</v>
      </c>
      <c r="D770" s="2">
        <v>45313</v>
      </c>
      <c r="E770" s="2" t="b">
        <f t="shared" ref="E770:E833" si="170">ISBLANK(F770)</f>
        <v>0</v>
      </c>
      <c r="F770" t="s">
        <v>1154</v>
      </c>
      <c r="G770" t="b">
        <f t="shared" ref="G770:G833" si="171">ISBLANK(H770)</f>
        <v>0</v>
      </c>
      <c r="H770" t="s">
        <v>1746</v>
      </c>
      <c r="I770" t="b">
        <f t="shared" ref="I770:I833" si="172">ISBLANK(J770)</f>
        <v>0</v>
      </c>
      <c r="J770" t="s">
        <v>1843</v>
      </c>
      <c r="K770" t="b">
        <f t="shared" ref="K770:K833" si="173">ISBLANK(M770)</f>
        <v>0</v>
      </c>
      <c r="L770">
        <f t="shared" ref="L770:L833" si="174">IF(ISBLANK(M770),"UNKNOWN",M770)</f>
        <v>2</v>
      </c>
      <c r="M770">
        <v>2</v>
      </c>
      <c r="N770" t="b">
        <f t="shared" ref="N770:N833" si="175">ISBLANK(P770)</f>
        <v>0</v>
      </c>
      <c r="O770">
        <f t="shared" ref="O770:O833" si="176">IF(ISBLANK(P770),AVERAGE($P$2:$P$2001),P770)</f>
        <v>343.42</v>
      </c>
      <c r="P770">
        <v>343.42</v>
      </c>
      <c r="Q770" t="b">
        <f t="shared" ref="Q770:Q833" si="177">ISBLANK(S770)</f>
        <v>0</v>
      </c>
      <c r="R770">
        <f t="shared" ref="R770:R833" si="178">IF(ISBLANK(S770),AVERAGE($S$2:$S$2001),S770)</f>
        <v>0.12</v>
      </c>
      <c r="S770">
        <v>0.12</v>
      </c>
      <c r="T770" t="b">
        <f t="shared" ref="T770:T833" si="179">ISBLANK(U770)</f>
        <v>0</v>
      </c>
      <c r="U770" t="s">
        <v>1839</v>
      </c>
      <c r="V770">
        <f t="shared" ref="V770:V833" si="180">IF(ISBLANK(W770),AVERAGE($W$2:$W$2001),W770)</f>
        <v>604.41920000000005</v>
      </c>
      <c r="W770">
        <v>604.41920000000005</v>
      </c>
      <c r="X770" t="b">
        <f t="shared" ref="X770:X833" si="181">ISBLANK(W770)</f>
        <v>0</v>
      </c>
    </row>
    <row r="771" spans="1:24" x14ac:dyDescent="0.3">
      <c r="A771" t="b">
        <f t="shared" si="168"/>
        <v>0</v>
      </c>
      <c r="B771" t="s">
        <v>3549</v>
      </c>
      <c r="C771" t="b">
        <f t="shared" si="169"/>
        <v>0</v>
      </c>
      <c r="D771" s="2">
        <v>45445</v>
      </c>
      <c r="E771" s="2" t="b">
        <f t="shared" si="170"/>
        <v>0</v>
      </c>
      <c r="F771" t="s">
        <v>260</v>
      </c>
      <c r="G771" t="b">
        <f t="shared" si="171"/>
        <v>0</v>
      </c>
      <c r="H771" t="s">
        <v>1627</v>
      </c>
      <c r="I771" t="b">
        <f t="shared" si="172"/>
        <v>0</v>
      </c>
      <c r="J771" t="s">
        <v>1843</v>
      </c>
      <c r="K771" t="b">
        <f t="shared" si="173"/>
        <v>0</v>
      </c>
      <c r="L771">
        <f t="shared" si="174"/>
        <v>1</v>
      </c>
      <c r="M771">
        <v>1</v>
      </c>
      <c r="N771" t="b">
        <f t="shared" si="175"/>
        <v>0</v>
      </c>
      <c r="O771">
        <f t="shared" si="176"/>
        <v>637.39</v>
      </c>
      <c r="P771">
        <v>637.39</v>
      </c>
      <c r="Q771" t="b">
        <f t="shared" si="177"/>
        <v>0</v>
      </c>
      <c r="R771">
        <f t="shared" si="178"/>
        <v>0.22</v>
      </c>
      <c r="S771">
        <v>0.22</v>
      </c>
      <c r="T771" t="b">
        <f t="shared" si="179"/>
        <v>0</v>
      </c>
      <c r="U771" t="s">
        <v>1835</v>
      </c>
      <c r="V771">
        <f t="shared" si="180"/>
        <v>497.16419999999999</v>
      </c>
      <c r="W771">
        <v>497.16419999999999</v>
      </c>
      <c r="X771" t="b">
        <f t="shared" si="181"/>
        <v>0</v>
      </c>
    </row>
    <row r="772" spans="1:24" x14ac:dyDescent="0.3">
      <c r="A772" t="b">
        <f t="shared" si="168"/>
        <v>0</v>
      </c>
      <c r="B772" t="s">
        <v>3550</v>
      </c>
      <c r="C772" t="b">
        <f t="shared" si="169"/>
        <v>0</v>
      </c>
      <c r="D772" s="2">
        <v>45230</v>
      </c>
      <c r="E772" s="2" t="b">
        <f t="shared" si="170"/>
        <v>0</v>
      </c>
      <c r="F772" t="s">
        <v>1208</v>
      </c>
      <c r="G772" t="b">
        <f t="shared" si="171"/>
        <v>0</v>
      </c>
      <c r="H772" t="s">
        <v>1546</v>
      </c>
      <c r="I772" t="b">
        <f t="shared" si="172"/>
        <v>0</v>
      </c>
      <c r="J772" t="s">
        <v>1834</v>
      </c>
      <c r="K772" t="b">
        <f t="shared" si="173"/>
        <v>0</v>
      </c>
      <c r="L772">
        <f t="shared" si="174"/>
        <v>1</v>
      </c>
      <c r="M772">
        <v>1</v>
      </c>
      <c r="N772" t="b">
        <f t="shared" si="175"/>
        <v>0</v>
      </c>
      <c r="O772">
        <f t="shared" si="176"/>
        <v>631</v>
      </c>
      <c r="P772">
        <v>631</v>
      </c>
      <c r="Q772" t="b">
        <f t="shared" si="177"/>
        <v>0</v>
      </c>
      <c r="R772">
        <f t="shared" si="178"/>
        <v>0.04</v>
      </c>
      <c r="S772">
        <v>0.04</v>
      </c>
      <c r="T772" t="b">
        <f t="shared" si="179"/>
        <v>0</v>
      </c>
      <c r="U772" t="s">
        <v>1832</v>
      </c>
      <c r="V772">
        <f t="shared" si="180"/>
        <v>605.76</v>
      </c>
      <c r="W772">
        <v>605.76</v>
      </c>
      <c r="X772" t="b">
        <f t="shared" si="181"/>
        <v>0</v>
      </c>
    </row>
    <row r="773" spans="1:24" x14ac:dyDescent="0.3">
      <c r="A773" t="b">
        <f t="shared" si="168"/>
        <v>0</v>
      </c>
      <c r="B773" t="s">
        <v>3551</v>
      </c>
      <c r="C773" t="b">
        <f t="shared" si="169"/>
        <v>0</v>
      </c>
      <c r="D773" s="2">
        <v>45916</v>
      </c>
      <c r="E773" s="2" t="b">
        <f t="shared" si="170"/>
        <v>0</v>
      </c>
      <c r="F773" t="s">
        <v>1214</v>
      </c>
      <c r="G773" t="b">
        <f t="shared" si="171"/>
        <v>0</v>
      </c>
      <c r="H773" t="s">
        <v>1768</v>
      </c>
      <c r="I773" t="b">
        <f t="shared" si="172"/>
        <v>0</v>
      </c>
      <c r="J773" t="s">
        <v>1831</v>
      </c>
      <c r="K773" t="b">
        <f t="shared" si="173"/>
        <v>0</v>
      </c>
      <c r="L773">
        <f t="shared" si="174"/>
        <v>4</v>
      </c>
      <c r="M773">
        <v>4</v>
      </c>
      <c r="N773" t="b">
        <f t="shared" si="175"/>
        <v>0</v>
      </c>
      <c r="O773">
        <f t="shared" si="176"/>
        <v>983.98</v>
      </c>
      <c r="P773">
        <v>983.98</v>
      </c>
      <c r="Q773" t="b">
        <f t="shared" si="177"/>
        <v>0</v>
      </c>
      <c r="R773">
        <f t="shared" si="178"/>
        <v>0.11</v>
      </c>
      <c r="S773">
        <v>0.11</v>
      </c>
      <c r="T773" t="b">
        <f t="shared" si="179"/>
        <v>0</v>
      </c>
      <c r="U773" t="s">
        <v>1839</v>
      </c>
      <c r="V773">
        <f t="shared" si="180"/>
        <v>3502.9688000000001</v>
      </c>
      <c r="W773">
        <v>3502.9688000000001</v>
      </c>
      <c r="X773" t="b">
        <f t="shared" si="181"/>
        <v>0</v>
      </c>
    </row>
    <row r="774" spans="1:24" x14ac:dyDescent="0.3">
      <c r="A774" t="b">
        <f t="shared" si="168"/>
        <v>0</v>
      </c>
      <c r="B774" t="s">
        <v>3552</v>
      </c>
      <c r="C774" t="b">
        <f t="shared" si="169"/>
        <v>0</v>
      </c>
      <c r="D774" s="2">
        <v>45353</v>
      </c>
      <c r="E774" s="2" t="b">
        <f t="shared" si="170"/>
        <v>0</v>
      </c>
      <c r="F774" t="s">
        <v>201</v>
      </c>
      <c r="G774" t="b">
        <f t="shared" si="171"/>
        <v>0</v>
      </c>
      <c r="H774" t="s">
        <v>1699</v>
      </c>
      <c r="I774" t="b">
        <f t="shared" si="172"/>
        <v>0</v>
      </c>
      <c r="J774" t="s">
        <v>1902</v>
      </c>
      <c r="K774" t="b">
        <f t="shared" si="173"/>
        <v>0</v>
      </c>
      <c r="L774">
        <f t="shared" si="174"/>
        <v>4</v>
      </c>
      <c r="M774">
        <v>4</v>
      </c>
      <c r="N774" t="b">
        <f t="shared" si="175"/>
        <v>0</v>
      </c>
      <c r="O774">
        <f t="shared" si="176"/>
        <v>73.69</v>
      </c>
      <c r="P774">
        <v>73.69</v>
      </c>
      <c r="Q774" t="b">
        <f t="shared" si="177"/>
        <v>0</v>
      </c>
      <c r="R774">
        <f t="shared" si="178"/>
        <v>0.08</v>
      </c>
      <c r="S774">
        <v>0.08</v>
      </c>
      <c r="T774" t="b">
        <f t="shared" si="179"/>
        <v>0</v>
      </c>
      <c r="U774" t="s">
        <v>1832</v>
      </c>
      <c r="V774">
        <f t="shared" si="180"/>
        <v>271.17919999999998</v>
      </c>
      <c r="W774">
        <v>271.17919999999998</v>
      </c>
      <c r="X774" t="b">
        <f t="shared" si="181"/>
        <v>0</v>
      </c>
    </row>
    <row r="775" spans="1:24" x14ac:dyDescent="0.3">
      <c r="A775" t="b">
        <f t="shared" si="168"/>
        <v>0</v>
      </c>
      <c r="B775" t="s">
        <v>3553</v>
      </c>
      <c r="C775" t="b">
        <f t="shared" si="169"/>
        <v>0</v>
      </c>
      <c r="D775" s="2">
        <v>45490</v>
      </c>
      <c r="E775" s="2" t="b">
        <f t="shared" si="170"/>
        <v>0</v>
      </c>
      <c r="F775" t="s">
        <v>1328</v>
      </c>
      <c r="G775" t="b">
        <f t="shared" si="171"/>
        <v>0</v>
      </c>
      <c r="H775" t="s">
        <v>1568</v>
      </c>
      <c r="I775" t="b">
        <f t="shared" si="172"/>
        <v>0</v>
      </c>
      <c r="J775" t="s">
        <v>1843</v>
      </c>
      <c r="K775" t="b">
        <f t="shared" si="173"/>
        <v>0</v>
      </c>
      <c r="L775">
        <f t="shared" si="174"/>
        <v>3</v>
      </c>
      <c r="M775">
        <v>3</v>
      </c>
      <c r="N775" t="b">
        <f t="shared" si="175"/>
        <v>0</v>
      </c>
      <c r="O775">
        <f t="shared" si="176"/>
        <v>110.99</v>
      </c>
      <c r="P775">
        <v>110.99</v>
      </c>
      <c r="Q775" t="b">
        <f t="shared" si="177"/>
        <v>0</v>
      </c>
      <c r="R775">
        <f t="shared" si="178"/>
        <v>0.21</v>
      </c>
      <c r="S775">
        <v>0.21</v>
      </c>
      <c r="T775" t="b">
        <f t="shared" si="179"/>
        <v>0</v>
      </c>
      <c r="U775" t="s">
        <v>1832</v>
      </c>
      <c r="V775">
        <f t="shared" si="180"/>
        <v>263.04629999999997</v>
      </c>
      <c r="W775">
        <v>263.04629999999997</v>
      </c>
      <c r="X775" t="b">
        <f t="shared" si="181"/>
        <v>0</v>
      </c>
    </row>
    <row r="776" spans="1:24" x14ac:dyDescent="0.3">
      <c r="A776" t="b">
        <f t="shared" si="168"/>
        <v>0</v>
      </c>
      <c r="B776" t="s">
        <v>3554</v>
      </c>
      <c r="C776" t="b">
        <f t="shared" si="169"/>
        <v>0</v>
      </c>
      <c r="D776" s="2">
        <v>45850</v>
      </c>
      <c r="E776" s="2" t="b">
        <f t="shared" si="170"/>
        <v>0</v>
      </c>
      <c r="F776" t="s">
        <v>297</v>
      </c>
      <c r="G776" t="b">
        <f t="shared" si="171"/>
        <v>0</v>
      </c>
      <c r="H776" t="s">
        <v>1564</v>
      </c>
      <c r="I776" t="b">
        <f t="shared" si="172"/>
        <v>0</v>
      </c>
      <c r="J776" t="s">
        <v>1843</v>
      </c>
      <c r="K776" t="b">
        <f t="shared" si="173"/>
        <v>0</v>
      </c>
      <c r="L776">
        <f t="shared" si="174"/>
        <v>1</v>
      </c>
      <c r="M776">
        <v>1</v>
      </c>
      <c r="N776" t="b">
        <f t="shared" si="175"/>
        <v>0</v>
      </c>
      <c r="O776">
        <f t="shared" si="176"/>
        <v>66.86</v>
      </c>
      <c r="P776">
        <v>66.86</v>
      </c>
      <c r="Q776" t="b">
        <f t="shared" si="177"/>
        <v>0</v>
      </c>
      <c r="R776">
        <f t="shared" si="178"/>
        <v>0.22</v>
      </c>
      <c r="S776">
        <v>0.22</v>
      </c>
      <c r="T776" t="b">
        <f t="shared" si="179"/>
        <v>0</v>
      </c>
      <c r="U776" t="s">
        <v>1839</v>
      </c>
      <c r="V776">
        <f t="shared" si="180"/>
        <v>52.150799999999997</v>
      </c>
      <c r="W776">
        <v>52.150799999999997</v>
      </c>
      <c r="X776" t="b">
        <f t="shared" si="181"/>
        <v>0</v>
      </c>
    </row>
    <row r="777" spans="1:24" x14ac:dyDescent="0.3">
      <c r="A777" t="b">
        <f t="shared" si="168"/>
        <v>0</v>
      </c>
      <c r="B777" t="s">
        <v>3555</v>
      </c>
      <c r="C777" t="b">
        <f t="shared" si="169"/>
        <v>0</v>
      </c>
      <c r="D777" s="2">
        <v>45515</v>
      </c>
      <c r="E777" s="2" t="b">
        <f t="shared" si="170"/>
        <v>0</v>
      </c>
      <c r="F777" t="s">
        <v>1282</v>
      </c>
      <c r="G777" t="b">
        <f t="shared" si="171"/>
        <v>0</v>
      </c>
      <c r="H777" t="s">
        <v>1732</v>
      </c>
      <c r="I777" t="b">
        <f t="shared" si="172"/>
        <v>0</v>
      </c>
      <c r="J777" t="s">
        <v>1870</v>
      </c>
      <c r="K777" t="b">
        <f t="shared" si="173"/>
        <v>0</v>
      </c>
      <c r="L777">
        <f t="shared" si="174"/>
        <v>1</v>
      </c>
      <c r="M777">
        <v>1</v>
      </c>
      <c r="N777" t="b">
        <f t="shared" si="175"/>
        <v>0</v>
      </c>
      <c r="O777">
        <f t="shared" si="176"/>
        <v>980.26</v>
      </c>
      <c r="P777">
        <v>980.26</v>
      </c>
      <c r="Q777" t="b">
        <f t="shared" si="177"/>
        <v>0</v>
      </c>
      <c r="R777">
        <f t="shared" si="178"/>
        <v>0.14000000000000001</v>
      </c>
      <c r="S777">
        <v>0.14000000000000001</v>
      </c>
      <c r="T777" t="b">
        <f t="shared" si="179"/>
        <v>0</v>
      </c>
      <c r="U777" t="s">
        <v>1835</v>
      </c>
      <c r="V777">
        <f t="shared" si="180"/>
        <v>843.02359999999999</v>
      </c>
      <c r="W777">
        <v>843.02359999999999</v>
      </c>
      <c r="X777" t="b">
        <f t="shared" si="181"/>
        <v>0</v>
      </c>
    </row>
    <row r="778" spans="1:24" x14ac:dyDescent="0.3">
      <c r="A778" t="b">
        <f t="shared" si="168"/>
        <v>0</v>
      </c>
      <c r="B778" t="s">
        <v>3556</v>
      </c>
      <c r="C778" t="b">
        <f t="shared" si="169"/>
        <v>0</v>
      </c>
      <c r="D778" s="2">
        <v>45322</v>
      </c>
      <c r="E778" s="2" t="b">
        <f t="shared" si="170"/>
        <v>0</v>
      </c>
      <c r="F778" t="s">
        <v>145</v>
      </c>
      <c r="G778" t="b">
        <f t="shared" si="171"/>
        <v>0</v>
      </c>
      <c r="H778" t="s">
        <v>1591</v>
      </c>
      <c r="I778" t="b">
        <f t="shared" si="172"/>
        <v>0</v>
      </c>
      <c r="J778" t="s">
        <v>1870</v>
      </c>
      <c r="K778" t="b">
        <f t="shared" si="173"/>
        <v>0</v>
      </c>
      <c r="L778">
        <f t="shared" si="174"/>
        <v>1</v>
      </c>
      <c r="M778">
        <v>1</v>
      </c>
      <c r="N778" t="b">
        <f t="shared" si="175"/>
        <v>0</v>
      </c>
      <c r="O778">
        <f t="shared" si="176"/>
        <v>235.28</v>
      </c>
      <c r="P778">
        <v>235.28</v>
      </c>
      <c r="Q778" t="b">
        <f t="shared" si="177"/>
        <v>0</v>
      </c>
      <c r="R778">
        <f t="shared" si="178"/>
        <v>0.05</v>
      </c>
      <c r="S778">
        <v>0.05</v>
      </c>
      <c r="T778" t="b">
        <f t="shared" si="179"/>
        <v>0</v>
      </c>
      <c r="U778" t="s">
        <v>1835</v>
      </c>
      <c r="V778">
        <f t="shared" si="180"/>
        <v>223.51599999999999</v>
      </c>
      <c r="W778">
        <v>223.51599999999999</v>
      </c>
      <c r="X778" t="b">
        <f t="shared" si="181"/>
        <v>0</v>
      </c>
    </row>
    <row r="779" spans="1:24" x14ac:dyDescent="0.3">
      <c r="A779" t="b">
        <f t="shared" si="168"/>
        <v>0</v>
      </c>
      <c r="B779" t="s">
        <v>3557</v>
      </c>
      <c r="C779" t="b">
        <f t="shared" si="169"/>
        <v>0</v>
      </c>
      <c r="D779" s="2">
        <v>45542</v>
      </c>
      <c r="E779" s="2" t="b">
        <f t="shared" si="170"/>
        <v>0</v>
      </c>
      <c r="F779" t="s">
        <v>1279</v>
      </c>
      <c r="G779" t="b">
        <f t="shared" si="171"/>
        <v>0</v>
      </c>
      <c r="H779" t="s">
        <v>1526</v>
      </c>
      <c r="I779" t="b">
        <f t="shared" si="172"/>
        <v>0</v>
      </c>
      <c r="J779" t="s">
        <v>1859</v>
      </c>
      <c r="K779" t="b">
        <f t="shared" si="173"/>
        <v>0</v>
      </c>
      <c r="L779">
        <f t="shared" si="174"/>
        <v>3</v>
      </c>
      <c r="M779">
        <v>3</v>
      </c>
      <c r="N779" t="b">
        <f t="shared" si="175"/>
        <v>0</v>
      </c>
      <c r="O779">
        <f t="shared" si="176"/>
        <v>407.39</v>
      </c>
      <c r="P779">
        <v>407.39</v>
      </c>
      <c r="Q779" t="b">
        <f t="shared" si="177"/>
        <v>0</v>
      </c>
      <c r="R779">
        <f t="shared" si="178"/>
        <v>0.08</v>
      </c>
      <c r="S779">
        <v>0.08</v>
      </c>
      <c r="T779" t="b">
        <f t="shared" si="179"/>
        <v>0</v>
      </c>
      <c r="U779" t="s">
        <v>1835</v>
      </c>
      <c r="V779">
        <f t="shared" si="180"/>
        <v>1124.3964000000001</v>
      </c>
      <c r="W779">
        <v>1124.3964000000001</v>
      </c>
      <c r="X779" t="b">
        <f t="shared" si="181"/>
        <v>0</v>
      </c>
    </row>
    <row r="780" spans="1:24" x14ac:dyDescent="0.3">
      <c r="A780" t="b">
        <f t="shared" si="168"/>
        <v>0</v>
      </c>
      <c r="B780" t="s">
        <v>3558</v>
      </c>
      <c r="C780" t="b">
        <f t="shared" si="169"/>
        <v>0</v>
      </c>
      <c r="D780" s="2">
        <v>45675</v>
      </c>
      <c r="E780" s="2" t="b">
        <f t="shared" si="170"/>
        <v>0</v>
      </c>
      <c r="F780" t="s">
        <v>247</v>
      </c>
      <c r="G780" t="b">
        <f t="shared" si="171"/>
        <v>0</v>
      </c>
      <c r="H780" t="s">
        <v>1618</v>
      </c>
      <c r="I780" t="b">
        <f t="shared" si="172"/>
        <v>0</v>
      </c>
      <c r="J780" t="s">
        <v>1852</v>
      </c>
      <c r="K780" t="b">
        <f t="shared" si="173"/>
        <v>0</v>
      </c>
      <c r="L780">
        <f t="shared" si="174"/>
        <v>4</v>
      </c>
      <c r="M780">
        <v>4</v>
      </c>
      <c r="N780" t="b">
        <f t="shared" si="175"/>
        <v>0</v>
      </c>
      <c r="O780">
        <f t="shared" si="176"/>
        <v>459.83</v>
      </c>
      <c r="P780">
        <v>459.83</v>
      </c>
      <c r="Q780" t="b">
        <f t="shared" si="177"/>
        <v>0</v>
      </c>
      <c r="R780">
        <f t="shared" si="178"/>
        <v>0.12</v>
      </c>
      <c r="S780">
        <v>0.12</v>
      </c>
      <c r="T780" t="b">
        <f t="shared" si="179"/>
        <v>0</v>
      </c>
      <c r="U780" t="s">
        <v>1839</v>
      </c>
      <c r="V780">
        <f t="shared" si="180"/>
        <v>1618.6016</v>
      </c>
      <c r="W780">
        <v>1618.6016</v>
      </c>
      <c r="X780" t="b">
        <f t="shared" si="181"/>
        <v>0</v>
      </c>
    </row>
    <row r="781" spans="1:24" x14ac:dyDescent="0.3">
      <c r="A781" t="b">
        <f t="shared" si="168"/>
        <v>0</v>
      </c>
      <c r="B781" t="s">
        <v>1864</v>
      </c>
      <c r="C781" t="b">
        <f t="shared" si="169"/>
        <v>0</v>
      </c>
      <c r="D781" s="2">
        <v>45637</v>
      </c>
      <c r="E781" s="2" t="b">
        <f t="shared" si="170"/>
        <v>0</v>
      </c>
      <c r="F781" t="s">
        <v>284</v>
      </c>
      <c r="G781" t="b">
        <f t="shared" si="171"/>
        <v>0</v>
      </c>
      <c r="H781" t="s">
        <v>1618</v>
      </c>
      <c r="I781" t="b">
        <f t="shared" si="172"/>
        <v>0</v>
      </c>
      <c r="J781" t="s">
        <v>1845</v>
      </c>
      <c r="K781" t="b">
        <f t="shared" si="173"/>
        <v>0</v>
      </c>
      <c r="L781">
        <f t="shared" si="174"/>
        <v>2</v>
      </c>
      <c r="M781">
        <v>2</v>
      </c>
      <c r="N781" t="b">
        <f t="shared" si="175"/>
        <v>0</v>
      </c>
      <c r="O781">
        <f t="shared" si="176"/>
        <v>502.69</v>
      </c>
      <c r="P781">
        <v>502.69</v>
      </c>
      <c r="Q781" t="b">
        <f t="shared" si="177"/>
        <v>0</v>
      </c>
      <c r="R781">
        <f t="shared" si="178"/>
        <v>0.23</v>
      </c>
      <c r="S781">
        <v>0.23</v>
      </c>
      <c r="T781" t="b">
        <f t="shared" si="179"/>
        <v>0</v>
      </c>
      <c r="U781" t="s">
        <v>1832</v>
      </c>
      <c r="V781">
        <f t="shared" si="180"/>
        <v>774.14260000000002</v>
      </c>
      <c r="W781">
        <v>774.14260000000002</v>
      </c>
      <c r="X781" t="b">
        <f t="shared" si="181"/>
        <v>0</v>
      </c>
    </row>
    <row r="782" spans="1:24" x14ac:dyDescent="0.3">
      <c r="A782" t="b">
        <f t="shared" si="168"/>
        <v>0</v>
      </c>
      <c r="B782" t="s">
        <v>2026</v>
      </c>
      <c r="C782" t="b">
        <f t="shared" si="169"/>
        <v>0</v>
      </c>
      <c r="D782" s="2">
        <v>45390</v>
      </c>
      <c r="E782" s="2" t="b">
        <f t="shared" si="170"/>
        <v>0</v>
      </c>
      <c r="F782" t="s">
        <v>812</v>
      </c>
      <c r="G782" t="b">
        <f t="shared" si="171"/>
        <v>0</v>
      </c>
      <c r="H782" t="s">
        <v>1640</v>
      </c>
      <c r="I782" t="b">
        <f t="shared" si="172"/>
        <v>0</v>
      </c>
      <c r="J782" t="s">
        <v>1875</v>
      </c>
      <c r="K782" t="b">
        <f t="shared" si="173"/>
        <v>0</v>
      </c>
      <c r="L782">
        <f t="shared" si="174"/>
        <v>1</v>
      </c>
      <c r="M782">
        <v>1</v>
      </c>
      <c r="N782" t="b">
        <f t="shared" si="175"/>
        <v>0</v>
      </c>
      <c r="O782">
        <f t="shared" si="176"/>
        <v>152.16999999999999</v>
      </c>
      <c r="P782">
        <v>152.16999999999999</v>
      </c>
      <c r="Q782" t="b">
        <f t="shared" si="177"/>
        <v>0</v>
      </c>
      <c r="R782">
        <f t="shared" si="178"/>
        <v>0.28000000000000003</v>
      </c>
      <c r="S782">
        <v>0.28000000000000003</v>
      </c>
      <c r="T782" t="b">
        <f t="shared" si="179"/>
        <v>0</v>
      </c>
      <c r="U782" t="s">
        <v>1839</v>
      </c>
      <c r="V782">
        <f t="shared" si="180"/>
        <v>109.5624</v>
      </c>
      <c r="W782">
        <v>109.5624</v>
      </c>
      <c r="X782" t="b">
        <f t="shared" si="181"/>
        <v>0</v>
      </c>
    </row>
    <row r="783" spans="1:24" x14ac:dyDescent="0.3">
      <c r="A783" t="b">
        <f t="shared" si="168"/>
        <v>0</v>
      </c>
      <c r="B783" t="s">
        <v>3559</v>
      </c>
      <c r="C783" t="b">
        <f t="shared" si="169"/>
        <v>0</v>
      </c>
      <c r="D783" s="2">
        <v>45333</v>
      </c>
      <c r="E783" s="2" t="b">
        <f t="shared" si="170"/>
        <v>0</v>
      </c>
      <c r="F783" t="s">
        <v>490</v>
      </c>
      <c r="G783" t="b">
        <f t="shared" si="171"/>
        <v>0</v>
      </c>
      <c r="H783" t="s">
        <v>1803</v>
      </c>
      <c r="I783" t="b">
        <f t="shared" si="172"/>
        <v>0</v>
      </c>
      <c r="J783" t="s">
        <v>1845</v>
      </c>
      <c r="K783" t="b">
        <f t="shared" si="173"/>
        <v>0</v>
      </c>
      <c r="L783">
        <f t="shared" si="174"/>
        <v>3</v>
      </c>
      <c r="M783">
        <v>3</v>
      </c>
      <c r="N783" t="b">
        <f t="shared" si="175"/>
        <v>0</v>
      </c>
      <c r="O783">
        <f t="shared" si="176"/>
        <v>706.6</v>
      </c>
      <c r="P783">
        <v>706.6</v>
      </c>
      <c r="Q783" t="b">
        <f t="shared" si="177"/>
        <v>0</v>
      </c>
      <c r="R783">
        <f t="shared" si="178"/>
        <v>0.17</v>
      </c>
      <c r="S783">
        <v>0.17</v>
      </c>
      <c r="T783" t="b">
        <f t="shared" si="179"/>
        <v>0</v>
      </c>
      <c r="U783" t="s">
        <v>1835</v>
      </c>
      <c r="V783">
        <f t="shared" si="180"/>
        <v>1759.434</v>
      </c>
      <c r="W783">
        <v>1759.434</v>
      </c>
      <c r="X783" t="b">
        <f t="shared" si="181"/>
        <v>0</v>
      </c>
    </row>
    <row r="784" spans="1:24" x14ac:dyDescent="0.3">
      <c r="A784" t="b">
        <f t="shared" si="168"/>
        <v>0</v>
      </c>
      <c r="B784" t="s">
        <v>3560</v>
      </c>
      <c r="C784" t="b">
        <f t="shared" si="169"/>
        <v>0</v>
      </c>
      <c r="D784" s="2">
        <v>45819</v>
      </c>
      <c r="E784" s="2" t="b">
        <f t="shared" si="170"/>
        <v>0</v>
      </c>
      <c r="F784" t="s">
        <v>1410</v>
      </c>
      <c r="G784" t="b">
        <f t="shared" si="171"/>
        <v>0</v>
      </c>
      <c r="H784" t="s">
        <v>1798</v>
      </c>
      <c r="I784" t="b">
        <f t="shared" si="172"/>
        <v>0</v>
      </c>
      <c r="J784" t="s">
        <v>1863</v>
      </c>
      <c r="K784" t="b">
        <f t="shared" si="173"/>
        <v>0</v>
      </c>
      <c r="L784">
        <f t="shared" si="174"/>
        <v>3</v>
      </c>
      <c r="M784">
        <v>3</v>
      </c>
      <c r="N784" t="b">
        <f t="shared" si="175"/>
        <v>0</v>
      </c>
      <c r="O784">
        <f t="shared" si="176"/>
        <v>811.16</v>
      </c>
      <c r="P784">
        <v>811.16</v>
      </c>
      <c r="Q784" t="b">
        <f t="shared" si="177"/>
        <v>0</v>
      </c>
      <c r="R784">
        <f t="shared" si="178"/>
        <v>0.1</v>
      </c>
      <c r="S784">
        <v>0.1</v>
      </c>
      <c r="T784" t="b">
        <f t="shared" si="179"/>
        <v>0</v>
      </c>
      <c r="U784" t="s">
        <v>1839</v>
      </c>
      <c r="V784">
        <f t="shared" si="180"/>
        <v>2190.1320000000001</v>
      </c>
      <c r="W784">
        <v>2190.1320000000001</v>
      </c>
      <c r="X784" t="b">
        <f t="shared" si="181"/>
        <v>0</v>
      </c>
    </row>
    <row r="785" spans="1:24" x14ac:dyDescent="0.3">
      <c r="A785" t="b">
        <f t="shared" si="168"/>
        <v>0</v>
      </c>
      <c r="B785" t="s">
        <v>3561</v>
      </c>
      <c r="C785" t="b">
        <f t="shared" si="169"/>
        <v>0</v>
      </c>
      <c r="D785" s="2">
        <v>45268</v>
      </c>
      <c r="E785" s="2" t="b">
        <f t="shared" si="170"/>
        <v>0</v>
      </c>
      <c r="F785" t="s">
        <v>699</v>
      </c>
      <c r="G785" t="b">
        <f t="shared" si="171"/>
        <v>0</v>
      </c>
      <c r="H785" t="s">
        <v>1648</v>
      </c>
      <c r="I785" t="b">
        <f t="shared" si="172"/>
        <v>0</v>
      </c>
      <c r="J785" t="s">
        <v>1843</v>
      </c>
      <c r="K785" t="b">
        <f t="shared" si="173"/>
        <v>0</v>
      </c>
      <c r="L785">
        <f t="shared" si="174"/>
        <v>2</v>
      </c>
      <c r="M785">
        <v>2</v>
      </c>
      <c r="N785" t="b">
        <f t="shared" si="175"/>
        <v>0</v>
      </c>
      <c r="O785">
        <f t="shared" si="176"/>
        <v>985.79</v>
      </c>
      <c r="P785">
        <v>985.79</v>
      </c>
      <c r="Q785" t="b">
        <f t="shared" si="177"/>
        <v>0</v>
      </c>
      <c r="R785">
        <f t="shared" si="178"/>
        <v>0.04</v>
      </c>
      <c r="S785">
        <v>0.04</v>
      </c>
      <c r="T785" t="b">
        <f t="shared" si="179"/>
        <v>0</v>
      </c>
      <c r="U785" t="s">
        <v>1835</v>
      </c>
      <c r="V785">
        <f t="shared" si="180"/>
        <v>1892.7167999999999</v>
      </c>
      <c r="W785">
        <v>1892.7167999999999</v>
      </c>
      <c r="X785" t="b">
        <f t="shared" si="181"/>
        <v>0</v>
      </c>
    </row>
    <row r="786" spans="1:24" x14ac:dyDescent="0.3">
      <c r="A786" t="b">
        <f t="shared" si="168"/>
        <v>0</v>
      </c>
      <c r="B786" t="s">
        <v>3562</v>
      </c>
      <c r="C786" t="b">
        <f t="shared" si="169"/>
        <v>0</v>
      </c>
      <c r="D786" s="2">
        <v>45521</v>
      </c>
      <c r="E786" s="2" t="b">
        <f t="shared" si="170"/>
        <v>0</v>
      </c>
      <c r="F786" t="s">
        <v>610</v>
      </c>
      <c r="G786" t="b">
        <f t="shared" si="171"/>
        <v>0</v>
      </c>
      <c r="H786" t="s">
        <v>1637</v>
      </c>
      <c r="I786" t="b">
        <f t="shared" si="172"/>
        <v>0</v>
      </c>
      <c r="J786" t="s">
        <v>1852</v>
      </c>
      <c r="K786" t="b">
        <f t="shared" si="173"/>
        <v>0</v>
      </c>
      <c r="L786">
        <f t="shared" si="174"/>
        <v>1</v>
      </c>
      <c r="M786">
        <v>1</v>
      </c>
      <c r="N786" t="b">
        <f t="shared" si="175"/>
        <v>0</v>
      </c>
      <c r="O786">
        <f t="shared" si="176"/>
        <v>255.02</v>
      </c>
      <c r="P786">
        <v>255.02</v>
      </c>
      <c r="Q786" t="b">
        <f t="shared" si="177"/>
        <v>0</v>
      </c>
      <c r="R786">
        <f t="shared" si="178"/>
        <v>0.3</v>
      </c>
      <c r="S786">
        <v>0.3</v>
      </c>
      <c r="T786" t="b">
        <f t="shared" si="179"/>
        <v>0</v>
      </c>
      <c r="U786" t="s">
        <v>1832</v>
      </c>
      <c r="V786">
        <f t="shared" si="180"/>
        <v>178.51400000000001</v>
      </c>
      <c r="W786">
        <v>178.51400000000001</v>
      </c>
      <c r="X786" t="b">
        <f t="shared" si="181"/>
        <v>0</v>
      </c>
    </row>
    <row r="787" spans="1:24" x14ac:dyDescent="0.3">
      <c r="A787" t="b">
        <f t="shared" si="168"/>
        <v>0</v>
      </c>
      <c r="B787" t="s">
        <v>3563</v>
      </c>
      <c r="C787" t="b">
        <f t="shared" si="169"/>
        <v>0</v>
      </c>
      <c r="D787" s="2">
        <v>45693</v>
      </c>
      <c r="E787" s="2" t="b">
        <f t="shared" si="170"/>
        <v>0</v>
      </c>
      <c r="F787" t="s">
        <v>335</v>
      </c>
      <c r="G787" t="b">
        <f t="shared" si="171"/>
        <v>0</v>
      </c>
      <c r="H787" t="s">
        <v>1593</v>
      </c>
      <c r="I787" t="b">
        <f t="shared" si="172"/>
        <v>0</v>
      </c>
      <c r="J787" t="s">
        <v>1837</v>
      </c>
      <c r="K787" t="b">
        <f t="shared" si="173"/>
        <v>0</v>
      </c>
      <c r="L787">
        <f t="shared" si="174"/>
        <v>1</v>
      </c>
      <c r="M787">
        <v>1</v>
      </c>
      <c r="N787" t="b">
        <f t="shared" si="175"/>
        <v>0</v>
      </c>
      <c r="O787">
        <f t="shared" si="176"/>
        <v>153.57</v>
      </c>
      <c r="P787">
        <v>153.57</v>
      </c>
      <c r="Q787" t="b">
        <f t="shared" si="177"/>
        <v>0</v>
      </c>
      <c r="R787">
        <f t="shared" si="178"/>
        <v>0.01</v>
      </c>
      <c r="S787">
        <v>0.01</v>
      </c>
      <c r="T787" t="b">
        <f t="shared" si="179"/>
        <v>0</v>
      </c>
      <c r="U787" t="s">
        <v>1835</v>
      </c>
      <c r="V787">
        <f t="shared" si="180"/>
        <v>152.0343</v>
      </c>
      <c r="W787">
        <v>152.0343</v>
      </c>
      <c r="X787" t="b">
        <f t="shared" si="181"/>
        <v>0</v>
      </c>
    </row>
    <row r="788" spans="1:24" x14ac:dyDescent="0.3">
      <c r="A788" t="b">
        <f t="shared" si="168"/>
        <v>0</v>
      </c>
      <c r="B788" t="s">
        <v>3564</v>
      </c>
      <c r="C788" t="b">
        <f t="shared" si="169"/>
        <v>0</v>
      </c>
      <c r="D788" s="2">
        <v>45734</v>
      </c>
      <c r="E788" s="2" t="b">
        <f t="shared" si="170"/>
        <v>0</v>
      </c>
      <c r="F788" t="s">
        <v>804</v>
      </c>
      <c r="G788" t="b">
        <f t="shared" si="171"/>
        <v>0</v>
      </c>
      <c r="H788" t="s">
        <v>1666</v>
      </c>
      <c r="I788" t="b">
        <f t="shared" si="172"/>
        <v>0</v>
      </c>
      <c r="J788" t="s">
        <v>1870</v>
      </c>
      <c r="K788" t="b">
        <f t="shared" si="173"/>
        <v>0</v>
      </c>
      <c r="L788">
        <f t="shared" si="174"/>
        <v>3</v>
      </c>
      <c r="M788">
        <v>3</v>
      </c>
      <c r="N788" t="b">
        <f t="shared" si="175"/>
        <v>0</v>
      </c>
      <c r="O788">
        <f t="shared" si="176"/>
        <v>962.98</v>
      </c>
      <c r="P788">
        <v>962.98</v>
      </c>
      <c r="Q788" t="b">
        <f t="shared" si="177"/>
        <v>0</v>
      </c>
      <c r="R788">
        <f t="shared" si="178"/>
        <v>0.21</v>
      </c>
      <c r="S788">
        <v>0.21</v>
      </c>
      <c r="T788" t="b">
        <f t="shared" si="179"/>
        <v>0</v>
      </c>
      <c r="U788" t="s">
        <v>1832</v>
      </c>
      <c r="V788">
        <f t="shared" si="180"/>
        <v>2282.2626</v>
      </c>
      <c r="W788">
        <v>2282.2626</v>
      </c>
      <c r="X788" t="b">
        <f t="shared" si="181"/>
        <v>0</v>
      </c>
    </row>
    <row r="789" spans="1:24" x14ac:dyDescent="0.3">
      <c r="A789" t="b">
        <f t="shared" si="168"/>
        <v>0</v>
      </c>
      <c r="B789" t="s">
        <v>3565</v>
      </c>
      <c r="C789" t="b">
        <f t="shared" si="169"/>
        <v>0</v>
      </c>
      <c r="D789" s="2">
        <v>45377</v>
      </c>
      <c r="E789" s="2" t="b">
        <f t="shared" si="170"/>
        <v>0</v>
      </c>
      <c r="F789" t="s">
        <v>210</v>
      </c>
      <c r="G789" t="b">
        <f t="shared" si="171"/>
        <v>0</v>
      </c>
      <c r="H789" t="s">
        <v>1668</v>
      </c>
      <c r="I789" t="b">
        <f t="shared" si="172"/>
        <v>0</v>
      </c>
      <c r="J789" t="s">
        <v>1837</v>
      </c>
      <c r="K789" t="b">
        <f t="shared" si="173"/>
        <v>0</v>
      </c>
      <c r="L789">
        <f t="shared" si="174"/>
        <v>3</v>
      </c>
      <c r="M789">
        <v>3</v>
      </c>
      <c r="N789" t="b">
        <f t="shared" si="175"/>
        <v>0</v>
      </c>
      <c r="O789">
        <f t="shared" si="176"/>
        <v>884.46</v>
      </c>
      <c r="P789">
        <v>884.46</v>
      </c>
      <c r="Q789" t="b">
        <f t="shared" si="177"/>
        <v>0</v>
      </c>
      <c r="R789">
        <f t="shared" si="178"/>
        <v>0.25</v>
      </c>
      <c r="S789">
        <v>0.25</v>
      </c>
      <c r="T789" t="b">
        <f t="shared" si="179"/>
        <v>0</v>
      </c>
      <c r="U789" t="s">
        <v>1832</v>
      </c>
      <c r="V789">
        <f t="shared" si="180"/>
        <v>1990.0350000000001</v>
      </c>
      <c r="W789">
        <v>1990.0350000000001</v>
      </c>
      <c r="X789" t="b">
        <f t="shared" si="181"/>
        <v>0</v>
      </c>
    </row>
    <row r="790" spans="1:24" x14ac:dyDescent="0.3">
      <c r="A790" t="b">
        <f t="shared" si="168"/>
        <v>0</v>
      </c>
      <c r="B790" t="s">
        <v>3566</v>
      </c>
      <c r="C790" t="b">
        <f t="shared" si="169"/>
        <v>0</v>
      </c>
      <c r="D790" s="2">
        <v>45778</v>
      </c>
      <c r="E790" s="2" t="b">
        <f t="shared" si="170"/>
        <v>0</v>
      </c>
      <c r="F790" t="s">
        <v>1340</v>
      </c>
      <c r="G790" t="b">
        <f t="shared" si="171"/>
        <v>0</v>
      </c>
      <c r="H790" t="s">
        <v>1732</v>
      </c>
      <c r="I790" t="b">
        <f t="shared" si="172"/>
        <v>0</v>
      </c>
      <c r="J790" t="s">
        <v>1872</v>
      </c>
      <c r="K790" t="b">
        <f t="shared" si="173"/>
        <v>0</v>
      </c>
      <c r="L790">
        <f t="shared" si="174"/>
        <v>4</v>
      </c>
      <c r="M790">
        <v>4</v>
      </c>
      <c r="N790" t="b">
        <f t="shared" si="175"/>
        <v>0</v>
      </c>
      <c r="O790">
        <f t="shared" si="176"/>
        <v>359.71</v>
      </c>
      <c r="P790">
        <v>359.71</v>
      </c>
      <c r="Q790" t="b">
        <f t="shared" si="177"/>
        <v>0</v>
      </c>
      <c r="R790">
        <f t="shared" si="178"/>
        <v>0.05</v>
      </c>
      <c r="S790">
        <v>0.05</v>
      </c>
      <c r="T790" t="b">
        <f t="shared" si="179"/>
        <v>0</v>
      </c>
      <c r="U790" t="s">
        <v>1835</v>
      </c>
      <c r="V790">
        <f t="shared" si="180"/>
        <v>1366.8979999999999</v>
      </c>
      <c r="W790">
        <v>1366.8979999999999</v>
      </c>
      <c r="X790" t="b">
        <f t="shared" si="181"/>
        <v>0</v>
      </c>
    </row>
    <row r="791" spans="1:24" x14ac:dyDescent="0.3">
      <c r="A791" t="b">
        <f t="shared" si="168"/>
        <v>0</v>
      </c>
      <c r="B791" t="s">
        <v>3567</v>
      </c>
      <c r="C791" t="b">
        <f t="shared" si="169"/>
        <v>0</v>
      </c>
      <c r="D791" s="2">
        <v>45715</v>
      </c>
      <c r="E791" s="2" t="b">
        <f t="shared" si="170"/>
        <v>0</v>
      </c>
      <c r="F791" t="s">
        <v>191</v>
      </c>
      <c r="G791" t="b">
        <f t="shared" si="171"/>
        <v>0</v>
      </c>
      <c r="H791" t="s">
        <v>1686</v>
      </c>
      <c r="I791" t="b">
        <f t="shared" si="172"/>
        <v>0</v>
      </c>
      <c r="J791" t="s">
        <v>1845</v>
      </c>
      <c r="K791" t="b">
        <f t="shared" si="173"/>
        <v>0</v>
      </c>
      <c r="L791">
        <f t="shared" si="174"/>
        <v>3</v>
      </c>
      <c r="M791">
        <v>3</v>
      </c>
      <c r="N791" t="b">
        <f t="shared" si="175"/>
        <v>0</v>
      </c>
      <c r="O791">
        <f t="shared" si="176"/>
        <v>766.47</v>
      </c>
      <c r="P791">
        <v>766.47</v>
      </c>
      <c r="Q791" t="b">
        <f t="shared" si="177"/>
        <v>0</v>
      </c>
      <c r="R791">
        <f t="shared" si="178"/>
        <v>0.18</v>
      </c>
      <c r="S791">
        <v>0.18</v>
      </c>
      <c r="T791" t="b">
        <f t="shared" si="179"/>
        <v>0</v>
      </c>
      <c r="U791" t="s">
        <v>1832</v>
      </c>
      <c r="V791">
        <f t="shared" si="180"/>
        <v>1885.5162</v>
      </c>
      <c r="W791">
        <v>1885.5162</v>
      </c>
      <c r="X791" t="b">
        <f t="shared" si="181"/>
        <v>0</v>
      </c>
    </row>
    <row r="792" spans="1:24" x14ac:dyDescent="0.3">
      <c r="A792" t="b">
        <f t="shared" si="168"/>
        <v>0</v>
      </c>
      <c r="B792" t="s">
        <v>3568</v>
      </c>
      <c r="C792" t="b">
        <f t="shared" si="169"/>
        <v>0</v>
      </c>
      <c r="D792" s="2">
        <v>45492</v>
      </c>
      <c r="E792" s="2" t="b">
        <f t="shared" si="170"/>
        <v>0</v>
      </c>
      <c r="F792" t="s">
        <v>717</v>
      </c>
      <c r="G792" t="b">
        <f t="shared" si="171"/>
        <v>0</v>
      </c>
      <c r="H792" t="s">
        <v>1702</v>
      </c>
      <c r="I792" t="b">
        <f t="shared" si="172"/>
        <v>0</v>
      </c>
      <c r="J792" t="s">
        <v>1870</v>
      </c>
      <c r="K792" t="b">
        <f t="shared" si="173"/>
        <v>0</v>
      </c>
      <c r="L792">
        <f t="shared" si="174"/>
        <v>1</v>
      </c>
      <c r="M792">
        <v>1</v>
      </c>
      <c r="N792" t="b">
        <f t="shared" si="175"/>
        <v>0</v>
      </c>
      <c r="O792">
        <f t="shared" si="176"/>
        <v>772.07</v>
      </c>
      <c r="P792">
        <v>772.07</v>
      </c>
      <c r="Q792" t="b">
        <f t="shared" si="177"/>
        <v>0</v>
      </c>
      <c r="R792">
        <f t="shared" si="178"/>
        <v>0.26</v>
      </c>
      <c r="S792">
        <v>0.26</v>
      </c>
      <c r="T792" t="b">
        <f t="shared" si="179"/>
        <v>0</v>
      </c>
      <c r="U792" t="s">
        <v>1835</v>
      </c>
      <c r="V792">
        <f t="shared" si="180"/>
        <v>571.33180000000004</v>
      </c>
      <c r="W792">
        <v>571.33180000000004</v>
      </c>
      <c r="X792" t="b">
        <f t="shared" si="181"/>
        <v>0</v>
      </c>
    </row>
    <row r="793" spans="1:24" x14ac:dyDescent="0.3">
      <c r="A793" t="b">
        <f t="shared" si="168"/>
        <v>0</v>
      </c>
      <c r="B793" t="s">
        <v>2027</v>
      </c>
      <c r="C793" t="b">
        <f t="shared" si="169"/>
        <v>0</v>
      </c>
      <c r="D793" s="2">
        <v>45795</v>
      </c>
      <c r="E793" s="2" t="b">
        <f t="shared" si="170"/>
        <v>0</v>
      </c>
      <c r="F793" t="s">
        <v>573</v>
      </c>
      <c r="G793" t="b">
        <f t="shared" si="171"/>
        <v>0</v>
      </c>
      <c r="H793" t="s">
        <v>1683</v>
      </c>
      <c r="I793" t="b">
        <f t="shared" si="172"/>
        <v>0</v>
      </c>
      <c r="J793" t="s">
        <v>1902</v>
      </c>
      <c r="K793" t="b">
        <f t="shared" si="173"/>
        <v>0</v>
      </c>
      <c r="L793">
        <f t="shared" si="174"/>
        <v>1</v>
      </c>
      <c r="M793">
        <v>1</v>
      </c>
      <c r="N793" t="b">
        <f t="shared" si="175"/>
        <v>0</v>
      </c>
      <c r="O793">
        <f t="shared" si="176"/>
        <v>325.08</v>
      </c>
      <c r="P793">
        <v>325.08</v>
      </c>
      <c r="Q793" t="b">
        <f t="shared" si="177"/>
        <v>0</v>
      </c>
      <c r="R793">
        <f t="shared" si="178"/>
        <v>0.26</v>
      </c>
      <c r="S793">
        <v>0.26</v>
      </c>
      <c r="T793" t="b">
        <f t="shared" si="179"/>
        <v>0</v>
      </c>
      <c r="U793" t="s">
        <v>1835</v>
      </c>
      <c r="V793">
        <f t="shared" si="180"/>
        <v>240.5592</v>
      </c>
      <c r="W793">
        <v>240.5592</v>
      </c>
      <c r="X793" t="b">
        <f t="shared" si="181"/>
        <v>0</v>
      </c>
    </row>
    <row r="794" spans="1:24" x14ac:dyDescent="0.3">
      <c r="A794" t="b">
        <f t="shared" si="168"/>
        <v>0</v>
      </c>
      <c r="B794" t="s">
        <v>3569</v>
      </c>
      <c r="C794" t="b">
        <f t="shared" si="169"/>
        <v>0</v>
      </c>
      <c r="D794" s="2">
        <v>45292</v>
      </c>
      <c r="E794" s="2" t="b">
        <f t="shared" si="170"/>
        <v>0</v>
      </c>
      <c r="F794" t="s">
        <v>874</v>
      </c>
      <c r="G794" t="b">
        <f t="shared" si="171"/>
        <v>0</v>
      </c>
      <c r="H794" t="s">
        <v>1593</v>
      </c>
      <c r="I794" t="b">
        <f t="shared" si="172"/>
        <v>0</v>
      </c>
      <c r="J794" t="s">
        <v>1841</v>
      </c>
      <c r="K794" t="b">
        <f t="shared" si="173"/>
        <v>0</v>
      </c>
      <c r="L794">
        <f t="shared" si="174"/>
        <v>3</v>
      </c>
      <c r="M794">
        <v>3</v>
      </c>
      <c r="N794" t="b">
        <f t="shared" si="175"/>
        <v>0</v>
      </c>
      <c r="O794">
        <f t="shared" si="176"/>
        <v>108.31</v>
      </c>
      <c r="P794">
        <v>108.31</v>
      </c>
      <c r="Q794" t="b">
        <f t="shared" si="177"/>
        <v>0</v>
      </c>
      <c r="R794">
        <f t="shared" si="178"/>
        <v>0.26</v>
      </c>
      <c r="S794">
        <v>0.26</v>
      </c>
      <c r="T794" t="b">
        <f t="shared" si="179"/>
        <v>0</v>
      </c>
      <c r="U794" t="s">
        <v>1839</v>
      </c>
      <c r="V794">
        <f t="shared" si="180"/>
        <v>240.44820000000001</v>
      </c>
      <c r="W794">
        <v>240.44820000000001</v>
      </c>
      <c r="X794" t="b">
        <f t="shared" si="181"/>
        <v>0</v>
      </c>
    </row>
    <row r="795" spans="1:24" x14ac:dyDescent="0.3">
      <c r="A795" t="b">
        <f t="shared" si="168"/>
        <v>0</v>
      </c>
      <c r="B795" t="s">
        <v>3570</v>
      </c>
      <c r="C795" t="b">
        <f t="shared" si="169"/>
        <v>0</v>
      </c>
      <c r="D795" s="2">
        <v>45316</v>
      </c>
      <c r="E795" s="2" t="b">
        <f t="shared" si="170"/>
        <v>0</v>
      </c>
      <c r="F795" t="s">
        <v>702</v>
      </c>
      <c r="G795" t="b">
        <f t="shared" si="171"/>
        <v>0</v>
      </c>
      <c r="H795" t="s">
        <v>1765</v>
      </c>
      <c r="I795" t="b">
        <f t="shared" si="172"/>
        <v>0</v>
      </c>
      <c r="J795" t="s">
        <v>1875</v>
      </c>
      <c r="K795" t="b">
        <f t="shared" si="173"/>
        <v>0</v>
      </c>
      <c r="L795">
        <f t="shared" si="174"/>
        <v>1</v>
      </c>
      <c r="M795">
        <v>1</v>
      </c>
      <c r="N795" t="b">
        <f t="shared" si="175"/>
        <v>0</v>
      </c>
      <c r="O795">
        <f t="shared" si="176"/>
        <v>502.53</v>
      </c>
      <c r="P795">
        <v>502.53</v>
      </c>
      <c r="Q795" t="b">
        <f t="shared" si="177"/>
        <v>0</v>
      </c>
      <c r="R795">
        <f t="shared" si="178"/>
        <v>0</v>
      </c>
      <c r="S795">
        <v>0</v>
      </c>
      <c r="T795" t="b">
        <f t="shared" si="179"/>
        <v>0</v>
      </c>
      <c r="U795" t="s">
        <v>1835</v>
      </c>
      <c r="V795">
        <f t="shared" si="180"/>
        <v>502.53</v>
      </c>
      <c r="W795">
        <v>502.53</v>
      </c>
      <c r="X795" t="b">
        <f t="shared" si="181"/>
        <v>0</v>
      </c>
    </row>
    <row r="796" spans="1:24" x14ac:dyDescent="0.3">
      <c r="A796" t="b">
        <f t="shared" si="168"/>
        <v>0</v>
      </c>
      <c r="B796" t="s">
        <v>3571</v>
      </c>
      <c r="C796" t="b">
        <f t="shared" si="169"/>
        <v>0</v>
      </c>
      <c r="D796" s="2">
        <v>45548</v>
      </c>
      <c r="E796" s="2" t="b">
        <f t="shared" si="170"/>
        <v>0</v>
      </c>
      <c r="F796" t="s">
        <v>274</v>
      </c>
      <c r="G796" t="b">
        <f t="shared" si="171"/>
        <v>0</v>
      </c>
      <c r="H796" t="s">
        <v>1531</v>
      </c>
      <c r="I796" t="b">
        <f t="shared" si="172"/>
        <v>0</v>
      </c>
      <c r="J796" t="s">
        <v>1857</v>
      </c>
      <c r="K796" t="b">
        <f t="shared" si="173"/>
        <v>0</v>
      </c>
      <c r="L796">
        <f t="shared" si="174"/>
        <v>2</v>
      </c>
      <c r="M796">
        <v>2</v>
      </c>
      <c r="N796" t="b">
        <f t="shared" si="175"/>
        <v>0</v>
      </c>
      <c r="O796">
        <f t="shared" si="176"/>
        <v>508.52</v>
      </c>
      <c r="P796">
        <v>508.52</v>
      </c>
      <c r="Q796" t="b">
        <f t="shared" si="177"/>
        <v>0</v>
      </c>
      <c r="R796">
        <f t="shared" si="178"/>
        <v>0.11</v>
      </c>
      <c r="S796">
        <v>0.11</v>
      </c>
      <c r="T796" t="b">
        <f t="shared" si="179"/>
        <v>0</v>
      </c>
      <c r="U796" t="s">
        <v>1839</v>
      </c>
      <c r="V796">
        <f t="shared" si="180"/>
        <v>905.16559999999993</v>
      </c>
      <c r="W796">
        <v>905.16559999999993</v>
      </c>
      <c r="X796" t="b">
        <f t="shared" si="181"/>
        <v>0</v>
      </c>
    </row>
    <row r="797" spans="1:24" x14ac:dyDescent="0.3">
      <c r="A797" t="b">
        <f t="shared" si="168"/>
        <v>0</v>
      </c>
      <c r="B797" t="s">
        <v>3572</v>
      </c>
      <c r="C797" t="b">
        <f t="shared" si="169"/>
        <v>0</v>
      </c>
      <c r="D797" s="2">
        <v>45572</v>
      </c>
      <c r="E797" s="2" t="b">
        <f t="shared" si="170"/>
        <v>0</v>
      </c>
      <c r="F797" t="s">
        <v>1428</v>
      </c>
      <c r="G797" t="b">
        <f t="shared" si="171"/>
        <v>0</v>
      </c>
      <c r="H797" t="s">
        <v>1752</v>
      </c>
      <c r="I797" t="b">
        <f t="shared" si="172"/>
        <v>0</v>
      </c>
      <c r="J797" t="s">
        <v>1831</v>
      </c>
      <c r="K797" t="b">
        <f t="shared" si="173"/>
        <v>0</v>
      </c>
      <c r="L797">
        <f t="shared" si="174"/>
        <v>1</v>
      </c>
      <c r="M797">
        <v>1</v>
      </c>
      <c r="N797" t="b">
        <f t="shared" si="175"/>
        <v>0</v>
      </c>
      <c r="O797">
        <f t="shared" si="176"/>
        <v>492</v>
      </c>
      <c r="P797">
        <v>492</v>
      </c>
      <c r="Q797" t="b">
        <f t="shared" si="177"/>
        <v>0</v>
      </c>
      <c r="R797">
        <f t="shared" si="178"/>
        <v>0.26</v>
      </c>
      <c r="S797">
        <v>0.26</v>
      </c>
      <c r="T797" t="b">
        <f t="shared" si="179"/>
        <v>0</v>
      </c>
      <c r="U797" t="s">
        <v>1835</v>
      </c>
      <c r="V797">
        <f t="shared" si="180"/>
        <v>364.08</v>
      </c>
      <c r="W797">
        <v>364.08</v>
      </c>
      <c r="X797" t="b">
        <f t="shared" si="181"/>
        <v>0</v>
      </c>
    </row>
    <row r="798" spans="1:24" x14ac:dyDescent="0.3">
      <c r="A798" t="b">
        <f t="shared" si="168"/>
        <v>0</v>
      </c>
      <c r="B798" t="s">
        <v>3573</v>
      </c>
      <c r="C798" t="b">
        <f t="shared" si="169"/>
        <v>0</v>
      </c>
      <c r="D798" s="2">
        <v>45347</v>
      </c>
      <c r="E798" s="2" t="b">
        <f t="shared" si="170"/>
        <v>0</v>
      </c>
      <c r="F798" t="s">
        <v>1476</v>
      </c>
      <c r="G798" t="b">
        <f t="shared" si="171"/>
        <v>0</v>
      </c>
      <c r="H798" t="s">
        <v>1648</v>
      </c>
      <c r="I798" t="b">
        <f t="shared" si="172"/>
        <v>0</v>
      </c>
      <c r="J798" t="s">
        <v>1852</v>
      </c>
      <c r="K798" t="b">
        <f t="shared" si="173"/>
        <v>0</v>
      </c>
      <c r="L798">
        <f t="shared" si="174"/>
        <v>4</v>
      </c>
      <c r="M798">
        <v>4</v>
      </c>
      <c r="N798" t="b">
        <f t="shared" si="175"/>
        <v>0</v>
      </c>
      <c r="O798">
        <f t="shared" si="176"/>
        <v>746.36</v>
      </c>
      <c r="P798">
        <v>746.36</v>
      </c>
      <c r="Q798" t="b">
        <f t="shared" si="177"/>
        <v>0</v>
      </c>
      <c r="R798">
        <f t="shared" si="178"/>
        <v>0.02</v>
      </c>
      <c r="S798">
        <v>0.02</v>
      </c>
      <c r="T798" t="b">
        <f t="shared" si="179"/>
        <v>0</v>
      </c>
      <c r="U798" t="s">
        <v>1832</v>
      </c>
      <c r="V798">
        <f t="shared" si="180"/>
        <v>2925.7312000000002</v>
      </c>
      <c r="W798">
        <v>2925.7312000000002</v>
      </c>
      <c r="X798" t="b">
        <f t="shared" si="181"/>
        <v>0</v>
      </c>
    </row>
    <row r="799" spans="1:24" x14ac:dyDescent="0.3">
      <c r="A799" t="b">
        <f t="shared" si="168"/>
        <v>0</v>
      </c>
      <c r="B799" t="s">
        <v>3574</v>
      </c>
      <c r="C799" t="b">
        <f t="shared" si="169"/>
        <v>0</v>
      </c>
      <c r="D799" s="2">
        <v>45823</v>
      </c>
      <c r="E799" s="2" t="b">
        <f t="shared" si="170"/>
        <v>0</v>
      </c>
      <c r="F799" t="s">
        <v>1328</v>
      </c>
      <c r="G799" t="b">
        <f t="shared" si="171"/>
        <v>0</v>
      </c>
      <c r="H799" t="s">
        <v>1570</v>
      </c>
      <c r="I799" t="b">
        <f t="shared" si="172"/>
        <v>0</v>
      </c>
      <c r="J799" t="s">
        <v>1854</v>
      </c>
      <c r="K799" t="b">
        <f t="shared" si="173"/>
        <v>0</v>
      </c>
      <c r="L799">
        <f t="shared" si="174"/>
        <v>1</v>
      </c>
      <c r="M799">
        <v>1</v>
      </c>
      <c r="N799" t="b">
        <f t="shared" si="175"/>
        <v>0</v>
      </c>
      <c r="O799">
        <f t="shared" si="176"/>
        <v>120.83</v>
      </c>
      <c r="P799">
        <v>120.83</v>
      </c>
      <c r="Q799" t="b">
        <f t="shared" si="177"/>
        <v>0</v>
      </c>
      <c r="R799">
        <f t="shared" si="178"/>
        <v>0.08</v>
      </c>
      <c r="S799">
        <v>0.08</v>
      </c>
      <c r="T799" t="b">
        <f t="shared" si="179"/>
        <v>0</v>
      </c>
      <c r="U799" t="s">
        <v>1832</v>
      </c>
      <c r="V799">
        <f t="shared" si="180"/>
        <v>111.1636</v>
      </c>
      <c r="W799">
        <v>111.1636</v>
      </c>
      <c r="X799" t="b">
        <f t="shared" si="181"/>
        <v>0</v>
      </c>
    </row>
    <row r="800" spans="1:24" x14ac:dyDescent="0.3">
      <c r="A800" t="b">
        <f t="shared" si="168"/>
        <v>0</v>
      </c>
      <c r="B800" t="s">
        <v>3575</v>
      </c>
      <c r="C800" t="b">
        <f t="shared" si="169"/>
        <v>0</v>
      </c>
      <c r="D800" s="2">
        <v>45394</v>
      </c>
      <c r="E800" s="2" t="b">
        <f t="shared" si="170"/>
        <v>0</v>
      </c>
      <c r="F800" t="s">
        <v>1230</v>
      </c>
      <c r="G800" t="b">
        <f t="shared" si="171"/>
        <v>0</v>
      </c>
      <c r="H800" t="s">
        <v>1760</v>
      </c>
      <c r="I800" t="b">
        <f t="shared" si="172"/>
        <v>0</v>
      </c>
      <c r="J800" t="s">
        <v>1870</v>
      </c>
      <c r="K800" t="b">
        <f t="shared" si="173"/>
        <v>0</v>
      </c>
      <c r="L800">
        <f t="shared" si="174"/>
        <v>2</v>
      </c>
      <c r="M800">
        <v>2</v>
      </c>
      <c r="N800" t="b">
        <f t="shared" si="175"/>
        <v>0</v>
      </c>
      <c r="O800">
        <f t="shared" si="176"/>
        <v>68.31</v>
      </c>
      <c r="P800">
        <v>68.31</v>
      </c>
      <c r="Q800" t="b">
        <f t="shared" si="177"/>
        <v>0</v>
      </c>
      <c r="R800">
        <f t="shared" si="178"/>
        <v>0.28999999999999998</v>
      </c>
      <c r="S800">
        <v>0.28999999999999998</v>
      </c>
      <c r="T800" t="b">
        <f t="shared" si="179"/>
        <v>0</v>
      </c>
      <c r="U800" t="s">
        <v>1839</v>
      </c>
      <c r="V800">
        <f t="shared" si="180"/>
        <v>97.000199999999992</v>
      </c>
      <c r="W800">
        <v>97.000199999999992</v>
      </c>
      <c r="X800" t="b">
        <f t="shared" si="181"/>
        <v>0</v>
      </c>
    </row>
    <row r="801" spans="1:24" x14ac:dyDescent="0.3">
      <c r="A801" t="b">
        <f t="shared" si="168"/>
        <v>0</v>
      </c>
      <c r="B801" t="s">
        <v>3576</v>
      </c>
      <c r="C801" t="b">
        <f t="shared" si="169"/>
        <v>0</v>
      </c>
      <c r="D801" s="2">
        <v>45265</v>
      </c>
      <c r="E801" s="2" t="b">
        <f t="shared" si="170"/>
        <v>0</v>
      </c>
      <c r="F801" t="s">
        <v>226</v>
      </c>
      <c r="G801" t="b">
        <f t="shared" si="171"/>
        <v>0</v>
      </c>
      <c r="H801" t="s">
        <v>1604</v>
      </c>
      <c r="I801" t="b">
        <f t="shared" si="172"/>
        <v>0</v>
      </c>
      <c r="J801" t="s">
        <v>1870</v>
      </c>
      <c r="K801" t="b">
        <f t="shared" si="173"/>
        <v>0</v>
      </c>
      <c r="L801">
        <f t="shared" si="174"/>
        <v>2</v>
      </c>
      <c r="M801">
        <v>2</v>
      </c>
      <c r="N801" t="b">
        <f t="shared" si="175"/>
        <v>0</v>
      </c>
      <c r="O801">
        <f t="shared" si="176"/>
        <v>761.71</v>
      </c>
      <c r="P801">
        <v>761.71</v>
      </c>
      <c r="Q801" t="b">
        <f t="shared" si="177"/>
        <v>0</v>
      </c>
      <c r="R801">
        <f t="shared" si="178"/>
        <v>0.02</v>
      </c>
      <c r="S801">
        <v>0.02</v>
      </c>
      <c r="T801" t="b">
        <f t="shared" si="179"/>
        <v>0</v>
      </c>
      <c r="U801" t="s">
        <v>1835</v>
      </c>
      <c r="V801">
        <f t="shared" si="180"/>
        <v>1492.9516000000001</v>
      </c>
      <c r="W801">
        <v>1492.9516000000001</v>
      </c>
      <c r="X801" t="b">
        <f t="shared" si="181"/>
        <v>0</v>
      </c>
    </row>
    <row r="802" spans="1:24" x14ac:dyDescent="0.3">
      <c r="A802" t="b">
        <f t="shared" si="168"/>
        <v>0</v>
      </c>
      <c r="B802" t="s">
        <v>3577</v>
      </c>
      <c r="C802" t="b">
        <f t="shared" si="169"/>
        <v>0</v>
      </c>
      <c r="D802" s="2">
        <v>45261</v>
      </c>
      <c r="E802" s="2" t="b">
        <f t="shared" si="170"/>
        <v>0</v>
      </c>
      <c r="F802" t="s">
        <v>240</v>
      </c>
      <c r="G802" t="b">
        <f t="shared" si="171"/>
        <v>0</v>
      </c>
      <c r="H802" t="s">
        <v>1762</v>
      </c>
      <c r="I802" t="b">
        <f t="shared" si="172"/>
        <v>0</v>
      </c>
      <c r="J802" t="s">
        <v>1831</v>
      </c>
      <c r="K802" t="b">
        <f t="shared" si="173"/>
        <v>0</v>
      </c>
      <c r="L802">
        <f t="shared" si="174"/>
        <v>4</v>
      </c>
      <c r="M802">
        <v>4</v>
      </c>
      <c r="N802" t="b">
        <f t="shared" si="175"/>
        <v>0</v>
      </c>
      <c r="O802">
        <f t="shared" si="176"/>
        <v>346.37</v>
      </c>
      <c r="P802">
        <v>346.37</v>
      </c>
      <c r="Q802" t="b">
        <f t="shared" si="177"/>
        <v>0</v>
      </c>
      <c r="R802">
        <f t="shared" si="178"/>
        <v>0.18</v>
      </c>
      <c r="S802">
        <v>0.18</v>
      </c>
      <c r="T802" t="b">
        <f t="shared" si="179"/>
        <v>0</v>
      </c>
      <c r="U802" t="s">
        <v>1839</v>
      </c>
      <c r="V802">
        <f t="shared" si="180"/>
        <v>1136.0935999999999</v>
      </c>
      <c r="W802">
        <v>1136.0935999999999</v>
      </c>
      <c r="X802" t="b">
        <f t="shared" si="181"/>
        <v>0</v>
      </c>
    </row>
    <row r="803" spans="1:24" x14ac:dyDescent="0.3">
      <c r="A803" t="b">
        <f t="shared" si="168"/>
        <v>0</v>
      </c>
      <c r="B803" t="s">
        <v>3578</v>
      </c>
      <c r="C803" t="b">
        <f t="shared" si="169"/>
        <v>0</v>
      </c>
      <c r="D803" s="2">
        <v>45702</v>
      </c>
      <c r="E803" s="2" t="b">
        <f t="shared" si="170"/>
        <v>0</v>
      </c>
      <c r="F803" t="s">
        <v>38</v>
      </c>
      <c r="G803" t="b">
        <f t="shared" si="171"/>
        <v>0</v>
      </c>
      <c r="H803" t="s">
        <v>1699</v>
      </c>
      <c r="I803" t="b">
        <f t="shared" si="172"/>
        <v>0</v>
      </c>
      <c r="J803" t="s">
        <v>1884</v>
      </c>
      <c r="K803" t="b">
        <f t="shared" si="173"/>
        <v>0</v>
      </c>
      <c r="L803">
        <f t="shared" si="174"/>
        <v>1</v>
      </c>
      <c r="M803">
        <v>1</v>
      </c>
      <c r="N803" t="b">
        <f t="shared" si="175"/>
        <v>0</v>
      </c>
      <c r="O803">
        <f t="shared" si="176"/>
        <v>846.3</v>
      </c>
      <c r="P803">
        <v>846.3</v>
      </c>
      <c r="Q803" t="b">
        <f t="shared" si="177"/>
        <v>0</v>
      </c>
      <c r="R803">
        <f t="shared" si="178"/>
        <v>0.14000000000000001</v>
      </c>
      <c r="S803">
        <v>0.14000000000000001</v>
      </c>
      <c r="T803" t="b">
        <f t="shared" si="179"/>
        <v>0</v>
      </c>
      <c r="U803" t="s">
        <v>1835</v>
      </c>
      <c r="V803">
        <f t="shared" si="180"/>
        <v>727.81799999999998</v>
      </c>
      <c r="W803">
        <v>727.81799999999998</v>
      </c>
      <c r="X803" t="b">
        <f t="shared" si="181"/>
        <v>0</v>
      </c>
    </row>
    <row r="804" spans="1:24" x14ac:dyDescent="0.3">
      <c r="A804" t="b">
        <f t="shared" si="168"/>
        <v>0</v>
      </c>
      <c r="B804" t="s">
        <v>2028</v>
      </c>
      <c r="C804" t="b">
        <f t="shared" si="169"/>
        <v>0</v>
      </c>
      <c r="D804" s="2">
        <v>45267</v>
      </c>
      <c r="E804" s="2" t="b">
        <f t="shared" si="170"/>
        <v>0</v>
      </c>
      <c r="F804" t="s">
        <v>1070</v>
      </c>
      <c r="G804" t="b">
        <f t="shared" si="171"/>
        <v>0</v>
      </c>
      <c r="H804" t="s">
        <v>1793</v>
      </c>
      <c r="I804" t="b">
        <f t="shared" si="172"/>
        <v>0</v>
      </c>
      <c r="J804" t="s">
        <v>1872</v>
      </c>
      <c r="K804" t="b">
        <f t="shared" si="173"/>
        <v>0</v>
      </c>
      <c r="L804">
        <f t="shared" si="174"/>
        <v>2</v>
      </c>
      <c r="M804">
        <v>2</v>
      </c>
      <c r="N804" t="b">
        <f t="shared" si="175"/>
        <v>0</v>
      </c>
      <c r="O804">
        <f t="shared" si="176"/>
        <v>827.92</v>
      </c>
      <c r="P804">
        <v>827.92</v>
      </c>
      <c r="Q804" t="b">
        <f t="shared" si="177"/>
        <v>0</v>
      </c>
      <c r="R804">
        <f t="shared" si="178"/>
        <v>0.25</v>
      </c>
      <c r="S804">
        <v>0.25</v>
      </c>
      <c r="T804" t="b">
        <f t="shared" si="179"/>
        <v>0</v>
      </c>
      <c r="U804" t="s">
        <v>1839</v>
      </c>
      <c r="V804">
        <f t="shared" si="180"/>
        <v>1241.8800000000001</v>
      </c>
      <c r="W804">
        <v>1241.8800000000001</v>
      </c>
      <c r="X804" t="b">
        <f t="shared" si="181"/>
        <v>0</v>
      </c>
    </row>
    <row r="805" spans="1:24" x14ac:dyDescent="0.3">
      <c r="A805" t="b">
        <f t="shared" si="168"/>
        <v>0</v>
      </c>
      <c r="B805" t="s">
        <v>3579</v>
      </c>
      <c r="C805" t="b">
        <f t="shared" si="169"/>
        <v>0</v>
      </c>
      <c r="D805" s="2">
        <v>45624</v>
      </c>
      <c r="E805" s="2" t="b">
        <f t="shared" si="170"/>
        <v>0</v>
      </c>
      <c r="F805" t="s">
        <v>1325</v>
      </c>
      <c r="G805" t="b">
        <f t="shared" si="171"/>
        <v>0</v>
      </c>
      <c r="H805" t="s">
        <v>1526</v>
      </c>
      <c r="I805" t="b">
        <f t="shared" si="172"/>
        <v>0</v>
      </c>
      <c r="J805" t="s">
        <v>1863</v>
      </c>
      <c r="K805" t="b">
        <f t="shared" si="173"/>
        <v>0</v>
      </c>
      <c r="L805">
        <f t="shared" si="174"/>
        <v>1</v>
      </c>
      <c r="M805">
        <v>1</v>
      </c>
      <c r="N805" t="b">
        <f t="shared" si="175"/>
        <v>0</v>
      </c>
      <c r="O805">
        <f t="shared" si="176"/>
        <v>458.97</v>
      </c>
      <c r="P805">
        <v>458.97</v>
      </c>
      <c r="Q805" t="b">
        <f t="shared" si="177"/>
        <v>0</v>
      </c>
      <c r="R805">
        <f t="shared" si="178"/>
        <v>0.1</v>
      </c>
      <c r="S805">
        <v>0.1</v>
      </c>
      <c r="T805" t="b">
        <f t="shared" si="179"/>
        <v>0</v>
      </c>
      <c r="U805" t="s">
        <v>1835</v>
      </c>
      <c r="V805">
        <f t="shared" si="180"/>
        <v>413.07299999999998</v>
      </c>
      <c r="W805">
        <v>413.07299999999998</v>
      </c>
      <c r="X805" t="b">
        <f t="shared" si="181"/>
        <v>0</v>
      </c>
    </row>
    <row r="806" spans="1:24" x14ac:dyDescent="0.3">
      <c r="A806" t="b">
        <f t="shared" si="168"/>
        <v>0</v>
      </c>
      <c r="B806" t="s">
        <v>3580</v>
      </c>
      <c r="C806" t="b">
        <f t="shared" si="169"/>
        <v>0</v>
      </c>
      <c r="D806" s="2">
        <v>45736</v>
      </c>
      <c r="E806" s="2" t="b">
        <f t="shared" si="170"/>
        <v>0</v>
      </c>
      <c r="F806" t="s">
        <v>910</v>
      </c>
      <c r="G806" t="b">
        <f t="shared" si="171"/>
        <v>0</v>
      </c>
      <c r="H806" t="s">
        <v>1666</v>
      </c>
      <c r="I806" t="b">
        <f t="shared" si="172"/>
        <v>0</v>
      </c>
      <c r="J806" t="s">
        <v>1843</v>
      </c>
      <c r="K806" t="b">
        <f t="shared" si="173"/>
        <v>0</v>
      </c>
      <c r="L806">
        <f t="shared" si="174"/>
        <v>2</v>
      </c>
      <c r="M806">
        <v>2</v>
      </c>
      <c r="N806" t="b">
        <f t="shared" si="175"/>
        <v>0</v>
      </c>
      <c r="O806">
        <f t="shared" si="176"/>
        <v>536.61</v>
      </c>
      <c r="P806">
        <v>536.61</v>
      </c>
      <c r="Q806" t="b">
        <f t="shared" si="177"/>
        <v>0</v>
      </c>
      <c r="R806">
        <f t="shared" si="178"/>
        <v>0.14000000000000001</v>
      </c>
      <c r="S806">
        <v>0.14000000000000001</v>
      </c>
      <c r="T806" t="b">
        <f t="shared" si="179"/>
        <v>0</v>
      </c>
      <c r="U806" t="s">
        <v>1832</v>
      </c>
      <c r="V806">
        <f t="shared" si="180"/>
        <v>922.9692</v>
      </c>
      <c r="W806">
        <v>922.9692</v>
      </c>
      <c r="X806" t="b">
        <f t="shared" si="181"/>
        <v>0</v>
      </c>
    </row>
    <row r="807" spans="1:24" x14ac:dyDescent="0.3">
      <c r="A807" t="b">
        <f t="shared" si="168"/>
        <v>0</v>
      </c>
      <c r="B807" t="s">
        <v>3581</v>
      </c>
      <c r="C807" t="b">
        <f t="shared" si="169"/>
        <v>0</v>
      </c>
      <c r="D807" s="2">
        <v>45709</v>
      </c>
      <c r="E807" s="2" t="b">
        <f t="shared" si="170"/>
        <v>0</v>
      </c>
      <c r="F807" t="s">
        <v>1291</v>
      </c>
      <c r="G807" t="b">
        <f t="shared" si="171"/>
        <v>0</v>
      </c>
      <c r="H807" t="s">
        <v>1708</v>
      </c>
      <c r="I807" t="b">
        <f t="shared" si="172"/>
        <v>0</v>
      </c>
      <c r="J807" t="s">
        <v>1850</v>
      </c>
      <c r="K807" t="b">
        <f t="shared" si="173"/>
        <v>0</v>
      </c>
      <c r="L807">
        <f t="shared" si="174"/>
        <v>3</v>
      </c>
      <c r="M807">
        <v>3</v>
      </c>
      <c r="N807" t="b">
        <f t="shared" si="175"/>
        <v>0</v>
      </c>
      <c r="O807">
        <f t="shared" si="176"/>
        <v>130.41</v>
      </c>
      <c r="P807">
        <v>130.41</v>
      </c>
      <c r="Q807" t="b">
        <f t="shared" si="177"/>
        <v>0</v>
      </c>
      <c r="R807">
        <f t="shared" si="178"/>
        <v>0.14000000000000001</v>
      </c>
      <c r="S807">
        <v>0.14000000000000001</v>
      </c>
      <c r="T807" t="b">
        <f t="shared" si="179"/>
        <v>0</v>
      </c>
      <c r="U807" t="s">
        <v>1835</v>
      </c>
      <c r="V807">
        <f t="shared" si="180"/>
        <v>336.45780000000002</v>
      </c>
      <c r="W807">
        <v>336.45780000000002</v>
      </c>
      <c r="X807" t="b">
        <f t="shared" si="181"/>
        <v>0</v>
      </c>
    </row>
    <row r="808" spans="1:24" x14ac:dyDescent="0.3">
      <c r="A808" t="b">
        <f t="shared" si="168"/>
        <v>0</v>
      </c>
      <c r="B808" t="s">
        <v>3582</v>
      </c>
      <c r="C808" t="b">
        <f t="shared" si="169"/>
        <v>0</v>
      </c>
      <c r="D808" s="2">
        <v>45738</v>
      </c>
      <c r="E808" s="2" t="b">
        <f t="shared" si="170"/>
        <v>0</v>
      </c>
      <c r="F808" t="s">
        <v>1508</v>
      </c>
      <c r="G808" t="b">
        <f t="shared" si="171"/>
        <v>0</v>
      </c>
      <c r="H808" t="s">
        <v>1793</v>
      </c>
      <c r="I808" t="b">
        <f t="shared" si="172"/>
        <v>0</v>
      </c>
      <c r="J808" t="s">
        <v>1884</v>
      </c>
      <c r="K808" t="b">
        <f t="shared" si="173"/>
        <v>0</v>
      </c>
      <c r="L808">
        <f t="shared" si="174"/>
        <v>4</v>
      </c>
      <c r="M808">
        <v>4</v>
      </c>
      <c r="N808" t="b">
        <f t="shared" si="175"/>
        <v>0</v>
      </c>
      <c r="O808">
        <f t="shared" si="176"/>
        <v>706.67</v>
      </c>
      <c r="P808">
        <v>706.67</v>
      </c>
      <c r="Q808" t="b">
        <f t="shared" si="177"/>
        <v>0</v>
      </c>
      <c r="R808">
        <f t="shared" si="178"/>
        <v>0.01</v>
      </c>
      <c r="S808">
        <v>0.01</v>
      </c>
      <c r="T808" t="b">
        <f t="shared" si="179"/>
        <v>0</v>
      </c>
      <c r="U808" t="s">
        <v>1832</v>
      </c>
      <c r="V808">
        <f t="shared" si="180"/>
        <v>2798.4132</v>
      </c>
      <c r="W808">
        <v>2798.4132</v>
      </c>
      <c r="X808" t="b">
        <f t="shared" si="181"/>
        <v>0</v>
      </c>
    </row>
    <row r="809" spans="1:24" x14ac:dyDescent="0.3">
      <c r="A809" t="b">
        <f t="shared" si="168"/>
        <v>0</v>
      </c>
      <c r="B809" t="s">
        <v>3583</v>
      </c>
      <c r="C809" t="b">
        <f t="shared" si="169"/>
        <v>0</v>
      </c>
      <c r="D809" s="2">
        <v>45685</v>
      </c>
      <c r="E809" s="2" t="b">
        <f t="shared" si="170"/>
        <v>0</v>
      </c>
      <c r="F809" t="s">
        <v>1211</v>
      </c>
      <c r="G809" t="b">
        <f t="shared" si="171"/>
        <v>0</v>
      </c>
      <c r="H809" t="s">
        <v>1618</v>
      </c>
      <c r="I809" t="b">
        <f t="shared" si="172"/>
        <v>0</v>
      </c>
      <c r="J809" t="s">
        <v>1831</v>
      </c>
      <c r="K809" t="b">
        <f t="shared" si="173"/>
        <v>0</v>
      </c>
      <c r="L809">
        <f t="shared" si="174"/>
        <v>3</v>
      </c>
      <c r="M809">
        <v>3</v>
      </c>
      <c r="N809" t="b">
        <f t="shared" si="175"/>
        <v>0</v>
      </c>
      <c r="O809">
        <f t="shared" si="176"/>
        <v>523.45000000000005</v>
      </c>
      <c r="P809">
        <v>523.45000000000005</v>
      </c>
      <c r="Q809" t="b">
        <f t="shared" si="177"/>
        <v>0</v>
      </c>
      <c r="R809">
        <f t="shared" si="178"/>
        <v>0.17</v>
      </c>
      <c r="S809">
        <v>0.17</v>
      </c>
      <c r="T809" t="b">
        <f t="shared" si="179"/>
        <v>0</v>
      </c>
      <c r="U809" t="s">
        <v>1832</v>
      </c>
      <c r="V809">
        <f t="shared" si="180"/>
        <v>1303.3905</v>
      </c>
      <c r="W809">
        <v>1303.3905</v>
      </c>
      <c r="X809" t="b">
        <f t="shared" si="181"/>
        <v>0</v>
      </c>
    </row>
    <row r="810" spans="1:24" x14ac:dyDescent="0.3">
      <c r="A810" t="b">
        <f t="shared" si="168"/>
        <v>0</v>
      </c>
      <c r="B810" t="s">
        <v>3584</v>
      </c>
      <c r="C810" t="b">
        <f t="shared" si="169"/>
        <v>0</v>
      </c>
      <c r="D810" s="2">
        <v>45701</v>
      </c>
      <c r="E810" s="2" t="b">
        <f t="shared" si="170"/>
        <v>0</v>
      </c>
      <c r="F810" t="s">
        <v>47</v>
      </c>
      <c r="G810" t="b">
        <f t="shared" si="171"/>
        <v>0</v>
      </c>
      <c r="H810" t="s">
        <v>1798</v>
      </c>
      <c r="I810" t="b">
        <f t="shared" si="172"/>
        <v>0</v>
      </c>
      <c r="J810" t="s">
        <v>1870</v>
      </c>
      <c r="K810" t="b">
        <f t="shared" si="173"/>
        <v>0</v>
      </c>
      <c r="L810">
        <f t="shared" si="174"/>
        <v>3</v>
      </c>
      <c r="M810">
        <v>3</v>
      </c>
      <c r="N810" t="b">
        <f t="shared" si="175"/>
        <v>0</v>
      </c>
      <c r="O810">
        <f t="shared" si="176"/>
        <v>482.2</v>
      </c>
      <c r="P810">
        <v>482.2</v>
      </c>
      <c r="Q810" t="b">
        <f t="shared" si="177"/>
        <v>0</v>
      </c>
      <c r="R810">
        <f t="shared" si="178"/>
        <v>0.23</v>
      </c>
      <c r="S810">
        <v>0.23</v>
      </c>
      <c r="T810" t="b">
        <f t="shared" si="179"/>
        <v>0</v>
      </c>
      <c r="U810" t="s">
        <v>1839</v>
      </c>
      <c r="V810">
        <f t="shared" si="180"/>
        <v>1113.8820000000001</v>
      </c>
      <c r="W810">
        <v>1113.8820000000001</v>
      </c>
      <c r="X810" t="b">
        <f t="shared" si="181"/>
        <v>0</v>
      </c>
    </row>
    <row r="811" spans="1:24" x14ac:dyDescent="0.3">
      <c r="A811" t="b">
        <f t="shared" si="168"/>
        <v>0</v>
      </c>
      <c r="B811" t="s">
        <v>3585</v>
      </c>
      <c r="C811" t="b">
        <f t="shared" si="169"/>
        <v>0</v>
      </c>
      <c r="D811" s="2">
        <v>45745</v>
      </c>
      <c r="E811" s="2" t="b">
        <f t="shared" si="170"/>
        <v>0</v>
      </c>
      <c r="F811" t="s">
        <v>422</v>
      </c>
      <c r="G811" t="b">
        <f t="shared" si="171"/>
        <v>0</v>
      </c>
      <c r="H811" t="s">
        <v>1722</v>
      </c>
      <c r="I811" t="b">
        <f t="shared" si="172"/>
        <v>0</v>
      </c>
      <c r="J811" t="s">
        <v>1841</v>
      </c>
      <c r="K811" t="b">
        <f t="shared" si="173"/>
        <v>0</v>
      </c>
      <c r="L811">
        <f t="shared" si="174"/>
        <v>4</v>
      </c>
      <c r="M811">
        <v>4</v>
      </c>
      <c r="N811" t="b">
        <f t="shared" si="175"/>
        <v>0</v>
      </c>
      <c r="O811">
        <f t="shared" si="176"/>
        <v>688.86</v>
      </c>
      <c r="P811">
        <v>688.86</v>
      </c>
      <c r="Q811" t="b">
        <f t="shared" si="177"/>
        <v>0</v>
      </c>
      <c r="R811">
        <f t="shared" si="178"/>
        <v>0.02</v>
      </c>
      <c r="S811">
        <v>0.02</v>
      </c>
      <c r="T811" t="b">
        <f t="shared" si="179"/>
        <v>0</v>
      </c>
      <c r="U811" t="s">
        <v>1839</v>
      </c>
      <c r="V811">
        <f t="shared" si="180"/>
        <v>2700.3312000000001</v>
      </c>
      <c r="W811">
        <v>2700.3312000000001</v>
      </c>
      <c r="X811" t="b">
        <f t="shared" si="181"/>
        <v>0</v>
      </c>
    </row>
    <row r="812" spans="1:24" x14ac:dyDescent="0.3">
      <c r="A812" t="b">
        <f t="shared" si="168"/>
        <v>0</v>
      </c>
      <c r="B812" t="s">
        <v>3586</v>
      </c>
      <c r="C812" t="b">
        <f t="shared" si="169"/>
        <v>0</v>
      </c>
      <c r="D812" s="2">
        <v>45214</v>
      </c>
      <c r="E812" s="2" t="b">
        <f t="shared" si="170"/>
        <v>0</v>
      </c>
      <c r="F812" t="s">
        <v>99</v>
      </c>
      <c r="G812" t="b">
        <f t="shared" si="171"/>
        <v>0</v>
      </c>
      <c r="H812" t="s">
        <v>1570</v>
      </c>
      <c r="I812" t="b">
        <f t="shared" si="172"/>
        <v>0</v>
      </c>
      <c r="J812" t="s">
        <v>1850</v>
      </c>
      <c r="K812" t="b">
        <f t="shared" si="173"/>
        <v>0</v>
      </c>
      <c r="L812">
        <f t="shared" si="174"/>
        <v>1</v>
      </c>
      <c r="M812">
        <v>1</v>
      </c>
      <c r="N812" t="b">
        <f t="shared" si="175"/>
        <v>0</v>
      </c>
      <c r="O812">
        <f t="shared" si="176"/>
        <v>145.47999999999999</v>
      </c>
      <c r="P812">
        <v>145.47999999999999</v>
      </c>
      <c r="Q812" t="b">
        <f t="shared" si="177"/>
        <v>0</v>
      </c>
      <c r="R812">
        <f t="shared" si="178"/>
        <v>0.1</v>
      </c>
      <c r="S812">
        <v>0.1</v>
      </c>
      <c r="T812" t="b">
        <f t="shared" si="179"/>
        <v>0</v>
      </c>
      <c r="U812" t="s">
        <v>1839</v>
      </c>
      <c r="V812">
        <f t="shared" si="180"/>
        <v>130.93199999999999</v>
      </c>
      <c r="W812">
        <v>130.93199999999999</v>
      </c>
      <c r="X812" t="b">
        <f t="shared" si="181"/>
        <v>0</v>
      </c>
    </row>
    <row r="813" spans="1:24" x14ac:dyDescent="0.3">
      <c r="A813" t="b">
        <f t="shared" si="168"/>
        <v>0</v>
      </c>
      <c r="B813" t="s">
        <v>3587</v>
      </c>
      <c r="C813" t="b">
        <f t="shared" si="169"/>
        <v>0</v>
      </c>
      <c r="D813" s="2">
        <v>45547</v>
      </c>
      <c r="E813" s="2" t="b">
        <f t="shared" si="170"/>
        <v>0</v>
      </c>
      <c r="F813" t="s">
        <v>194</v>
      </c>
      <c r="G813" t="b">
        <f t="shared" si="171"/>
        <v>0</v>
      </c>
      <c r="H813" t="s">
        <v>1630</v>
      </c>
      <c r="I813" t="b">
        <f t="shared" si="172"/>
        <v>0</v>
      </c>
      <c r="J813" t="s">
        <v>1902</v>
      </c>
      <c r="K813" t="b">
        <f t="shared" si="173"/>
        <v>0</v>
      </c>
      <c r="L813">
        <f t="shared" si="174"/>
        <v>4</v>
      </c>
      <c r="M813">
        <v>4</v>
      </c>
      <c r="N813" t="b">
        <f t="shared" si="175"/>
        <v>0</v>
      </c>
      <c r="O813">
        <f t="shared" si="176"/>
        <v>862.25</v>
      </c>
      <c r="P813">
        <v>862.25</v>
      </c>
      <c r="Q813" t="b">
        <f t="shared" si="177"/>
        <v>0</v>
      </c>
      <c r="R813">
        <f t="shared" si="178"/>
        <v>0.28000000000000003</v>
      </c>
      <c r="S813">
        <v>0.28000000000000003</v>
      </c>
      <c r="T813" t="b">
        <f t="shared" si="179"/>
        <v>0</v>
      </c>
      <c r="U813" t="s">
        <v>1835</v>
      </c>
      <c r="V813">
        <f t="shared" si="180"/>
        <v>2483.2800000000002</v>
      </c>
      <c r="W813">
        <v>2483.2800000000002</v>
      </c>
      <c r="X813" t="b">
        <f t="shared" si="181"/>
        <v>0</v>
      </c>
    </row>
    <row r="814" spans="1:24" x14ac:dyDescent="0.3">
      <c r="A814" t="b">
        <f t="shared" si="168"/>
        <v>0</v>
      </c>
      <c r="B814" t="s">
        <v>3588</v>
      </c>
      <c r="C814" t="b">
        <f t="shared" si="169"/>
        <v>0</v>
      </c>
      <c r="D814" s="2">
        <v>45296</v>
      </c>
      <c r="E814" s="2" t="b">
        <f t="shared" si="170"/>
        <v>0</v>
      </c>
      <c r="F814" t="s">
        <v>918</v>
      </c>
      <c r="G814" t="b">
        <f t="shared" si="171"/>
        <v>0</v>
      </c>
      <c r="H814" t="s">
        <v>1531</v>
      </c>
      <c r="I814" t="b">
        <f t="shared" si="172"/>
        <v>0</v>
      </c>
      <c r="J814" t="s">
        <v>1852</v>
      </c>
      <c r="K814" t="b">
        <f t="shared" si="173"/>
        <v>0</v>
      </c>
      <c r="L814">
        <f t="shared" si="174"/>
        <v>4</v>
      </c>
      <c r="M814">
        <v>4</v>
      </c>
      <c r="N814" t="b">
        <f t="shared" si="175"/>
        <v>0</v>
      </c>
      <c r="O814">
        <f t="shared" si="176"/>
        <v>146.12</v>
      </c>
      <c r="P814">
        <v>146.12</v>
      </c>
      <c r="Q814" t="b">
        <f t="shared" si="177"/>
        <v>0</v>
      </c>
      <c r="R814">
        <f t="shared" si="178"/>
        <v>0.12</v>
      </c>
      <c r="S814">
        <v>0.12</v>
      </c>
      <c r="T814" t="b">
        <f t="shared" si="179"/>
        <v>0</v>
      </c>
      <c r="U814" t="s">
        <v>1839</v>
      </c>
      <c r="V814">
        <f t="shared" si="180"/>
        <v>514.3424</v>
      </c>
      <c r="W814">
        <v>514.3424</v>
      </c>
      <c r="X814" t="b">
        <f t="shared" si="181"/>
        <v>0</v>
      </c>
    </row>
    <row r="815" spans="1:24" x14ac:dyDescent="0.3">
      <c r="A815" t="b">
        <f t="shared" si="168"/>
        <v>0</v>
      </c>
      <c r="B815" t="s">
        <v>2029</v>
      </c>
      <c r="C815" t="b">
        <f t="shared" si="169"/>
        <v>0</v>
      </c>
      <c r="D815" s="2">
        <v>45314</v>
      </c>
      <c r="E815" s="2" t="b">
        <f t="shared" si="170"/>
        <v>0</v>
      </c>
      <c r="F815" t="s">
        <v>1476</v>
      </c>
      <c r="G815" t="b">
        <f t="shared" si="171"/>
        <v>0</v>
      </c>
      <c r="H815" t="s">
        <v>1615</v>
      </c>
      <c r="I815" t="b">
        <f t="shared" si="172"/>
        <v>0</v>
      </c>
      <c r="J815" t="s">
        <v>1880</v>
      </c>
      <c r="K815" t="b">
        <f t="shared" si="173"/>
        <v>0</v>
      </c>
      <c r="L815">
        <f t="shared" si="174"/>
        <v>2</v>
      </c>
      <c r="M815">
        <v>2</v>
      </c>
      <c r="N815" t="b">
        <f t="shared" si="175"/>
        <v>0</v>
      </c>
      <c r="O815">
        <f t="shared" si="176"/>
        <v>593.47</v>
      </c>
      <c r="P815">
        <v>593.47</v>
      </c>
      <c r="Q815" t="b">
        <f t="shared" si="177"/>
        <v>0</v>
      </c>
      <c r="R815">
        <f t="shared" si="178"/>
        <v>0.1</v>
      </c>
      <c r="S815">
        <v>0.1</v>
      </c>
      <c r="T815" t="b">
        <f t="shared" si="179"/>
        <v>0</v>
      </c>
      <c r="U815" t="s">
        <v>1839</v>
      </c>
      <c r="V815">
        <f t="shared" si="180"/>
        <v>1068.2460000000001</v>
      </c>
      <c r="W815">
        <v>1068.2460000000001</v>
      </c>
      <c r="X815" t="b">
        <f t="shared" si="181"/>
        <v>0</v>
      </c>
    </row>
    <row r="816" spans="1:24" x14ac:dyDescent="0.3">
      <c r="A816" t="b">
        <f t="shared" si="168"/>
        <v>0</v>
      </c>
      <c r="B816" t="s">
        <v>3589</v>
      </c>
      <c r="C816" t="b">
        <f t="shared" si="169"/>
        <v>0</v>
      </c>
      <c r="D816" s="2">
        <v>45549</v>
      </c>
      <c r="E816" s="2" t="b">
        <f t="shared" si="170"/>
        <v>0</v>
      </c>
      <c r="F816" t="s">
        <v>1457</v>
      </c>
      <c r="G816" t="b">
        <f t="shared" si="171"/>
        <v>0</v>
      </c>
      <c r="H816" t="s">
        <v>1630</v>
      </c>
      <c r="I816" t="b">
        <f t="shared" si="172"/>
        <v>0</v>
      </c>
      <c r="J816" t="s">
        <v>1870</v>
      </c>
      <c r="K816" t="b">
        <f t="shared" si="173"/>
        <v>0</v>
      </c>
      <c r="L816">
        <f t="shared" si="174"/>
        <v>2</v>
      </c>
      <c r="M816">
        <v>2</v>
      </c>
      <c r="N816" t="b">
        <f t="shared" si="175"/>
        <v>0</v>
      </c>
      <c r="O816">
        <f t="shared" si="176"/>
        <v>695.02</v>
      </c>
      <c r="P816">
        <v>695.02</v>
      </c>
      <c r="Q816" t="b">
        <f t="shared" si="177"/>
        <v>0</v>
      </c>
      <c r="R816">
        <f t="shared" si="178"/>
        <v>0.3</v>
      </c>
      <c r="S816">
        <v>0.3</v>
      </c>
      <c r="T816" t="b">
        <f t="shared" si="179"/>
        <v>0</v>
      </c>
      <c r="U816" t="s">
        <v>1839</v>
      </c>
      <c r="V816">
        <f t="shared" si="180"/>
        <v>973.02799999999991</v>
      </c>
      <c r="W816">
        <v>973.02799999999991</v>
      </c>
      <c r="X816" t="b">
        <f t="shared" si="181"/>
        <v>0</v>
      </c>
    </row>
    <row r="817" spans="1:24" x14ac:dyDescent="0.3">
      <c r="A817" t="b">
        <f t="shared" si="168"/>
        <v>0</v>
      </c>
      <c r="B817" t="s">
        <v>3590</v>
      </c>
      <c r="C817" t="b">
        <f t="shared" si="169"/>
        <v>0</v>
      </c>
      <c r="D817" s="2">
        <v>45231</v>
      </c>
      <c r="E817" s="2" t="b">
        <f t="shared" si="170"/>
        <v>0</v>
      </c>
      <c r="F817" t="s">
        <v>705</v>
      </c>
      <c r="G817" t="b">
        <f t="shared" si="171"/>
        <v>0</v>
      </c>
      <c r="H817" t="s">
        <v>1805</v>
      </c>
      <c r="I817" t="b">
        <f t="shared" si="172"/>
        <v>0</v>
      </c>
      <c r="J817" t="s">
        <v>1872</v>
      </c>
      <c r="K817" t="b">
        <f t="shared" si="173"/>
        <v>0</v>
      </c>
      <c r="L817">
        <f t="shared" si="174"/>
        <v>2</v>
      </c>
      <c r="M817">
        <v>2</v>
      </c>
      <c r="N817" t="b">
        <f t="shared" si="175"/>
        <v>0</v>
      </c>
      <c r="O817">
        <f t="shared" si="176"/>
        <v>886.67</v>
      </c>
      <c r="P817">
        <v>886.67</v>
      </c>
      <c r="Q817" t="b">
        <f t="shared" si="177"/>
        <v>0</v>
      </c>
      <c r="R817">
        <f t="shared" si="178"/>
        <v>0.24</v>
      </c>
      <c r="S817">
        <v>0.24</v>
      </c>
      <c r="T817" t="b">
        <f t="shared" si="179"/>
        <v>0</v>
      </c>
      <c r="U817" t="s">
        <v>1835</v>
      </c>
      <c r="V817">
        <f t="shared" si="180"/>
        <v>1347.7384</v>
      </c>
      <c r="W817">
        <v>1347.7384</v>
      </c>
      <c r="X817" t="b">
        <f t="shared" si="181"/>
        <v>0</v>
      </c>
    </row>
    <row r="818" spans="1:24" x14ac:dyDescent="0.3">
      <c r="A818" t="b">
        <f t="shared" si="168"/>
        <v>0</v>
      </c>
      <c r="B818" t="s">
        <v>3591</v>
      </c>
      <c r="C818" t="b">
        <f t="shared" si="169"/>
        <v>0</v>
      </c>
      <c r="D818" s="2">
        <v>45628</v>
      </c>
      <c r="E818" s="2" t="b">
        <f t="shared" si="170"/>
        <v>0</v>
      </c>
      <c r="F818" t="s">
        <v>201</v>
      </c>
      <c r="G818" t="b">
        <f t="shared" si="171"/>
        <v>0</v>
      </c>
      <c r="H818" t="s">
        <v>1730</v>
      </c>
      <c r="I818" t="b">
        <f t="shared" si="172"/>
        <v>0</v>
      </c>
      <c r="J818" t="s">
        <v>1870</v>
      </c>
      <c r="K818" t="b">
        <f t="shared" si="173"/>
        <v>0</v>
      </c>
      <c r="L818">
        <f t="shared" si="174"/>
        <v>2</v>
      </c>
      <c r="M818">
        <v>2</v>
      </c>
      <c r="N818" t="b">
        <f t="shared" si="175"/>
        <v>0</v>
      </c>
      <c r="O818">
        <f t="shared" si="176"/>
        <v>864.09</v>
      </c>
      <c r="P818">
        <v>864.09</v>
      </c>
      <c r="Q818" t="b">
        <f t="shared" si="177"/>
        <v>0</v>
      </c>
      <c r="R818">
        <f t="shared" si="178"/>
        <v>0.06</v>
      </c>
      <c r="S818">
        <v>0.06</v>
      </c>
      <c r="T818" t="b">
        <f t="shared" si="179"/>
        <v>0</v>
      </c>
      <c r="U818" t="s">
        <v>1839</v>
      </c>
      <c r="V818">
        <f t="shared" si="180"/>
        <v>1624.4892</v>
      </c>
      <c r="W818">
        <v>1624.4892</v>
      </c>
      <c r="X818" t="b">
        <f t="shared" si="181"/>
        <v>0</v>
      </c>
    </row>
    <row r="819" spans="1:24" x14ac:dyDescent="0.3">
      <c r="A819" t="b">
        <f t="shared" si="168"/>
        <v>0</v>
      </c>
      <c r="B819" t="s">
        <v>3592</v>
      </c>
      <c r="C819" t="b">
        <f t="shared" si="169"/>
        <v>0</v>
      </c>
      <c r="D819" s="2">
        <v>45862</v>
      </c>
      <c r="E819" s="2" t="b">
        <f t="shared" si="170"/>
        <v>0</v>
      </c>
      <c r="F819" t="s">
        <v>21</v>
      </c>
      <c r="G819" t="b">
        <f t="shared" si="171"/>
        <v>0</v>
      </c>
      <c r="H819" t="s">
        <v>1570</v>
      </c>
      <c r="I819" t="b">
        <f t="shared" si="172"/>
        <v>0</v>
      </c>
      <c r="J819" t="s">
        <v>1861</v>
      </c>
      <c r="K819" t="b">
        <f t="shared" si="173"/>
        <v>0</v>
      </c>
      <c r="L819">
        <f t="shared" si="174"/>
        <v>1</v>
      </c>
      <c r="M819">
        <v>1</v>
      </c>
      <c r="N819" t="b">
        <f t="shared" si="175"/>
        <v>0</v>
      </c>
      <c r="O819">
        <f t="shared" si="176"/>
        <v>437.65</v>
      </c>
      <c r="P819">
        <v>437.65</v>
      </c>
      <c r="Q819" t="b">
        <f t="shared" si="177"/>
        <v>0</v>
      </c>
      <c r="R819">
        <f t="shared" si="178"/>
        <v>0.02</v>
      </c>
      <c r="S819">
        <v>0.02</v>
      </c>
      <c r="T819" t="b">
        <f t="shared" si="179"/>
        <v>0</v>
      </c>
      <c r="U819" t="s">
        <v>1835</v>
      </c>
      <c r="V819">
        <f t="shared" si="180"/>
        <v>428.89699999999999</v>
      </c>
      <c r="W819">
        <v>428.89699999999999</v>
      </c>
      <c r="X819" t="b">
        <f t="shared" si="181"/>
        <v>0</v>
      </c>
    </row>
    <row r="820" spans="1:24" x14ac:dyDescent="0.3">
      <c r="A820" t="b">
        <f t="shared" si="168"/>
        <v>0</v>
      </c>
      <c r="B820" t="s">
        <v>3593</v>
      </c>
      <c r="C820" t="b">
        <f t="shared" si="169"/>
        <v>0</v>
      </c>
      <c r="D820" s="2">
        <v>45843</v>
      </c>
      <c r="E820" s="2" t="b">
        <f t="shared" si="170"/>
        <v>0</v>
      </c>
      <c r="F820" t="s">
        <v>654</v>
      </c>
      <c r="G820" t="b">
        <f t="shared" si="171"/>
        <v>0</v>
      </c>
      <c r="H820" t="s">
        <v>1646</v>
      </c>
      <c r="I820" t="b">
        <f t="shared" si="172"/>
        <v>0</v>
      </c>
      <c r="J820" t="s">
        <v>1867</v>
      </c>
      <c r="K820" t="b">
        <f t="shared" si="173"/>
        <v>0</v>
      </c>
      <c r="L820">
        <f t="shared" si="174"/>
        <v>2</v>
      </c>
      <c r="M820">
        <v>2</v>
      </c>
      <c r="N820" t="b">
        <f t="shared" si="175"/>
        <v>0</v>
      </c>
      <c r="O820">
        <f t="shared" si="176"/>
        <v>208.09</v>
      </c>
      <c r="P820">
        <v>208.09</v>
      </c>
      <c r="Q820" t="b">
        <f t="shared" si="177"/>
        <v>0</v>
      </c>
      <c r="R820">
        <f t="shared" si="178"/>
        <v>0.27</v>
      </c>
      <c r="S820">
        <v>0.27</v>
      </c>
      <c r="T820" t="b">
        <f t="shared" si="179"/>
        <v>0</v>
      </c>
      <c r="U820" t="s">
        <v>1832</v>
      </c>
      <c r="V820">
        <f t="shared" si="180"/>
        <v>303.81139999999999</v>
      </c>
      <c r="W820">
        <v>303.81139999999999</v>
      </c>
      <c r="X820" t="b">
        <f t="shared" si="181"/>
        <v>0</v>
      </c>
    </row>
    <row r="821" spans="1:24" x14ac:dyDescent="0.3">
      <c r="A821" t="b">
        <f t="shared" si="168"/>
        <v>0</v>
      </c>
      <c r="B821" t="s">
        <v>3594</v>
      </c>
      <c r="C821" t="b">
        <f t="shared" si="169"/>
        <v>0</v>
      </c>
      <c r="D821" s="2">
        <v>45482</v>
      </c>
      <c r="E821" s="2" t="b">
        <f t="shared" si="170"/>
        <v>0</v>
      </c>
      <c r="F821" t="s">
        <v>201</v>
      </c>
      <c r="G821" t="b">
        <f t="shared" si="171"/>
        <v>0</v>
      </c>
      <c r="H821" t="s">
        <v>1803</v>
      </c>
      <c r="I821" t="b">
        <f t="shared" si="172"/>
        <v>0</v>
      </c>
      <c r="J821" t="s">
        <v>1834</v>
      </c>
      <c r="K821" t="b">
        <f t="shared" si="173"/>
        <v>0</v>
      </c>
      <c r="L821">
        <f t="shared" si="174"/>
        <v>4</v>
      </c>
      <c r="M821">
        <v>4</v>
      </c>
      <c r="N821" t="b">
        <f t="shared" si="175"/>
        <v>0</v>
      </c>
      <c r="O821">
        <f t="shared" si="176"/>
        <v>825.78</v>
      </c>
      <c r="P821">
        <v>825.78</v>
      </c>
      <c r="Q821" t="b">
        <f t="shared" si="177"/>
        <v>0</v>
      </c>
      <c r="R821">
        <f t="shared" si="178"/>
        <v>0.02</v>
      </c>
      <c r="S821">
        <v>0.02</v>
      </c>
      <c r="T821" t="b">
        <f t="shared" si="179"/>
        <v>0</v>
      </c>
      <c r="U821" t="s">
        <v>1832</v>
      </c>
      <c r="V821">
        <f t="shared" si="180"/>
        <v>3237.0576000000001</v>
      </c>
      <c r="W821">
        <v>3237.0576000000001</v>
      </c>
      <c r="X821" t="b">
        <f t="shared" si="181"/>
        <v>0</v>
      </c>
    </row>
    <row r="822" spans="1:24" x14ac:dyDescent="0.3">
      <c r="A822" t="b">
        <f t="shared" si="168"/>
        <v>0</v>
      </c>
      <c r="B822" t="s">
        <v>3595</v>
      </c>
      <c r="C822" t="b">
        <f t="shared" si="169"/>
        <v>0</v>
      </c>
      <c r="D822" s="2">
        <v>45313</v>
      </c>
      <c r="E822" s="2" t="b">
        <f t="shared" si="170"/>
        <v>0</v>
      </c>
      <c r="F822" t="s">
        <v>399</v>
      </c>
      <c r="G822" t="b">
        <f t="shared" si="171"/>
        <v>0</v>
      </c>
      <c r="H822" t="s">
        <v>1613</v>
      </c>
      <c r="I822" t="b">
        <f t="shared" si="172"/>
        <v>0</v>
      </c>
      <c r="J822" t="s">
        <v>1834</v>
      </c>
      <c r="K822" t="b">
        <f t="shared" si="173"/>
        <v>0</v>
      </c>
      <c r="L822">
        <f t="shared" si="174"/>
        <v>3</v>
      </c>
      <c r="M822">
        <v>3</v>
      </c>
      <c r="N822" t="b">
        <f t="shared" si="175"/>
        <v>0</v>
      </c>
      <c r="O822">
        <f t="shared" si="176"/>
        <v>849.77</v>
      </c>
      <c r="P822">
        <v>849.77</v>
      </c>
      <c r="Q822" t="b">
        <f t="shared" si="177"/>
        <v>0</v>
      </c>
      <c r="R822">
        <f t="shared" si="178"/>
        <v>0.12</v>
      </c>
      <c r="S822">
        <v>0.12</v>
      </c>
      <c r="T822" t="b">
        <f t="shared" si="179"/>
        <v>0</v>
      </c>
      <c r="U822" t="s">
        <v>1835</v>
      </c>
      <c r="V822">
        <f t="shared" si="180"/>
        <v>2243.3928000000001</v>
      </c>
      <c r="W822">
        <v>2243.3928000000001</v>
      </c>
      <c r="X822" t="b">
        <f t="shared" si="181"/>
        <v>0</v>
      </c>
    </row>
    <row r="823" spans="1:24" x14ac:dyDescent="0.3">
      <c r="A823" t="b">
        <f t="shared" si="168"/>
        <v>0</v>
      </c>
      <c r="B823" t="s">
        <v>3596</v>
      </c>
      <c r="C823" t="b">
        <f t="shared" si="169"/>
        <v>0</v>
      </c>
      <c r="D823" s="2">
        <v>45314</v>
      </c>
      <c r="E823" s="2" t="b">
        <f t="shared" si="170"/>
        <v>0</v>
      </c>
      <c r="F823" t="s">
        <v>1070</v>
      </c>
      <c r="G823" t="b">
        <f t="shared" si="171"/>
        <v>0</v>
      </c>
      <c r="H823" t="s">
        <v>1713</v>
      </c>
      <c r="I823" t="b">
        <f t="shared" si="172"/>
        <v>0</v>
      </c>
      <c r="J823" t="s">
        <v>1845</v>
      </c>
      <c r="K823" t="b">
        <f t="shared" si="173"/>
        <v>0</v>
      </c>
      <c r="L823">
        <f t="shared" si="174"/>
        <v>1</v>
      </c>
      <c r="M823">
        <v>1</v>
      </c>
      <c r="N823" t="b">
        <f t="shared" si="175"/>
        <v>0</v>
      </c>
      <c r="O823">
        <f t="shared" si="176"/>
        <v>88.78</v>
      </c>
      <c r="P823">
        <v>88.78</v>
      </c>
      <c r="Q823" t="b">
        <f t="shared" si="177"/>
        <v>0</v>
      </c>
      <c r="R823">
        <f t="shared" si="178"/>
        <v>0.18</v>
      </c>
      <c r="S823">
        <v>0.18</v>
      </c>
      <c r="T823" t="b">
        <f t="shared" si="179"/>
        <v>0</v>
      </c>
      <c r="U823" t="s">
        <v>1832</v>
      </c>
      <c r="V823">
        <f t="shared" si="180"/>
        <v>72.799600000000012</v>
      </c>
      <c r="W823">
        <v>72.799600000000012</v>
      </c>
      <c r="X823" t="b">
        <f t="shared" si="181"/>
        <v>0</v>
      </c>
    </row>
    <row r="824" spans="1:24" x14ac:dyDescent="0.3">
      <c r="A824" t="b">
        <f t="shared" si="168"/>
        <v>0</v>
      </c>
      <c r="B824" t="s">
        <v>3597</v>
      </c>
      <c r="C824" t="b">
        <f t="shared" si="169"/>
        <v>0</v>
      </c>
      <c r="D824" s="2">
        <v>45526</v>
      </c>
      <c r="E824" s="2" t="b">
        <f t="shared" si="170"/>
        <v>0</v>
      </c>
      <c r="F824" t="s">
        <v>622</v>
      </c>
      <c r="G824" t="b">
        <f t="shared" si="171"/>
        <v>0</v>
      </c>
      <c r="H824" t="s">
        <v>1762</v>
      </c>
      <c r="I824" t="b">
        <f t="shared" si="172"/>
        <v>0</v>
      </c>
      <c r="J824" t="s">
        <v>1845</v>
      </c>
      <c r="K824" t="b">
        <f t="shared" si="173"/>
        <v>0</v>
      </c>
      <c r="L824">
        <f t="shared" si="174"/>
        <v>4</v>
      </c>
      <c r="M824">
        <v>4</v>
      </c>
      <c r="N824" t="b">
        <f t="shared" si="175"/>
        <v>0</v>
      </c>
      <c r="O824">
        <f t="shared" si="176"/>
        <v>507.22</v>
      </c>
      <c r="P824">
        <v>507.22</v>
      </c>
      <c r="Q824" t="b">
        <f t="shared" si="177"/>
        <v>0</v>
      </c>
      <c r="R824">
        <f t="shared" si="178"/>
        <v>0.14000000000000001</v>
      </c>
      <c r="S824">
        <v>0.14000000000000001</v>
      </c>
      <c r="T824" t="b">
        <f t="shared" si="179"/>
        <v>0</v>
      </c>
      <c r="U824" t="s">
        <v>1835</v>
      </c>
      <c r="V824">
        <f t="shared" si="180"/>
        <v>1744.8368</v>
      </c>
      <c r="W824">
        <v>1744.8368</v>
      </c>
      <c r="X824" t="b">
        <f t="shared" si="181"/>
        <v>0</v>
      </c>
    </row>
    <row r="825" spans="1:24" x14ac:dyDescent="0.3">
      <c r="A825" t="b">
        <f t="shared" si="168"/>
        <v>0</v>
      </c>
      <c r="B825" t="s">
        <v>3598</v>
      </c>
      <c r="C825" t="b">
        <f t="shared" si="169"/>
        <v>0</v>
      </c>
      <c r="D825" s="2">
        <v>45887</v>
      </c>
      <c r="E825" s="2" t="b">
        <f t="shared" si="170"/>
        <v>0</v>
      </c>
      <c r="F825" t="s">
        <v>987</v>
      </c>
      <c r="G825" t="b">
        <f t="shared" si="171"/>
        <v>0</v>
      </c>
      <c r="H825" t="s">
        <v>1811</v>
      </c>
      <c r="I825" t="b">
        <f t="shared" si="172"/>
        <v>0</v>
      </c>
      <c r="J825" t="s">
        <v>1850</v>
      </c>
      <c r="K825" t="b">
        <f t="shared" si="173"/>
        <v>0</v>
      </c>
      <c r="L825">
        <f t="shared" si="174"/>
        <v>3</v>
      </c>
      <c r="M825">
        <v>3</v>
      </c>
      <c r="N825" t="b">
        <f t="shared" si="175"/>
        <v>0</v>
      </c>
      <c r="O825">
        <f t="shared" si="176"/>
        <v>330.98</v>
      </c>
      <c r="P825">
        <v>330.98</v>
      </c>
      <c r="Q825" t="b">
        <f t="shared" si="177"/>
        <v>0</v>
      </c>
      <c r="R825">
        <f t="shared" si="178"/>
        <v>0.11</v>
      </c>
      <c r="S825">
        <v>0.11</v>
      </c>
      <c r="T825" t="b">
        <f t="shared" si="179"/>
        <v>0</v>
      </c>
      <c r="U825" t="s">
        <v>1832</v>
      </c>
      <c r="V825">
        <f t="shared" si="180"/>
        <v>883.71660000000008</v>
      </c>
      <c r="W825">
        <v>883.71660000000008</v>
      </c>
      <c r="X825" t="b">
        <f t="shared" si="181"/>
        <v>0</v>
      </c>
    </row>
    <row r="826" spans="1:24" x14ac:dyDescent="0.3">
      <c r="A826" t="b">
        <f t="shared" si="168"/>
        <v>0</v>
      </c>
      <c r="B826" t="s">
        <v>2030</v>
      </c>
      <c r="C826" t="b">
        <f t="shared" si="169"/>
        <v>0</v>
      </c>
      <c r="D826" s="2">
        <v>45267</v>
      </c>
      <c r="E826" s="2" t="b">
        <f t="shared" si="170"/>
        <v>0</v>
      </c>
      <c r="F826" t="s">
        <v>921</v>
      </c>
      <c r="G826" t="b">
        <f t="shared" si="171"/>
        <v>0</v>
      </c>
      <c r="H826" t="s">
        <v>1597</v>
      </c>
      <c r="I826" t="b">
        <f t="shared" si="172"/>
        <v>0</v>
      </c>
      <c r="J826" t="s">
        <v>1843</v>
      </c>
      <c r="K826" t="b">
        <f t="shared" si="173"/>
        <v>0</v>
      </c>
      <c r="L826">
        <f t="shared" si="174"/>
        <v>4</v>
      </c>
      <c r="M826">
        <v>4</v>
      </c>
      <c r="N826" t="b">
        <f t="shared" si="175"/>
        <v>0</v>
      </c>
      <c r="O826">
        <f t="shared" si="176"/>
        <v>756.28</v>
      </c>
      <c r="P826">
        <v>756.28</v>
      </c>
      <c r="Q826" t="b">
        <f t="shared" si="177"/>
        <v>0</v>
      </c>
      <c r="R826">
        <f t="shared" si="178"/>
        <v>0.05</v>
      </c>
      <c r="S826">
        <v>0.05</v>
      </c>
      <c r="T826" t="b">
        <f t="shared" si="179"/>
        <v>0</v>
      </c>
      <c r="U826" t="s">
        <v>1839</v>
      </c>
      <c r="V826">
        <f t="shared" si="180"/>
        <v>2873.864</v>
      </c>
      <c r="W826">
        <v>2873.864</v>
      </c>
      <c r="X826" t="b">
        <f t="shared" si="181"/>
        <v>0</v>
      </c>
    </row>
    <row r="827" spans="1:24" x14ac:dyDescent="0.3">
      <c r="A827" t="b">
        <f t="shared" si="168"/>
        <v>0</v>
      </c>
      <c r="B827" t="s">
        <v>3599</v>
      </c>
      <c r="C827" t="b">
        <f t="shared" si="169"/>
        <v>0</v>
      </c>
      <c r="D827" s="2">
        <v>45562</v>
      </c>
      <c r="E827" s="2" t="b">
        <f t="shared" si="170"/>
        <v>0</v>
      </c>
      <c r="F827" t="s">
        <v>191</v>
      </c>
      <c r="G827" t="b">
        <f t="shared" si="171"/>
        <v>0</v>
      </c>
      <c r="H827" t="s">
        <v>1648</v>
      </c>
      <c r="I827" t="b">
        <f t="shared" si="172"/>
        <v>0</v>
      </c>
      <c r="J827" t="s">
        <v>1863</v>
      </c>
      <c r="K827" t="b">
        <f t="shared" si="173"/>
        <v>0</v>
      </c>
      <c r="L827">
        <f t="shared" si="174"/>
        <v>4</v>
      </c>
      <c r="M827">
        <v>4</v>
      </c>
      <c r="N827" t="b">
        <f t="shared" si="175"/>
        <v>0</v>
      </c>
      <c r="O827">
        <f t="shared" si="176"/>
        <v>442.87</v>
      </c>
      <c r="P827">
        <v>442.87</v>
      </c>
      <c r="Q827" t="b">
        <f t="shared" si="177"/>
        <v>0</v>
      </c>
      <c r="R827">
        <f t="shared" si="178"/>
        <v>0.08</v>
      </c>
      <c r="S827">
        <v>0.08</v>
      </c>
      <c r="T827" t="b">
        <f t="shared" si="179"/>
        <v>0</v>
      </c>
      <c r="U827" t="s">
        <v>1832</v>
      </c>
      <c r="V827">
        <f t="shared" si="180"/>
        <v>1629.7616</v>
      </c>
      <c r="W827">
        <v>1629.7616</v>
      </c>
      <c r="X827" t="b">
        <f t="shared" si="181"/>
        <v>0</v>
      </c>
    </row>
    <row r="828" spans="1:24" x14ac:dyDescent="0.3">
      <c r="A828" t="b">
        <f t="shared" si="168"/>
        <v>0</v>
      </c>
      <c r="B828" t="s">
        <v>3600</v>
      </c>
      <c r="C828" t="b">
        <f t="shared" si="169"/>
        <v>0</v>
      </c>
      <c r="D828" s="2">
        <v>45880</v>
      </c>
      <c r="E828" s="2" t="b">
        <f t="shared" si="170"/>
        <v>0</v>
      </c>
      <c r="F828" t="s">
        <v>47</v>
      </c>
      <c r="G828" t="b">
        <f t="shared" si="171"/>
        <v>0</v>
      </c>
      <c r="H828" t="s">
        <v>1811</v>
      </c>
      <c r="I828" t="b">
        <f t="shared" si="172"/>
        <v>0</v>
      </c>
      <c r="J828" t="s">
        <v>1880</v>
      </c>
      <c r="K828" t="b">
        <f t="shared" si="173"/>
        <v>0</v>
      </c>
      <c r="L828">
        <f t="shared" si="174"/>
        <v>2</v>
      </c>
      <c r="M828">
        <v>2</v>
      </c>
      <c r="N828" t="b">
        <f t="shared" si="175"/>
        <v>0</v>
      </c>
      <c r="O828">
        <f t="shared" si="176"/>
        <v>939.66</v>
      </c>
      <c r="P828">
        <v>939.66</v>
      </c>
      <c r="Q828" t="b">
        <f t="shared" si="177"/>
        <v>0</v>
      </c>
      <c r="R828">
        <f t="shared" si="178"/>
        <v>0.14000000000000001</v>
      </c>
      <c r="S828">
        <v>0.14000000000000001</v>
      </c>
      <c r="T828" t="b">
        <f t="shared" si="179"/>
        <v>0</v>
      </c>
      <c r="U828" t="s">
        <v>1835</v>
      </c>
      <c r="V828">
        <f t="shared" si="180"/>
        <v>1616.2152000000001</v>
      </c>
      <c r="W828">
        <v>1616.2152000000001</v>
      </c>
      <c r="X828" t="b">
        <f t="shared" si="181"/>
        <v>0</v>
      </c>
    </row>
    <row r="829" spans="1:24" x14ac:dyDescent="0.3">
      <c r="A829" t="b">
        <f t="shared" si="168"/>
        <v>0</v>
      </c>
      <c r="B829" t="s">
        <v>3601</v>
      </c>
      <c r="C829" t="b">
        <f t="shared" si="169"/>
        <v>0</v>
      </c>
      <c r="D829" s="2">
        <v>45556</v>
      </c>
      <c r="E829" s="2" t="b">
        <f t="shared" si="170"/>
        <v>0</v>
      </c>
      <c r="F829" t="s">
        <v>921</v>
      </c>
      <c r="G829" t="b">
        <f t="shared" si="171"/>
        <v>0</v>
      </c>
      <c r="H829" t="s">
        <v>1749</v>
      </c>
      <c r="I829" t="b">
        <f t="shared" si="172"/>
        <v>0</v>
      </c>
      <c r="J829" t="s">
        <v>1831</v>
      </c>
      <c r="K829" t="b">
        <f t="shared" si="173"/>
        <v>0</v>
      </c>
      <c r="L829">
        <f t="shared" si="174"/>
        <v>1</v>
      </c>
      <c r="M829">
        <v>1</v>
      </c>
      <c r="N829" t="b">
        <f t="shared" si="175"/>
        <v>0</v>
      </c>
      <c r="O829">
        <f t="shared" si="176"/>
        <v>24.13</v>
      </c>
      <c r="P829">
        <v>24.13</v>
      </c>
      <c r="Q829" t="b">
        <f t="shared" si="177"/>
        <v>0</v>
      </c>
      <c r="R829">
        <f t="shared" si="178"/>
        <v>0</v>
      </c>
      <c r="S829">
        <v>0</v>
      </c>
      <c r="T829" t="b">
        <f t="shared" si="179"/>
        <v>0</v>
      </c>
      <c r="U829" t="s">
        <v>1832</v>
      </c>
      <c r="V829">
        <f t="shared" si="180"/>
        <v>24.13</v>
      </c>
      <c r="W829">
        <v>24.13</v>
      </c>
      <c r="X829" t="b">
        <f t="shared" si="181"/>
        <v>0</v>
      </c>
    </row>
    <row r="830" spans="1:24" x14ac:dyDescent="0.3">
      <c r="A830" t="b">
        <f t="shared" si="168"/>
        <v>0</v>
      </c>
      <c r="B830" t="s">
        <v>3602</v>
      </c>
      <c r="C830" t="b">
        <f t="shared" si="169"/>
        <v>0</v>
      </c>
      <c r="D830" s="2">
        <v>45355</v>
      </c>
      <c r="E830" s="2" t="b">
        <f t="shared" si="170"/>
        <v>0</v>
      </c>
      <c r="F830" t="s">
        <v>1127</v>
      </c>
      <c r="G830" t="b">
        <f t="shared" si="171"/>
        <v>0</v>
      </c>
      <c r="H830" t="s">
        <v>1661</v>
      </c>
      <c r="I830" t="b">
        <f t="shared" si="172"/>
        <v>0</v>
      </c>
      <c r="J830" t="s">
        <v>1831</v>
      </c>
      <c r="K830" t="b">
        <f t="shared" si="173"/>
        <v>0</v>
      </c>
      <c r="L830">
        <f t="shared" si="174"/>
        <v>3</v>
      </c>
      <c r="M830">
        <v>3</v>
      </c>
      <c r="N830" t="b">
        <f t="shared" si="175"/>
        <v>0</v>
      </c>
      <c r="O830">
        <f t="shared" si="176"/>
        <v>239.54</v>
      </c>
      <c r="P830">
        <v>239.54</v>
      </c>
      <c r="Q830" t="b">
        <f t="shared" si="177"/>
        <v>0</v>
      </c>
      <c r="R830">
        <f t="shared" si="178"/>
        <v>0.28999999999999998</v>
      </c>
      <c r="S830">
        <v>0.28999999999999998</v>
      </c>
      <c r="T830" t="b">
        <f t="shared" si="179"/>
        <v>0</v>
      </c>
      <c r="U830" t="s">
        <v>1839</v>
      </c>
      <c r="V830">
        <f t="shared" si="180"/>
        <v>510.22019999999998</v>
      </c>
      <c r="W830">
        <v>510.22019999999998</v>
      </c>
      <c r="X830" t="b">
        <f t="shared" si="181"/>
        <v>0</v>
      </c>
    </row>
    <row r="831" spans="1:24" x14ac:dyDescent="0.3">
      <c r="A831" t="b">
        <f t="shared" si="168"/>
        <v>0</v>
      </c>
      <c r="B831" t="s">
        <v>3603</v>
      </c>
      <c r="C831" t="b">
        <f t="shared" si="169"/>
        <v>0</v>
      </c>
      <c r="D831" s="2">
        <v>45244</v>
      </c>
      <c r="E831" s="2" t="b">
        <f t="shared" si="170"/>
        <v>0</v>
      </c>
      <c r="F831" t="s">
        <v>1468</v>
      </c>
      <c r="G831" t="b">
        <f t="shared" si="171"/>
        <v>0</v>
      </c>
      <c r="H831" t="s">
        <v>1674</v>
      </c>
      <c r="I831" t="b">
        <f t="shared" si="172"/>
        <v>0</v>
      </c>
      <c r="J831" t="s">
        <v>1852</v>
      </c>
      <c r="K831" t="b">
        <f t="shared" si="173"/>
        <v>0</v>
      </c>
      <c r="L831">
        <f t="shared" si="174"/>
        <v>1</v>
      </c>
      <c r="M831">
        <v>1</v>
      </c>
      <c r="N831" t="b">
        <f t="shared" si="175"/>
        <v>0</v>
      </c>
      <c r="O831">
        <f t="shared" si="176"/>
        <v>588.53</v>
      </c>
      <c r="P831">
        <v>588.53</v>
      </c>
      <c r="Q831" t="b">
        <f t="shared" si="177"/>
        <v>0</v>
      </c>
      <c r="R831">
        <f t="shared" si="178"/>
        <v>0.1</v>
      </c>
      <c r="S831">
        <v>0.1</v>
      </c>
      <c r="T831" t="b">
        <f t="shared" si="179"/>
        <v>0</v>
      </c>
      <c r="U831" t="s">
        <v>1832</v>
      </c>
      <c r="V831">
        <f t="shared" si="180"/>
        <v>529.67700000000002</v>
      </c>
      <c r="W831">
        <v>529.67700000000002</v>
      </c>
      <c r="X831" t="b">
        <f t="shared" si="181"/>
        <v>0</v>
      </c>
    </row>
    <row r="832" spans="1:24" x14ac:dyDescent="0.3">
      <c r="A832" t="b">
        <f t="shared" si="168"/>
        <v>0</v>
      </c>
      <c r="B832" t="s">
        <v>3604</v>
      </c>
      <c r="C832" t="b">
        <f t="shared" si="169"/>
        <v>0</v>
      </c>
      <c r="D832" s="2">
        <v>45863</v>
      </c>
      <c r="E832" s="2" t="b">
        <f t="shared" si="170"/>
        <v>0</v>
      </c>
      <c r="F832" t="s">
        <v>907</v>
      </c>
      <c r="G832" t="b">
        <f t="shared" si="171"/>
        <v>0</v>
      </c>
      <c r="H832" t="s">
        <v>1713</v>
      </c>
      <c r="I832" t="b">
        <f t="shared" si="172"/>
        <v>0</v>
      </c>
      <c r="J832" t="s">
        <v>1859</v>
      </c>
      <c r="K832" t="b">
        <f t="shared" si="173"/>
        <v>0</v>
      </c>
      <c r="L832">
        <f t="shared" si="174"/>
        <v>1</v>
      </c>
      <c r="M832">
        <v>1</v>
      </c>
      <c r="N832" t="b">
        <f t="shared" si="175"/>
        <v>0</v>
      </c>
      <c r="O832">
        <f t="shared" si="176"/>
        <v>145.96</v>
      </c>
      <c r="P832">
        <v>145.96</v>
      </c>
      <c r="Q832" t="b">
        <f t="shared" si="177"/>
        <v>0</v>
      </c>
      <c r="R832">
        <f t="shared" si="178"/>
        <v>0.3</v>
      </c>
      <c r="S832">
        <v>0.3</v>
      </c>
      <c r="T832" t="b">
        <f t="shared" si="179"/>
        <v>0</v>
      </c>
      <c r="U832" t="s">
        <v>1832</v>
      </c>
      <c r="V832">
        <f t="shared" si="180"/>
        <v>102.172</v>
      </c>
      <c r="W832">
        <v>102.172</v>
      </c>
      <c r="X832" t="b">
        <f t="shared" si="181"/>
        <v>0</v>
      </c>
    </row>
    <row r="833" spans="1:24" x14ac:dyDescent="0.3">
      <c r="A833" t="b">
        <f t="shared" si="168"/>
        <v>0</v>
      </c>
      <c r="B833" t="s">
        <v>3605</v>
      </c>
      <c r="C833" t="b">
        <f t="shared" si="169"/>
        <v>0</v>
      </c>
      <c r="D833" s="2">
        <v>45573</v>
      </c>
      <c r="E833" s="2" t="b">
        <f t="shared" si="170"/>
        <v>0</v>
      </c>
      <c r="F833" t="s">
        <v>354</v>
      </c>
      <c r="G833" t="b">
        <f t="shared" si="171"/>
        <v>0</v>
      </c>
      <c r="H833" t="s">
        <v>1740</v>
      </c>
      <c r="I833" t="b">
        <f t="shared" si="172"/>
        <v>0</v>
      </c>
      <c r="J833" t="s">
        <v>1845</v>
      </c>
      <c r="K833" t="b">
        <f t="shared" si="173"/>
        <v>0</v>
      </c>
      <c r="L833">
        <f t="shared" si="174"/>
        <v>4</v>
      </c>
      <c r="M833">
        <v>4</v>
      </c>
      <c r="N833" t="b">
        <f t="shared" si="175"/>
        <v>0</v>
      </c>
      <c r="O833">
        <f t="shared" si="176"/>
        <v>640.91</v>
      </c>
      <c r="P833">
        <v>640.91</v>
      </c>
      <c r="Q833" t="b">
        <f t="shared" si="177"/>
        <v>0</v>
      </c>
      <c r="R833">
        <f t="shared" si="178"/>
        <v>0.06</v>
      </c>
      <c r="S833">
        <v>0.06</v>
      </c>
      <c r="T833" t="b">
        <f t="shared" si="179"/>
        <v>0</v>
      </c>
      <c r="U833" t="s">
        <v>1832</v>
      </c>
      <c r="V833">
        <f t="shared" si="180"/>
        <v>2409.8216000000002</v>
      </c>
      <c r="W833">
        <v>2409.8216000000002</v>
      </c>
      <c r="X833" t="b">
        <f t="shared" si="181"/>
        <v>0</v>
      </c>
    </row>
    <row r="834" spans="1:24" x14ac:dyDescent="0.3">
      <c r="A834" t="b">
        <f t="shared" ref="A834:A897" si="182">ISBLANK(B834)</f>
        <v>0</v>
      </c>
      <c r="B834" t="s">
        <v>3606</v>
      </c>
      <c r="C834" t="b">
        <f t="shared" ref="C834:C897" si="183">ISBLANK(D834)</f>
        <v>0</v>
      </c>
      <c r="D834" s="2">
        <v>45792</v>
      </c>
      <c r="E834" s="2" t="b">
        <f t="shared" ref="E834:E897" si="184">ISBLANK(F834)</f>
        <v>0</v>
      </c>
      <c r="F834" t="s">
        <v>162</v>
      </c>
      <c r="G834" t="b">
        <f t="shared" ref="G834:G897" si="185">ISBLANK(H834)</f>
        <v>0</v>
      </c>
      <c r="H834" t="s">
        <v>1725</v>
      </c>
      <c r="I834" t="b">
        <f t="shared" ref="I834:I897" si="186">ISBLANK(J834)</f>
        <v>0</v>
      </c>
      <c r="J834" t="s">
        <v>1902</v>
      </c>
      <c r="K834" t="b">
        <f t="shared" ref="K834:K897" si="187">ISBLANK(M834)</f>
        <v>0</v>
      </c>
      <c r="L834">
        <f t="shared" ref="L834:L897" si="188">IF(ISBLANK(M834),"UNKNOWN",M834)</f>
        <v>3</v>
      </c>
      <c r="M834">
        <v>3</v>
      </c>
      <c r="N834" t="b">
        <f t="shared" ref="N834:N897" si="189">ISBLANK(P834)</f>
        <v>0</v>
      </c>
      <c r="O834">
        <f t="shared" ref="O834:O897" si="190">IF(ISBLANK(P834),AVERAGE($P$2:$P$2001),P834)</f>
        <v>773.86</v>
      </c>
      <c r="P834">
        <v>773.86</v>
      </c>
      <c r="Q834" t="b">
        <f t="shared" ref="Q834:Q897" si="191">ISBLANK(S834)</f>
        <v>0</v>
      </c>
      <c r="R834">
        <f t="shared" ref="R834:R897" si="192">IF(ISBLANK(S834),AVERAGE($S$2:$S$2001),S834)</f>
        <v>0.22</v>
      </c>
      <c r="S834">
        <v>0.22</v>
      </c>
      <c r="T834" t="b">
        <f t="shared" ref="T834:T897" si="193">ISBLANK(U834)</f>
        <v>0</v>
      </c>
      <c r="U834" t="s">
        <v>1832</v>
      </c>
      <c r="V834">
        <f t="shared" ref="V834:V897" si="194">IF(ISBLANK(W834),AVERAGE($W$2:$W$2001),W834)</f>
        <v>1810.8324</v>
      </c>
      <c r="W834">
        <v>1810.8324</v>
      </c>
      <c r="X834" t="b">
        <f t="shared" ref="X834:X897" si="195">ISBLANK(W834)</f>
        <v>0</v>
      </c>
    </row>
    <row r="835" spans="1:24" x14ac:dyDescent="0.3">
      <c r="A835" t="b">
        <f t="shared" si="182"/>
        <v>0</v>
      </c>
      <c r="B835" t="s">
        <v>3607</v>
      </c>
      <c r="C835" t="b">
        <f t="shared" si="183"/>
        <v>0</v>
      </c>
      <c r="D835" s="2">
        <v>45744</v>
      </c>
      <c r="E835" s="2" t="b">
        <f t="shared" si="184"/>
        <v>0</v>
      </c>
      <c r="F835" t="s">
        <v>1413</v>
      </c>
      <c r="G835" t="b">
        <f t="shared" si="185"/>
        <v>0</v>
      </c>
      <c r="H835" t="s">
        <v>1630</v>
      </c>
      <c r="I835" t="b">
        <f t="shared" si="186"/>
        <v>0</v>
      </c>
      <c r="J835" t="s">
        <v>1859</v>
      </c>
      <c r="K835" t="b">
        <f t="shared" si="187"/>
        <v>0</v>
      </c>
      <c r="L835">
        <f t="shared" si="188"/>
        <v>2</v>
      </c>
      <c r="M835">
        <v>2</v>
      </c>
      <c r="N835" t="b">
        <f t="shared" si="189"/>
        <v>0</v>
      </c>
      <c r="O835">
        <f t="shared" si="190"/>
        <v>31.28</v>
      </c>
      <c r="P835">
        <v>31.28</v>
      </c>
      <c r="Q835" t="b">
        <f t="shared" si="191"/>
        <v>0</v>
      </c>
      <c r="R835">
        <f t="shared" si="192"/>
        <v>0.2</v>
      </c>
      <c r="S835">
        <v>0.2</v>
      </c>
      <c r="T835" t="b">
        <f t="shared" si="193"/>
        <v>0</v>
      </c>
      <c r="U835" t="s">
        <v>1839</v>
      </c>
      <c r="V835">
        <f t="shared" si="194"/>
        <v>50.048000000000002</v>
      </c>
      <c r="W835">
        <v>50.048000000000002</v>
      </c>
      <c r="X835" t="b">
        <f t="shared" si="195"/>
        <v>0</v>
      </c>
    </row>
    <row r="836" spans="1:24" x14ac:dyDescent="0.3">
      <c r="A836" t="b">
        <f t="shared" si="182"/>
        <v>0</v>
      </c>
      <c r="B836" t="s">
        <v>3608</v>
      </c>
      <c r="C836" t="b">
        <f t="shared" si="183"/>
        <v>0</v>
      </c>
      <c r="D836" s="2">
        <v>45842</v>
      </c>
      <c r="E836" s="2" t="b">
        <f t="shared" si="184"/>
        <v>0</v>
      </c>
      <c r="F836" t="s">
        <v>1154</v>
      </c>
      <c r="G836" t="b">
        <f t="shared" si="185"/>
        <v>0</v>
      </c>
      <c r="H836" t="s">
        <v>1774</v>
      </c>
      <c r="I836" t="b">
        <f t="shared" si="186"/>
        <v>0</v>
      </c>
      <c r="J836" t="s">
        <v>1875</v>
      </c>
      <c r="K836" t="b">
        <f t="shared" si="187"/>
        <v>0</v>
      </c>
      <c r="L836">
        <f t="shared" si="188"/>
        <v>4</v>
      </c>
      <c r="M836">
        <v>4</v>
      </c>
      <c r="N836" t="b">
        <f t="shared" si="189"/>
        <v>0</v>
      </c>
      <c r="O836">
        <f t="shared" si="190"/>
        <v>389.22</v>
      </c>
      <c r="P836">
        <v>389.22</v>
      </c>
      <c r="Q836" t="b">
        <f t="shared" si="191"/>
        <v>0</v>
      </c>
      <c r="R836">
        <f t="shared" si="192"/>
        <v>0.18</v>
      </c>
      <c r="S836">
        <v>0.18</v>
      </c>
      <c r="T836" t="b">
        <f t="shared" si="193"/>
        <v>0</v>
      </c>
      <c r="U836" t="s">
        <v>1832</v>
      </c>
      <c r="V836">
        <f t="shared" si="194"/>
        <v>1276.6415999999999</v>
      </c>
      <c r="W836">
        <v>1276.6415999999999</v>
      </c>
      <c r="X836" t="b">
        <f t="shared" si="195"/>
        <v>0</v>
      </c>
    </row>
    <row r="837" spans="1:24" x14ac:dyDescent="0.3">
      <c r="A837" t="b">
        <f t="shared" si="182"/>
        <v>0</v>
      </c>
      <c r="B837" t="s">
        <v>2031</v>
      </c>
      <c r="C837" t="b">
        <f t="shared" si="183"/>
        <v>0</v>
      </c>
      <c r="D837" s="2">
        <v>45641</v>
      </c>
      <c r="E837" s="2" t="b">
        <f t="shared" si="184"/>
        <v>0</v>
      </c>
      <c r="F837" t="s">
        <v>1166</v>
      </c>
      <c r="G837" t="b">
        <f t="shared" si="185"/>
        <v>0</v>
      </c>
      <c r="H837" t="s">
        <v>1800</v>
      </c>
      <c r="I837" t="b">
        <f t="shared" si="186"/>
        <v>0</v>
      </c>
      <c r="J837" t="s">
        <v>1854</v>
      </c>
      <c r="K837" t="b">
        <f t="shared" si="187"/>
        <v>0</v>
      </c>
      <c r="L837">
        <f t="shared" si="188"/>
        <v>2</v>
      </c>
      <c r="M837">
        <v>2</v>
      </c>
      <c r="N837" t="b">
        <f t="shared" si="189"/>
        <v>0</v>
      </c>
      <c r="O837">
        <f t="shared" si="190"/>
        <v>707.65</v>
      </c>
      <c r="P837">
        <v>707.65</v>
      </c>
      <c r="Q837" t="b">
        <f t="shared" si="191"/>
        <v>0</v>
      </c>
      <c r="R837">
        <f t="shared" si="192"/>
        <v>0.14000000000000001</v>
      </c>
      <c r="S837">
        <v>0.14000000000000001</v>
      </c>
      <c r="T837" t="b">
        <f t="shared" si="193"/>
        <v>0</v>
      </c>
      <c r="U837" t="s">
        <v>1832</v>
      </c>
      <c r="V837">
        <f t="shared" si="194"/>
        <v>1217.1579999999999</v>
      </c>
      <c r="W837">
        <v>1217.1579999999999</v>
      </c>
      <c r="X837" t="b">
        <f t="shared" si="195"/>
        <v>0</v>
      </c>
    </row>
    <row r="838" spans="1:24" x14ac:dyDescent="0.3">
      <c r="A838" t="b">
        <f t="shared" si="182"/>
        <v>0</v>
      </c>
      <c r="B838" t="s">
        <v>3609</v>
      </c>
      <c r="C838" t="b">
        <f t="shared" si="183"/>
        <v>0</v>
      </c>
      <c r="D838" s="2">
        <v>45502</v>
      </c>
      <c r="E838" s="2" t="b">
        <f t="shared" si="184"/>
        <v>0</v>
      </c>
      <c r="F838" t="s">
        <v>70</v>
      </c>
      <c r="G838" t="b">
        <f t="shared" si="185"/>
        <v>0</v>
      </c>
      <c r="H838" t="s">
        <v>1725</v>
      </c>
      <c r="I838" t="b">
        <f t="shared" si="186"/>
        <v>0</v>
      </c>
      <c r="J838" t="s">
        <v>1859</v>
      </c>
      <c r="K838" t="b">
        <f t="shared" si="187"/>
        <v>0</v>
      </c>
      <c r="L838">
        <f t="shared" si="188"/>
        <v>3</v>
      </c>
      <c r="M838">
        <v>3</v>
      </c>
      <c r="N838" t="b">
        <f t="shared" si="189"/>
        <v>0</v>
      </c>
      <c r="O838">
        <f t="shared" si="190"/>
        <v>543.44000000000005</v>
      </c>
      <c r="P838">
        <v>543.44000000000005</v>
      </c>
      <c r="Q838" t="b">
        <f t="shared" si="191"/>
        <v>0</v>
      </c>
      <c r="R838">
        <f t="shared" si="192"/>
        <v>0.13</v>
      </c>
      <c r="S838">
        <v>0.13</v>
      </c>
      <c r="T838" t="b">
        <f t="shared" si="193"/>
        <v>0</v>
      </c>
      <c r="U838" t="s">
        <v>1835</v>
      </c>
      <c r="V838">
        <f t="shared" si="194"/>
        <v>1418.3784000000001</v>
      </c>
      <c r="W838">
        <v>1418.3784000000001</v>
      </c>
      <c r="X838" t="b">
        <f t="shared" si="195"/>
        <v>0</v>
      </c>
    </row>
    <row r="839" spans="1:24" x14ac:dyDescent="0.3">
      <c r="A839" t="b">
        <f t="shared" si="182"/>
        <v>0</v>
      </c>
      <c r="B839" t="s">
        <v>3610</v>
      </c>
      <c r="C839" t="b">
        <f t="shared" si="183"/>
        <v>0</v>
      </c>
      <c r="D839" s="2">
        <v>45296</v>
      </c>
      <c r="E839" s="2" t="b">
        <f t="shared" si="184"/>
        <v>0</v>
      </c>
      <c r="F839" t="s">
        <v>815</v>
      </c>
      <c r="G839" t="b">
        <f t="shared" si="185"/>
        <v>0</v>
      </c>
      <c r="H839" t="s">
        <v>1813</v>
      </c>
      <c r="I839" t="b">
        <f t="shared" si="186"/>
        <v>0</v>
      </c>
      <c r="J839" t="s">
        <v>1863</v>
      </c>
      <c r="K839" t="b">
        <f t="shared" si="187"/>
        <v>0</v>
      </c>
      <c r="L839">
        <f t="shared" si="188"/>
        <v>4</v>
      </c>
      <c r="M839">
        <v>4</v>
      </c>
      <c r="N839" t="b">
        <f t="shared" si="189"/>
        <v>0</v>
      </c>
      <c r="O839">
        <f t="shared" si="190"/>
        <v>715.42</v>
      </c>
      <c r="P839">
        <v>715.42</v>
      </c>
      <c r="Q839" t="b">
        <f t="shared" si="191"/>
        <v>0</v>
      </c>
      <c r="R839">
        <f t="shared" si="192"/>
        <v>0.28999999999999998</v>
      </c>
      <c r="S839">
        <v>0.28999999999999998</v>
      </c>
      <c r="T839" t="b">
        <f t="shared" si="193"/>
        <v>0</v>
      </c>
      <c r="U839" t="s">
        <v>1835</v>
      </c>
      <c r="V839">
        <f t="shared" si="194"/>
        <v>2031.7927999999999</v>
      </c>
      <c r="W839">
        <v>2031.7927999999999</v>
      </c>
      <c r="X839" t="b">
        <f t="shared" si="195"/>
        <v>0</v>
      </c>
    </row>
    <row r="840" spans="1:24" x14ac:dyDescent="0.3">
      <c r="A840" t="b">
        <f t="shared" si="182"/>
        <v>0</v>
      </c>
      <c r="B840" t="s">
        <v>3611</v>
      </c>
      <c r="C840" t="b">
        <f t="shared" si="183"/>
        <v>0</v>
      </c>
      <c r="D840" s="2">
        <v>45886</v>
      </c>
      <c r="E840" s="2" t="b">
        <f t="shared" si="184"/>
        <v>0</v>
      </c>
      <c r="F840" t="s">
        <v>191</v>
      </c>
      <c r="G840" t="b">
        <f t="shared" si="185"/>
        <v>0</v>
      </c>
      <c r="H840" t="s">
        <v>1570</v>
      </c>
      <c r="I840" t="b">
        <f t="shared" si="186"/>
        <v>0</v>
      </c>
      <c r="J840" t="s">
        <v>1845</v>
      </c>
      <c r="K840" t="b">
        <f t="shared" si="187"/>
        <v>0</v>
      </c>
      <c r="L840">
        <f t="shared" si="188"/>
        <v>4</v>
      </c>
      <c r="M840">
        <v>4</v>
      </c>
      <c r="N840" t="b">
        <f t="shared" si="189"/>
        <v>0</v>
      </c>
      <c r="O840">
        <f t="shared" si="190"/>
        <v>676.14</v>
      </c>
      <c r="P840">
        <v>676.14</v>
      </c>
      <c r="Q840" t="b">
        <f t="shared" si="191"/>
        <v>0</v>
      </c>
      <c r="R840">
        <f t="shared" si="192"/>
        <v>0.11</v>
      </c>
      <c r="S840">
        <v>0.11</v>
      </c>
      <c r="T840" t="b">
        <f t="shared" si="193"/>
        <v>0</v>
      </c>
      <c r="U840" t="s">
        <v>1839</v>
      </c>
      <c r="V840">
        <f t="shared" si="194"/>
        <v>2407.0583999999999</v>
      </c>
      <c r="W840">
        <v>2407.0583999999999</v>
      </c>
      <c r="X840" t="b">
        <f t="shared" si="195"/>
        <v>0</v>
      </c>
    </row>
    <row r="841" spans="1:24" x14ac:dyDescent="0.3">
      <c r="A841" t="b">
        <f t="shared" si="182"/>
        <v>0</v>
      </c>
      <c r="B841" t="s">
        <v>3612</v>
      </c>
      <c r="C841" t="b">
        <f t="shared" si="183"/>
        <v>0</v>
      </c>
      <c r="D841" s="2">
        <v>45425</v>
      </c>
      <c r="E841" s="2" t="b">
        <f t="shared" si="184"/>
        <v>0</v>
      </c>
      <c r="F841" t="s">
        <v>315</v>
      </c>
      <c r="G841" t="b">
        <f t="shared" si="185"/>
        <v>0</v>
      </c>
      <c r="H841" t="s">
        <v>1654</v>
      </c>
      <c r="I841" t="b">
        <f t="shared" si="186"/>
        <v>0</v>
      </c>
      <c r="J841" t="s">
        <v>1854</v>
      </c>
      <c r="K841" t="b">
        <f t="shared" si="187"/>
        <v>0</v>
      </c>
      <c r="L841">
        <f t="shared" si="188"/>
        <v>4</v>
      </c>
      <c r="M841">
        <v>4</v>
      </c>
      <c r="N841" t="b">
        <f t="shared" si="189"/>
        <v>0</v>
      </c>
      <c r="O841">
        <f t="shared" si="190"/>
        <v>352.72</v>
      </c>
      <c r="P841">
        <v>352.72</v>
      </c>
      <c r="Q841" t="b">
        <f t="shared" si="191"/>
        <v>0</v>
      </c>
      <c r="R841">
        <f t="shared" si="192"/>
        <v>0.25</v>
      </c>
      <c r="S841">
        <v>0.25</v>
      </c>
      <c r="T841" t="b">
        <f t="shared" si="193"/>
        <v>0</v>
      </c>
      <c r="U841" t="s">
        <v>1832</v>
      </c>
      <c r="V841">
        <f t="shared" si="194"/>
        <v>1058.1600000000001</v>
      </c>
      <c r="W841">
        <v>1058.1600000000001</v>
      </c>
      <c r="X841" t="b">
        <f t="shared" si="195"/>
        <v>0</v>
      </c>
    </row>
    <row r="842" spans="1:24" x14ac:dyDescent="0.3">
      <c r="A842" t="b">
        <f t="shared" si="182"/>
        <v>0</v>
      </c>
      <c r="B842" t="s">
        <v>3613</v>
      </c>
      <c r="C842" t="b">
        <f t="shared" si="183"/>
        <v>0</v>
      </c>
      <c r="D842" s="2">
        <v>45797</v>
      </c>
      <c r="E842" s="2" t="b">
        <f t="shared" si="184"/>
        <v>0</v>
      </c>
      <c r="F842" t="s">
        <v>567</v>
      </c>
      <c r="G842" t="b">
        <f t="shared" si="185"/>
        <v>0</v>
      </c>
      <c r="H842" t="s">
        <v>1568</v>
      </c>
      <c r="I842" t="b">
        <f t="shared" si="186"/>
        <v>0</v>
      </c>
      <c r="J842" t="s">
        <v>1884</v>
      </c>
      <c r="K842" t="b">
        <f t="shared" si="187"/>
        <v>0</v>
      </c>
      <c r="L842">
        <f t="shared" si="188"/>
        <v>1</v>
      </c>
      <c r="M842">
        <v>1</v>
      </c>
      <c r="N842" t="b">
        <f t="shared" si="189"/>
        <v>0</v>
      </c>
      <c r="O842">
        <f t="shared" si="190"/>
        <v>470.18</v>
      </c>
      <c r="P842">
        <v>470.18</v>
      </c>
      <c r="Q842" t="b">
        <f t="shared" si="191"/>
        <v>0</v>
      </c>
      <c r="R842">
        <f t="shared" si="192"/>
        <v>0.19</v>
      </c>
      <c r="S842">
        <v>0.19</v>
      </c>
      <c r="T842" t="b">
        <f t="shared" si="193"/>
        <v>0</v>
      </c>
      <c r="U842" t="s">
        <v>1835</v>
      </c>
      <c r="V842">
        <f t="shared" si="194"/>
        <v>380.84580000000011</v>
      </c>
      <c r="W842">
        <v>380.84580000000011</v>
      </c>
      <c r="X842" t="b">
        <f t="shared" si="195"/>
        <v>0</v>
      </c>
    </row>
    <row r="843" spans="1:24" x14ac:dyDescent="0.3">
      <c r="A843" t="b">
        <f t="shared" si="182"/>
        <v>0</v>
      </c>
      <c r="B843" t="s">
        <v>3614</v>
      </c>
      <c r="C843" t="b">
        <f t="shared" si="183"/>
        <v>0</v>
      </c>
      <c r="D843" s="2">
        <v>45898</v>
      </c>
      <c r="E843" s="2" t="b">
        <f t="shared" si="184"/>
        <v>0</v>
      </c>
      <c r="F843" t="s">
        <v>735</v>
      </c>
      <c r="G843" t="b">
        <f t="shared" si="185"/>
        <v>0</v>
      </c>
      <c r="H843" t="s">
        <v>1730</v>
      </c>
      <c r="I843" t="b">
        <f t="shared" si="186"/>
        <v>0</v>
      </c>
      <c r="J843" t="s">
        <v>1902</v>
      </c>
      <c r="K843" t="b">
        <f t="shared" si="187"/>
        <v>0</v>
      </c>
      <c r="L843">
        <f t="shared" si="188"/>
        <v>1</v>
      </c>
      <c r="M843">
        <v>1</v>
      </c>
      <c r="N843" t="b">
        <f t="shared" si="189"/>
        <v>0</v>
      </c>
      <c r="O843">
        <f t="shared" si="190"/>
        <v>891.79</v>
      </c>
      <c r="P843">
        <v>891.79</v>
      </c>
      <c r="Q843" t="b">
        <f t="shared" si="191"/>
        <v>0</v>
      </c>
      <c r="R843">
        <f t="shared" si="192"/>
        <v>0.03</v>
      </c>
      <c r="S843">
        <v>0.03</v>
      </c>
      <c r="T843" t="b">
        <f t="shared" si="193"/>
        <v>0</v>
      </c>
      <c r="U843" t="s">
        <v>1832</v>
      </c>
      <c r="V843">
        <f t="shared" si="194"/>
        <v>865.03629999999998</v>
      </c>
      <c r="W843">
        <v>865.03629999999998</v>
      </c>
      <c r="X843" t="b">
        <f t="shared" si="195"/>
        <v>0</v>
      </c>
    </row>
    <row r="844" spans="1:24" x14ac:dyDescent="0.3">
      <c r="A844" t="b">
        <f t="shared" si="182"/>
        <v>0</v>
      </c>
      <c r="B844" t="s">
        <v>3615</v>
      </c>
      <c r="C844" t="b">
        <f t="shared" si="183"/>
        <v>0</v>
      </c>
      <c r="D844" s="2">
        <v>45390</v>
      </c>
      <c r="E844" s="2" t="b">
        <f t="shared" si="184"/>
        <v>0</v>
      </c>
      <c r="F844" t="s">
        <v>1081</v>
      </c>
      <c r="G844" t="b">
        <f t="shared" si="185"/>
        <v>0</v>
      </c>
      <c r="H844" t="s">
        <v>1793</v>
      </c>
      <c r="I844" t="b">
        <f t="shared" si="186"/>
        <v>0</v>
      </c>
      <c r="J844" t="s">
        <v>1834</v>
      </c>
      <c r="K844" t="b">
        <f t="shared" si="187"/>
        <v>0</v>
      </c>
      <c r="L844">
        <f t="shared" si="188"/>
        <v>2</v>
      </c>
      <c r="M844">
        <v>2</v>
      </c>
      <c r="N844" t="b">
        <f t="shared" si="189"/>
        <v>0</v>
      </c>
      <c r="O844">
        <f t="shared" si="190"/>
        <v>433.07</v>
      </c>
      <c r="P844">
        <v>433.07</v>
      </c>
      <c r="Q844" t="b">
        <f t="shared" si="191"/>
        <v>0</v>
      </c>
      <c r="R844">
        <f t="shared" si="192"/>
        <v>0.25</v>
      </c>
      <c r="S844">
        <v>0.25</v>
      </c>
      <c r="T844" t="b">
        <f t="shared" si="193"/>
        <v>0</v>
      </c>
      <c r="U844" t="s">
        <v>1839</v>
      </c>
      <c r="V844">
        <f t="shared" si="194"/>
        <v>649.60500000000002</v>
      </c>
      <c r="W844">
        <v>649.60500000000002</v>
      </c>
      <c r="X844" t="b">
        <f t="shared" si="195"/>
        <v>0</v>
      </c>
    </row>
    <row r="845" spans="1:24" x14ac:dyDescent="0.3">
      <c r="A845" t="b">
        <f t="shared" si="182"/>
        <v>0</v>
      </c>
      <c r="B845" t="s">
        <v>3616</v>
      </c>
      <c r="C845" t="b">
        <f t="shared" si="183"/>
        <v>0</v>
      </c>
      <c r="D845" s="2">
        <v>45355</v>
      </c>
      <c r="E845" s="2" t="b">
        <f t="shared" si="184"/>
        <v>0</v>
      </c>
      <c r="F845" t="s">
        <v>58</v>
      </c>
      <c r="G845" t="b">
        <f t="shared" si="185"/>
        <v>0</v>
      </c>
      <c r="H845" t="s">
        <v>1730</v>
      </c>
      <c r="I845" t="b">
        <f t="shared" si="186"/>
        <v>0</v>
      </c>
      <c r="J845" t="s">
        <v>1863</v>
      </c>
      <c r="K845" t="b">
        <f t="shared" si="187"/>
        <v>0</v>
      </c>
      <c r="L845">
        <f t="shared" si="188"/>
        <v>3</v>
      </c>
      <c r="M845">
        <v>3</v>
      </c>
      <c r="N845" t="b">
        <f t="shared" si="189"/>
        <v>0</v>
      </c>
      <c r="O845">
        <f t="shared" si="190"/>
        <v>626.71</v>
      </c>
      <c r="P845">
        <v>626.71</v>
      </c>
      <c r="Q845" t="b">
        <f t="shared" si="191"/>
        <v>0</v>
      </c>
      <c r="R845">
        <f t="shared" si="192"/>
        <v>7.0000000000000007E-2</v>
      </c>
      <c r="S845">
        <v>7.0000000000000007E-2</v>
      </c>
      <c r="T845" t="b">
        <f t="shared" si="193"/>
        <v>0</v>
      </c>
      <c r="U845" t="s">
        <v>1839</v>
      </c>
      <c r="V845">
        <f t="shared" si="194"/>
        <v>1748.5209</v>
      </c>
      <c r="W845">
        <v>1748.5209</v>
      </c>
      <c r="X845" t="b">
        <f t="shared" si="195"/>
        <v>0</v>
      </c>
    </row>
    <row r="846" spans="1:24" x14ac:dyDescent="0.3">
      <c r="A846" t="b">
        <f t="shared" si="182"/>
        <v>0</v>
      </c>
      <c r="B846" t="s">
        <v>3617</v>
      </c>
      <c r="C846" t="b">
        <f t="shared" si="183"/>
        <v>0</v>
      </c>
      <c r="D846" s="2">
        <v>45916</v>
      </c>
      <c r="E846" s="2" t="b">
        <f t="shared" si="184"/>
        <v>0</v>
      </c>
      <c r="F846" t="s">
        <v>274</v>
      </c>
      <c r="G846" t="b">
        <f t="shared" si="185"/>
        <v>0</v>
      </c>
      <c r="H846" t="s">
        <v>1646</v>
      </c>
      <c r="I846" t="b">
        <f t="shared" si="186"/>
        <v>0</v>
      </c>
      <c r="J846" t="s">
        <v>1850</v>
      </c>
      <c r="K846" t="b">
        <f t="shared" si="187"/>
        <v>0</v>
      </c>
      <c r="L846">
        <f t="shared" si="188"/>
        <v>2</v>
      </c>
      <c r="M846">
        <v>2</v>
      </c>
      <c r="N846" t="b">
        <f t="shared" si="189"/>
        <v>0</v>
      </c>
      <c r="O846">
        <f t="shared" si="190"/>
        <v>324.18</v>
      </c>
      <c r="P846">
        <v>324.18</v>
      </c>
      <c r="Q846" t="b">
        <f t="shared" si="191"/>
        <v>0</v>
      </c>
      <c r="R846">
        <f t="shared" si="192"/>
        <v>0.06</v>
      </c>
      <c r="S846">
        <v>0.06</v>
      </c>
      <c r="T846" t="b">
        <f t="shared" si="193"/>
        <v>0</v>
      </c>
      <c r="U846" t="s">
        <v>1839</v>
      </c>
      <c r="V846">
        <f t="shared" si="194"/>
        <v>609.45839999999998</v>
      </c>
      <c r="W846">
        <v>609.45839999999998</v>
      </c>
      <c r="X846" t="b">
        <f t="shared" si="195"/>
        <v>0</v>
      </c>
    </row>
    <row r="847" spans="1:24" x14ac:dyDescent="0.3">
      <c r="A847" t="b">
        <f t="shared" si="182"/>
        <v>0</v>
      </c>
      <c r="B847" t="s">
        <v>3618</v>
      </c>
      <c r="C847" t="b">
        <f t="shared" si="183"/>
        <v>0</v>
      </c>
      <c r="D847" s="2">
        <v>45448</v>
      </c>
      <c r="E847" s="2" t="b">
        <f t="shared" si="184"/>
        <v>0</v>
      </c>
      <c r="F847" t="s">
        <v>62</v>
      </c>
      <c r="G847" t="b">
        <f t="shared" si="185"/>
        <v>0</v>
      </c>
      <c r="H847" t="s">
        <v>1576</v>
      </c>
      <c r="I847" t="b">
        <f t="shared" si="186"/>
        <v>0</v>
      </c>
      <c r="J847" t="s">
        <v>1834</v>
      </c>
      <c r="K847" t="b">
        <f t="shared" si="187"/>
        <v>0</v>
      </c>
      <c r="L847">
        <f t="shared" si="188"/>
        <v>4</v>
      </c>
      <c r="M847">
        <v>4</v>
      </c>
      <c r="N847" t="b">
        <f t="shared" si="189"/>
        <v>0</v>
      </c>
      <c r="O847">
        <f t="shared" si="190"/>
        <v>839.74</v>
      </c>
      <c r="P847">
        <v>839.74</v>
      </c>
      <c r="Q847" t="b">
        <f t="shared" si="191"/>
        <v>0</v>
      </c>
      <c r="R847">
        <f t="shared" si="192"/>
        <v>0.13</v>
      </c>
      <c r="S847">
        <v>0.13</v>
      </c>
      <c r="T847" t="b">
        <f t="shared" si="193"/>
        <v>0</v>
      </c>
      <c r="U847" t="s">
        <v>1835</v>
      </c>
      <c r="V847">
        <f t="shared" si="194"/>
        <v>2922.2952</v>
      </c>
      <c r="W847">
        <v>2922.2952</v>
      </c>
      <c r="X847" t="b">
        <f t="shared" si="195"/>
        <v>0</v>
      </c>
    </row>
    <row r="848" spans="1:24" x14ac:dyDescent="0.3">
      <c r="A848" t="b">
        <f t="shared" si="182"/>
        <v>0</v>
      </c>
      <c r="B848" t="s">
        <v>2032</v>
      </c>
      <c r="C848" t="b">
        <f t="shared" si="183"/>
        <v>0</v>
      </c>
      <c r="D848" s="2">
        <v>45371</v>
      </c>
      <c r="E848" s="2" t="b">
        <f t="shared" si="184"/>
        <v>0</v>
      </c>
      <c r="F848" t="s">
        <v>435</v>
      </c>
      <c r="G848" t="b">
        <f t="shared" si="185"/>
        <v>0</v>
      </c>
      <c r="H848" t="s">
        <v>1613</v>
      </c>
      <c r="I848" t="b">
        <f t="shared" si="186"/>
        <v>0</v>
      </c>
      <c r="J848" t="s">
        <v>1859</v>
      </c>
      <c r="K848" t="b">
        <f t="shared" si="187"/>
        <v>0</v>
      </c>
      <c r="L848">
        <f t="shared" si="188"/>
        <v>1</v>
      </c>
      <c r="M848">
        <v>1</v>
      </c>
      <c r="N848" t="b">
        <f t="shared" si="189"/>
        <v>0</v>
      </c>
      <c r="O848">
        <f t="shared" si="190"/>
        <v>857.35</v>
      </c>
      <c r="P848">
        <v>857.35</v>
      </c>
      <c r="Q848" t="b">
        <f t="shared" si="191"/>
        <v>0</v>
      </c>
      <c r="R848">
        <f t="shared" si="192"/>
        <v>0.28000000000000003</v>
      </c>
      <c r="S848">
        <v>0.28000000000000003</v>
      </c>
      <c r="T848" t="b">
        <f t="shared" si="193"/>
        <v>0</v>
      </c>
      <c r="U848" t="s">
        <v>1835</v>
      </c>
      <c r="V848">
        <f t="shared" si="194"/>
        <v>617.29200000000003</v>
      </c>
      <c r="W848">
        <v>617.29200000000003</v>
      </c>
      <c r="X848" t="b">
        <f t="shared" si="195"/>
        <v>0</v>
      </c>
    </row>
    <row r="849" spans="1:24" x14ac:dyDescent="0.3">
      <c r="A849" t="b">
        <f t="shared" si="182"/>
        <v>0</v>
      </c>
      <c r="B849" t="s">
        <v>3619</v>
      </c>
      <c r="C849" t="b">
        <f t="shared" si="183"/>
        <v>0</v>
      </c>
      <c r="D849" s="2">
        <v>45402</v>
      </c>
      <c r="E849" s="2" t="b">
        <f t="shared" si="184"/>
        <v>0</v>
      </c>
      <c r="F849" t="s">
        <v>517</v>
      </c>
      <c r="G849" t="b">
        <f t="shared" si="185"/>
        <v>0</v>
      </c>
      <c r="H849" t="s">
        <v>1719</v>
      </c>
      <c r="I849" t="b">
        <f t="shared" si="186"/>
        <v>0</v>
      </c>
      <c r="J849" t="s">
        <v>1859</v>
      </c>
      <c r="K849" t="b">
        <f t="shared" si="187"/>
        <v>0</v>
      </c>
      <c r="L849">
        <f t="shared" si="188"/>
        <v>3</v>
      </c>
      <c r="M849">
        <v>3</v>
      </c>
      <c r="N849" t="b">
        <f t="shared" si="189"/>
        <v>0</v>
      </c>
      <c r="O849">
        <f t="shared" si="190"/>
        <v>252.63</v>
      </c>
      <c r="P849">
        <v>252.63</v>
      </c>
      <c r="Q849" t="b">
        <f t="shared" si="191"/>
        <v>0</v>
      </c>
      <c r="R849">
        <f t="shared" si="192"/>
        <v>0.28000000000000003</v>
      </c>
      <c r="S849">
        <v>0.28000000000000003</v>
      </c>
      <c r="T849" t="b">
        <f t="shared" si="193"/>
        <v>0</v>
      </c>
      <c r="U849" t="s">
        <v>1832</v>
      </c>
      <c r="V849">
        <f t="shared" si="194"/>
        <v>545.68079999999998</v>
      </c>
      <c r="W849">
        <v>545.68079999999998</v>
      </c>
      <c r="X849" t="b">
        <f t="shared" si="195"/>
        <v>0</v>
      </c>
    </row>
    <row r="850" spans="1:24" x14ac:dyDescent="0.3">
      <c r="A850" t="b">
        <f t="shared" si="182"/>
        <v>0</v>
      </c>
      <c r="B850" t="s">
        <v>3620</v>
      </c>
      <c r="C850" t="b">
        <f t="shared" si="183"/>
        <v>0</v>
      </c>
      <c r="D850" s="2">
        <v>45581</v>
      </c>
      <c r="E850" s="2" t="b">
        <f t="shared" si="184"/>
        <v>0</v>
      </c>
      <c r="F850" t="s">
        <v>809</v>
      </c>
      <c r="G850" t="b">
        <f t="shared" si="185"/>
        <v>0</v>
      </c>
      <c r="H850" t="s">
        <v>1765</v>
      </c>
      <c r="I850" t="b">
        <f t="shared" si="186"/>
        <v>0</v>
      </c>
      <c r="J850" t="s">
        <v>1863</v>
      </c>
      <c r="K850" t="b">
        <f t="shared" si="187"/>
        <v>0</v>
      </c>
      <c r="L850">
        <f t="shared" si="188"/>
        <v>2</v>
      </c>
      <c r="M850">
        <v>2</v>
      </c>
      <c r="N850" t="b">
        <f t="shared" si="189"/>
        <v>0</v>
      </c>
      <c r="O850">
        <f t="shared" si="190"/>
        <v>60.53</v>
      </c>
      <c r="P850">
        <v>60.53</v>
      </c>
      <c r="Q850" t="b">
        <f t="shared" si="191"/>
        <v>0</v>
      </c>
      <c r="R850">
        <f t="shared" si="192"/>
        <v>0.18</v>
      </c>
      <c r="S850">
        <v>0.18</v>
      </c>
      <c r="T850" t="b">
        <f t="shared" si="193"/>
        <v>0</v>
      </c>
      <c r="U850" t="s">
        <v>1832</v>
      </c>
      <c r="V850">
        <f t="shared" si="194"/>
        <v>99.269200000000012</v>
      </c>
      <c r="W850">
        <v>99.269200000000012</v>
      </c>
      <c r="X850" t="b">
        <f t="shared" si="195"/>
        <v>0</v>
      </c>
    </row>
    <row r="851" spans="1:24" x14ac:dyDescent="0.3">
      <c r="A851" t="b">
        <f t="shared" si="182"/>
        <v>0</v>
      </c>
      <c r="B851" t="s">
        <v>3621</v>
      </c>
      <c r="C851" t="b">
        <f t="shared" si="183"/>
        <v>0</v>
      </c>
      <c r="D851" s="2">
        <v>45610</v>
      </c>
      <c r="E851" s="2" t="b">
        <f t="shared" si="184"/>
        <v>0</v>
      </c>
      <c r="F851" t="s">
        <v>201</v>
      </c>
      <c r="G851" t="b">
        <f t="shared" si="185"/>
        <v>0</v>
      </c>
      <c r="H851" t="s">
        <v>1780</v>
      </c>
      <c r="I851" t="b">
        <f t="shared" si="186"/>
        <v>0</v>
      </c>
      <c r="J851" t="s">
        <v>1867</v>
      </c>
      <c r="K851" t="b">
        <f t="shared" si="187"/>
        <v>0</v>
      </c>
      <c r="L851">
        <f t="shared" si="188"/>
        <v>4</v>
      </c>
      <c r="M851">
        <v>4</v>
      </c>
      <c r="N851" t="b">
        <f t="shared" si="189"/>
        <v>0</v>
      </c>
      <c r="O851">
        <f t="shared" si="190"/>
        <v>341.95</v>
      </c>
      <c r="P851">
        <v>341.95</v>
      </c>
      <c r="Q851" t="b">
        <f t="shared" si="191"/>
        <v>0</v>
      </c>
      <c r="R851">
        <f t="shared" si="192"/>
        <v>0.25</v>
      </c>
      <c r="S851">
        <v>0.25</v>
      </c>
      <c r="T851" t="b">
        <f t="shared" si="193"/>
        <v>0</v>
      </c>
      <c r="U851" t="s">
        <v>1832</v>
      </c>
      <c r="V851">
        <f t="shared" si="194"/>
        <v>1025.8499999999999</v>
      </c>
      <c r="W851">
        <v>1025.8499999999999</v>
      </c>
      <c r="X851" t="b">
        <f t="shared" si="195"/>
        <v>0</v>
      </c>
    </row>
    <row r="852" spans="1:24" x14ac:dyDescent="0.3">
      <c r="A852" t="b">
        <f t="shared" si="182"/>
        <v>0</v>
      </c>
      <c r="B852" t="s">
        <v>3622</v>
      </c>
      <c r="C852" t="b">
        <f t="shared" si="183"/>
        <v>0</v>
      </c>
      <c r="D852" s="2">
        <v>45438</v>
      </c>
      <c r="E852" s="2" t="b">
        <f t="shared" si="184"/>
        <v>0</v>
      </c>
      <c r="F852" t="s">
        <v>892</v>
      </c>
      <c r="G852" t="b">
        <f t="shared" si="185"/>
        <v>0</v>
      </c>
      <c r="H852" t="s">
        <v>1604</v>
      </c>
      <c r="I852" t="b">
        <f t="shared" si="186"/>
        <v>0</v>
      </c>
      <c r="J852" t="s">
        <v>1857</v>
      </c>
      <c r="K852" t="b">
        <f t="shared" si="187"/>
        <v>0</v>
      </c>
      <c r="L852">
        <f t="shared" si="188"/>
        <v>4</v>
      </c>
      <c r="M852">
        <v>4</v>
      </c>
      <c r="N852" t="b">
        <f t="shared" si="189"/>
        <v>0</v>
      </c>
      <c r="O852">
        <f t="shared" si="190"/>
        <v>300.12</v>
      </c>
      <c r="P852">
        <v>300.12</v>
      </c>
      <c r="Q852" t="b">
        <f t="shared" si="191"/>
        <v>0</v>
      </c>
      <c r="R852">
        <f t="shared" si="192"/>
        <v>0.05</v>
      </c>
      <c r="S852">
        <v>0.05</v>
      </c>
      <c r="T852" t="b">
        <f t="shared" si="193"/>
        <v>0</v>
      </c>
      <c r="U852" t="s">
        <v>1835</v>
      </c>
      <c r="V852">
        <f t="shared" si="194"/>
        <v>1140.4559999999999</v>
      </c>
      <c r="W852">
        <v>1140.4559999999999</v>
      </c>
      <c r="X852" t="b">
        <f t="shared" si="195"/>
        <v>0</v>
      </c>
    </row>
    <row r="853" spans="1:24" x14ac:dyDescent="0.3">
      <c r="A853" t="b">
        <f t="shared" si="182"/>
        <v>0</v>
      </c>
      <c r="B853" t="s">
        <v>3623</v>
      </c>
      <c r="C853" t="b">
        <f t="shared" si="183"/>
        <v>0</v>
      </c>
      <c r="D853" s="2">
        <v>45705</v>
      </c>
      <c r="E853" s="2" t="b">
        <f t="shared" si="184"/>
        <v>0</v>
      </c>
      <c r="F853" t="s">
        <v>396</v>
      </c>
      <c r="G853" t="b">
        <f t="shared" si="185"/>
        <v>0</v>
      </c>
      <c r="H853" t="s">
        <v>1621</v>
      </c>
      <c r="I853" t="b">
        <f t="shared" si="186"/>
        <v>0</v>
      </c>
      <c r="J853" t="s">
        <v>1834</v>
      </c>
      <c r="K853" t="b">
        <f t="shared" si="187"/>
        <v>0</v>
      </c>
      <c r="L853">
        <f t="shared" si="188"/>
        <v>2</v>
      </c>
      <c r="M853">
        <v>2</v>
      </c>
      <c r="N853" t="b">
        <f t="shared" si="189"/>
        <v>0</v>
      </c>
      <c r="O853">
        <f t="shared" si="190"/>
        <v>289.14</v>
      </c>
      <c r="P853">
        <v>289.14</v>
      </c>
      <c r="Q853" t="b">
        <f t="shared" si="191"/>
        <v>0</v>
      </c>
      <c r="R853">
        <f t="shared" si="192"/>
        <v>0.12</v>
      </c>
      <c r="S853">
        <v>0.12</v>
      </c>
      <c r="T853" t="b">
        <f t="shared" si="193"/>
        <v>0</v>
      </c>
      <c r="U853" t="s">
        <v>1839</v>
      </c>
      <c r="V853">
        <f t="shared" si="194"/>
        <v>508.88639999999998</v>
      </c>
      <c r="W853">
        <v>508.88639999999998</v>
      </c>
      <c r="X853" t="b">
        <f t="shared" si="195"/>
        <v>0</v>
      </c>
    </row>
    <row r="854" spans="1:24" x14ac:dyDescent="0.3">
      <c r="A854" t="b">
        <f t="shared" si="182"/>
        <v>0</v>
      </c>
      <c r="B854" t="s">
        <v>3624</v>
      </c>
      <c r="C854" t="b">
        <f t="shared" si="183"/>
        <v>0</v>
      </c>
      <c r="D854" s="2">
        <v>45695</v>
      </c>
      <c r="E854" s="2" t="b">
        <f t="shared" si="184"/>
        <v>0</v>
      </c>
      <c r="F854" t="s">
        <v>173</v>
      </c>
      <c r="G854" t="b">
        <f t="shared" si="185"/>
        <v>0</v>
      </c>
      <c r="H854" t="s">
        <v>1613</v>
      </c>
      <c r="I854" t="b">
        <f t="shared" si="186"/>
        <v>0</v>
      </c>
      <c r="J854" t="s">
        <v>1850</v>
      </c>
      <c r="K854" t="b">
        <f t="shared" si="187"/>
        <v>0</v>
      </c>
      <c r="L854">
        <f t="shared" si="188"/>
        <v>2</v>
      </c>
      <c r="M854">
        <v>2</v>
      </c>
      <c r="N854" t="b">
        <f t="shared" si="189"/>
        <v>0</v>
      </c>
      <c r="O854">
        <f t="shared" si="190"/>
        <v>596.84</v>
      </c>
      <c r="P854">
        <v>596.84</v>
      </c>
      <c r="Q854" t="b">
        <f t="shared" si="191"/>
        <v>0</v>
      </c>
      <c r="R854">
        <f t="shared" si="192"/>
        <v>0.01</v>
      </c>
      <c r="S854">
        <v>0.01</v>
      </c>
      <c r="T854" t="b">
        <f t="shared" si="193"/>
        <v>0</v>
      </c>
      <c r="U854" t="s">
        <v>1835</v>
      </c>
      <c r="V854">
        <f t="shared" si="194"/>
        <v>1181.7431999999999</v>
      </c>
      <c r="W854">
        <v>1181.7431999999999</v>
      </c>
      <c r="X854" t="b">
        <f t="shared" si="195"/>
        <v>0</v>
      </c>
    </row>
    <row r="855" spans="1:24" x14ac:dyDescent="0.3">
      <c r="A855" t="b">
        <f t="shared" si="182"/>
        <v>0</v>
      </c>
      <c r="B855" t="s">
        <v>3625</v>
      </c>
      <c r="C855" t="b">
        <f t="shared" si="183"/>
        <v>0</v>
      </c>
      <c r="D855" s="2">
        <v>45571</v>
      </c>
      <c r="E855" s="2" t="b">
        <f t="shared" si="184"/>
        <v>0</v>
      </c>
      <c r="F855" t="s">
        <v>1337</v>
      </c>
      <c r="G855" t="b">
        <f t="shared" si="185"/>
        <v>0</v>
      </c>
      <c r="H855" t="s">
        <v>1593</v>
      </c>
      <c r="I855" t="b">
        <f t="shared" si="186"/>
        <v>0</v>
      </c>
      <c r="J855" t="s">
        <v>1837</v>
      </c>
      <c r="K855" t="b">
        <f t="shared" si="187"/>
        <v>0</v>
      </c>
      <c r="L855">
        <f t="shared" si="188"/>
        <v>4</v>
      </c>
      <c r="M855">
        <v>4</v>
      </c>
      <c r="N855" t="b">
        <f t="shared" si="189"/>
        <v>0</v>
      </c>
      <c r="O855">
        <f t="shared" si="190"/>
        <v>466.24</v>
      </c>
      <c r="P855">
        <v>466.24</v>
      </c>
      <c r="Q855" t="b">
        <f t="shared" si="191"/>
        <v>0</v>
      </c>
      <c r="R855">
        <f t="shared" si="192"/>
        <v>0.16</v>
      </c>
      <c r="S855">
        <v>0.16</v>
      </c>
      <c r="T855" t="b">
        <f t="shared" si="193"/>
        <v>0</v>
      </c>
      <c r="U855" t="s">
        <v>1832</v>
      </c>
      <c r="V855">
        <f t="shared" si="194"/>
        <v>1566.5663999999999</v>
      </c>
      <c r="W855">
        <v>1566.5663999999999</v>
      </c>
      <c r="X855" t="b">
        <f t="shared" si="195"/>
        <v>0</v>
      </c>
    </row>
    <row r="856" spans="1:24" x14ac:dyDescent="0.3">
      <c r="A856" t="b">
        <f t="shared" si="182"/>
        <v>0</v>
      </c>
      <c r="B856" t="s">
        <v>3626</v>
      </c>
      <c r="C856" t="b">
        <f t="shared" si="183"/>
        <v>0</v>
      </c>
      <c r="D856" s="2">
        <v>45544</v>
      </c>
      <c r="E856" s="2" t="b">
        <f t="shared" si="184"/>
        <v>0</v>
      </c>
      <c r="F856" t="s">
        <v>801</v>
      </c>
      <c r="G856" t="b">
        <f t="shared" si="185"/>
        <v>0</v>
      </c>
      <c r="H856" t="s">
        <v>1574</v>
      </c>
      <c r="I856" t="b">
        <f t="shared" si="186"/>
        <v>0</v>
      </c>
      <c r="J856" t="s">
        <v>1857</v>
      </c>
      <c r="K856" t="b">
        <f t="shared" si="187"/>
        <v>0</v>
      </c>
      <c r="L856">
        <f t="shared" si="188"/>
        <v>2</v>
      </c>
      <c r="M856">
        <v>2</v>
      </c>
      <c r="N856" t="b">
        <f t="shared" si="189"/>
        <v>0</v>
      </c>
      <c r="O856">
        <f t="shared" si="190"/>
        <v>330.59</v>
      </c>
      <c r="P856">
        <v>330.59</v>
      </c>
      <c r="Q856" t="b">
        <f t="shared" si="191"/>
        <v>0</v>
      </c>
      <c r="R856">
        <f t="shared" si="192"/>
        <v>0.14000000000000001</v>
      </c>
      <c r="S856">
        <v>0.14000000000000001</v>
      </c>
      <c r="T856" t="b">
        <f t="shared" si="193"/>
        <v>0</v>
      </c>
      <c r="U856" t="s">
        <v>1832</v>
      </c>
      <c r="V856">
        <f t="shared" si="194"/>
        <v>568.61479999999995</v>
      </c>
      <c r="W856">
        <v>568.61479999999995</v>
      </c>
      <c r="X856" t="b">
        <f t="shared" si="195"/>
        <v>0</v>
      </c>
    </row>
    <row r="857" spans="1:24" x14ac:dyDescent="0.3">
      <c r="A857" t="b">
        <f t="shared" si="182"/>
        <v>0</v>
      </c>
      <c r="B857" t="s">
        <v>3627</v>
      </c>
      <c r="C857" t="b">
        <f t="shared" si="183"/>
        <v>0</v>
      </c>
      <c r="D857" s="2">
        <v>45654</v>
      </c>
      <c r="E857" s="2" t="b">
        <f t="shared" si="184"/>
        <v>0</v>
      </c>
      <c r="F857" t="s">
        <v>1500</v>
      </c>
      <c r="G857" t="b">
        <f t="shared" si="185"/>
        <v>0</v>
      </c>
      <c r="H857" t="s">
        <v>1604</v>
      </c>
      <c r="I857" t="b">
        <f t="shared" si="186"/>
        <v>0</v>
      </c>
      <c r="J857" t="s">
        <v>1875</v>
      </c>
      <c r="K857" t="b">
        <f t="shared" si="187"/>
        <v>0</v>
      </c>
      <c r="L857">
        <f t="shared" si="188"/>
        <v>2</v>
      </c>
      <c r="M857">
        <v>2</v>
      </c>
      <c r="N857" t="b">
        <f t="shared" si="189"/>
        <v>0</v>
      </c>
      <c r="O857">
        <f t="shared" si="190"/>
        <v>616.42999999999995</v>
      </c>
      <c r="P857">
        <v>616.42999999999995</v>
      </c>
      <c r="Q857" t="b">
        <f t="shared" si="191"/>
        <v>0</v>
      </c>
      <c r="R857">
        <f t="shared" si="192"/>
        <v>0.02</v>
      </c>
      <c r="S857">
        <v>0.02</v>
      </c>
      <c r="T857" t="b">
        <f t="shared" si="193"/>
        <v>0</v>
      </c>
      <c r="U857" t="s">
        <v>1839</v>
      </c>
      <c r="V857">
        <f t="shared" si="194"/>
        <v>1208.2028</v>
      </c>
      <c r="W857">
        <v>1208.2028</v>
      </c>
      <c r="X857" t="b">
        <f t="shared" si="195"/>
        <v>0</v>
      </c>
    </row>
    <row r="858" spans="1:24" x14ac:dyDescent="0.3">
      <c r="A858" t="b">
        <f t="shared" si="182"/>
        <v>0</v>
      </c>
      <c r="B858" t="s">
        <v>3628</v>
      </c>
      <c r="C858" t="b">
        <f t="shared" si="183"/>
        <v>0</v>
      </c>
      <c r="D858" s="2">
        <v>45589</v>
      </c>
      <c r="E858" s="2" t="b">
        <f t="shared" si="184"/>
        <v>0</v>
      </c>
      <c r="F858" t="s">
        <v>1241</v>
      </c>
      <c r="G858" t="b">
        <f t="shared" si="185"/>
        <v>0</v>
      </c>
      <c r="H858" t="s">
        <v>1722</v>
      </c>
      <c r="I858" t="b">
        <f t="shared" si="186"/>
        <v>0</v>
      </c>
      <c r="J858" t="s">
        <v>1875</v>
      </c>
      <c r="K858" t="b">
        <f t="shared" si="187"/>
        <v>0</v>
      </c>
      <c r="L858">
        <f t="shared" si="188"/>
        <v>3</v>
      </c>
      <c r="M858">
        <v>3</v>
      </c>
      <c r="N858" t="b">
        <f t="shared" si="189"/>
        <v>0</v>
      </c>
      <c r="O858">
        <f t="shared" si="190"/>
        <v>195.89</v>
      </c>
      <c r="P858">
        <v>195.89</v>
      </c>
      <c r="Q858" t="b">
        <f t="shared" si="191"/>
        <v>0</v>
      </c>
      <c r="R858">
        <f t="shared" si="192"/>
        <v>0.16</v>
      </c>
      <c r="S858">
        <v>0.16</v>
      </c>
      <c r="T858" t="b">
        <f t="shared" si="193"/>
        <v>0</v>
      </c>
      <c r="U858" t="s">
        <v>1835</v>
      </c>
      <c r="V858">
        <f t="shared" si="194"/>
        <v>493.64280000000002</v>
      </c>
      <c r="W858">
        <v>493.64280000000002</v>
      </c>
      <c r="X858" t="b">
        <f t="shared" si="195"/>
        <v>0</v>
      </c>
    </row>
    <row r="859" spans="1:24" x14ac:dyDescent="0.3">
      <c r="A859" t="b">
        <f t="shared" si="182"/>
        <v>0</v>
      </c>
      <c r="B859" t="s">
        <v>2033</v>
      </c>
      <c r="C859" t="b">
        <f t="shared" si="183"/>
        <v>0</v>
      </c>
      <c r="D859" s="2">
        <v>45670</v>
      </c>
      <c r="E859" s="2" t="b">
        <f t="shared" si="184"/>
        <v>0</v>
      </c>
      <c r="F859" t="s">
        <v>2034</v>
      </c>
      <c r="G859" t="b">
        <f t="shared" si="185"/>
        <v>0</v>
      </c>
      <c r="H859" t="s">
        <v>1699</v>
      </c>
      <c r="I859" t="b">
        <f t="shared" si="186"/>
        <v>0</v>
      </c>
      <c r="J859" t="s">
        <v>1837</v>
      </c>
      <c r="K859" t="b">
        <f t="shared" si="187"/>
        <v>0</v>
      </c>
      <c r="L859">
        <f t="shared" si="188"/>
        <v>1</v>
      </c>
      <c r="M859">
        <v>1</v>
      </c>
      <c r="N859" t="b">
        <f t="shared" si="189"/>
        <v>0</v>
      </c>
      <c r="O859">
        <f t="shared" si="190"/>
        <v>79</v>
      </c>
      <c r="P859">
        <v>79</v>
      </c>
      <c r="Q859" t="b">
        <f t="shared" si="191"/>
        <v>0</v>
      </c>
      <c r="R859">
        <f t="shared" si="192"/>
        <v>0.04</v>
      </c>
      <c r="S859">
        <v>0.04</v>
      </c>
      <c r="T859" t="b">
        <f t="shared" si="193"/>
        <v>0</v>
      </c>
      <c r="U859" t="s">
        <v>1835</v>
      </c>
      <c r="V859">
        <f t="shared" si="194"/>
        <v>75.84</v>
      </c>
      <c r="W859">
        <v>75.84</v>
      </c>
      <c r="X859" t="b">
        <f t="shared" si="195"/>
        <v>0</v>
      </c>
    </row>
    <row r="860" spans="1:24" x14ac:dyDescent="0.3">
      <c r="A860" t="b">
        <f t="shared" si="182"/>
        <v>0</v>
      </c>
      <c r="B860" t="s">
        <v>3629</v>
      </c>
      <c r="C860" t="b">
        <f t="shared" si="183"/>
        <v>0</v>
      </c>
      <c r="D860" s="2">
        <v>45487</v>
      </c>
      <c r="E860" s="2" t="b">
        <f t="shared" si="184"/>
        <v>0</v>
      </c>
      <c r="F860" t="s">
        <v>1067</v>
      </c>
      <c r="G860" t="b">
        <f t="shared" si="185"/>
        <v>0</v>
      </c>
      <c r="H860" t="s">
        <v>1551</v>
      </c>
      <c r="I860" t="b">
        <f t="shared" si="186"/>
        <v>0</v>
      </c>
      <c r="J860" t="s">
        <v>1872</v>
      </c>
      <c r="K860" t="b">
        <f t="shared" si="187"/>
        <v>0</v>
      </c>
      <c r="L860">
        <f t="shared" si="188"/>
        <v>4</v>
      </c>
      <c r="M860">
        <v>4</v>
      </c>
      <c r="N860" t="b">
        <f t="shared" si="189"/>
        <v>0</v>
      </c>
      <c r="O860">
        <f t="shared" si="190"/>
        <v>614.76</v>
      </c>
      <c r="P860">
        <v>614.76</v>
      </c>
      <c r="Q860" t="b">
        <f t="shared" si="191"/>
        <v>0</v>
      </c>
      <c r="R860">
        <f t="shared" si="192"/>
        <v>0.16</v>
      </c>
      <c r="S860">
        <v>0.16</v>
      </c>
      <c r="T860" t="b">
        <f t="shared" si="193"/>
        <v>0</v>
      </c>
      <c r="U860" t="s">
        <v>1832</v>
      </c>
      <c r="V860">
        <f t="shared" si="194"/>
        <v>2065.5936000000002</v>
      </c>
      <c r="W860">
        <v>2065.5936000000002</v>
      </c>
      <c r="X860" t="b">
        <f t="shared" si="195"/>
        <v>0</v>
      </c>
    </row>
    <row r="861" spans="1:24" x14ac:dyDescent="0.3">
      <c r="A861" t="b">
        <f t="shared" si="182"/>
        <v>0</v>
      </c>
      <c r="B861" t="s">
        <v>3630</v>
      </c>
      <c r="C861" t="b">
        <f t="shared" si="183"/>
        <v>0</v>
      </c>
      <c r="D861" s="2">
        <v>45418</v>
      </c>
      <c r="E861" s="2" t="b">
        <f t="shared" si="184"/>
        <v>0</v>
      </c>
      <c r="F861" t="s">
        <v>1244</v>
      </c>
      <c r="G861" t="b">
        <f t="shared" si="185"/>
        <v>0</v>
      </c>
      <c r="H861" t="s">
        <v>1765</v>
      </c>
      <c r="I861" t="b">
        <f t="shared" si="186"/>
        <v>0</v>
      </c>
      <c r="J861" t="s">
        <v>1843</v>
      </c>
      <c r="K861" t="b">
        <f t="shared" si="187"/>
        <v>0</v>
      </c>
      <c r="L861">
        <f t="shared" si="188"/>
        <v>1</v>
      </c>
      <c r="M861">
        <v>1</v>
      </c>
      <c r="N861" t="b">
        <f t="shared" si="189"/>
        <v>0</v>
      </c>
      <c r="O861">
        <f t="shared" si="190"/>
        <v>224.49</v>
      </c>
      <c r="P861">
        <v>224.49</v>
      </c>
      <c r="Q861" t="b">
        <f t="shared" si="191"/>
        <v>0</v>
      </c>
      <c r="R861">
        <f t="shared" si="192"/>
        <v>0.11</v>
      </c>
      <c r="S861">
        <v>0.11</v>
      </c>
      <c r="T861" t="b">
        <f t="shared" si="193"/>
        <v>0</v>
      </c>
      <c r="U861" t="s">
        <v>1835</v>
      </c>
      <c r="V861">
        <f t="shared" si="194"/>
        <v>199.7961</v>
      </c>
      <c r="W861">
        <v>199.7961</v>
      </c>
      <c r="X861" t="b">
        <f t="shared" si="195"/>
        <v>0</v>
      </c>
    </row>
    <row r="862" spans="1:24" x14ac:dyDescent="0.3">
      <c r="A862" t="b">
        <f t="shared" si="182"/>
        <v>0</v>
      </c>
      <c r="B862" t="s">
        <v>3631</v>
      </c>
      <c r="C862" t="b">
        <f t="shared" si="183"/>
        <v>0</v>
      </c>
      <c r="D862" s="2">
        <v>45338</v>
      </c>
      <c r="E862" s="2" t="b">
        <f t="shared" si="184"/>
        <v>0</v>
      </c>
      <c r="F862" t="s">
        <v>1104</v>
      </c>
      <c r="G862" t="b">
        <f t="shared" si="185"/>
        <v>0</v>
      </c>
      <c r="H862" t="s">
        <v>1699</v>
      </c>
      <c r="I862" t="b">
        <f t="shared" si="186"/>
        <v>0</v>
      </c>
      <c r="J862" t="s">
        <v>1884</v>
      </c>
      <c r="K862" t="b">
        <f t="shared" si="187"/>
        <v>0</v>
      </c>
      <c r="L862">
        <f t="shared" si="188"/>
        <v>1</v>
      </c>
      <c r="M862">
        <v>1</v>
      </c>
      <c r="N862" t="b">
        <f t="shared" si="189"/>
        <v>0</v>
      </c>
      <c r="O862">
        <f t="shared" si="190"/>
        <v>967.76</v>
      </c>
      <c r="P862">
        <v>967.76</v>
      </c>
      <c r="Q862" t="b">
        <f t="shared" si="191"/>
        <v>0</v>
      </c>
      <c r="R862">
        <f t="shared" si="192"/>
        <v>0.09</v>
      </c>
      <c r="S862">
        <v>0.09</v>
      </c>
      <c r="T862" t="b">
        <f t="shared" si="193"/>
        <v>0</v>
      </c>
      <c r="U862" t="s">
        <v>1832</v>
      </c>
      <c r="V862">
        <f t="shared" si="194"/>
        <v>880.66160000000002</v>
      </c>
      <c r="W862">
        <v>880.66160000000002</v>
      </c>
      <c r="X862" t="b">
        <f t="shared" si="195"/>
        <v>0</v>
      </c>
    </row>
    <row r="863" spans="1:24" x14ac:dyDescent="0.3">
      <c r="A863" t="b">
        <f t="shared" si="182"/>
        <v>0</v>
      </c>
      <c r="B863" t="s">
        <v>3632</v>
      </c>
      <c r="C863" t="b">
        <f t="shared" si="183"/>
        <v>0</v>
      </c>
      <c r="D863" s="2">
        <v>45507</v>
      </c>
      <c r="E863" s="2" t="b">
        <f t="shared" si="184"/>
        <v>0</v>
      </c>
      <c r="F863" t="s">
        <v>243</v>
      </c>
      <c r="G863" t="b">
        <f t="shared" si="185"/>
        <v>0</v>
      </c>
      <c r="H863" t="s">
        <v>1661</v>
      </c>
      <c r="I863" t="b">
        <f t="shared" si="186"/>
        <v>0</v>
      </c>
      <c r="J863" t="s">
        <v>1863</v>
      </c>
      <c r="K863" t="b">
        <f t="shared" si="187"/>
        <v>0</v>
      </c>
      <c r="L863">
        <f t="shared" si="188"/>
        <v>2</v>
      </c>
      <c r="M863">
        <v>2</v>
      </c>
      <c r="N863" t="b">
        <f t="shared" si="189"/>
        <v>0</v>
      </c>
      <c r="O863">
        <f t="shared" si="190"/>
        <v>56.52</v>
      </c>
      <c r="P863">
        <v>56.52</v>
      </c>
      <c r="Q863" t="b">
        <f t="shared" si="191"/>
        <v>0</v>
      </c>
      <c r="R863">
        <f t="shared" si="192"/>
        <v>0.17</v>
      </c>
      <c r="S863">
        <v>0.17</v>
      </c>
      <c r="T863" t="b">
        <f t="shared" si="193"/>
        <v>0</v>
      </c>
      <c r="U863" t="s">
        <v>1835</v>
      </c>
      <c r="V863">
        <f t="shared" si="194"/>
        <v>93.8232</v>
      </c>
      <c r="W863">
        <v>93.8232</v>
      </c>
      <c r="X863" t="b">
        <f t="shared" si="195"/>
        <v>0</v>
      </c>
    </row>
    <row r="864" spans="1:24" x14ac:dyDescent="0.3">
      <c r="A864" t="b">
        <f t="shared" si="182"/>
        <v>0</v>
      </c>
      <c r="B864" t="s">
        <v>3633</v>
      </c>
      <c r="C864" t="b">
        <f t="shared" si="183"/>
        <v>0</v>
      </c>
      <c r="D864" s="2">
        <v>45275</v>
      </c>
      <c r="E864" s="2" t="b">
        <f t="shared" si="184"/>
        <v>0</v>
      </c>
      <c r="F864" t="s">
        <v>1491</v>
      </c>
      <c r="G864" t="b">
        <f t="shared" si="185"/>
        <v>0</v>
      </c>
      <c r="H864" t="s">
        <v>1732</v>
      </c>
      <c r="I864" t="b">
        <f t="shared" si="186"/>
        <v>0</v>
      </c>
      <c r="J864" t="s">
        <v>1854</v>
      </c>
      <c r="K864" t="b">
        <f t="shared" si="187"/>
        <v>0</v>
      </c>
      <c r="L864">
        <f t="shared" si="188"/>
        <v>4</v>
      </c>
      <c r="M864">
        <v>4</v>
      </c>
      <c r="N864" t="b">
        <f t="shared" si="189"/>
        <v>0</v>
      </c>
      <c r="O864">
        <f t="shared" si="190"/>
        <v>921.84</v>
      </c>
      <c r="P864">
        <v>921.84</v>
      </c>
      <c r="Q864" t="b">
        <f t="shared" si="191"/>
        <v>0</v>
      </c>
      <c r="R864">
        <f t="shared" si="192"/>
        <v>0.04</v>
      </c>
      <c r="S864">
        <v>0.04</v>
      </c>
      <c r="T864" t="b">
        <f t="shared" si="193"/>
        <v>0</v>
      </c>
      <c r="U864" t="s">
        <v>1832</v>
      </c>
      <c r="V864">
        <f t="shared" si="194"/>
        <v>3539.8656000000001</v>
      </c>
      <c r="W864">
        <v>3539.8656000000001</v>
      </c>
      <c r="X864" t="b">
        <f t="shared" si="195"/>
        <v>0</v>
      </c>
    </row>
    <row r="865" spans="1:24" x14ac:dyDescent="0.3">
      <c r="A865" t="b">
        <f t="shared" si="182"/>
        <v>0</v>
      </c>
      <c r="B865" t="s">
        <v>3634</v>
      </c>
      <c r="C865" t="b">
        <f t="shared" si="183"/>
        <v>0</v>
      </c>
      <c r="D865" s="2">
        <v>45319</v>
      </c>
      <c r="E865" s="2" t="b">
        <f t="shared" si="184"/>
        <v>0</v>
      </c>
      <c r="F865" t="s">
        <v>1022</v>
      </c>
      <c r="G865" t="b">
        <f t="shared" si="185"/>
        <v>0</v>
      </c>
      <c r="H865" t="s">
        <v>1785</v>
      </c>
      <c r="I865" t="b">
        <f t="shared" si="186"/>
        <v>0</v>
      </c>
      <c r="J865" t="s">
        <v>1857</v>
      </c>
      <c r="K865" t="b">
        <f t="shared" si="187"/>
        <v>0</v>
      </c>
      <c r="L865">
        <f t="shared" si="188"/>
        <v>3</v>
      </c>
      <c r="M865">
        <v>3</v>
      </c>
      <c r="N865" t="b">
        <f t="shared" si="189"/>
        <v>0</v>
      </c>
      <c r="O865">
        <f t="shared" si="190"/>
        <v>738.47</v>
      </c>
      <c r="P865">
        <v>738.47</v>
      </c>
      <c r="Q865" t="b">
        <f t="shared" si="191"/>
        <v>0</v>
      </c>
      <c r="R865">
        <f t="shared" si="192"/>
        <v>0.28000000000000003</v>
      </c>
      <c r="S865">
        <v>0.28000000000000003</v>
      </c>
      <c r="T865" t="b">
        <f t="shared" si="193"/>
        <v>0</v>
      </c>
      <c r="U865" t="s">
        <v>1832</v>
      </c>
      <c r="V865">
        <f t="shared" si="194"/>
        <v>1595.0952</v>
      </c>
      <c r="W865">
        <v>1595.0952</v>
      </c>
      <c r="X865" t="b">
        <f t="shared" si="195"/>
        <v>0</v>
      </c>
    </row>
    <row r="866" spans="1:24" x14ac:dyDescent="0.3">
      <c r="A866" t="b">
        <f t="shared" si="182"/>
        <v>0</v>
      </c>
      <c r="B866" t="s">
        <v>3635</v>
      </c>
      <c r="C866" t="b">
        <f t="shared" si="183"/>
        <v>0</v>
      </c>
      <c r="D866" s="2">
        <v>45620</v>
      </c>
      <c r="E866" s="2" t="b">
        <f t="shared" si="184"/>
        <v>0</v>
      </c>
      <c r="F866" t="s">
        <v>1022</v>
      </c>
      <c r="G866" t="b">
        <f t="shared" si="185"/>
        <v>0</v>
      </c>
      <c r="H866" t="s">
        <v>1543</v>
      </c>
      <c r="I866" t="b">
        <f t="shared" si="186"/>
        <v>0</v>
      </c>
      <c r="J866" t="s">
        <v>1850</v>
      </c>
      <c r="K866" t="b">
        <f t="shared" si="187"/>
        <v>0</v>
      </c>
      <c r="L866">
        <f t="shared" si="188"/>
        <v>4</v>
      </c>
      <c r="M866">
        <v>4</v>
      </c>
      <c r="N866" t="b">
        <f t="shared" si="189"/>
        <v>0</v>
      </c>
      <c r="O866">
        <f t="shared" si="190"/>
        <v>477.83</v>
      </c>
      <c r="P866">
        <v>477.83</v>
      </c>
      <c r="Q866" t="b">
        <f t="shared" si="191"/>
        <v>0</v>
      </c>
      <c r="R866">
        <f t="shared" si="192"/>
        <v>0.05</v>
      </c>
      <c r="S866">
        <v>0.05</v>
      </c>
      <c r="T866" t="b">
        <f t="shared" si="193"/>
        <v>0</v>
      </c>
      <c r="U866" t="s">
        <v>1839</v>
      </c>
      <c r="V866">
        <f t="shared" si="194"/>
        <v>1815.7539999999999</v>
      </c>
      <c r="W866">
        <v>1815.7539999999999</v>
      </c>
      <c r="X866" t="b">
        <f t="shared" si="195"/>
        <v>0</v>
      </c>
    </row>
    <row r="867" spans="1:24" x14ac:dyDescent="0.3">
      <c r="A867" t="b">
        <f t="shared" si="182"/>
        <v>0</v>
      </c>
      <c r="B867" t="s">
        <v>3636</v>
      </c>
      <c r="C867" t="b">
        <f t="shared" si="183"/>
        <v>0</v>
      </c>
      <c r="D867" s="2">
        <v>45831</v>
      </c>
      <c r="E867" s="2" t="b">
        <f t="shared" si="184"/>
        <v>0</v>
      </c>
      <c r="F867" t="s">
        <v>553</v>
      </c>
      <c r="G867" t="b">
        <f t="shared" si="185"/>
        <v>0</v>
      </c>
      <c r="H867" t="s">
        <v>1664</v>
      </c>
      <c r="I867" t="b">
        <f t="shared" si="186"/>
        <v>0</v>
      </c>
      <c r="J867" t="s">
        <v>1884</v>
      </c>
      <c r="K867" t="b">
        <f t="shared" si="187"/>
        <v>0</v>
      </c>
      <c r="L867">
        <f t="shared" si="188"/>
        <v>3</v>
      </c>
      <c r="M867">
        <v>3</v>
      </c>
      <c r="N867" t="b">
        <f t="shared" si="189"/>
        <v>0</v>
      </c>
      <c r="O867">
        <f t="shared" si="190"/>
        <v>605.83000000000004</v>
      </c>
      <c r="P867">
        <v>605.83000000000004</v>
      </c>
      <c r="Q867" t="b">
        <f t="shared" si="191"/>
        <v>0</v>
      </c>
      <c r="R867">
        <f t="shared" si="192"/>
        <v>0.28000000000000003</v>
      </c>
      <c r="S867">
        <v>0.28000000000000003</v>
      </c>
      <c r="T867" t="b">
        <f t="shared" si="193"/>
        <v>0</v>
      </c>
      <c r="U867" t="s">
        <v>1839</v>
      </c>
      <c r="V867">
        <f t="shared" si="194"/>
        <v>1308.5927999999999</v>
      </c>
      <c r="W867">
        <v>1308.5927999999999</v>
      </c>
      <c r="X867" t="b">
        <f t="shared" si="195"/>
        <v>0</v>
      </c>
    </row>
    <row r="868" spans="1:24" x14ac:dyDescent="0.3">
      <c r="A868" t="b">
        <f t="shared" si="182"/>
        <v>0</v>
      </c>
      <c r="B868" t="s">
        <v>3637</v>
      </c>
      <c r="C868" t="b">
        <f t="shared" si="183"/>
        <v>0</v>
      </c>
      <c r="D868" s="2">
        <v>45373</v>
      </c>
      <c r="E868" s="2" t="b">
        <f t="shared" si="184"/>
        <v>0</v>
      </c>
      <c r="F868" t="s">
        <v>243</v>
      </c>
      <c r="G868" t="b">
        <f t="shared" si="185"/>
        <v>0</v>
      </c>
      <c r="H868" t="s">
        <v>1666</v>
      </c>
      <c r="I868" t="b">
        <f t="shared" si="186"/>
        <v>0</v>
      </c>
      <c r="J868" t="s">
        <v>1831</v>
      </c>
      <c r="K868" t="b">
        <f t="shared" si="187"/>
        <v>0</v>
      </c>
      <c r="L868">
        <f t="shared" si="188"/>
        <v>2</v>
      </c>
      <c r="M868">
        <v>2</v>
      </c>
      <c r="N868" t="b">
        <f t="shared" si="189"/>
        <v>0</v>
      </c>
      <c r="O868">
        <f t="shared" si="190"/>
        <v>521.44000000000005</v>
      </c>
      <c r="P868">
        <v>521.44000000000005</v>
      </c>
      <c r="Q868" t="b">
        <f t="shared" si="191"/>
        <v>0</v>
      </c>
      <c r="R868">
        <f t="shared" si="192"/>
        <v>0.25</v>
      </c>
      <c r="S868">
        <v>0.25</v>
      </c>
      <c r="T868" t="b">
        <f t="shared" si="193"/>
        <v>0</v>
      </c>
      <c r="U868" t="s">
        <v>1839</v>
      </c>
      <c r="V868">
        <f t="shared" si="194"/>
        <v>782.16000000000008</v>
      </c>
      <c r="W868">
        <v>782.16000000000008</v>
      </c>
      <c r="X868" t="b">
        <f t="shared" si="195"/>
        <v>0</v>
      </c>
    </row>
    <row r="869" spans="1:24" x14ac:dyDescent="0.3">
      <c r="A869" t="b">
        <f t="shared" si="182"/>
        <v>0</v>
      </c>
      <c r="B869" t="s">
        <v>3638</v>
      </c>
      <c r="C869" t="b">
        <f t="shared" si="183"/>
        <v>0</v>
      </c>
      <c r="D869" s="2">
        <v>45863</v>
      </c>
      <c r="E869" s="2" t="b">
        <f t="shared" si="184"/>
        <v>0</v>
      </c>
      <c r="F869" t="s">
        <v>1154</v>
      </c>
      <c r="G869" t="b">
        <f t="shared" si="185"/>
        <v>0</v>
      </c>
      <c r="H869" t="s">
        <v>1564</v>
      </c>
      <c r="I869" t="b">
        <f t="shared" si="186"/>
        <v>0</v>
      </c>
      <c r="J869" t="s">
        <v>1843</v>
      </c>
      <c r="K869" t="b">
        <f t="shared" si="187"/>
        <v>0</v>
      </c>
      <c r="L869">
        <f t="shared" si="188"/>
        <v>4</v>
      </c>
      <c r="M869">
        <v>4</v>
      </c>
      <c r="N869" t="b">
        <f t="shared" si="189"/>
        <v>0</v>
      </c>
      <c r="O869">
        <f t="shared" si="190"/>
        <v>499.02</v>
      </c>
      <c r="P869">
        <v>499.02</v>
      </c>
      <c r="Q869" t="b">
        <f t="shared" si="191"/>
        <v>0</v>
      </c>
      <c r="R869">
        <f t="shared" si="192"/>
        <v>0.06</v>
      </c>
      <c r="S869">
        <v>0.06</v>
      </c>
      <c r="T869" t="b">
        <f t="shared" si="193"/>
        <v>0</v>
      </c>
      <c r="U869" t="s">
        <v>1832</v>
      </c>
      <c r="V869">
        <f t="shared" si="194"/>
        <v>1876.3152</v>
      </c>
      <c r="W869">
        <v>1876.3152</v>
      </c>
      <c r="X869" t="b">
        <f t="shared" si="195"/>
        <v>0</v>
      </c>
    </row>
    <row r="870" spans="1:24" x14ac:dyDescent="0.3">
      <c r="A870" t="b">
        <f t="shared" si="182"/>
        <v>0</v>
      </c>
      <c r="B870" t="s">
        <v>2035</v>
      </c>
      <c r="C870" t="b">
        <f t="shared" si="183"/>
        <v>0</v>
      </c>
      <c r="D870" s="2">
        <v>45885</v>
      </c>
      <c r="E870" s="2" t="b">
        <f t="shared" si="184"/>
        <v>0</v>
      </c>
      <c r="F870" t="s">
        <v>240</v>
      </c>
      <c r="G870" t="b">
        <f t="shared" si="185"/>
        <v>0</v>
      </c>
      <c r="H870" t="s">
        <v>1805</v>
      </c>
      <c r="I870" t="b">
        <f t="shared" si="186"/>
        <v>0</v>
      </c>
      <c r="J870" t="s">
        <v>1841</v>
      </c>
      <c r="K870" t="b">
        <f t="shared" si="187"/>
        <v>0</v>
      </c>
      <c r="L870">
        <f t="shared" si="188"/>
        <v>4</v>
      </c>
      <c r="M870">
        <v>4</v>
      </c>
      <c r="N870" t="b">
        <f t="shared" si="189"/>
        <v>0</v>
      </c>
      <c r="O870">
        <f t="shared" si="190"/>
        <v>638.91</v>
      </c>
      <c r="P870">
        <v>638.91</v>
      </c>
      <c r="Q870" t="b">
        <f t="shared" si="191"/>
        <v>0</v>
      </c>
      <c r="R870">
        <f t="shared" si="192"/>
        <v>0</v>
      </c>
      <c r="S870">
        <v>0</v>
      </c>
      <c r="T870" t="b">
        <f t="shared" si="193"/>
        <v>0</v>
      </c>
      <c r="U870" t="s">
        <v>1839</v>
      </c>
      <c r="V870">
        <f t="shared" si="194"/>
        <v>2555.64</v>
      </c>
      <c r="W870">
        <v>2555.64</v>
      </c>
      <c r="X870" t="b">
        <f t="shared" si="195"/>
        <v>0</v>
      </c>
    </row>
    <row r="871" spans="1:24" x14ac:dyDescent="0.3">
      <c r="A871" t="b">
        <f t="shared" si="182"/>
        <v>0</v>
      </c>
      <c r="B871" t="s">
        <v>3639</v>
      </c>
      <c r="C871" t="b">
        <f t="shared" si="183"/>
        <v>0</v>
      </c>
      <c r="D871" s="2">
        <v>45758</v>
      </c>
      <c r="E871" s="2" t="b">
        <f t="shared" si="184"/>
        <v>0</v>
      </c>
      <c r="F871" t="s">
        <v>508</v>
      </c>
      <c r="G871" t="b">
        <f t="shared" si="185"/>
        <v>0</v>
      </c>
      <c r="H871" t="s">
        <v>1540</v>
      </c>
      <c r="I871" t="b">
        <f t="shared" si="186"/>
        <v>0</v>
      </c>
      <c r="J871" t="s">
        <v>1870</v>
      </c>
      <c r="K871" t="b">
        <f t="shared" si="187"/>
        <v>0</v>
      </c>
      <c r="L871">
        <f t="shared" si="188"/>
        <v>4</v>
      </c>
      <c r="M871">
        <v>4</v>
      </c>
      <c r="N871" t="b">
        <f t="shared" si="189"/>
        <v>0</v>
      </c>
      <c r="O871">
        <f t="shared" si="190"/>
        <v>299.45999999999998</v>
      </c>
      <c r="P871">
        <v>299.45999999999998</v>
      </c>
      <c r="Q871" t="b">
        <f t="shared" si="191"/>
        <v>0</v>
      </c>
      <c r="R871">
        <f t="shared" si="192"/>
        <v>0.18</v>
      </c>
      <c r="S871">
        <v>0.18</v>
      </c>
      <c r="T871" t="b">
        <f t="shared" si="193"/>
        <v>0</v>
      </c>
      <c r="U871" t="s">
        <v>1839</v>
      </c>
      <c r="V871">
        <f t="shared" si="194"/>
        <v>982.22879999999998</v>
      </c>
      <c r="W871">
        <v>982.22879999999998</v>
      </c>
      <c r="X871" t="b">
        <f t="shared" si="195"/>
        <v>0</v>
      </c>
    </row>
    <row r="872" spans="1:24" x14ac:dyDescent="0.3">
      <c r="A872" t="b">
        <f t="shared" si="182"/>
        <v>0</v>
      </c>
      <c r="B872" t="s">
        <v>3640</v>
      </c>
      <c r="C872" t="b">
        <f t="shared" si="183"/>
        <v>0</v>
      </c>
      <c r="D872" s="2">
        <v>45285</v>
      </c>
      <c r="E872" s="2" t="b">
        <f t="shared" si="184"/>
        <v>0</v>
      </c>
      <c r="F872" t="s">
        <v>1396</v>
      </c>
      <c r="G872" t="b">
        <f t="shared" si="185"/>
        <v>0</v>
      </c>
      <c r="H872" t="s">
        <v>1654</v>
      </c>
      <c r="I872" t="b">
        <f t="shared" si="186"/>
        <v>0</v>
      </c>
      <c r="J872" t="s">
        <v>1850</v>
      </c>
      <c r="K872" t="b">
        <f t="shared" si="187"/>
        <v>0</v>
      </c>
      <c r="L872">
        <f t="shared" si="188"/>
        <v>1</v>
      </c>
      <c r="M872">
        <v>1</v>
      </c>
      <c r="N872" t="b">
        <f t="shared" si="189"/>
        <v>0</v>
      </c>
      <c r="O872">
        <f t="shared" si="190"/>
        <v>609.29</v>
      </c>
      <c r="P872">
        <v>609.29</v>
      </c>
      <c r="Q872" t="b">
        <f t="shared" si="191"/>
        <v>0</v>
      </c>
      <c r="R872">
        <f t="shared" si="192"/>
        <v>0.15</v>
      </c>
      <c r="S872">
        <v>0.15</v>
      </c>
      <c r="T872" t="b">
        <f t="shared" si="193"/>
        <v>0</v>
      </c>
      <c r="U872" t="s">
        <v>1832</v>
      </c>
      <c r="V872">
        <f t="shared" si="194"/>
        <v>517.89649999999995</v>
      </c>
      <c r="W872">
        <v>517.89649999999995</v>
      </c>
      <c r="X872" t="b">
        <f t="shared" si="195"/>
        <v>0</v>
      </c>
    </row>
    <row r="873" spans="1:24" x14ac:dyDescent="0.3">
      <c r="A873" t="b">
        <f t="shared" si="182"/>
        <v>0</v>
      </c>
      <c r="B873" t="s">
        <v>3641</v>
      </c>
      <c r="C873" t="b">
        <f t="shared" si="183"/>
        <v>0</v>
      </c>
      <c r="D873" s="2">
        <v>45656</v>
      </c>
      <c r="E873" s="2" t="b">
        <f t="shared" si="184"/>
        <v>0</v>
      </c>
      <c r="F873" t="s">
        <v>354</v>
      </c>
      <c r="G873" t="b">
        <f t="shared" si="185"/>
        <v>0</v>
      </c>
      <c r="H873" t="s">
        <v>1535</v>
      </c>
      <c r="I873" t="b">
        <f t="shared" si="186"/>
        <v>0</v>
      </c>
      <c r="J873" t="s">
        <v>1837</v>
      </c>
      <c r="K873" t="b">
        <f t="shared" si="187"/>
        <v>0</v>
      </c>
      <c r="L873">
        <f t="shared" si="188"/>
        <v>1</v>
      </c>
      <c r="M873">
        <v>1</v>
      </c>
      <c r="N873" t="b">
        <f t="shared" si="189"/>
        <v>0</v>
      </c>
      <c r="O873">
        <f t="shared" si="190"/>
        <v>213.74</v>
      </c>
      <c r="P873">
        <v>213.74</v>
      </c>
      <c r="Q873" t="b">
        <f t="shared" si="191"/>
        <v>0</v>
      </c>
      <c r="R873">
        <f t="shared" si="192"/>
        <v>7.0000000000000007E-2</v>
      </c>
      <c r="S873">
        <v>7.0000000000000007E-2</v>
      </c>
      <c r="T873" t="b">
        <f t="shared" si="193"/>
        <v>0</v>
      </c>
      <c r="U873" t="s">
        <v>1839</v>
      </c>
      <c r="V873">
        <f t="shared" si="194"/>
        <v>198.7782</v>
      </c>
      <c r="W873">
        <v>198.7782</v>
      </c>
      <c r="X873" t="b">
        <f t="shared" si="195"/>
        <v>0</v>
      </c>
    </row>
    <row r="874" spans="1:24" x14ac:dyDescent="0.3">
      <c r="A874" t="b">
        <f t="shared" si="182"/>
        <v>0</v>
      </c>
      <c r="B874" t="s">
        <v>3642</v>
      </c>
      <c r="C874" t="b">
        <f t="shared" si="183"/>
        <v>0</v>
      </c>
      <c r="D874" s="2">
        <v>45718</v>
      </c>
      <c r="E874" s="2" t="b">
        <f t="shared" si="184"/>
        <v>0</v>
      </c>
      <c r="F874" t="s">
        <v>508</v>
      </c>
      <c r="G874" t="b">
        <f t="shared" si="185"/>
        <v>0</v>
      </c>
      <c r="H874" t="s">
        <v>1699</v>
      </c>
      <c r="I874" t="b">
        <f t="shared" si="186"/>
        <v>0</v>
      </c>
      <c r="J874" t="s">
        <v>1857</v>
      </c>
      <c r="K874" t="b">
        <f t="shared" si="187"/>
        <v>0</v>
      </c>
      <c r="L874">
        <f t="shared" si="188"/>
        <v>4</v>
      </c>
      <c r="M874">
        <v>4</v>
      </c>
      <c r="N874" t="b">
        <f t="shared" si="189"/>
        <v>0</v>
      </c>
      <c r="O874">
        <f t="shared" si="190"/>
        <v>613.16999999999996</v>
      </c>
      <c r="P874">
        <v>613.16999999999996</v>
      </c>
      <c r="Q874" t="b">
        <f t="shared" si="191"/>
        <v>0</v>
      </c>
      <c r="R874">
        <f t="shared" si="192"/>
        <v>0.26</v>
      </c>
      <c r="S874">
        <v>0.26</v>
      </c>
      <c r="T874" t="b">
        <f t="shared" si="193"/>
        <v>0</v>
      </c>
      <c r="U874" t="s">
        <v>1832</v>
      </c>
      <c r="V874">
        <f t="shared" si="194"/>
        <v>1814.9831999999999</v>
      </c>
      <c r="W874">
        <v>1814.9831999999999</v>
      </c>
      <c r="X874" t="b">
        <f t="shared" si="195"/>
        <v>0</v>
      </c>
    </row>
    <row r="875" spans="1:24" x14ac:dyDescent="0.3">
      <c r="A875" t="b">
        <f t="shared" si="182"/>
        <v>0</v>
      </c>
      <c r="B875" t="s">
        <v>3643</v>
      </c>
      <c r="C875" t="b">
        <f t="shared" si="183"/>
        <v>0</v>
      </c>
      <c r="D875" s="2">
        <v>45293</v>
      </c>
      <c r="E875" s="2" t="b">
        <f t="shared" si="184"/>
        <v>0</v>
      </c>
      <c r="F875" t="s">
        <v>1107</v>
      </c>
      <c r="G875" t="b">
        <f t="shared" si="185"/>
        <v>0</v>
      </c>
      <c r="H875" t="s">
        <v>1711</v>
      </c>
      <c r="I875" t="b">
        <f t="shared" si="186"/>
        <v>0</v>
      </c>
      <c r="J875" t="s">
        <v>1902</v>
      </c>
      <c r="K875" t="b">
        <f t="shared" si="187"/>
        <v>0</v>
      </c>
      <c r="L875">
        <f t="shared" si="188"/>
        <v>2</v>
      </c>
      <c r="M875">
        <v>2</v>
      </c>
      <c r="N875" t="b">
        <f t="shared" si="189"/>
        <v>0</v>
      </c>
      <c r="O875">
        <f t="shared" si="190"/>
        <v>687.36</v>
      </c>
      <c r="P875">
        <v>687.36</v>
      </c>
      <c r="Q875" t="b">
        <f t="shared" si="191"/>
        <v>0</v>
      </c>
      <c r="R875">
        <f t="shared" si="192"/>
        <v>7.0000000000000007E-2</v>
      </c>
      <c r="S875">
        <v>7.0000000000000007E-2</v>
      </c>
      <c r="T875" t="b">
        <f t="shared" si="193"/>
        <v>0</v>
      </c>
      <c r="U875" t="s">
        <v>1839</v>
      </c>
      <c r="V875">
        <f t="shared" si="194"/>
        <v>1278.4896000000001</v>
      </c>
      <c r="W875">
        <v>1278.4896000000001</v>
      </c>
      <c r="X875" t="b">
        <f t="shared" si="195"/>
        <v>0</v>
      </c>
    </row>
    <row r="876" spans="1:24" x14ac:dyDescent="0.3">
      <c r="A876" t="b">
        <f t="shared" si="182"/>
        <v>0</v>
      </c>
      <c r="B876" t="s">
        <v>3644</v>
      </c>
      <c r="C876" t="b">
        <f t="shared" si="183"/>
        <v>0</v>
      </c>
      <c r="D876" s="2">
        <v>45915</v>
      </c>
      <c r="E876" s="2" t="b">
        <f t="shared" si="184"/>
        <v>0</v>
      </c>
      <c r="F876" t="s">
        <v>1016</v>
      </c>
      <c r="G876" t="b">
        <f t="shared" si="185"/>
        <v>0</v>
      </c>
      <c r="H876" t="s">
        <v>1732</v>
      </c>
      <c r="I876" t="b">
        <f t="shared" si="186"/>
        <v>0</v>
      </c>
      <c r="J876" t="s">
        <v>1867</v>
      </c>
      <c r="K876" t="b">
        <f t="shared" si="187"/>
        <v>0</v>
      </c>
      <c r="L876">
        <f t="shared" si="188"/>
        <v>3</v>
      </c>
      <c r="M876">
        <v>3</v>
      </c>
      <c r="N876" t="b">
        <f t="shared" si="189"/>
        <v>0</v>
      </c>
      <c r="O876">
        <f t="shared" si="190"/>
        <v>115.39</v>
      </c>
      <c r="P876">
        <v>115.39</v>
      </c>
      <c r="Q876" t="b">
        <f t="shared" si="191"/>
        <v>0</v>
      </c>
      <c r="R876">
        <f t="shared" si="192"/>
        <v>0.02</v>
      </c>
      <c r="S876">
        <v>0.02</v>
      </c>
      <c r="T876" t="b">
        <f t="shared" si="193"/>
        <v>0</v>
      </c>
      <c r="U876" t="s">
        <v>1835</v>
      </c>
      <c r="V876">
        <f t="shared" si="194"/>
        <v>339.2466</v>
      </c>
      <c r="W876">
        <v>339.2466</v>
      </c>
      <c r="X876" t="b">
        <f t="shared" si="195"/>
        <v>0</v>
      </c>
    </row>
    <row r="877" spans="1:24" x14ac:dyDescent="0.3">
      <c r="A877" t="b">
        <f t="shared" si="182"/>
        <v>0</v>
      </c>
      <c r="B877" t="s">
        <v>3645</v>
      </c>
      <c r="C877" t="b">
        <f t="shared" si="183"/>
        <v>0</v>
      </c>
      <c r="D877" s="2">
        <v>45359</v>
      </c>
      <c r="E877" s="2" t="b">
        <f t="shared" si="184"/>
        <v>0</v>
      </c>
      <c r="F877" t="s">
        <v>586</v>
      </c>
      <c r="G877" t="b">
        <f t="shared" si="185"/>
        <v>0</v>
      </c>
      <c r="H877" t="s">
        <v>1609</v>
      </c>
      <c r="I877" t="b">
        <f t="shared" si="186"/>
        <v>0</v>
      </c>
      <c r="J877" t="s">
        <v>1884</v>
      </c>
      <c r="K877" t="b">
        <f t="shared" si="187"/>
        <v>0</v>
      </c>
      <c r="L877">
        <f t="shared" si="188"/>
        <v>2</v>
      </c>
      <c r="M877">
        <v>2</v>
      </c>
      <c r="N877" t="b">
        <f t="shared" si="189"/>
        <v>0</v>
      </c>
      <c r="O877">
        <f t="shared" si="190"/>
        <v>722.06</v>
      </c>
      <c r="P877">
        <v>722.06</v>
      </c>
      <c r="Q877" t="b">
        <f t="shared" si="191"/>
        <v>0</v>
      </c>
      <c r="R877">
        <f t="shared" si="192"/>
        <v>7.0000000000000007E-2</v>
      </c>
      <c r="S877">
        <v>7.0000000000000007E-2</v>
      </c>
      <c r="T877" t="b">
        <f t="shared" si="193"/>
        <v>0</v>
      </c>
      <c r="U877" t="s">
        <v>1832</v>
      </c>
      <c r="V877">
        <f t="shared" si="194"/>
        <v>1343.0316</v>
      </c>
      <c r="W877">
        <v>1343.0316</v>
      </c>
      <c r="X877" t="b">
        <f t="shared" si="195"/>
        <v>0</v>
      </c>
    </row>
    <row r="878" spans="1:24" x14ac:dyDescent="0.3">
      <c r="A878" t="b">
        <f t="shared" si="182"/>
        <v>0</v>
      </c>
      <c r="B878" t="s">
        <v>3646</v>
      </c>
      <c r="C878" t="b">
        <f t="shared" si="183"/>
        <v>0</v>
      </c>
      <c r="D878" s="2">
        <v>45652</v>
      </c>
      <c r="E878" s="2" t="b">
        <f t="shared" si="184"/>
        <v>0</v>
      </c>
      <c r="F878" t="s">
        <v>1304</v>
      </c>
      <c r="G878" t="b">
        <f t="shared" si="185"/>
        <v>0</v>
      </c>
      <c r="H878" t="s">
        <v>1551</v>
      </c>
      <c r="I878" t="b">
        <f t="shared" si="186"/>
        <v>0</v>
      </c>
      <c r="J878" t="s">
        <v>1859</v>
      </c>
      <c r="K878" t="b">
        <f t="shared" si="187"/>
        <v>0</v>
      </c>
      <c r="L878">
        <f t="shared" si="188"/>
        <v>1</v>
      </c>
      <c r="M878">
        <v>1</v>
      </c>
      <c r="N878" t="b">
        <f t="shared" si="189"/>
        <v>0</v>
      </c>
      <c r="O878">
        <f t="shared" si="190"/>
        <v>384.57</v>
      </c>
      <c r="P878">
        <v>384.57</v>
      </c>
      <c r="Q878" t="b">
        <f t="shared" si="191"/>
        <v>0</v>
      </c>
      <c r="R878">
        <f t="shared" si="192"/>
        <v>0.06</v>
      </c>
      <c r="S878">
        <v>0.06</v>
      </c>
      <c r="T878" t="b">
        <f t="shared" si="193"/>
        <v>0</v>
      </c>
      <c r="U878" t="s">
        <v>1835</v>
      </c>
      <c r="V878">
        <f t="shared" si="194"/>
        <v>361.49579999999997</v>
      </c>
      <c r="W878">
        <v>361.49579999999997</v>
      </c>
      <c r="X878" t="b">
        <f t="shared" si="195"/>
        <v>0</v>
      </c>
    </row>
    <row r="879" spans="1:24" x14ac:dyDescent="0.3">
      <c r="A879" t="b">
        <f t="shared" si="182"/>
        <v>0</v>
      </c>
      <c r="B879" t="s">
        <v>3647</v>
      </c>
      <c r="C879" t="b">
        <f t="shared" si="183"/>
        <v>0</v>
      </c>
      <c r="D879" s="2">
        <v>45735</v>
      </c>
      <c r="E879" s="2" t="b">
        <f t="shared" si="184"/>
        <v>0</v>
      </c>
      <c r="F879" t="s">
        <v>678</v>
      </c>
      <c r="G879" t="b">
        <f t="shared" si="185"/>
        <v>0</v>
      </c>
      <c r="H879" t="s">
        <v>1555</v>
      </c>
      <c r="I879" t="b">
        <f t="shared" si="186"/>
        <v>0</v>
      </c>
      <c r="J879" t="s">
        <v>1867</v>
      </c>
      <c r="K879" t="b">
        <f t="shared" si="187"/>
        <v>0</v>
      </c>
      <c r="L879">
        <f t="shared" si="188"/>
        <v>2</v>
      </c>
      <c r="M879">
        <v>2</v>
      </c>
      <c r="N879" t="b">
        <f t="shared" si="189"/>
        <v>0</v>
      </c>
      <c r="O879">
        <f t="shared" si="190"/>
        <v>194.09</v>
      </c>
      <c r="P879">
        <v>194.09</v>
      </c>
      <c r="Q879" t="b">
        <f t="shared" si="191"/>
        <v>0</v>
      </c>
      <c r="R879">
        <f t="shared" si="192"/>
        <v>0.18</v>
      </c>
      <c r="S879">
        <v>0.18</v>
      </c>
      <c r="T879" t="b">
        <f t="shared" si="193"/>
        <v>0</v>
      </c>
      <c r="U879" t="s">
        <v>1835</v>
      </c>
      <c r="V879">
        <f t="shared" si="194"/>
        <v>318.30759999999998</v>
      </c>
      <c r="W879">
        <v>318.30759999999998</v>
      </c>
      <c r="X879" t="b">
        <f t="shared" si="195"/>
        <v>0</v>
      </c>
    </row>
    <row r="880" spans="1:24" x14ac:dyDescent="0.3">
      <c r="A880" t="b">
        <f t="shared" si="182"/>
        <v>0</v>
      </c>
      <c r="B880" t="s">
        <v>3648</v>
      </c>
      <c r="C880" t="b">
        <f t="shared" si="183"/>
        <v>0</v>
      </c>
      <c r="D880" s="2">
        <v>45579</v>
      </c>
      <c r="E880" s="2" t="b">
        <f t="shared" si="184"/>
        <v>0</v>
      </c>
      <c r="F880" t="s">
        <v>564</v>
      </c>
      <c r="G880" t="b">
        <f t="shared" si="185"/>
        <v>0</v>
      </c>
      <c r="H880" t="s">
        <v>1790</v>
      </c>
      <c r="I880" t="b">
        <f t="shared" si="186"/>
        <v>0</v>
      </c>
      <c r="J880" t="s">
        <v>1831</v>
      </c>
      <c r="K880" t="b">
        <f t="shared" si="187"/>
        <v>0</v>
      </c>
      <c r="L880">
        <f t="shared" si="188"/>
        <v>2</v>
      </c>
      <c r="M880">
        <v>2</v>
      </c>
      <c r="N880" t="b">
        <f t="shared" si="189"/>
        <v>0</v>
      </c>
      <c r="O880">
        <f t="shared" si="190"/>
        <v>403.91</v>
      </c>
      <c r="P880">
        <v>403.91</v>
      </c>
      <c r="Q880" t="b">
        <f t="shared" si="191"/>
        <v>0</v>
      </c>
      <c r="R880">
        <f t="shared" si="192"/>
        <v>7.0000000000000007E-2</v>
      </c>
      <c r="S880">
        <v>7.0000000000000007E-2</v>
      </c>
      <c r="T880" t="b">
        <f t="shared" si="193"/>
        <v>0</v>
      </c>
      <c r="U880" t="s">
        <v>1832</v>
      </c>
      <c r="V880">
        <f t="shared" si="194"/>
        <v>751.27260000000001</v>
      </c>
      <c r="W880">
        <v>751.27260000000001</v>
      </c>
      <c r="X880" t="b">
        <f t="shared" si="195"/>
        <v>0</v>
      </c>
    </row>
    <row r="881" spans="1:24" x14ac:dyDescent="0.3">
      <c r="A881" t="b">
        <f t="shared" si="182"/>
        <v>0</v>
      </c>
      <c r="B881" t="s">
        <v>2036</v>
      </c>
      <c r="C881" t="b">
        <f t="shared" si="183"/>
        <v>0</v>
      </c>
      <c r="D881" s="2">
        <v>45812</v>
      </c>
      <c r="E881" s="2" t="b">
        <f t="shared" si="184"/>
        <v>0</v>
      </c>
      <c r="F881" t="s">
        <v>291</v>
      </c>
      <c r="G881" t="b">
        <f t="shared" si="185"/>
        <v>0</v>
      </c>
      <c r="H881" t="s">
        <v>1671</v>
      </c>
      <c r="I881" t="b">
        <f t="shared" si="186"/>
        <v>0</v>
      </c>
      <c r="J881" t="s">
        <v>1850</v>
      </c>
      <c r="K881" t="b">
        <f t="shared" si="187"/>
        <v>0</v>
      </c>
      <c r="L881">
        <f t="shared" si="188"/>
        <v>2</v>
      </c>
      <c r="M881">
        <v>2</v>
      </c>
      <c r="N881" t="b">
        <f t="shared" si="189"/>
        <v>0</v>
      </c>
      <c r="O881">
        <f t="shared" si="190"/>
        <v>522.16999999999996</v>
      </c>
      <c r="P881">
        <v>522.16999999999996</v>
      </c>
      <c r="Q881" t="b">
        <f t="shared" si="191"/>
        <v>0</v>
      </c>
      <c r="R881">
        <f t="shared" si="192"/>
        <v>0.27</v>
      </c>
      <c r="S881">
        <v>0.27</v>
      </c>
      <c r="T881" t="b">
        <f t="shared" si="193"/>
        <v>0</v>
      </c>
      <c r="U881" t="s">
        <v>1832</v>
      </c>
      <c r="V881">
        <f t="shared" si="194"/>
        <v>762.36819999999989</v>
      </c>
      <c r="W881">
        <v>762.36819999999989</v>
      </c>
      <c r="X881" t="b">
        <f t="shared" si="195"/>
        <v>0</v>
      </c>
    </row>
    <row r="882" spans="1:24" x14ac:dyDescent="0.3">
      <c r="A882" t="b">
        <f t="shared" si="182"/>
        <v>0</v>
      </c>
      <c r="B882" t="s">
        <v>3649</v>
      </c>
      <c r="C882" t="b">
        <f t="shared" si="183"/>
        <v>0</v>
      </c>
      <c r="D882" s="2">
        <v>45721</v>
      </c>
      <c r="E882" s="2" t="b">
        <f t="shared" si="184"/>
        <v>0</v>
      </c>
      <c r="F882" t="s">
        <v>274</v>
      </c>
      <c r="G882" t="b">
        <f t="shared" si="185"/>
        <v>0</v>
      </c>
      <c r="H882" t="s">
        <v>1588</v>
      </c>
      <c r="I882" t="b">
        <f t="shared" si="186"/>
        <v>0</v>
      </c>
      <c r="J882" t="s">
        <v>1852</v>
      </c>
      <c r="K882" t="b">
        <f t="shared" si="187"/>
        <v>0</v>
      </c>
      <c r="L882">
        <f t="shared" si="188"/>
        <v>1</v>
      </c>
      <c r="M882">
        <v>1</v>
      </c>
      <c r="N882" t="b">
        <f t="shared" si="189"/>
        <v>0</v>
      </c>
      <c r="O882">
        <f t="shared" si="190"/>
        <v>878.69</v>
      </c>
      <c r="P882">
        <v>878.69</v>
      </c>
      <c r="Q882" t="b">
        <f t="shared" si="191"/>
        <v>0</v>
      </c>
      <c r="R882">
        <f t="shared" si="192"/>
        <v>0.3</v>
      </c>
      <c r="S882">
        <v>0.3</v>
      </c>
      <c r="T882" t="b">
        <f t="shared" si="193"/>
        <v>0</v>
      </c>
      <c r="U882" t="s">
        <v>1835</v>
      </c>
      <c r="V882">
        <f t="shared" si="194"/>
        <v>615.08299999999997</v>
      </c>
      <c r="W882">
        <v>615.08299999999997</v>
      </c>
      <c r="X882" t="b">
        <f t="shared" si="195"/>
        <v>0</v>
      </c>
    </row>
    <row r="883" spans="1:24" x14ac:dyDescent="0.3">
      <c r="A883" t="b">
        <f t="shared" si="182"/>
        <v>0</v>
      </c>
      <c r="B883" t="s">
        <v>3650</v>
      </c>
      <c r="C883" t="b">
        <f t="shared" si="183"/>
        <v>0</v>
      </c>
      <c r="D883" s="2">
        <v>45446</v>
      </c>
      <c r="E883" s="2" t="b">
        <f t="shared" si="184"/>
        <v>0</v>
      </c>
      <c r="F883" t="s">
        <v>1178</v>
      </c>
      <c r="G883" t="b">
        <f t="shared" si="185"/>
        <v>0</v>
      </c>
      <c r="H883" t="s">
        <v>1637</v>
      </c>
      <c r="I883" t="b">
        <f t="shared" si="186"/>
        <v>0</v>
      </c>
      <c r="J883" t="s">
        <v>1859</v>
      </c>
      <c r="K883" t="b">
        <f t="shared" si="187"/>
        <v>0</v>
      </c>
      <c r="L883">
        <f t="shared" si="188"/>
        <v>1</v>
      </c>
      <c r="M883">
        <v>1</v>
      </c>
      <c r="N883" t="b">
        <f t="shared" si="189"/>
        <v>0</v>
      </c>
      <c r="O883">
        <f t="shared" si="190"/>
        <v>161.16999999999999</v>
      </c>
      <c r="P883">
        <v>161.16999999999999</v>
      </c>
      <c r="Q883" t="b">
        <f t="shared" si="191"/>
        <v>0</v>
      </c>
      <c r="R883">
        <f t="shared" si="192"/>
        <v>0.05</v>
      </c>
      <c r="S883">
        <v>0.05</v>
      </c>
      <c r="T883" t="b">
        <f t="shared" si="193"/>
        <v>0</v>
      </c>
      <c r="U883" t="s">
        <v>1832</v>
      </c>
      <c r="V883">
        <f t="shared" si="194"/>
        <v>153.11150000000001</v>
      </c>
      <c r="W883">
        <v>153.11150000000001</v>
      </c>
      <c r="X883" t="b">
        <f t="shared" si="195"/>
        <v>0</v>
      </c>
    </row>
    <row r="884" spans="1:24" x14ac:dyDescent="0.3">
      <c r="A884" t="b">
        <f t="shared" si="182"/>
        <v>0</v>
      </c>
      <c r="B884" t="s">
        <v>3651</v>
      </c>
      <c r="C884" t="b">
        <f t="shared" si="183"/>
        <v>0</v>
      </c>
      <c r="D884" s="2">
        <v>45387</v>
      </c>
      <c r="E884" s="2" t="b">
        <f t="shared" si="184"/>
        <v>0</v>
      </c>
      <c r="F884" t="s">
        <v>690</v>
      </c>
      <c r="G884" t="b">
        <f t="shared" si="185"/>
        <v>0</v>
      </c>
      <c r="H884" t="s">
        <v>1749</v>
      </c>
      <c r="I884" t="b">
        <f t="shared" si="186"/>
        <v>0</v>
      </c>
      <c r="J884" t="s">
        <v>1852</v>
      </c>
      <c r="K884" t="b">
        <f t="shared" si="187"/>
        <v>0</v>
      </c>
      <c r="L884">
        <f t="shared" si="188"/>
        <v>2</v>
      </c>
      <c r="M884">
        <v>2</v>
      </c>
      <c r="N884" t="b">
        <f t="shared" si="189"/>
        <v>0</v>
      </c>
      <c r="O884">
        <f t="shared" si="190"/>
        <v>720.15</v>
      </c>
      <c r="P884">
        <v>720.15</v>
      </c>
      <c r="Q884" t="b">
        <f t="shared" si="191"/>
        <v>0</v>
      </c>
      <c r="R884">
        <f t="shared" si="192"/>
        <v>0.22</v>
      </c>
      <c r="S884">
        <v>0.22</v>
      </c>
      <c r="T884" t="b">
        <f t="shared" si="193"/>
        <v>0</v>
      </c>
      <c r="U884" t="s">
        <v>1839</v>
      </c>
      <c r="V884">
        <f t="shared" si="194"/>
        <v>1123.434</v>
      </c>
      <c r="W884">
        <v>1123.434</v>
      </c>
      <c r="X884" t="b">
        <f t="shared" si="195"/>
        <v>0</v>
      </c>
    </row>
    <row r="885" spans="1:24" x14ac:dyDescent="0.3">
      <c r="A885" t="b">
        <f t="shared" si="182"/>
        <v>0</v>
      </c>
      <c r="B885" t="s">
        <v>3652</v>
      </c>
      <c r="C885" t="b">
        <f t="shared" si="183"/>
        <v>0</v>
      </c>
      <c r="D885" s="2">
        <v>45222</v>
      </c>
      <c r="E885" s="2" t="b">
        <f t="shared" si="184"/>
        <v>0</v>
      </c>
      <c r="F885" t="s">
        <v>1079</v>
      </c>
      <c r="G885" t="b">
        <f t="shared" si="185"/>
        <v>0</v>
      </c>
      <c r="H885" t="s">
        <v>1615</v>
      </c>
      <c r="I885" t="b">
        <f t="shared" si="186"/>
        <v>0</v>
      </c>
      <c r="J885" t="s">
        <v>1837</v>
      </c>
      <c r="K885" t="b">
        <f t="shared" si="187"/>
        <v>0</v>
      </c>
      <c r="L885">
        <f t="shared" si="188"/>
        <v>1</v>
      </c>
      <c r="M885">
        <v>1</v>
      </c>
      <c r="N885" t="b">
        <f t="shared" si="189"/>
        <v>0</v>
      </c>
      <c r="O885">
        <f t="shared" si="190"/>
        <v>361.8</v>
      </c>
      <c r="P885">
        <v>361.8</v>
      </c>
      <c r="Q885" t="b">
        <f t="shared" si="191"/>
        <v>0</v>
      </c>
      <c r="R885">
        <f t="shared" si="192"/>
        <v>0.02</v>
      </c>
      <c r="S885">
        <v>0.02</v>
      </c>
      <c r="T885" t="b">
        <f t="shared" si="193"/>
        <v>0</v>
      </c>
      <c r="U885" t="s">
        <v>1839</v>
      </c>
      <c r="V885">
        <f t="shared" si="194"/>
        <v>354.56400000000002</v>
      </c>
      <c r="W885">
        <v>354.56400000000002</v>
      </c>
      <c r="X885" t="b">
        <f t="shared" si="195"/>
        <v>0</v>
      </c>
    </row>
    <row r="886" spans="1:24" x14ac:dyDescent="0.3">
      <c r="A886" t="b">
        <f t="shared" si="182"/>
        <v>0</v>
      </c>
      <c r="B886" t="s">
        <v>3653</v>
      </c>
      <c r="C886" t="b">
        <f t="shared" si="183"/>
        <v>0</v>
      </c>
      <c r="D886" s="2">
        <v>45402</v>
      </c>
      <c r="E886" s="2" t="b">
        <f t="shared" si="184"/>
        <v>0</v>
      </c>
      <c r="F886" t="s">
        <v>735</v>
      </c>
      <c r="G886" t="b">
        <f t="shared" si="185"/>
        <v>0</v>
      </c>
      <c r="H886" t="s">
        <v>1808</v>
      </c>
      <c r="I886" t="b">
        <f t="shared" si="186"/>
        <v>0</v>
      </c>
      <c r="J886" t="s">
        <v>1875</v>
      </c>
      <c r="K886" t="b">
        <f t="shared" si="187"/>
        <v>0</v>
      </c>
      <c r="L886">
        <f t="shared" si="188"/>
        <v>1</v>
      </c>
      <c r="M886">
        <v>1</v>
      </c>
      <c r="N886" t="b">
        <f t="shared" si="189"/>
        <v>0</v>
      </c>
      <c r="O886">
        <f t="shared" si="190"/>
        <v>779.84</v>
      </c>
      <c r="P886">
        <v>779.84</v>
      </c>
      <c r="Q886" t="b">
        <f t="shared" si="191"/>
        <v>0</v>
      </c>
      <c r="R886">
        <f t="shared" si="192"/>
        <v>0.28999999999999998</v>
      </c>
      <c r="S886">
        <v>0.28999999999999998</v>
      </c>
      <c r="T886" t="b">
        <f t="shared" si="193"/>
        <v>0</v>
      </c>
      <c r="U886" t="s">
        <v>1835</v>
      </c>
      <c r="V886">
        <f t="shared" si="194"/>
        <v>553.68640000000005</v>
      </c>
      <c r="W886">
        <v>553.68640000000005</v>
      </c>
      <c r="X886" t="b">
        <f t="shared" si="195"/>
        <v>0</v>
      </c>
    </row>
    <row r="887" spans="1:24" x14ac:dyDescent="0.3">
      <c r="A887" t="b">
        <f t="shared" si="182"/>
        <v>0</v>
      </c>
      <c r="B887" t="s">
        <v>3654</v>
      </c>
      <c r="C887" t="b">
        <f t="shared" si="183"/>
        <v>0</v>
      </c>
      <c r="D887" s="2">
        <v>45455</v>
      </c>
      <c r="E887" s="2" t="b">
        <f t="shared" si="184"/>
        <v>0</v>
      </c>
      <c r="F887" t="s">
        <v>25</v>
      </c>
      <c r="G887" t="b">
        <f t="shared" si="185"/>
        <v>0</v>
      </c>
      <c r="H887" t="s">
        <v>1811</v>
      </c>
      <c r="I887" t="b">
        <f t="shared" si="186"/>
        <v>0</v>
      </c>
      <c r="J887" t="s">
        <v>1845</v>
      </c>
      <c r="K887" t="b">
        <f t="shared" si="187"/>
        <v>0</v>
      </c>
      <c r="L887">
        <f t="shared" si="188"/>
        <v>2</v>
      </c>
      <c r="M887">
        <v>2</v>
      </c>
      <c r="N887" t="b">
        <f t="shared" si="189"/>
        <v>0</v>
      </c>
      <c r="O887">
        <f t="shared" si="190"/>
        <v>649.89</v>
      </c>
      <c r="P887">
        <v>649.89</v>
      </c>
      <c r="Q887" t="b">
        <f t="shared" si="191"/>
        <v>0</v>
      </c>
      <c r="R887">
        <f t="shared" si="192"/>
        <v>0.17</v>
      </c>
      <c r="S887">
        <v>0.17</v>
      </c>
      <c r="T887" t="b">
        <f t="shared" si="193"/>
        <v>0</v>
      </c>
      <c r="U887" t="s">
        <v>1839</v>
      </c>
      <c r="V887">
        <f t="shared" si="194"/>
        <v>1078.8173999999999</v>
      </c>
      <c r="W887">
        <v>1078.8173999999999</v>
      </c>
      <c r="X887" t="b">
        <f t="shared" si="195"/>
        <v>0</v>
      </c>
    </row>
    <row r="888" spans="1:24" x14ac:dyDescent="0.3">
      <c r="A888" t="b">
        <f t="shared" si="182"/>
        <v>0</v>
      </c>
      <c r="B888" t="s">
        <v>3655</v>
      </c>
      <c r="C888" t="b">
        <f t="shared" si="183"/>
        <v>0</v>
      </c>
      <c r="D888" s="2">
        <v>45877</v>
      </c>
      <c r="E888" s="2" t="b">
        <f t="shared" si="184"/>
        <v>0</v>
      </c>
      <c r="F888" t="s">
        <v>660</v>
      </c>
      <c r="G888" t="b">
        <f t="shared" si="185"/>
        <v>0</v>
      </c>
      <c r="H888" t="s">
        <v>1694</v>
      </c>
      <c r="I888" t="b">
        <f t="shared" si="186"/>
        <v>0</v>
      </c>
      <c r="J888" t="s">
        <v>1875</v>
      </c>
      <c r="K888" t="b">
        <f t="shared" si="187"/>
        <v>0</v>
      </c>
      <c r="L888">
        <f t="shared" si="188"/>
        <v>1</v>
      </c>
      <c r="M888">
        <v>1</v>
      </c>
      <c r="N888" t="b">
        <f t="shared" si="189"/>
        <v>0</v>
      </c>
      <c r="O888">
        <f t="shared" si="190"/>
        <v>952.73</v>
      </c>
      <c r="P888">
        <v>952.73</v>
      </c>
      <c r="Q888" t="b">
        <f t="shared" si="191"/>
        <v>0</v>
      </c>
      <c r="R888">
        <f t="shared" si="192"/>
        <v>0.17</v>
      </c>
      <c r="S888">
        <v>0.17</v>
      </c>
      <c r="T888" t="b">
        <f t="shared" si="193"/>
        <v>0</v>
      </c>
      <c r="U888" t="s">
        <v>1832</v>
      </c>
      <c r="V888">
        <f t="shared" si="194"/>
        <v>790.76589999999999</v>
      </c>
      <c r="W888">
        <v>790.76589999999999</v>
      </c>
      <c r="X888" t="b">
        <f t="shared" si="195"/>
        <v>0</v>
      </c>
    </row>
    <row r="889" spans="1:24" x14ac:dyDescent="0.3">
      <c r="A889" t="b">
        <f t="shared" si="182"/>
        <v>0</v>
      </c>
      <c r="B889" t="s">
        <v>3656</v>
      </c>
      <c r="C889" t="b">
        <f t="shared" si="183"/>
        <v>0</v>
      </c>
      <c r="D889" s="2">
        <v>45875</v>
      </c>
      <c r="E889" s="2" t="b">
        <f t="shared" si="184"/>
        <v>0</v>
      </c>
      <c r="F889" t="s">
        <v>300</v>
      </c>
      <c r="G889" t="b">
        <f t="shared" si="185"/>
        <v>0</v>
      </c>
      <c r="H889" t="s">
        <v>1819</v>
      </c>
      <c r="I889" t="b">
        <f t="shared" si="186"/>
        <v>0</v>
      </c>
      <c r="J889" t="s">
        <v>1857</v>
      </c>
      <c r="K889" t="b">
        <f t="shared" si="187"/>
        <v>0</v>
      </c>
      <c r="L889">
        <f t="shared" si="188"/>
        <v>4</v>
      </c>
      <c r="M889">
        <v>4</v>
      </c>
      <c r="N889" t="b">
        <f t="shared" si="189"/>
        <v>0</v>
      </c>
      <c r="O889">
        <f t="shared" si="190"/>
        <v>820.78</v>
      </c>
      <c r="P889">
        <v>820.78</v>
      </c>
      <c r="Q889" t="b">
        <f t="shared" si="191"/>
        <v>0</v>
      </c>
      <c r="R889">
        <f t="shared" si="192"/>
        <v>0.25</v>
      </c>
      <c r="S889">
        <v>0.25</v>
      </c>
      <c r="T889" t="b">
        <f t="shared" si="193"/>
        <v>0</v>
      </c>
      <c r="U889" t="s">
        <v>1832</v>
      </c>
      <c r="V889">
        <f t="shared" si="194"/>
        <v>2462.34</v>
      </c>
      <c r="W889">
        <v>2462.34</v>
      </c>
      <c r="X889" t="b">
        <f t="shared" si="195"/>
        <v>0</v>
      </c>
    </row>
    <row r="890" spans="1:24" x14ac:dyDescent="0.3">
      <c r="A890" t="b">
        <f t="shared" si="182"/>
        <v>0</v>
      </c>
      <c r="B890" t="s">
        <v>3657</v>
      </c>
      <c r="C890" t="b">
        <f t="shared" si="183"/>
        <v>0</v>
      </c>
      <c r="D890" s="2">
        <v>45592</v>
      </c>
      <c r="E890" s="2" t="b">
        <f t="shared" si="184"/>
        <v>0</v>
      </c>
      <c r="F890" t="s">
        <v>1064</v>
      </c>
      <c r="G890" t="b">
        <f t="shared" si="185"/>
        <v>0</v>
      </c>
      <c r="H890" t="s">
        <v>1651</v>
      </c>
      <c r="I890" t="b">
        <f t="shared" si="186"/>
        <v>0</v>
      </c>
      <c r="J890" t="s">
        <v>1831</v>
      </c>
      <c r="K890" t="b">
        <f t="shared" si="187"/>
        <v>0</v>
      </c>
      <c r="L890">
        <f t="shared" si="188"/>
        <v>4</v>
      </c>
      <c r="M890">
        <v>4</v>
      </c>
      <c r="N890" t="b">
        <f t="shared" si="189"/>
        <v>0</v>
      </c>
      <c r="O890">
        <f t="shared" si="190"/>
        <v>247.55</v>
      </c>
      <c r="P890">
        <v>247.55</v>
      </c>
      <c r="Q890" t="b">
        <f t="shared" si="191"/>
        <v>0</v>
      </c>
      <c r="R890">
        <f t="shared" si="192"/>
        <v>0.05</v>
      </c>
      <c r="S890">
        <v>0.05</v>
      </c>
      <c r="T890" t="b">
        <f t="shared" si="193"/>
        <v>0</v>
      </c>
      <c r="U890" t="s">
        <v>1832</v>
      </c>
      <c r="V890">
        <f t="shared" si="194"/>
        <v>940.69</v>
      </c>
      <c r="W890">
        <v>940.69</v>
      </c>
      <c r="X890" t="b">
        <f t="shared" si="195"/>
        <v>0</v>
      </c>
    </row>
    <row r="891" spans="1:24" x14ac:dyDescent="0.3">
      <c r="A891" t="b">
        <f t="shared" si="182"/>
        <v>0</v>
      </c>
      <c r="B891" t="s">
        <v>3658</v>
      </c>
      <c r="C891" t="b">
        <f t="shared" si="183"/>
        <v>0</v>
      </c>
      <c r="D891" s="2">
        <v>45369</v>
      </c>
      <c r="E891" s="2" t="b">
        <f t="shared" si="184"/>
        <v>0</v>
      </c>
      <c r="F891" t="s">
        <v>727</v>
      </c>
      <c r="G891" t="b">
        <f t="shared" si="185"/>
        <v>0</v>
      </c>
      <c r="H891" t="s">
        <v>1819</v>
      </c>
      <c r="I891" t="b">
        <f t="shared" si="186"/>
        <v>0</v>
      </c>
      <c r="J891" t="s">
        <v>1837</v>
      </c>
      <c r="K891" t="b">
        <f t="shared" si="187"/>
        <v>0</v>
      </c>
      <c r="L891">
        <f t="shared" si="188"/>
        <v>3</v>
      </c>
      <c r="M891">
        <v>3</v>
      </c>
      <c r="N891" t="b">
        <f t="shared" si="189"/>
        <v>0</v>
      </c>
      <c r="O891">
        <f t="shared" si="190"/>
        <v>561.44000000000005</v>
      </c>
      <c r="P891">
        <v>561.44000000000005</v>
      </c>
      <c r="Q891" t="b">
        <f t="shared" si="191"/>
        <v>0</v>
      </c>
      <c r="R891">
        <f t="shared" si="192"/>
        <v>0.2</v>
      </c>
      <c r="S891">
        <v>0.2</v>
      </c>
      <c r="T891" t="b">
        <f t="shared" si="193"/>
        <v>0</v>
      </c>
      <c r="U891" t="s">
        <v>1839</v>
      </c>
      <c r="V891">
        <f t="shared" si="194"/>
        <v>1347.4559999999999</v>
      </c>
      <c r="W891">
        <v>1347.4559999999999</v>
      </c>
      <c r="X891" t="b">
        <f t="shared" si="195"/>
        <v>0</v>
      </c>
    </row>
    <row r="892" spans="1:24" x14ac:dyDescent="0.3">
      <c r="A892" t="b">
        <f t="shared" si="182"/>
        <v>0</v>
      </c>
      <c r="B892" t="s">
        <v>1865</v>
      </c>
      <c r="C892" t="b">
        <f t="shared" si="183"/>
        <v>0</v>
      </c>
      <c r="D892" s="2">
        <v>45517</v>
      </c>
      <c r="E892" s="2" t="b">
        <f t="shared" si="184"/>
        <v>0</v>
      </c>
      <c r="F892" t="s">
        <v>332</v>
      </c>
      <c r="G892" t="b">
        <f t="shared" si="185"/>
        <v>0</v>
      </c>
      <c r="H892" t="s">
        <v>1654</v>
      </c>
      <c r="I892" t="b">
        <f t="shared" si="186"/>
        <v>0</v>
      </c>
      <c r="J892" t="s">
        <v>1845</v>
      </c>
      <c r="K892" t="b">
        <f t="shared" si="187"/>
        <v>0</v>
      </c>
      <c r="L892">
        <f t="shared" si="188"/>
        <v>2</v>
      </c>
      <c r="M892">
        <v>2</v>
      </c>
      <c r="N892" t="b">
        <f t="shared" si="189"/>
        <v>0</v>
      </c>
      <c r="O892">
        <f t="shared" si="190"/>
        <v>559.23</v>
      </c>
      <c r="P892">
        <v>559.23</v>
      </c>
      <c r="Q892" t="b">
        <f t="shared" si="191"/>
        <v>0</v>
      </c>
      <c r="R892">
        <f t="shared" si="192"/>
        <v>0.25</v>
      </c>
      <c r="S892">
        <v>0.25</v>
      </c>
      <c r="T892" t="b">
        <f t="shared" si="193"/>
        <v>0</v>
      </c>
      <c r="U892" t="s">
        <v>1839</v>
      </c>
      <c r="V892">
        <f t="shared" si="194"/>
        <v>838.84500000000003</v>
      </c>
      <c r="W892">
        <v>838.84500000000003</v>
      </c>
      <c r="X892" t="b">
        <f t="shared" si="195"/>
        <v>0</v>
      </c>
    </row>
    <row r="893" spans="1:24" x14ac:dyDescent="0.3">
      <c r="A893" t="b">
        <f t="shared" si="182"/>
        <v>0</v>
      </c>
      <c r="B893" t="s">
        <v>2037</v>
      </c>
      <c r="C893" t="b">
        <f t="shared" si="183"/>
        <v>0</v>
      </c>
      <c r="D893" s="2">
        <v>45235</v>
      </c>
      <c r="E893" s="2" t="b">
        <f t="shared" si="184"/>
        <v>0</v>
      </c>
      <c r="F893" t="s">
        <v>1457</v>
      </c>
      <c r="G893" t="b">
        <f t="shared" si="185"/>
        <v>0</v>
      </c>
      <c r="H893" t="s">
        <v>1654</v>
      </c>
      <c r="I893" t="b">
        <f t="shared" si="186"/>
        <v>0</v>
      </c>
      <c r="J893" t="s">
        <v>1884</v>
      </c>
      <c r="K893" t="b">
        <f t="shared" si="187"/>
        <v>0</v>
      </c>
      <c r="L893">
        <f t="shared" si="188"/>
        <v>3</v>
      </c>
      <c r="M893">
        <v>3</v>
      </c>
      <c r="N893" t="b">
        <f t="shared" si="189"/>
        <v>0</v>
      </c>
      <c r="O893">
        <f t="shared" si="190"/>
        <v>954.29</v>
      </c>
      <c r="P893">
        <v>954.29</v>
      </c>
      <c r="Q893" t="b">
        <f t="shared" si="191"/>
        <v>0</v>
      </c>
      <c r="R893">
        <f t="shared" si="192"/>
        <v>0.27</v>
      </c>
      <c r="S893">
        <v>0.27</v>
      </c>
      <c r="T893" t="b">
        <f t="shared" si="193"/>
        <v>0</v>
      </c>
      <c r="U893" t="s">
        <v>1832</v>
      </c>
      <c r="V893">
        <f t="shared" si="194"/>
        <v>2089.8951000000002</v>
      </c>
      <c r="W893">
        <v>2089.8951000000002</v>
      </c>
      <c r="X893" t="b">
        <f t="shared" si="195"/>
        <v>0</v>
      </c>
    </row>
    <row r="894" spans="1:24" x14ac:dyDescent="0.3">
      <c r="A894" t="b">
        <f t="shared" si="182"/>
        <v>0</v>
      </c>
      <c r="B894" t="s">
        <v>3659</v>
      </c>
      <c r="C894" t="b">
        <f t="shared" si="183"/>
        <v>0</v>
      </c>
      <c r="D894" s="2">
        <v>45249</v>
      </c>
      <c r="E894" s="2" t="b">
        <f t="shared" si="184"/>
        <v>0</v>
      </c>
      <c r="F894" t="s">
        <v>886</v>
      </c>
      <c r="G894" t="b">
        <f t="shared" si="185"/>
        <v>0</v>
      </c>
      <c r="H894" t="s">
        <v>1746</v>
      </c>
      <c r="I894" t="b">
        <f t="shared" si="186"/>
        <v>0</v>
      </c>
      <c r="J894" t="s">
        <v>1837</v>
      </c>
      <c r="K894" t="b">
        <f t="shared" si="187"/>
        <v>0</v>
      </c>
      <c r="L894">
        <f t="shared" si="188"/>
        <v>4</v>
      </c>
      <c r="M894">
        <v>4</v>
      </c>
      <c r="N894" t="b">
        <f t="shared" si="189"/>
        <v>0</v>
      </c>
      <c r="O894">
        <f t="shared" si="190"/>
        <v>214.37</v>
      </c>
      <c r="P894">
        <v>214.37</v>
      </c>
      <c r="Q894" t="b">
        <f t="shared" si="191"/>
        <v>0</v>
      </c>
      <c r="R894">
        <f t="shared" si="192"/>
        <v>0.11</v>
      </c>
      <c r="S894">
        <v>0.11</v>
      </c>
      <c r="T894" t="b">
        <f t="shared" si="193"/>
        <v>0</v>
      </c>
      <c r="U894" t="s">
        <v>1839</v>
      </c>
      <c r="V894">
        <f t="shared" si="194"/>
        <v>763.15719999999999</v>
      </c>
      <c r="W894">
        <v>763.15719999999999</v>
      </c>
      <c r="X894" t="b">
        <f t="shared" si="195"/>
        <v>0</v>
      </c>
    </row>
    <row r="895" spans="1:24" x14ac:dyDescent="0.3">
      <c r="A895" t="b">
        <f t="shared" si="182"/>
        <v>0</v>
      </c>
      <c r="B895" t="s">
        <v>3660</v>
      </c>
      <c r="C895" t="b">
        <f t="shared" si="183"/>
        <v>0</v>
      </c>
      <c r="D895" s="2">
        <v>45741</v>
      </c>
      <c r="E895" s="2" t="b">
        <f t="shared" si="184"/>
        <v>0</v>
      </c>
      <c r="F895" t="s">
        <v>1282</v>
      </c>
      <c r="G895" t="b">
        <f t="shared" si="185"/>
        <v>0</v>
      </c>
      <c r="H895" t="s">
        <v>1588</v>
      </c>
      <c r="I895" t="b">
        <f t="shared" si="186"/>
        <v>0</v>
      </c>
      <c r="J895" t="s">
        <v>1857</v>
      </c>
      <c r="K895" t="b">
        <f t="shared" si="187"/>
        <v>0</v>
      </c>
      <c r="L895">
        <f t="shared" si="188"/>
        <v>3</v>
      </c>
      <c r="M895">
        <v>3</v>
      </c>
      <c r="N895" t="b">
        <f t="shared" si="189"/>
        <v>0</v>
      </c>
      <c r="O895">
        <f t="shared" si="190"/>
        <v>123.74</v>
      </c>
      <c r="P895">
        <v>123.74</v>
      </c>
      <c r="Q895" t="b">
        <f t="shared" si="191"/>
        <v>0</v>
      </c>
      <c r="R895">
        <f t="shared" si="192"/>
        <v>0.23</v>
      </c>
      <c r="S895">
        <v>0.23</v>
      </c>
      <c r="T895" t="b">
        <f t="shared" si="193"/>
        <v>0</v>
      </c>
      <c r="U895" t="s">
        <v>1835</v>
      </c>
      <c r="V895">
        <f t="shared" si="194"/>
        <v>285.83940000000001</v>
      </c>
      <c r="W895">
        <v>285.83940000000001</v>
      </c>
      <c r="X895" t="b">
        <f t="shared" si="195"/>
        <v>0</v>
      </c>
    </row>
    <row r="896" spans="1:24" x14ac:dyDescent="0.3">
      <c r="A896" t="b">
        <f t="shared" si="182"/>
        <v>0</v>
      </c>
      <c r="B896" t="s">
        <v>3661</v>
      </c>
      <c r="C896" t="b">
        <f t="shared" si="183"/>
        <v>0</v>
      </c>
      <c r="D896" s="2">
        <v>45427</v>
      </c>
      <c r="E896" s="2" t="b">
        <f t="shared" si="184"/>
        <v>0</v>
      </c>
      <c r="F896" t="s">
        <v>62</v>
      </c>
      <c r="G896" t="b">
        <f t="shared" si="185"/>
        <v>0</v>
      </c>
      <c r="H896" t="s">
        <v>1732</v>
      </c>
      <c r="I896" t="b">
        <f t="shared" si="186"/>
        <v>0</v>
      </c>
      <c r="J896" t="s">
        <v>1902</v>
      </c>
      <c r="K896" t="b">
        <f t="shared" si="187"/>
        <v>0</v>
      </c>
      <c r="L896">
        <f t="shared" si="188"/>
        <v>4</v>
      </c>
      <c r="M896">
        <v>4</v>
      </c>
      <c r="N896" t="b">
        <f t="shared" si="189"/>
        <v>0</v>
      </c>
      <c r="O896">
        <f t="shared" si="190"/>
        <v>645.71</v>
      </c>
      <c r="P896">
        <v>645.71</v>
      </c>
      <c r="Q896" t="b">
        <f t="shared" si="191"/>
        <v>0</v>
      </c>
      <c r="R896">
        <f t="shared" si="192"/>
        <v>0.1</v>
      </c>
      <c r="S896">
        <v>0.1</v>
      </c>
      <c r="T896" t="b">
        <f t="shared" si="193"/>
        <v>0</v>
      </c>
      <c r="U896" t="s">
        <v>1835</v>
      </c>
      <c r="V896">
        <f t="shared" si="194"/>
        <v>2324.556</v>
      </c>
      <c r="W896">
        <v>2324.556</v>
      </c>
      <c r="X896" t="b">
        <f t="shared" si="195"/>
        <v>0</v>
      </c>
    </row>
    <row r="897" spans="1:24" x14ac:dyDescent="0.3">
      <c r="A897" t="b">
        <f t="shared" si="182"/>
        <v>0</v>
      </c>
      <c r="B897" t="s">
        <v>3662</v>
      </c>
      <c r="C897" t="b">
        <f t="shared" si="183"/>
        <v>0</v>
      </c>
      <c r="D897" s="2">
        <v>45736</v>
      </c>
      <c r="E897" s="2" t="b">
        <f t="shared" si="184"/>
        <v>0</v>
      </c>
      <c r="F897" t="s">
        <v>133</v>
      </c>
      <c r="G897" t="b">
        <f t="shared" si="185"/>
        <v>0</v>
      </c>
      <c r="H897" t="s">
        <v>1600</v>
      </c>
      <c r="I897" t="b">
        <f t="shared" si="186"/>
        <v>0</v>
      </c>
      <c r="J897" t="s">
        <v>1884</v>
      </c>
      <c r="K897" t="b">
        <f t="shared" si="187"/>
        <v>0</v>
      </c>
      <c r="L897">
        <f t="shared" si="188"/>
        <v>3</v>
      </c>
      <c r="M897">
        <v>3</v>
      </c>
      <c r="N897" t="b">
        <f t="shared" si="189"/>
        <v>0</v>
      </c>
      <c r="O897">
        <f t="shared" si="190"/>
        <v>587.12</v>
      </c>
      <c r="P897">
        <v>587.12</v>
      </c>
      <c r="Q897" t="b">
        <f t="shared" si="191"/>
        <v>0</v>
      </c>
      <c r="R897">
        <f t="shared" si="192"/>
        <v>0.3</v>
      </c>
      <c r="S897">
        <v>0.3</v>
      </c>
      <c r="T897" t="b">
        <f t="shared" si="193"/>
        <v>0</v>
      </c>
      <c r="U897" t="s">
        <v>1832</v>
      </c>
      <c r="V897">
        <f t="shared" si="194"/>
        <v>1232.952</v>
      </c>
      <c r="W897">
        <v>1232.952</v>
      </c>
      <c r="X897" t="b">
        <f t="shared" si="195"/>
        <v>0</v>
      </c>
    </row>
    <row r="898" spans="1:24" x14ac:dyDescent="0.3">
      <c r="A898" t="b">
        <f t="shared" ref="A898:A961" si="196">ISBLANK(B898)</f>
        <v>0</v>
      </c>
      <c r="B898" t="s">
        <v>3663</v>
      </c>
      <c r="C898" t="b">
        <f t="shared" ref="C898:C961" si="197">ISBLANK(D898)</f>
        <v>0</v>
      </c>
      <c r="D898" s="2">
        <v>45941</v>
      </c>
      <c r="E898" s="2" t="b">
        <f t="shared" ref="E898:E961" si="198">ISBLANK(F898)</f>
        <v>0</v>
      </c>
      <c r="F898" t="s">
        <v>768</v>
      </c>
      <c r="G898" t="b">
        <f t="shared" ref="G898:G961" si="199">ISBLANK(H898)</f>
        <v>0</v>
      </c>
      <c r="H898" t="s">
        <v>1613</v>
      </c>
      <c r="I898" t="b">
        <f t="shared" ref="I898:I961" si="200">ISBLANK(J898)</f>
        <v>0</v>
      </c>
      <c r="J898" t="s">
        <v>1870</v>
      </c>
      <c r="K898" t="b">
        <f t="shared" ref="K898:K961" si="201">ISBLANK(M898)</f>
        <v>0</v>
      </c>
      <c r="L898">
        <f t="shared" ref="L898:L961" si="202">IF(ISBLANK(M898),"UNKNOWN",M898)</f>
        <v>1</v>
      </c>
      <c r="M898">
        <v>1</v>
      </c>
      <c r="N898" t="b">
        <f t="shared" ref="N898:N961" si="203">ISBLANK(P898)</f>
        <v>0</v>
      </c>
      <c r="O898">
        <f t="shared" ref="O898:O961" si="204">IF(ISBLANK(P898),AVERAGE($P$2:$P$2001),P898)</f>
        <v>401.18</v>
      </c>
      <c r="P898">
        <v>401.18</v>
      </c>
      <c r="Q898" t="b">
        <f t="shared" ref="Q898:Q961" si="205">ISBLANK(S898)</f>
        <v>0</v>
      </c>
      <c r="R898">
        <f t="shared" ref="R898:R961" si="206">IF(ISBLANK(S898),AVERAGE($S$2:$S$2001),S898)</f>
        <v>0.15</v>
      </c>
      <c r="S898">
        <v>0.15</v>
      </c>
      <c r="T898" t="b">
        <f t="shared" ref="T898:T961" si="207">ISBLANK(U898)</f>
        <v>0</v>
      </c>
      <c r="U898" t="s">
        <v>1839</v>
      </c>
      <c r="V898">
        <f t="shared" ref="V898:V961" si="208">IF(ISBLANK(W898),AVERAGE($W$2:$W$2001),W898)</f>
        <v>341.00299999999999</v>
      </c>
      <c r="W898">
        <v>341.00299999999999</v>
      </c>
      <c r="X898" t="b">
        <f t="shared" ref="X898:X961" si="209">ISBLANK(W898)</f>
        <v>0</v>
      </c>
    </row>
    <row r="899" spans="1:24" x14ac:dyDescent="0.3">
      <c r="A899" t="b">
        <f t="shared" si="196"/>
        <v>0</v>
      </c>
      <c r="B899" t="s">
        <v>3664</v>
      </c>
      <c r="C899" t="b">
        <f t="shared" si="197"/>
        <v>0</v>
      </c>
      <c r="D899" s="2">
        <v>45486</v>
      </c>
      <c r="E899" s="2" t="b">
        <f t="shared" si="198"/>
        <v>0</v>
      </c>
      <c r="F899" t="s">
        <v>1133</v>
      </c>
      <c r="G899" t="b">
        <f t="shared" si="199"/>
        <v>0</v>
      </c>
      <c r="H899" t="s">
        <v>1708</v>
      </c>
      <c r="I899" t="b">
        <f t="shared" si="200"/>
        <v>0</v>
      </c>
      <c r="J899" t="s">
        <v>1870</v>
      </c>
      <c r="K899" t="b">
        <f t="shared" si="201"/>
        <v>0</v>
      </c>
      <c r="L899">
        <f t="shared" si="202"/>
        <v>3</v>
      </c>
      <c r="M899">
        <v>3</v>
      </c>
      <c r="N899" t="b">
        <f t="shared" si="203"/>
        <v>0</v>
      </c>
      <c r="O899">
        <f t="shared" si="204"/>
        <v>658.33</v>
      </c>
      <c r="P899">
        <v>658.33</v>
      </c>
      <c r="Q899" t="b">
        <f t="shared" si="205"/>
        <v>0</v>
      </c>
      <c r="R899">
        <f t="shared" si="206"/>
        <v>0.12</v>
      </c>
      <c r="S899">
        <v>0.12</v>
      </c>
      <c r="T899" t="b">
        <f t="shared" si="207"/>
        <v>0</v>
      </c>
      <c r="U899" t="s">
        <v>1839</v>
      </c>
      <c r="V899">
        <f t="shared" si="208"/>
        <v>1737.9911999999999</v>
      </c>
      <c r="W899">
        <v>1737.9911999999999</v>
      </c>
      <c r="X899" t="b">
        <f t="shared" si="209"/>
        <v>0</v>
      </c>
    </row>
    <row r="900" spans="1:24" x14ac:dyDescent="0.3">
      <c r="A900" t="b">
        <f t="shared" si="196"/>
        <v>0</v>
      </c>
      <c r="B900" t="s">
        <v>3665</v>
      </c>
      <c r="C900" t="b">
        <f t="shared" si="197"/>
        <v>0</v>
      </c>
      <c r="D900" s="2">
        <v>45474</v>
      </c>
      <c r="E900" s="2" t="b">
        <f t="shared" si="198"/>
        <v>0</v>
      </c>
      <c r="F900" t="s">
        <v>651</v>
      </c>
      <c r="G900" t="b">
        <f t="shared" si="199"/>
        <v>0</v>
      </c>
      <c r="H900" t="s">
        <v>1683</v>
      </c>
      <c r="I900" t="b">
        <f t="shared" si="200"/>
        <v>0</v>
      </c>
      <c r="J900" t="s">
        <v>1902</v>
      </c>
      <c r="K900" t="b">
        <f t="shared" si="201"/>
        <v>0</v>
      </c>
      <c r="L900">
        <f t="shared" si="202"/>
        <v>4</v>
      </c>
      <c r="M900">
        <v>4</v>
      </c>
      <c r="N900" t="b">
        <f t="shared" si="203"/>
        <v>0</v>
      </c>
      <c r="O900">
        <f t="shared" si="204"/>
        <v>450.3</v>
      </c>
      <c r="P900">
        <v>450.3</v>
      </c>
      <c r="Q900" t="b">
        <f t="shared" si="205"/>
        <v>0</v>
      </c>
      <c r="R900">
        <f t="shared" si="206"/>
        <v>0.02</v>
      </c>
      <c r="S900">
        <v>0.02</v>
      </c>
      <c r="T900" t="b">
        <f t="shared" si="207"/>
        <v>0</v>
      </c>
      <c r="U900" t="s">
        <v>1832</v>
      </c>
      <c r="V900">
        <f t="shared" si="208"/>
        <v>1765.1759999999999</v>
      </c>
      <c r="W900">
        <v>1765.1759999999999</v>
      </c>
      <c r="X900" t="b">
        <f t="shared" si="209"/>
        <v>0</v>
      </c>
    </row>
    <row r="901" spans="1:24" x14ac:dyDescent="0.3">
      <c r="A901" t="b">
        <f t="shared" si="196"/>
        <v>0</v>
      </c>
      <c r="B901" t="s">
        <v>3666</v>
      </c>
      <c r="C901" t="b">
        <f t="shared" si="197"/>
        <v>0</v>
      </c>
      <c r="D901" s="2">
        <v>45757</v>
      </c>
      <c r="E901" s="2" t="b">
        <f t="shared" si="198"/>
        <v>0</v>
      </c>
      <c r="F901" t="s">
        <v>484</v>
      </c>
      <c r="G901" t="b">
        <f t="shared" si="199"/>
        <v>0</v>
      </c>
      <c r="H901" t="s">
        <v>1805</v>
      </c>
      <c r="I901" t="b">
        <f t="shared" si="200"/>
        <v>0</v>
      </c>
      <c r="J901" t="s">
        <v>1872</v>
      </c>
      <c r="K901" t="b">
        <f t="shared" si="201"/>
        <v>0</v>
      </c>
      <c r="L901">
        <f t="shared" si="202"/>
        <v>4</v>
      </c>
      <c r="M901">
        <v>4</v>
      </c>
      <c r="N901" t="b">
        <f t="shared" si="203"/>
        <v>0</v>
      </c>
      <c r="O901">
        <f t="shared" si="204"/>
        <v>33.630000000000003</v>
      </c>
      <c r="P901">
        <v>33.630000000000003</v>
      </c>
      <c r="Q901" t="b">
        <f t="shared" si="205"/>
        <v>0</v>
      </c>
      <c r="R901">
        <f t="shared" si="206"/>
        <v>0.05</v>
      </c>
      <c r="S901">
        <v>0.05</v>
      </c>
      <c r="T901" t="b">
        <f t="shared" si="207"/>
        <v>0</v>
      </c>
      <c r="U901" t="s">
        <v>1832</v>
      </c>
      <c r="V901">
        <f t="shared" si="208"/>
        <v>127.794</v>
      </c>
      <c r="W901">
        <v>127.794</v>
      </c>
      <c r="X901" t="b">
        <f t="shared" si="209"/>
        <v>0</v>
      </c>
    </row>
    <row r="902" spans="1:24" x14ac:dyDescent="0.3">
      <c r="A902" t="b">
        <f t="shared" si="196"/>
        <v>0</v>
      </c>
      <c r="B902" t="s">
        <v>3667</v>
      </c>
      <c r="C902" t="b">
        <f t="shared" si="197"/>
        <v>0</v>
      </c>
      <c r="D902" s="2">
        <v>45475</v>
      </c>
      <c r="E902" s="2" t="b">
        <f t="shared" si="198"/>
        <v>0</v>
      </c>
      <c r="F902" t="s">
        <v>139</v>
      </c>
      <c r="G902" t="b">
        <f t="shared" si="199"/>
        <v>0</v>
      </c>
      <c r="H902" t="s">
        <v>1889</v>
      </c>
      <c r="I902" t="b">
        <f t="shared" si="200"/>
        <v>0</v>
      </c>
      <c r="J902" t="s">
        <v>1850</v>
      </c>
      <c r="K902" t="b">
        <f t="shared" si="201"/>
        <v>0</v>
      </c>
      <c r="L902">
        <f t="shared" si="202"/>
        <v>3</v>
      </c>
      <c r="M902">
        <v>3</v>
      </c>
      <c r="N902" t="b">
        <f t="shared" si="203"/>
        <v>0</v>
      </c>
      <c r="O902">
        <f t="shared" si="204"/>
        <v>168.89</v>
      </c>
      <c r="P902">
        <v>168.89</v>
      </c>
      <c r="Q902" t="b">
        <f t="shared" si="205"/>
        <v>0</v>
      </c>
      <c r="R902">
        <f t="shared" si="206"/>
        <v>0.03</v>
      </c>
      <c r="S902">
        <v>0.03</v>
      </c>
      <c r="T902" t="b">
        <f t="shared" si="207"/>
        <v>0</v>
      </c>
      <c r="U902" t="s">
        <v>1839</v>
      </c>
      <c r="V902">
        <f t="shared" si="208"/>
        <v>491.46989999999988</v>
      </c>
      <c r="W902">
        <v>491.46989999999988</v>
      </c>
      <c r="X902" t="b">
        <f t="shared" si="209"/>
        <v>0</v>
      </c>
    </row>
    <row r="903" spans="1:24" x14ac:dyDescent="0.3">
      <c r="A903" t="b">
        <f t="shared" si="196"/>
        <v>0</v>
      </c>
      <c r="B903" t="s">
        <v>3668</v>
      </c>
      <c r="C903" t="b">
        <f t="shared" si="197"/>
        <v>0</v>
      </c>
      <c r="D903" s="2">
        <v>45546</v>
      </c>
      <c r="E903" s="2" t="b">
        <f t="shared" si="198"/>
        <v>0</v>
      </c>
      <c r="F903" t="s">
        <v>335</v>
      </c>
      <c r="G903" t="b">
        <f t="shared" si="199"/>
        <v>0</v>
      </c>
      <c r="H903" t="s">
        <v>1713</v>
      </c>
      <c r="I903" t="b">
        <f t="shared" si="200"/>
        <v>0</v>
      </c>
      <c r="J903" t="s">
        <v>1902</v>
      </c>
      <c r="K903" t="b">
        <f t="shared" si="201"/>
        <v>0</v>
      </c>
      <c r="L903">
        <f t="shared" si="202"/>
        <v>1</v>
      </c>
      <c r="M903">
        <v>1</v>
      </c>
      <c r="N903" t="b">
        <f t="shared" si="203"/>
        <v>0</v>
      </c>
      <c r="O903">
        <f t="shared" si="204"/>
        <v>141.85</v>
      </c>
      <c r="P903">
        <v>141.85</v>
      </c>
      <c r="Q903" t="b">
        <f t="shared" si="205"/>
        <v>0</v>
      </c>
      <c r="R903">
        <f t="shared" si="206"/>
        <v>0.06</v>
      </c>
      <c r="S903">
        <v>0.06</v>
      </c>
      <c r="T903" t="b">
        <f t="shared" si="207"/>
        <v>0</v>
      </c>
      <c r="U903" t="s">
        <v>1835</v>
      </c>
      <c r="V903">
        <f t="shared" si="208"/>
        <v>133.339</v>
      </c>
      <c r="W903">
        <v>133.339</v>
      </c>
      <c r="X903" t="b">
        <f t="shared" si="209"/>
        <v>0</v>
      </c>
    </row>
    <row r="904" spans="1:24" x14ac:dyDescent="0.3">
      <c r="A904" t="b">
        <f t="shared" si="196"/>
        <v>0</v>
      </c>
      <c r="B904" t="s">
        <v>2038</v>
      </c>
      <c r="C904" t="b">
        <f t="shared" si="197"/>
        <v>0</v>
      </c>
      <c r="D904" s="2">
        <v>45710</v>
      </c>
      <c r="E904" s="2" t="b">
        <f t="shared" si="198"/>
        <v>0</v>
      </c>
      <c r="F904" t="s">
        <v>1410</v>
      </c>
      <c r="G904" t="b">
        <f t="shared" si="199"/>
        <v>0</v>
      </c>
      <c r="H904" t="s">
        <v>1637</v>
      </c>
      <c r="I904" t="b">
        <f t="shared" si="200"/>
        <v>0</v>
      </c>
      <c r="J904" t="s">
        <v>1867</v>
      </c>
      <c r="K904" t="b">
        <f t="shared" si="201"/>
        <v>0</v>
      </c>
      <c r="L904">
        <f t="shared" si="202"/>
        <v>3</v>
      </c>
      <c r="M904">
        <v>3</v>
      </c>
      <c r="N904" t="b">
        <f t="shared" si="203"/>
        <v>0</v>
      </c>
      <c r="O904">
        <f t="shared" si="204"/>
        <v>53.92</v>
      </c>
      <c r="P904">
        <v>53.92</v>
      </c>
      <c r="Q904" t="b">
        <f t="shared" si="205"/>
        <v>0</v>
      </c>
      <c r="R904">
        <f t="shared" si="206"/>
        <v>0.15</v>
      </c>
      <c r="S904">
        <v>0.15</v>
      </c>
      <c r="T904" t="b">
        <f t="shared" si="207"/>
        <v>0</v>
      </c>
      <c r="U904" t="s">
        <v>1835</v>
      </c>
      <c r="V904">
        <f t="shared" si="208"/>
        <v>137.49600000000001</v>
      </c>
      <c r="W904">
        <v>137.49600000000001</v>
      </c>
      <c r="X904" t="b">
        <f t="shared" si="209"/>
        <v>0</v>
      </c>
    </row>
    <row r="905" spans="1:24" x14ac:dyDescent="0.3">
      <c r="A905" t="b">
        <f t="shared" si="196"/>
        <v>0</v>
      </c>
      <c r="B905" t="s">
        <v>3669</v>
      </c>
      <c r="C905" t="b">
        <f t="shared" si="197"/>
        <v>0</v>
      </c>
      <c r="D905" s="2">
        <v>45520</v>
      </c>
      <c r="E905" s="2" t="b">
        <f t="shared" si="198"/>
        <v>0</v>
      </c>
      <c r="F905" t="s">
        <v>957</v>
      </c>
      <c r="G905" t="b">
        <f t="shared" si="199"/>
        <v>0</v>
      </c>
      <c r="H905" t="s">
        <v>1643</v>
      </c>
      <c r="I905" t="b">
        <f t="shared" si="200"/>
        <v>0</v>
      </c>
      <c r="J905" t="s">
        <v>1843</v>
      </c>
      <c r="K905" t="b">
        <f t="shared" si="201"/>
        <v>0</v>
      </c>
      <c r="L905">
        <f t="shared" si="202"/>
        <v>1</v>
      </c>
      <c r="M905">
        <v>1</v>
      </c>
      <c r="N905" t="b">
        <f t="shared" si="203"/>
        <v>0</v>
      </c>
      <c r="O905">
        <f t="shared" si="204"/>
        <v>617.4</v>
      </c>
      <c r="P905">
        <v>617.4</v>
      </c>
      <c r="Q905" t="b">
        <f t="shared" si="205"/>
        <v>0</v>
      </c>
      <c r="R905">
        <f t="shared" si="206"/>
        <v>0.21</v>
      </c>
      <c r="S905">
        <v>0.21</v>
      </c>
      <c r="T905" t="b">
        <f t="shared" si="207"/>
        <v>0</v>
      </c>
      <c r="U905" t="s">
        <v>1832</v>
      </c>
      <c r="V905">
        <f t="shared" si="208"/>
        <v>487.74599999999998</v>
      </c>
      <c r="W905">
        <v>487.74599999999998</v>
      </c>
      <c r="X905" t="b">
        <f t="shared" si="209"/>
        <v>0</v>
      </c>
    </row>
    <row r="906" spans="1:24" x14ac:dyDescent="0.3">
      <c r="A906" t="b">
        <f t="shared" si="196"/>
        <v>0</v>
      </c>
      <c r="B906" t="s">
        <v>3670</v>
      </c>
      <c r="C906" t="b">
        <f t="shared" si="197"/>
        <v>0</v>
      </c>
      <c r="D906" s="2">
        <v>45534</v>
      </c>
      <c r="E906" s="2" t="b">
        <f t="shared" si="198"/>
        <v>0</v>
      </c>
      <c r="F906" t="s">
        <v>490</v>
      </c>
      <c r="G906" t="b">
        <f t="shared" si="199"/>
        <v>0</v>
      </c>
      <c r="H906" t="s">
        <v>1694</v>
      </c>
      <c r="I906" t="b">
        <f t="shared" si="200"/>
        <v>0</v>
      </c>
      <c r="J906" t="s">
        <v>1854</v>
      </c>
      <c r="K906" t="b">
        <f t="shared" si="201"/>
        <v>0</v>
      </c>
      <c r="L906">
        <f t="shared" si="202"/>
        <v>3</v>
      </c>
      <c r="M906">
        <v>3</v>
      </c>
      <c r="N906" t="b">
        <f t="shared" si="203"/>
        <v>0</v>
      </c>
      <c r="O906">
        <f t="shared" si="204"/>
        <v>841.47</v>
      </c>
      <c r="P906">
        <v>841.47</v>
      </c>
      <c r="Q906" t="b">
        <f t="shared" si="205"/>
        <v>0</v>
      </c>
      <c r="R906">
        <f t="shared" si="206"/>
        <v>0.15</v>
      </c>
      <c r="S906">
        <v>0.15</v>
      </c>
      <c r="T906" t="b">
        <f t="shared" si="207"/>
        <v>0</v>
      </c>
      <c r="U906" t="s">
        <v>1839</v>
      </c>
      <c r="V906">
        <f t="shared" si="208"/>
        <v>2145.7485000000001</v>
      </c>
      <c r="W906">
        <v>2145.7485000000001</v>
      </c>
      <c r="X906" t="b">
        <f t="shared" si="209"/>
        <v>0</v>
      </c>
    </row>
    <row r="907" spans="1:24" x14ac:dyDescent="0.3">
      <c r="A907" t="b">
        <f t="shared" si="196"/>
        <v>0</v>
      </c>
      <c r="B907" t="s">
        <v>3671</v>
      </c>
      <c r="C907" t="b">
        <f t="shared" si="197"/>
        <v>0</v>
      </c>
      <c r="D907" s="2">
        <v>45334</v>
      </c>
      <c r="E907" s="2" t="b">
        <f t="shared" si="198"/>
        <v>0</v>
      </c>
      <c r="F907" t="s">
        <v>217</v>
      </c>
      <c r="G907" t="b">
        <f t="shared" si="199"/>
        <v>0</v>
      </c>
      <c r="H907" t="s">
        <v>1600</v>
      </c>
      <c r="I907" t="b">
        <f t="shared" si="200"/>
        <v>0</v>
      </c>
      <c r="J907" t="s">
        <v>1867</v>
      </c>
      <c r="K907" t="b">
        <f t="shared" si="201"/>
        <v>0</v>
      </c>
      <c r="L907">
        <f t="shared" si="202"/>
        <v>2</v>
      </c>
      <c r="M907">
        <v>2</v>
      </c>
      <c r="N907" t="b">
        <f t="shared" si="203"/>
        <v>0</v>
      </c>
      <c r="O907">
        <f t="shared" si="204"/>
        <v>960.41</v>
      </c>
      <c r="P907">
        <v>960.41</v>
      </c>
      <c r="Q907" t="b">
        <f t="shared" si="205"/>
        <v>0</v>
      </c>
      <c r="R907">
        <f t="shared" si="206"/>
        <v>0.18</v>
      </c>
      <c r="S907">
        <v>0.18</v>
      </c>
      <c r="T907" t="b">
        <f t="shared" si="207"/>
        <v>0</v>
      </c>
      <c r="U907" t="s">
        <v>1832</v>
      </c>
      <c r="V907">
        <f t="shared" si="208"/>
        <v>1575.0724</v>
      </c>
      <c r="W907">
        <v>1575.0724</v>
      </c>
      <c r="X907" t="b">
        <f t="shared" si="209"/>
        <v>0</v>
      </c>
    </row>
    <row r="908" spans="1:24" x14ac:dyDescent="0.3">
      <c r="A908" t="b">
        <f t="shared" si="196"/>
        <v>0</v>
      </c>
      <c r="B908" t="s">
        <v>3672</v>
      </c>
      <c r="C908" t="b">
        <f t="shared" si="197"/>
        <v>0</v>
      </c>
      <c r="D908" s="2">
        <v>45289</v>
      </c>
      <c r="E908" s="2" t="b">
        <f t="shared" si="198"/>
        <v>0</v>
      </c>
      <c r="F908" t="s">
        <v>1380</v>
      </c>
      <c r="G908" t="b">
        <f t="shared" si="199"/>
        <v>0</v>
      </c>
      <c r="H908" t="s">
        <v>1755</v>
      </c>
      <c r="I908" t="b">
        <f t="shared" si="200"/>
        <v>0</v>
      </c>
      <c r="J908" t="s">
        <v>1870</v>
      </c>
      <c r="K908" t="b">
        <f t="shared" si="201"/>
        <v>0</v>
      </c>
      <c r="L908">
        <f t="shared" si="202"/>
        <v>3</v>
      </c>
      <c r="M908">
        <v>3</v>
      </c>
      <c r="N908" t="b">
        <f t="shared" si="203"/>
        <v>0</v>
      </c>
      <c r="O908">
        <f t="shared" si="204"/>
        <v>717.22</v>
      </c>
      <c r="P908">
        <v>717.22</v>
      </c>
      <c r="Q908" t="b">
        <f t="shared" si="205"/>
        <v>0</v>
      </c>
      <c r="R908">
        <f t="shared" si="206"/>
        <v>0.24</v>
      </c>
      <c r="S908">
        <v>0.24</v>
      </c>
      <c r="T908" t="b">
        <f t="shared" si="207"/>
        <v>0</v>
      </c>
      <c r="U908" t="s">
        <v>1835</v>
      </c>
      <c r="V908">
        <f t="shared" si="208"/>
        <v>1635.2616</v>
      </c>
      <c r="W908">
        <v>1635.2616</v>
      </c>
      <c r="X908" t="b">
        <f t="shared" si="209"/>
        <v>0</v>
      </c>
    </row>
    <row r="909" spans="1:24" x14ac:dyDescent="0.3">
      <c r="A909" t="b">
        <f t="shared" si="196"/>
        <v>0</v>
      </c>
      <c r="B909" t="s">
        <v>3673</v>
      </c>
      <c r="C909" t="b">
        <f t="shared" si="197"/>
        <v>0</v>
      </c>
      <c r="D909" s="2">
        <v>45832</v>
      </c>
      <c r="E909" s="2" t="b">
        <f t="shared" si="198"/>
        <v>0</v>
      </c>
      <c r="F909" t="s">
        <v>396</v>
      </c>
      <c r="G909" t="b">
        <f t="shared" si="199"/>
        <v>0</v>
      </c>
      <c r="H909" t="s">
        <v>1570</v>
      </c>
      <c r="I909" t="b">
        <f t="shared" si="200"/>
        <v>0</v>
      </c>
      <c r="J909" t="s">
        <v>1850</v>
      </c>
      <c r="K909" t="b">
        <f t="shared" si="201"/>
        <v>0</v>
      </c>
      <c r="L909">
        <f t="shared" si="202"/>
        <v>1</v>
      </c>
      <c r="M909">
        <v>1</v>
      </c>
      <c r="N909" t="b">
        <f t="shared" si="203"/>
        <v>0</v>
      </c>
      <c r="O909">
        <f t="shared" si="204"/>
        <v>281.83</v>
      </c>
      <c r="P909">
        <v>281.83</v>
      </c>
      <c r="Q909" t="b">
        <f t="shared" si="205"/>
        <v>0</v>
      </c>
      <c r="R909">
        <f t="shared" si="206"/>
        <v>0.16</v>
      </c>
      <c r="S909">
        <v>0.16</v>
      </c>
      <c r="T909" t="b">
        <f t="shared" si="207"/>
        <v>0</v>
      </c>
      <c r="U909" t="s">
        <v>1839</v>
      </c>
      <c r="V909">
        <f t="shared" si="208"/>
        <v>236.7372</v>
      </c>
      <c r="W909">
        <v>236.7372</v>
      </c>
      <c r="X909" t="b">
        <f t="shared" si="209"/>
        <v>0</v>
      </c>
    </row>
    <row r="910" spans="1:24" x14ac:dyDescent="0.3">
      <c r="A910" t="b">
        <f t="shared" si="196"/>
        <v>0</v>
      </c>
      <c r="B910" t="s">
        <v>3674</v>
      </c>
      <c r="C910" t="b">
        <f t="shared" si="197"/>
        <v>0</v>
      </c>
      <c r="D910" s="2">
        <v>45400</v>
      </c>
      <c r="E910" s="2" t="b">
        <f t="shared" si="198"/>
        <v>0</v>
      </c>
      <c r="F910" t="s">
        <v>660</v>
      </c>
      <c r="G910" t="b">
        <f t="shared" si="199"/>
        <v>0</v>
      </c>
      <c r="H910" t="s">
        <v>1711</v>
      </c>
      <c r="I910" t="b">
        <f t="shared" si="200"/>
        <v>0</v>
      </c>
      <c r="J910" t="s">
        <v>1852</v>
      </c>
      <c r="K910" t="b">
        <f t="shared" si="201"/>
        <v>0</v>
      </c>
      <c r="L910">
        <f t="shared" si="202"/>
        <v>1</v>
      </c>
      <c r="M910">
        <v>1</v>
      </c>
      <c r="N910" t="b">
        <f t="shared" si="203"/>
        <v>0</v>
      </c>
      <c r="O910">
        <f t="shared" si="204"/>
        <v>509.08</v>
      </c>
      <c r="P910">
        <v>509.08</v>
      </c>
      <c r="Q910" t="b">
        <f t="shared" si="205"/>
        <v>0</v>
      </c>
      <c r="R910">
        <f t="shared" si="206"/>
        <v>0.04</v>
      </c>
      <c r="S910">
        <v>0.04</v>
      </c>
      <c r="T910" t="b">
        <f t="shared" si="207"/>
        <v>0</v>
      </c>
      <c r="U910" t="s">
        <v>1835</v>
      </c>
      <c r="V910">
        <f t="shared" si="208"/>
        <v>488.71679999999998</v>
      </c>
      <c r="W910">
        <v>488.71679999999998</v>
      </c>
      <c r="X910" t="b">
        <f t="shared" si="209"/>
        <v>0</v>
      </c>
    </row>
    <row r="911" spans="1:24" x14ac:dyDescent="0.3">
      <c r="A911" t="b">
        <f t="shared" si="196"/>
        <v>0</v>
      </c>
      <c r="B911" t="s">
        <v>3675</v>
      </c>
      <c r="C911" t="b">
        <f t="shared" si="197"/>
        <v>0</v>
      </c>
      <c r="D911" s="2">
        <v>45930</v>
      </c>
      <c r="E911" s="2" t="b">
        <f t="shared" si="198"/>
        <v>0</v>
      </c>
      <c r="F911" t="s">
        <v>1233</v>
      </c>
      <c r="G911" t="b">
        <f t="shared" si="199"/>
        <v>0</v>
      </c>
      <c r="H911" t="s">
        <v>1811</v>
      </c>
      <c r="I911" t="b">
        <f t="shared" si="200"/>
        <v>0</v>
      </c>
      <c r="J911" t="s">
        <v>1880</v>
      </c>
      <c r="K911" t="b">
        <f t="shared" si="201"/>
        <v>0</v>
      </c>
      <c r="L911">
        <f t="shared" si="202"/>
        <v>4</v>
      </c>
      <c r="M911">
        <v>4</v>
      </c>
      <c r="N911" t="b">
        <f t="shared" si="203"/>
        <v>0</v>
      </c>
      <c r="O911">
        <f t="shared" si="204"/>
        <v>827.09</v>
      </c>
      <c r="P911">
        <v>827.09</v>
      </c>
      <c r="Q911" t="b">
        <f t="shared" si="205"/>
        <v>0</v>
      </c>
      <c r="R911">
        <f t="shared" si="206"/>
        <v>0.3</v>
      </c>
      <c r="S911">
        <v>0.3</v>
      </c>
      <c r="T911" t="b">
        <f t="shared" si="207"/>
        <v>0</v>
      </c>
      <c r="U911" t="s">
        <v>1832</v>
      </c>
      <c r="V911">
        <f t="shared" si="208"/>
        <v>2315.8519999999999</v>
      </c>
      <c r="W911">
        <v>2315.8519999999999</v>
      </c>
      <c r="X911" t="b">
        <f t="shared" si="209"/>
        <v>0</v>
      </c>
    </row>
    <row r="912" spans="1:24" x14ac:dyDescent="0.3">
      <c r="A912" t="b">
        <f t="shared" si="196"/>
        <v>0</v>
      </c>
      <c r="B912" t="s">
        <v>3676</v>
      </c>
      <c r="C912" t="b">
        <f t="shared" si="197"/>
        <v>0</v>
      </c>
      <c r="D912" s="2">
        <v>45935</v>
      </c>
      <c r="E912" s="2" t="b">
        <f t="shared" si="198"/>
        <v>0</v>
      </c>
      <c r="F912" t="s">
        <v>678</v>
      </c>
      <c r="G912" t="b">
        <f t="shared" si="199"/>
        <v>0</v>
      </c>
      <c r="H912" t="s">
        <v>1624</v>
      </c>
      <c r="I912" t="b">
        <f t="shared" si="200"/>
        <v>0</v>
      </c>
      <c r="J912" t="s">
        <v>1845</v>
      </c>
      <c r="K912" t="b">
        <f t="shared" si="201"/>
        <v>0</v>
      </c>
      <c r="L912">
        <f t="shared" si="202"/>
        <v>2</v>
      </c>
      <c r="M912">
        <v>2</v>
      </c>
      <c r="N912" t="b">
        <f t="shared" si="203"/>
        <v>0</v>
      </c>
      <c r="O912">
        <f t="shared" si="204"/>
        <v>823.36</v>
      </c>
      <c r="P912">
        <v>823.36</v>
      </c>
      <c r="Q912" t="b">
        <f t="shared" si="205"/>
        <v>0</v>
      </c>
      <c r="R912">
        <f t="shared" si="206"/>
        <v>0.23</v>
      </c>
      <c r="S912">
        <v>0.23</v>
      </c>
      <c r="T912" t="b">
        <f t="shared" si="207"/>
        <v>0</v>
      </c>
      <c r="U912" t="s">
        <v>1832</v>
      </c>
      <c r="V912">
        <f t="shared" si="208"/>
        <v>1267.9744000000001</v>
      </c>
      <c r="W912">
        <v>1267.9744000000001</v>
      </c>
      <c r="X912" t="b">
        <f t="shared" si="209"/>
        <v>0</v>
      </c>
    </row>
    <row r="913" spans="1:24" x14ac:dyDescent="0.3">
      <c r="A913" t="b">
        <f t="shared" si="196"/>
        <v>0</v>
      </c>
      <c r="B913" t="s">
        <v>3677</v>
      </c>
      <c r="C913" t="b">
        <f t="shared" si="197"/>
        <v>0</v>
      </c>
      <c r="D913" s="2">
        <v>45814</v>
      </c>
      <c r="E913" s="2" t="b">
        <f t="shared" si="198"/>
        <v>0</v>
      </c>
      <c r="F913" t="s">
        <v>461</v>
      </c>
      <c r="G913" t="b">
        <f t="shared" si="199"/>
        <v>0</v>
      </c>
      <c r="H913" t="s">
        <v>1615</v>
      </c>
      <c r="I913" t="b">
        <f t="shared" si="200"/>
        <v>0</v>
      </c>
      <c r="J913" t="s">
        <v>1841</v>
      </c>
      <c r="K913" t="b">
        <f t="shared" si="201"/>
        <v>0</v>
      </c>
      <c r="L913">
        <f t="shared" si="202"/>
        <v>4</v>
      </c>
      <c r="M913">
        <v>4</v>
      </c>
      <c r="N913" t="b">
        <f t="shared" si="203"/>
        <v>0</v>
      </c>
      <c r="O913">
        <f t="shared" si="204"/>
        <v>282.18</v>
      </c>
      <c r="P913">
        <v>282.18</v>
      </c>
      <c r="Q913" t="b">
        <f t="shared" si="205"/>
        <v>0</v>
      </c>
      <c r="R913">
        <f t="shared" si="206"/>
        <v>0.13</v>
      </c>
      <c r="S913">
        <v>0.13</v>
      </c>
      <c r="T913" t="b">
        <f t="shared" si="207"/>
        <v>0</v>
      </c>
      <c r="U913" t="s">
        <v>1839</v>
      </c>
      <c r="V913">
        <f t="shared" si="208"/>
        <v>981.9864</v>
      </c>
      <c r="W913">
        <v>981.9864</v>
      </c>
      <c r="X913" t="b">
        <f t="shared" si="209"/>
        <v>0</v>
      </c>
    </row>
    <row r="914" spans="1:24" x14ac:dyDescent="0.3">
      <c r="A914" t="b">
        <f t="shared" si="196"/>
        <v>0</v>
      </c>
      <c r="B914" t="s">
        <v>3678</v>
      </c>
      <c r="C914" t="b">
        <f t="shared" si="197"/>
        <v>0</v>
      </c>
      <c r="D914" s="2">
        <v>45323</v>
      </c>
      <c r="E914" s="2" t="b">
        <f t="shared" si="198"/>
        <v>0</v>
      </c>
      <c r="F914" t="s">
        <v>564</v>
      </c>
      <c r="G914" t="b">
        <f t="shared" si="199"/>
        <v>0</v>
      </c>
      <c r="H914" t="s">
        <v>1600</v>
      </c>
      <c r="I914" t="b">
        <f t="shared" si="200"/>
        <v>0</v>
      </c>
      <c r="J914" t="s">
        <v>1854</v>
      </c>
      <c r="K914" t="b">
        <f t="shared" si="201"/>
        <v>0</v>
      </c>
      <c r="L914">
        <f t="shared" si="202"/>
        <v>1</v>
      </c>
      <c r="M914">
        <v>1</v>
      </c>
      <c r="N914" t="b">
        <f t="shared" si="203"/>
        <v>0</v>
      </c>
      <c r="O914">
        <f t="shared" si="204"/>
        <v>486.39</v>
      </c>
      <c r="P914">
        <v>486.39</v>
      </c>
      <c r="Q914" t="b">
        <f t="shared" si="205"/>
        <v>0</v>
      </c>
      <c r="R914">
        <f t="shared" si="206"/>
        <v>0.09</v>
      </c>
      <c r="S914">
        <v>0.09</v>
      </c>
      <c r="T914" t="b">
        <f t="shared" si="207"/>
        <v>0</v>
      </c>
      <c r="U914" t="s">
        <v>1839</v>
      </c>
      <c r="V914">
        <f t="shared" si="208"/>
        <v>442.61489999999998</v>
      </c>
      <c r="W914">
        <v>442.61489999999998</v>
      </c>
      <c r="X914" t="b">
        <f t="shared" si="209"/>
        <v>0</v>
      </c>
    </row>
    <row r="915" spans="1:24" x14ac:dyDescent="0.3">
      <c r="A915" t="b">
        <f t="shared" si="196"/>
        <v>0</v>
      </c>
      <c r="B915" t="s">
        <v>2039</v>
      </c>
      <c r="C915" t="b">
        <f t="shared" si="197"/>
        <v>0</v>
      </c>
      <c r="D915" s="2">
        <v>45753</v>
      </c>
      <c r="E915" s="2" t="b">
        <f t="shared" si="198"/>
        <v>0</v>
      </c>
      <c r="F915" t="s">
        <v>1223</v>
      </c>
      <c r="G915" t="b">
        <f t="shared" si="199"/>
        <v>0</v>
      </c>
      <c r="H915" t="s">
        <v>1640</v>
      </c>
      <c r="I915" t="b">
        <f t="shared" si="200"/>
        <v>0</v>
      </c>
      <c r="J915" t="s">
        <v>1850</v>
      </c>
      <c r="K915" t="b">
        <f t="shared" si="201"/>
        <v>0</v>
      </c>
      <c r="L915">
        <f t="shared" si="202"/>
        <v>4</v>
      </c>
      <c r="M915">
        <v>4</v>
      </c>
      <c r="N915" t="b">
        <f t="shared" si="203"/>
        <v>0</v>
      </c>
      <c r="O915">
        <f t="shared" si="204"/>
        <v>741.88</v>
      </c>
      <c r="P915">
        <v>741.88</v>
      </c>
      <c r="Q915" t="b">
        <f t="shared" si="205"/>
        <v>0</v>
      </c>
      <c r="R915">
        <f t="shared" si="206"/>
        <v>0.02</v>
      </c>
      <c r="S915">
        <v>0.02</v>
      </c>
      <c r="T915" t="b">
        <f t="shared" si="207"/>
        <v>0</v>
      </c>
      <c r="U915" t="s">
        <v>1839</v>
      </c>
      <c r="V915">
        <f t="shared" si="208"/>
        <v>2908.1696000000002</v>
      </c>
      <c r="W915">
        <v>2908.1696000000002</v>
      </c>
      <c r="X915" t="b">
        <f t="shared" si="209"/>
        <v>0</v>
      </c>
    </row>
    <row r="916" spans="1:24" x14ac:dyDescent="0.3">
      <c r="A916" t="b">
        <f t="shared" si="196"/>
        <v>0</v>
      </c>
      <c r="B916" t="s">
        <v>3679</v>
      </c>
      <c r="C916" t="b">
        <f t="shared" si="197"/>
        <v>0</v>
      </c>
      <c r="D916" s="2">
        <v>45312</v>
      </c>
      <c r="E916" s="2" t="b">
        <f t="shared" si="198"/>
        <v>0</v>
      </c>
      <c r="F916" t="s">
        <v>170</v>
      </c>
      <c r="G916" t="b">
        <f t="shared" si="199"/>
        <v>0</v>
      </c>
      <c r="H916" t="s">
        <v>1591</v>
      </c>
      <c r="I916" t="b">
        <f t="shared" si="200"/>
        <v>0</v>
      </c>
      <c r="J916" t="s">
        <v>1831</v>
      </c>
      <c r="K916" t="b">
        <f t="shared" si="201"/>
        <v>0</v>
      </c>
      <c r="L916">
        <f t="shared" si="202"/>
        <v>2</v>
      </c>
      <c r="M916">
        <v>2</v>
      </c>
      <c r="N916" t="b">
        <f t="shared" si="203"/>
        <v>0</v>
      </c>
      <c r="O916">
        <f t="shared" si="204"/>
        <v>603.62</v>
      </c>
      <c r="P916">
        <v>603.62</v>
      </c>
      <c r="Q916" t="b">
        <f t="shared" si="205"/>
        <v>0</v>
      </c>
      <c r="R916">
        <f t="shared" si="206"/>
        <v>0.18</v>
      </c>
      <c r="S916">
        <v>0.18</v>
      </c>
      <c r="T916" t="b">
        <f t="shared" si="207"/>
        <v>0</v>
      </c>
      <c r="U916" t="s">
        <v>1839</v>
      </c>
      <c r="V916">
        <f t="shared" si="208"/>
        <v>989.93680000000006</v>
      </c>
      <c r="W916">
        <v>989.93680000000006</v>
      </c>
      <c r="X916" t="b">
        <f t="shared" si="209"/>
        <v>0</v>
      </c>
    </row>
    <row r="917" spans="1:24" x14ac:dyDescent="0.3">
      <c r="A917" t="b">
        <f t="shared" si="196"/>
        <v>0</v>
      </c>
      <c r="B917" t="s">
        <v>3680</v>
      </c>
      <c r="C917" t="b">
        <f t="shared" si="197"/>
        <v>0</v>
      </c>
      <c r="D917" s="2">
        <v>45554</v>
      </c>
      <c r="E917" s="2" t="b">
        <f t="shared" si="198"/>
        <v>0</v>
      </c>
      <c r="F917" t="s">
        <v>490</v>
      </c>
      <c r="G917" t="b">
        <f t="shared" si="199"/>
        <v>0</v>
      </c>
      <c r="H917" t="s">
        <v>1648</v>
      </c>
      <c r="I917" t="b">
        <f t="shared" si="200"/>
        <v>0</v>
      </c>
      <c r="J917" t="s">
        <v>1837</v>
      </c>
      <c r="K917" t="b">
        <f t="shared" si="201"/>
        <v>0</v>
      </c>
      <c r="L917">
        <f t="shared" si="202"/>
        <v>3</v>
      </c>
      <c r="M917">
        <v>3</v>
      </c>
      <c r="N917" t="b">
        <f t="shared" si="203"/>
        <v>0</v>
      </c>
      <c r="O917">
        <f t="shared" si="204"/>
        <v>204.17</v>
      </c>
      <c r="P917">
        <v>204.17</v>
      </c>
      <c r="Q917" t="b">
        <f t="shared" si="205"/>
        <v>0</v>
      </c>
      <c r="R917">
        <f t="shared" si="206"/>
        <v>0.1</v>
      </c>
      <c r="S917">
        <v>0.1</v>
      </c>
      <c r="T917" t="b">
        <f t="shared" si="207"/>
        <v>0</v>
      </c>
      <c r="U917" t="s">
        <v>1835</v>
      </c>
      <c r="V917">
        <f t="shared" si="208"/>
        <v>551.25900000000001</v>
      </c>
      <c r="W917">
        <v>551.25900000000001</v>
      </c>
      <c r="X917" t="b">
        <f t="shared" si="209"/>
        <v>0</v>
      </c>
    </row>
    <row r="918" spans="1:24" x14ac:dyDescent="0.3">
      <c r="A918" t="b">
        <f t="shared" si="196"/>
        <v>0</v>
      </c>
      <c r="B918" t="s">
        <v>3681</v>
      </c>
      <c r="C918" t="b">
        <f t="shared" si="197"/>
        <v>0</v>
      </c>
      <c r="D918" s="2">
        <v>45310</v>
      </c>
      <c r="E918" s="2" t="b">
        <f t="shared" si="198"/>
        <v>0</v>
      </c>
      <c r="F918" t="s">
        <v>461</v>
      </c>
      <c r="G918" t="b">
        <f t="shared" si="199"/>
        <v>0</v>
      </c>
      <c r="H918" t="s">
        <v>1555</v>
      </c>
      <c r="I918" t="b">
        <f t="shared" si="200"/>
        <v>0</v>
      </c>
      <c r="J918" t="s">
        <v>1859</v>
      </c>
      <c r="K918" t="b">
        <f t="shared" si="201"/>
        <v>0</v>
      </c>
      <c r="L918">
        <f t="shared" si="202"/>
        <v>1</v>
      </c>
      <c r="M918">
        <v>1</v>
      </c>
      <c r="N918" t="b">
        <f t="shared" si="203"/>
        <v>0</v>
      </c>
      <c r="O918">
        <f t="shared" si="204"/>
        <v>43.58</v>
      </c>
      <c r="P918">
        <v>43.58</v>
      </c>
      <c r="Q918" t="b">
        <f t="shared" si="205"/>
        <v>0</v>
      </c>
      <c r="R918">
        <f t="shared" si="206"/>
        <v>0.01</v>
      </c>
      <c r="S918">
        <v>0.01</v>
      </c>
      <c r="T918" t="b">
        <f t="shared" si="207"/>
        <v>0</v>
      </c>
      <c r="U918" t="s">
        <v>1839</v>
      </c>
      <c r="V918">
        <f t="shared" si="208"/>
        <v>43.144199999999998</v>
      </c>
      <c r="W918">
        <v>43.144199999999998</v>
      </c>
      <c r="X918" t="b">
        <f t="shared" si="209"/>
        <v>0</v>
      </c>
    </row>
    <row r="919" spans="1:24" x14ac:dyDescent="0.3">
      <c r="A919" t="b">
        <f t="shared" si="196"/>
        <v>0</v>
      </c>
      <c r="B919" t="s">
        <v>3682</v>
      </c>
      <c r="C919" t="b">
        <f t="shared" si="197"/>
        <v>0</v>
      </c>
      <c r="D919" s="2">
        <v>45594</v>
      </c>
      <c r="E919" s="2" t="b">
        <f t="shared" si="198"/>
        <v>0</v>
      </c>
      <c r="F919" t="s">
        <v>1034</v>
      </c>
      <c r="G919" t="b">
        <f t="shared" si="199"/>
        <v>0</v>
      </c>
      <c r="H919" t="s">
        <v>1676</v>
      </c>
      <c r="I919" t="b">
        <f t="shared" si="200"/>
        <v>0</v>
      </c>
      <c r="J919" t="s">
        <v>1880</v>
      </c>
      <c r="K919" t="b">
        <f t="shared" si="201"/>
        <v>0</v>
      </c>
      <c r="L919">
        <f t="shared" si="202"/>
        <v>3</v>
      </c>
      <c r="M919">
        <v>3</v>
      </c>
      <c r="N919" t="b">
        <f t="shared" si="203"/>
        <v>0</v>
      </c>
      <c r="O919">
        <f t="shared" si="204"/>
        <v>469.33</v>
      </c>
      <c r="P919">
        <v>469.33</v>
      </c>
      <c r="Q919" t="b">
        <f t="shared" si="205"/>
        <v>0</v>
      </c>
      <c r="R919">
        <f t="shared" si="206"/>
        <v>0.14000000000000001</v>
      </c>
      <c r="S919">
        <v>0.14000000000000001</v>
      </c>
      <c r="T919" t="b">
        <f t="shared" si="207"/>
        <v>0</v>
      </c>
      <c r="U919" t="s">
        <v>1835</v>
      </c>
      <c r="V919">
        <f t="shared" si="208"/>
        <v>1210.8714</v>
      </c>
      <c r="W919">
        <v>1210.8714</v>
      </c>
      <c r="X919" t="b">
        <f t="shared" si="209"/>
        <v>0</v>
      </c>
    </row>
    <row r="920" spans="1:24" x14ac:dyDescent="0.3">
      <c r="A920" t="b">
        <f t="shared" si="196"/>
        <v>0</v>
      </c>
      <c r="B920" t="s">
        <v>3683</v>
      </c>
      <c r="C920" t="b">
        <f t="shared" si="197"/>
        <v>0</v>
      </c>
      <c r="D920" s="2">
        <v>45840</v>
      </c>
      <c r="E920" s="2" t="b">
        <f t="shared" si="198"/>
        <v>0</v>
      </c>
      <c r="F920" t="s">
        <v>675</v>
      </c>
      <c r="G920" t="b">
        <f t="shared" si="199"/>
        <v>0</v>
      </c>
      <c r="H920" t="s">
        <v>1555</v>
      </c>
      <c r="I920" t="b">
        <f t="shared" si="200"/>
        <v>0</v>
      </c>
      <c r="J920" t="s">
        <v>1837</v>
      </c>
      <c r="K920" t="b">
        <f t="shared" si="201"/>
        <v>0</v>
      </c>
      <c r="L920">
        <f t="shared" si="202"/>
        <v>4</v>
      </c>
      <c r="M920">
        <v>4</v>
      </c>
      <c r="N920" t="b">
        <f t="shared" si="203"/>
        <v>0</v>
      </c>
      <c r="O920">
        <f t="shared" si="204"/>
        <v>836.23</v>
      </c>
      <c r="P920">
        <v>836.23</v>
      </c>
      <c r="Q920" t="b">
        <f t="shared" si="205"/>
        <v>0</v>
      </c>
      <c r="R920">
        <f t="shared" si="206"/>
        <v>0.12</v>
      </c>
      <c r="S920">
        <v>0.12</v>
      </c>
      <c r="T920" t="b">
        <f t="shared" si="207"/>
        <v>0</v>
      </c>
      <c r="U920" t="s">
        <v>1832</v>
      </c>
      <c r="V920">
        <f t="shared" si="208"/>
        <v>2943.5295999999998</v>
      </c>
      <c r="W920">
        <v>2943.5295999999998</v>
      </c>
      <c r="X920" t="b">
        <f t="shared" si="209"/>
        <v>0</v>
      </c>
    </row>
    <row r="921" spans="1:24" x14ac:dyDescent="0.3">
      <c r="A921" t="b">
        <f t="shared" si="196"/>
        <v>0</v>
      </c>
      <c r="B921" t="s">
        <v>3684</v>
      </c>
      <c r="C921" t="b">
        <f t="shared" si="197"/>
        <v>0</v>
      </c>
      <c r="D921" s="2">
        <v>45549</v>
      </c>
      <c r="E921" s="2" t="b">
        <f t="shared" si="198"/>
        <v>0</v>
      </c>
      <c r="F921" t="s">
        <v>583</v>
      </c>
      <c r="G921" t="b">
        <f t="shared" si="199"/>
        <v>0</v>
      </c>
      <c r="H921" t="s">
        <v>1732</v>
      </c>
      <c r="I921" t="b">
        <f t="shared" si="200"/>
        <v>0</v>
      </c>
      <c r="J921" t="s">
        <v>1863</v>
      </c>
      <c r="K921" t="b">
        <f t="shared" si="201"/>
        <v>0</v>
      </c>
      <c r="L921">
        <f t="shared" si="202"/>
        <v>2</v>
      </c>
      <c r="M921">
        <v>2</v>
      </c>
      <c r="N921" t="b">
        <f t="shared" si="203"/>
        <v>0</v>
      </c>
      <c r="O921">
        <f t="shared" si="204"/>
        <v>661.53</v>
      </c>
      <c r="P921">
        <v>661.53</v>
      </c>
      <c r="Q921" t="b">
        <f t="shared" si="205"/>
        <v>0</v>
      </c>
      <c r="R921">
        <f t="shared" si="206"/>
        <v>0.2</v>
      </c>
      <c r="S921">
        <v>0.2</v>
      </c>
      <c r="T921" t="b">
        <f t="shared" si="207"/>
        <v>0</v>
      </c>
      <c r="U921" t="s">
        <v>1835</v>
      </c>
      <c r="V921">
        <f t="shared" si="208"/>
        <v>1058.4480000000001</v>
      </c>
      <c r="W921">
        <v>1058.4480000000001</v>
      </c>
      <c r="X921" t="b">
        <f t="shared" si="209"/>
        <v>0</v>
      </c>
    </row>
    <row r="922" spans="1:24" x14ac:dyDescent="0.3">
      <c r="A922" t="b">
        <f t="shared" si="196"/>
        <v>0</v>
      </c>
      <c r="B922" t="s">
        <v>3685</v>
      </c>
      <c r="C922" t="b">
        <f t="shared" si="197"/>
        <v>0</v>
      </c>
      <c r="D922" s="2">
        <v>45903</v>
      </c>
      <c r="E922" s="2" t="b">
        <f t="shared" si="198"/>
        <v>0</v>
      </c>
      <c r="F922" t="s">
        <v>405</v>
      </c>
      <c r="G922" t="b">
        <f t="shared" si="199"/>
        <v>0</v>
      </c>
      <c r="H922" t="s">
        <v>1702</v>
      </c>
      <c r="I922" t="b">
        <f t="shared" si="200"/>
        <v>0</v>
      </c>
      <c r="J922" t="s">
        <v>1857</v>
      </c>
      <c r="K922" t="b">
        <f t="shared" si="201"/>
        <v>0</v>
      </c>
      <c r="L922">
        <f t="shared" si="202"/>
        <v>3</v>
      </c>
      <c r="M922">
        <v>3</v>
      </c>
      <c r="N922" t="b">
        <f t="shared" si="203"/>
        <v>0</v>
      </c>
      <c r="O922">
        <f t="shared" si="204"/>
        <v>753.47</v>
      </c>
      <c r="P922">
        <v>753.47</v>
      </c>
      <c r="Q922" t="b">
        <f t="shared" si="205"/>
        <v>0</v>
      </c>
      <c r="R922">
        <f t="shared" si="206"/>
        <v>0.25</v>
      </c>
      <c r="S922">
        <v>0.25</v>
      </c>
      <c r="T922" t="b">
        <f t="shared" si="207"/>
        <v>0</v>
      </c>
      <c r="U922" t="s">
        <v>1835</v>
      </c>
      <c r="V922">
        <f t="shared" si="208"/>
        <v>1695.3074999999999</v>
      </c>
      <c r="W922">
        <v>1695.3074999999999</v>
      </c>
      <c r="X922" t="b">
        <f t="shared" si="209"/>
        <v>0</v>
      </c>
    </row>
    <row r="923" spans="1:24" x14ac:dyDescent="0.3">
      <c r="A923" t="b">
        <f t="shared" si="196"/>
        <v>0</v>
      </c>
      <c r="B923" t="s">
        <v>3686</v>
      </c>
      <c r="C923" t="b">
        <f t="shared" si="197"/>
        <v>0</v>
      </c>
      <c r="D923" s="2">
        <v>45673</v>
      </c>
      <c r="E923" s="2" t="b">
        <f t="shared" si="198"/>
        <v>0</v>
      </c>
      <c r="F923" t="s">
        <v>517</v>
      </c>
      <c r="G923" t="b">
        <f t="shared" si="199"/>
        <v>0</v>
      </c>
      <c r="H923" t="s">
        <v>1725</v>
      </c>
      <c r="I923" t="b">
        <f t="shared" si="200"/>
        <v>0</v>
      </c>
      <c r="J923" t="s">
        <v>1850</v>
      </c>
      <c r="K923" t="b">
        <f t="shared" si="201"/>
        <v>0</v>
      </c>
      <c r="L923">
        <f t="shared" si="202"/>
        <v>3</v>
      </c>
      <c r="M923">
        <v>3</v>
      </c>
      <c r="N923" t="b">
        <f t="shared" si="203"/>
        <v>0</v>
      </c>
      <c r="O923">
        <f t="shared" si="204"/>
        <v>713.95</v>
      </c>
      <c r="P923">
        <v>713.95</v>
      </c>
      <c r="Q923" t="b">
        <f t="shared" si="205"/>
        <v>0</v>
      </c>
      <c r="R923">
        <f t="shared" si="206"/>
        <v>0</v>
      </c>
      <c r="S923">
        <v>0</v>
      </c>
      <c r="T923" t="b">
        <f t="shared" si="207"/>
        <v>0</v>
      </c>
      <c r="U923" t="s">
        <v>1832</v>
      </c>
      <c r="V923">
        <f t="shared" si="208"/>
        <v>2141.85</v>
      </c>
      <c r="W923">
        <v>2141.85</v>
      </c>
      <c r="X923" t="b">
        <f t="shared" si="209"/>
        <v>0</v>
      </c>
    </row>
    <row r="924" spans="1:24" x14ac:dyDescent="0.3">
      <c r="A924" t="b">
        <f t="shared" si="196"/>
        <v>0</v>
      </c>
      <c r="B924" t="s">
        <v>3687</v>
      </c>
      <c r="C924" t="b">
        <f t="shared" si="197"/>
        <v>0</v>
      </c>
      <c r="D924" s="2">
        <v>45395</v>
      </c>
      <c r="E924" s="2" t="b">
        <f t="shared" si="198"/>
        <v>0</v>
      </c>
      <c r="F924" t="s">
        <v>347</v>
      </c>
      <c r="G924" t="b">
        <f t="shared" si="199"/>
        <v>0</v>
      </c>
      <c r="H924" t="s">
        <v>1568</v>
      </c>
      <c r="I924" t="b">
        <f t="shared" si="200"/>
        <v>0</v>
      </c>
      <c r="J924" t="s">
        <v>1841</v>
      </c>
      <c r="K924" t="b">
        <f t="shared" si="201"/>
        <v>0</v>
      </c>
      <c r="L924">
        <f t="shared" si="202"/>
        <v>3</v>
      </c>
      <c r="M924">
        <v>3</v>
      </c>
      <c r="N924" t="b">
        <f t="shared" si="203"/>
        <v>0</v>
      </c>
      <c r="O924">
        <f t="shared" si="204"/>
        <v>596</v>
      </c>
      <c r="P924">
        <v>596</v>
      </c>
      <c r="Q924" t="b">
        <f t="shared" si="205"/>
        <v>0</v>
      </c>
      <c r="R924">
        <f t="shared" si="206"/>
        <v>0.28000000000000003</v>
      </c>
      <c r="S924">
        <v>0.28000000000000003</v>
      </c>
      <c r="T924" t="b">
        <f t="shared" si="207"/>
        <v>0</v>
      </c>
      <c r="U924" t="s">
        <v>1839</v>
      </c>
      <c r="V924">
        <f t="shared" si="208"/>
        <v>1287.3599999999999</v>
      </c>
      <c r="W924">
        <v>1287.3599999999999</v>
      </c>
      <c r="X924" t="b">
        <f t="shared" si="209"/>
        <v>0</v>
      </c>
    </row>
    <row r="925" spans="1:24" x14ac:dyDescent="0.3">
      <c r="A925" t="b">
        <f t="shared" si="196"/>
        <v>0</v>
      </c>
      <c r="B925" t="s">
        <v>3688</v>
      </c>
      <c r="C925" t="b">
        <f t="shared" si="197"/>
        <v>0</v>
      </c>
      <c r="D925" s="2">
        <v>45379</v>
      </c>
      <c r="E925" s="2" t="b">
        <f t="shared" si="198"/>
        <v>0</v>
      </c>
      <c r="F925" t="s">
        <v>1040</v>
      </c>
      <c r="G925" t="b">
        <f t="shared" si="199"/>
        <v>0</v>
      </c>
      <c r="H925" t="s">
        <v>1559</v>
      </c>
      <c r="I925" t="b">
        <f t="shared" si="200"/>
        <v>0</v>
      </c>
      <c r="J925" t="s">
        <v>1861</v>
      </c>
      <c r="K925" t="b">
        <f t="shared" si="201"/>
        <v>0</v>
      </c>
      <c r="L925">
        <f t="shared" si="202"/>
        <v>2</v>
      </c>
      <c r="M925">
        <v>2</v>
      </c>
      <c r="N925" t="b">
        <f t="shared" si="203"/>
        <v>0</v>
      </c>
      <c r="O925">
        <f t="shared" si="204"/>
        <v>169.46</v>
      </c>
      <c r="P925">
        <v>169.46</v>
      </c>
      <c r="Q925" t="b">
        <f t="shared" si="205"/>
        <v>0</v>
      </c>
      <c r="R925">
        <f t="shared" si="206"/>
        <v>0.03</v>
      </c>
      <c r="S925">
        <v>0.03</v>
      </c>
      <c r="T925" t="b">
        <f t="shared" si="207"/>
        <v>0</v>
      </c>
      <c r="U925" t="s">
        <v>1835</v>
      </c>
      <c r="V925">
        <f t="shared" si="208"/>
        <v>328.75240000000002</v>
      </c>
      <c r="W925">
        <v>328.75240000000002</v>
      </c>
      <c r="X925" t="b">
        <f t="shared" si="209"/>
        <v>0</v>
      </c>
    </row>
    <row r="926" spans="1:24" x14ac:dyDescent="0.3">
      <c r="A926" t="b">
        <f t="shared" si="196"/>
        <v>0</v>
      </c>
      <c r="B926" t="s">
        <v>2040</v>
      </c>
      <c r="C926" t="b">
        <f t="shared" si="197"/>
        <v>0</v>
      </c>
      <c r="D926" s="2">
        <v>45594</v>
      </c>
      <c r="E926" s="2" t="b">
        <f t="shared" si="198"/>
        <v>0</v>
      </c>
      <c r="F926" t="s">
        <v>133</v>
      </c>
      <c r="G926" t="b">
        <f t="shared" si="199"/>
        <v>0</v>
      </c>
      <c r="H926" t="s">
        <v>1674</v>
      </c>
      <c r="I926" t="b">
        <f t="shared" si="200"/>
        <v>0</v>
      </c>
      <c r="J926" t="s">
        <v>1831</v>
      </c>
      <c r="K926" t="b">
        <f t="shared" si="201"/>
        <v>0</v>
      </c>
      <c r="L926">
        <f t="shared" si="202"/>
        <v>1</v>
      </c>
      <c r="M926">
        <v>1</v>
      </c>
      <c r="N926" t="b">
        <f t="shared" si="203"/>
        <v>0</v>
      </c>
      <c r="O926">
        <f t="shared" si="204"/>
        <v>547.09</v>
      </c>
      <c r="P926">
        <v>547.09</v>
      </c>
      <c r="Q926" t="b">
        <f t="shared" si="205"/>
        <v>0</v>
      </c>
      <c r="R926">
        <f t="shared" si="206"/>
        <v>0.01</v>
      </c>
      <c r="S926">
        <v>0.01</v>
      </c>
      <c r="T926" t="b">
        <f t="shared" si="207"/>
        <v>0</v>
      </c>
      <c r="U926" t="s">
        <v>1835</v>
      </c>
      <c r="V926">
        <f t="shared" si="208"/>
        <v>541.6191</v>
      </c>
      <c r="W926">
        <v>541.6191</v>
      </c>
      <c r="X926" t="b">
        <f t="shared" si="209"/>
        <v>0</v>
      </c>
    </row>
    <row r="927" spans="1:24" x14ac:dyDescent="0.3">
      <c r="A927" t="b">
        <f t="shared" si="196"/>
        <v>0</v>
      </c>
      <c r="B927" t="s">
        <v>3689</v>
      </c>
      <c r="C927" t="b">
        <f t="shared" si="197"/>
        <v>0</v>
      </c>
      <c r="D927" s="2">
        <v>45860</v>
      </c>
      <c r="E927" s="2" t="b">
        <f t="shared" si="198"/>
        <v>0</v>
      </c>
      <c r="F927" t="s">
        <v>940</v>
      </c>
      <c r="G927" t="b">
        <f t="shared" si="199"/>
        <v>0</v>
      </c>
      <c r="H927" t="s">
        <v>1728</v>
      </c>
      <c r="I927" t="b">
        <f t="shared" si="200"/>
        <v>0</v>
      </c>
      <c r="J927" t="s">
        <v>1852</v>
      </c>
      <c r="K927" t="b">
        <f t="shared" si="201"/>
        <v>0</v>
      </c>
      <c r="L927">
        <f t="shared" si="202"/>
        <v>4</v>
      </c>
      <c r="M927">
        <v>4</v>
      </c>
      <c r="N927" t="b">
        <f t="shared" si="203"/>
        <v>0</v>
      </c>
      <c r="O927">
        <f t="shared" si="204"/>
        <v>611.91999999999996</v>
      </c>
      <c r="P927">
        <v>611.91999999999996</v>
      </c>
      <c r="Q927" t="b">
        <f t="shared" si="205"/>
        <v>0</v>
      </c>
      <c r="R927">
        <f t="shared" si="206"/>
        <v>0.2</v>
      </c>
      <c r="S927">
        <v>0.2</v>
      </c>
      <c r="T927" t="b">
        <f t="shared" si="207"/>
        <v>0</v>
      </c>
      <c r="U927" t="s">
        <v>1835</v>
      </c>
      <c r="V927">
        <f t="shared" si="208"/>
        <v>1958.144</v>
      </c>
      <c r="W927">
        <v>1958.144</v>
      </c>
      <c r="X927" t="b">
        <f t="shared" si="209"/>
        <v>0</v>
      </c>
    </row>
    <row r="928" spans="1:24" x14ac:dyDescent="0.3">
      <c r="A928" t="b">
        <f t="shared" si="196"/>
        <v>0</v>
      </c>
      <c r="B928" t="s">
        <v>3690</v>
      </c>
      <c r="C928" t="b">
        <f t="shared" si="197"/>
        <v>0</v>
      </c>
      <c r="D928" s="2">
        <v>45704</v>
      </c>
      <c r="E928" s="2" t="b">
        <f t="shared" si="198"/>
        <v>0</v>
      </c>
      <c r="F928" t="s">
        <v>21</v>
      </c>
      <c r="G928" t="b">
        <f t="shared" si="199"/>
        <v>0</v>
      </c>
      <c r="H928" t="s">
        <v>1752</v>
      </c>
      <c r="I928" t="b">
        <f t="shared" si="200"/>
        <v>0</v>
      </c>
      <c r="J928" t="s">
        <v>1859</v>
      </c>
      <c r="K928" t="b">
        <f t="shared" si="201"/>
        <v>0</v>
      </c>
      <c r="L928">
        <f t="shared" si="202"/>
        <v>2</v>
      </c>
      <c r="M928">
        <v>2</v>
      </c>
      <c r="N928" t="b">
        <f t="shared" si="203"/>
        <v>0</v>
      </c>
      <c r="O928">
        <f t="shared" si="204"/>
        <v>25.3</v>
      </c>
      <c r="P928">
        <v>25.3</v>
      </c>
      <c r="Q928" t="b">
        <f t="shared" si="205"/>
        <v>0</v>
      </c>
      <c r="R928">
        <f t="shared" si="206"/>
        <v>0.21</v>
      </c>
      <c r="S928">
        <v>0.21</v>
      </c>
      <c r="T928" t="b">
        <f t="shared" si="207"/>
        <v>0</v>
      </c>
      <c r="U928" t="s">
        <v>1832</v>
      </c>
      <c r="V928">
        <f t="shared" si="208"/>
        <v>39.973999999999997</v>
      </c>
      <c r="W928">
        <v>39.973999999999997</v>
      </c>
      <c r="X928" t="b">
        <f t="shared" si="209"/>
        <v>0</v>
      </c>
    </row>
    <row r="929" spans="1:24" x14ac:dyDescent="0.3">
      <c r="A929" t="b">
        <f t="shared" si="196"/>
        <v>0</v>
      </c>
      <c r="B929" t="s">
        <v>3691</v>
      </c>
      <c r="C929" t="b">
        <f t="shared" si="197"/>
        <v>0</v>
      </c>
      <c r="D929" s="2">
        <v>45327</v>
      </c>
      <c r="E929" s="2" t="b">
        <f t="shared" si="198"/>
        <v>0</v>
      </c>
      <c r="F929" t="s">
        <v>1328</v>
      </c>
      <c r="G929" t="b">
        <f t="shared" si="199"/>
        <v>0</v>
      </c>
      <c r="H929" t="s">
        <v>1749</v>
      </c>
      <c r="I929" t="b">
        <f t="shared" si="200"/>
        <v>0</v>
      </c>
      <c r="J929" t="s">
        <v>1872</v>
      </c>
      <c r="K929" t="b">
        <f t="shared" si="201"/>
        <v>0</v>
      </c>
      <c r="L929">
        <f t="shared" si="202"/>
        <v>4</v>
      </c>
      <c r="M929">
        <v>4</v>
      </c>
      <c r="N929" t="b">
        <f t="shared" si="203"/>
        <v>0</v>
      </c>
      <c r="O929">
        <f t="shared" si="204"/>
        <v>166.93</v>
      </c>
      <c r="P929">
        <v>166.93</v>
      </c>
      <c r="Q929" t="b">
        <f t="shared" si="205"/>
        <v>0</v>
      </c>
      <c r="R929">
        <f t="shared" si="206"/>
        <v>0.02</v>
      </c>
      <c r="S929">
        <v>0.02</v>
      </c>
      <c r="T929" t="b">
        <f t="shared" si="207"/>
        <v>0</v>
      </c>
      <c r="U929" t="s">
        <v>1835</v>
      </c>
      <c r="V929">
        <f t="shared" si="208"/>
        <v>654.36559999999997</v>
      </c>
      <c r="W929">
        <v>654.36559999999997</v>
      </c>
      <c r="X929" t="b">
        <f t="shared" si="209"/>
        <v>0</v>
      </c>
    </row>
    <row r="930" spans="1:24" x14ac:dyDescent="0.3">
      <c r="A930" t="b">
        <f t="shared" si="196"/>
        <v>0</v>
      </c>
      <c r="B930" t="s">
        <v>3692</v>
      </c>
      <c r="C930" t="b">
        <f t="shared" si="197"/>
        <v>0</v>
      </c>
      <c r="D930" s="2">
        <v>45721</v>
      </c>
      <c r="E930" s="2" t="b">
        <f t="shared" si="198"/>
        <v>0</v>
      </c>
      <c r="F930" t="s">
        <v>883</v>
      </c>
      <c r="G930" t="b">
        <f t="shared" si="199"/>
        <v>0</v>
      </c>
      <c r="H930" t="s">
        <v>1713</v>
      </c>
      <c r="I930" t="b">
        <f t="shared" si="200"/>
        <v>0</v>
      </c>
      <c r="J930" t="s">
        <v>1902</v>
      </c>
      <c r="K930" t="b">
        <f t="shared" si="201"/>
        <v>0</v>
      </c>
      <c r="L930">
        <f t="shared" si="202"/>
        <v>4</v>
      </c>
      <c r="M930">
        <v>4</v>
      </c>
      <c r="N930" t="b">
        <f t="shared" si="203"/>
        <v>0</v>
      </c>
      <c r="O930">
        <f t="shared" si="204"/>
        <v>861.55</v>
      </c>
      <c r="P930">
        <v>861.55</v>
      </c>
      <c r="Q930" t="b">
        <f t="shared" si="205"/>
        <v>0</v>
      </c>
      <c r="R930">
        <f t="shared" si="206"/>
        <v>0.12</v>
      </c>
      <c r="S930">
        <v>0.12</v>
      </c>
      <c r="T930" t="b">
        <f t="shared" si="207"/>
        <v>0</v>
      </c>
      <c r="U930" t="s">
        <v>1832</v>
      </c>
      <c r="V930">
        <f t="shared" si="208"/>
        <v>3032.6559999999999</v>
      </c>
      <c r="W930">
        <v>3032.6559999999999</v>
      </c>
      <c r="X930" t="b">
        <f t="shared" si="209"/>
        <v>0</v>
      </c>
    </row>
    <row r="931" spans="1:24" x14ac:dyDescent="0.3">
      <c r="A931" t="b">
        <f t="shared" si="196"/>
        <v>0</v>
      </c>
      <c r="B931" t="s">
        <v>3693</v>
      </c>
      <c r="C931" t="b">
        <f t="shared" si="197"/>
        <v>0</v>
      </c>
      <c r="D931" s="2">
        <v>45842</v>
      </c>
      <c r="E931" s="2" t="b">
        <f t="shared" si="198"/>
        <v>0</v>
      </c>
      <c r="F931" t="s">
        <v>1116</v>
      </c>
      <c r="G931" t="b">
        <f t="shared" si="199"/>
        <v>0</v>
      </c>
      <c r="H931" t="s">
        <v>1666</v>
      </c>
      <c r="I931" t="b">
        <f t="shared" si="200"/>
        <v>0</v>
      </c>
      <c r="J931" t="s">
        <v>1841</v>
      </c>
      <c r="K931" t="b">
        <f t="shared" si="201"/>
        <v>0</v>
      </c>
      <c r="L931">
        <f t="shared" si="202"/>
        <v>3</v>
      </c>
      <c r="M931">
        <v>3</v>
      </c>
      <c r="N931" t="b">
        <f t="shared" si="203"/>
        <v>0</v>
      </c>
      <c r="O931">
        <f t="shared" si="204"/>
        <v>56.17</v>
      </c>
      <c r="P931">
        <v>56.17</v>
      </c>
      <c r="Q931" t="b">
        <f t="shared" si="205"/>
        <v>0</v>
      </c>
      <c r="R931">
        <f t="shared" si="206"/>
        <v>0.01</v>
      </c>
      <c r="S931">
        <v>0.01</v>
      </c>
      <c r="T931" t="b">
        <f t="shared" si="207"/>
        <v>0</v>
      </c>
      <c r="U931" t="s">
        <v>1839</v>
      </c>
      <c r="V931">
        <f t="shared" si="208"/>
        <v>166.82490000000001</v>
      </c>
      <c r="W931">
        <v>166.82490000000001</v>
      </c>
      <c r="X931" t="b">
        <f t="shared" si="209"/>
        <v>0</v>
      </c>
    </row>
    <row r="932" spans="1:24" x14ac:dyDescent="0.3">
      <c r="A932" t="b">
        <f t="shared" si="196"/>
        <v>0</v>
      </c>
      <c r="B932" t="s">
        <v>3694</v>
      </c>
      <c r="C932" t="b">
        <f t="shared" si="197"/>
        <v>0</v>
      </c>
      <c r="D932" s="2">
        <v>45862</v>
      </c>
      <c r="E932" s="2" t="b">
        <f t="shared" si="198"/>
        <v>0</v>
      </c>
      <c r="F932" t="s">
        <v>843</v>
      </c>
      <c r="G932" t="b">
        <f t="shared" si="199"/>
        <v>0</v>
      </c>
      <c r="H932" t="s">
        <v>1580</v>
      </c>
      <c r="I932" t="b">
        <f t="shared" si="200"/>
        <v>0</v>
      </c>
      <c r="J932" t="s">
        <v>1863</v>
      </c>
      <c r="K932" t="b">
        <f t="shared" si="201"/>
        <v>0</v>
      </c>
      <c r="L932">
        <f t="shared" si="202"/>
        <v>1</v>
      </c>
      <c r="M932">
        <v>1</v>
      </c>
      <c r="N932" t="b">
        <f t="shared" si="203"/>
        <v>0</v>
      </c>
      <c r="O932">
        <f t="shared" si="204"/>
        <v>582.29</v>
      </c>
      <c r="P932">
        <v>582.29</v>
      </c>
      <c r="Q932" t="b">
        <f t="shared" si="205"/>
        <v>0</v>
      </c>
      <c r="R932">
        <f t="shared" si="206"/>
        <v>0.2</v>
      </c>
      <c r="S932">
        <v>0.2</v>
      </c>
      <c r="T932" t="b">
        <f t="shared" si="207"/>
        <v>0</v>
      </c>
      <c r="U932" t="s">
        <v>1832</v>
      </c>
      <c r="V932">
        <f t="shared" si="208"/>
        <v>465.83199999999999</v>
      </c>
      <c r="W932">
        <v>465.83199999999999</v>
      </c>
      <c r="X932" t="b">
        <f t="shared" si="209"/>
        <v>0</v>
      </c>
    </row>
    <row r="933" spans="1:24" x14ac:dyDescent="0.3">
      <c r="A933" t="b">
        <f t="shared" si="196"/>
        <v>0</v>
      </c>
      <c r="B933" t="s">
        <v>3695</v>
      </c>
      <c r="C933" t="b">
        <f t="shared" si="197"/>
        <v>0</v>
      </c>
      <c r="D933" s="2">
        <v>45681</v>
      </c>
      <c r="E933" s="2" t="b">
        <f t="shared" si="198"/>
        <v>0</v>
      </c>
      <c r="F933" t="s">
        <v>827</v>
      </c>
      <c r="G933" t="b">
        <f t="shared" si="199"/>
        <v>0</v>
      </c>
      <c r="H933" t="s">
        <v>1777</v>
      </c>
      <c r="I933" t="b">
        <f t="shared" si="200"/>
        <v>0</v>
      </c>
      <c r="J933" t="s">
        <v>1850</v>
      </c>
      <c r="K933" t="b">
        <f t="shared" si="201"/>
        <v>0</v>
      </c>
      <c r="L933">
        <f t="shared" si="202"/>
        <v>3</v>
      </c>
      <c r="M933">
        <v>3</v>
      </c>
      <c r="N933" t="b">
        <f t="shared" si="203"/>
        <v>0</v>
      </c>
      <c r="O933">
        <f t="shared" si="204"/>
        <v>63.96</v>
      </c>
      <c r="P933">
        <v>63.96</v>
      </c>
      <c r="Q933" t="b">
        <f t="shared" si="205"/>
        <v>0</v>
      </c>
      <c r="R933">
        <f t="shared" si="206"/>
        <v>0.02</v>
      </c>
      <c r="S933">
        <v>0.02</v>
      </c>
      <c r="T933" t="b">
        <f t="shared" si="207"/>
        <v>0</v>
      </c>
      <c r="U933" t="s">
        <v>1832</v>
      </c>
      <c r="V933">
        <f t="shared" si="208"/>
        <v>188.04239999999999</v>
      </c>
      <c r="W933">
        <v>188.04239999999999</v>
      </c>
      <c r="X933" t="b">
        <f t="shared" si="209"/>
        <v>0</v>
      </c>
    </row>
    <row r="934" spans="1:24" x14ac:dyDescent="0.3">
      <c r="A934" t="b">
        <f t="shared" si="196"/>
        <v>0</v>
      </c>
      <c r="B934" t="s">
        <v>3696</v>
      </c>
      <c r="C934" t="b">
        <f t="shared" si="197"/>
        <v>0</v>
      </c>
      <c r="D934" s="2">
        <v>45392</v>
      </c>
      <c r="E934" s="2" t="b">
        <f t="shared" si="198"/>
        <v>0</v>
      </c>
      <c r="F934" t="s">
        <v>237</v>
      </c>
      <c r="G934" t="b">
        <f t="shared" si="199"/>
        <v>0</v>
      </c>
      <c r="H934" t="s">
        <v>1559</v>
      </c>
      <c r="I934" t="b">
        <f t="shared" si="200"/>
        <v>0</v>
      </c>
      <c r="J934" t="s">
        <v>1884</v>
      </c>
      <c r="K934" t="b">
        <f t="shared" si="201"/>
        <v>0</v>
      </c>
      <c r="L934">
        <f t="shared" si="202"/>
        <v>1</v>
      </c>
      <c r="M934">
        <v>1</v>
      </c>
      <c r="N934" t="b">
        <f t="shared" si="203"/>
        <v>0</v>
      </c>
      <c r="O934">
        <f t="shared" si="204"/>
        <v>829.83</v>
      </c>
      <c r="P934">
        <v>829.83</v>
      </c>
      <c r="Q934" t="b">
        <f t="shared" si="205"/>
        <v>0</v>
      </c>
      <c r="R934">
        <f t="shared" si="206"/>
        <v>0.26</v>
      </c>
      <c r="S934">
        <v>0.26</v>
      </c>
      <c r="T934" t="b">
        <f t="shared" si="207"/>
        <v>0</v>
      </c>
      <c r="U934" t="s">
        <v>1839</v>
      </c>
      <c r="V934">
        <f t="shared" si="208"/>
        <v>614.07420000000002</v>
      </c>
      <c r="W934">
        <v>614.07420000000002</v>
      </c>
      <c r="X934" t="b">
        <f t="shared" si="209"/>
        <v>0</v>
      </c>
    </row>
    <row r="935" spans="1:24" x14ac:dyDescent="0.3">
      <c r="A935" t="b">
        <f t="shared" si="196"/>
        <v>0</v>
      </c>
      <c r="B935" t="s">
        <v>3697</v>
      </c>
      <c r="C935" t="b">
        <f t="shared" si="197"/>
        <v>0</v>
      </c>
      <c r="D935" s="2">
        <v>45586</v>
      </c>
      <c r="E935" s="2" t="b">
        <f t="shared" si="198"/>
        <v>0</v>
      </c>
      <c r="F935" t="s">
        <v>1145</v>
      </c>
      <c r="G935" t="b">
        <f t="shared" si="199"/>
        <v>0</v>
      </c>
      <c r="H935" t="s">
        <v>1640</v>
      </c>
      <c r="I935" t="b">
        <f t="shared" si="200"/>
        <v>0</v>
      </c>
      <c r="J935" t="s">
        <v>1857</v>
      </c>
      <c r="K935" t="b">
        <f t="shared" si="201"/>
        <v>0</v>
      </c>
      <c r="L935">
        <f t="shared" si="202"/>
        <v>2</v>
      </c>
      <c r="M935">
        <v>2</v>
      </c>
      <c r="N935" t="b">
        <f t="shared" si="203"/>
        <v>0</v>
      </c>
      <c r="O935">
        <f t="shared" si="204"/>
        <v>858.15</v>
      </c>
      <c r="P935">
        <v>858.15</v>
      </c>
      <c r="Q935" t="b">
        <f t="shared" si="205"/>
        <v>0</v>
      </c>
      <c r="R935">
        <f t="shared" si="206"/>
        <v>0.03</v>
      </c>
      <c r="S935">
        <v>0.03</v>
      </c>
      <c r="T935" t="b">
        <f t="shared" si="207"/>
        <v>0</v>
      </c>
      <c r="U935" t="s">
        <v>1832</v>
      </c>
      <c r="V935">
        <f t="shared" si="208"/>
        <v>1664.8109999999999</v>
      </c>
      <c r="W935">
        <v>1664.8109999999999</v>
      </c>
      <c r="X935" t="b">
        <f t="shared" si="209"/>
        <v>0</v>
      </c>
    </row>
    <row r="936" spans="1:24" x14ac:dyDescent="0.3">
      <c r="A936" t="b">
        <f t="shared" si="196"/>
        <v>0</v>
      </c>
      <c r="B936" t="s">
        <v>3698</v>
      </c>
      <c r="C936" t="b">
        <f t="shared" si="197"/>
        <v>0</v>
      </c>
      <c r="D936" s="2">
        <v>45340</v>
      </c>
      <c r="E936" s="2" t="b">
        <f t="shared" si="198"/>
        <v>0</v>
      </c>
      <c r="F936" t="s">
        <v>1113</v>
      </c>
      <c r="G936" t="b">
        <f t="shared" si="199"/>
        <v>0</v>
      </c>
      <c r="H936" t="s">
        <v>1749</v>
      </c>
      <c r="I936" t="b">
        <f t="shared" si="200"/>
        <v>0</v>
      </c>
      <c r="J936" t="s">
        <v>1867</v>
      </c>
      <c r="K936" t="b">
        <f t="shared" si="201"/>
        <v>0</v>
      </c>
      <c r="L936">
        <f t="shared" si="202"/>
        <v>3</v>
      </c>
      <c r="M936">
        <v>3</v>
      </c>
      <c r="N936" t="b">
        <f t="shared" si="203"/>
        <v>0</v>
      </c>
      <c r="O936">
        <f t="shared" si="204"/>
        <v>717.32</v>
      </c>
      <c r="P936">
        <v>717.32</v>
      </c>
      <c r="Q936" t="b">
        <f t="shared" si="205"/>
        <v>0</v>
      </c>
      <c r="R936">
        <f t="shared" si="206"/>
        <v>0.23</v>
      </c>
      <c r="S936">
        <v>0.23</v>
      </c>
      <c r="T936" t="b">
        <f t="shared" si="207"/>
        <v>0</v>
      </c>
      <c r="U936" t="s">
        <v>1839</v>
      </c>
      <c r="V936">
        <f t="shared" si="208"/>
        <v>1657.0092</v>
      </c>
      <c r="W936">
        <v>1657.0092</v>
      </c>
      <c r="X936" t="b">
        <f t="shared" si="209"/>
        <v>0</v>
      </c>
    </row>
    <row r="937" spans="1:24" x14ac:dyDescent="0.3">
      <c r="A937" t="b">
        <f t="shared" si="196"/>
        <v>0</v>
      </c>
      <c r="B937" t="s">
        <v>2041</v>
      </c>
      <c r="C937" t="b">
        <f t="shared" si="197"/>
        <v>0</v>
      </c>
      <c r="D937" s="2">
        <v>45686</v>
      </c>
      <c r="E937" s="2" t="b">
        <f t="shared" si="198"/>
        <v>0</v>
      </c>
      <c r="F937" t="s">
        <v>1488</v>
      </c>
      <c r="G937" t="b">
        <f t="shared" si="199"/>
        <v>0</v>
      </c>
      <c r="H937" t="s">
        <v>1793</v>
      </c>
      <c r="I937" t="b">
        <f t="shared" si="200"/>
        <v>0</v>
      </c>
      <c r="J937" t="s">
        <v>1831</v>
      </c>
      <c r="K937" t="b">
        <f t="shared" si="201"/>
        <v>0</v>
      </c>
      <c r="L937">
        <f t="shared" si="202"/>
        <v>1</v>
      </c>
      <c r="M937">
        <v>1</v>
      </c>
      <c r="N937" t="b">
        <f t="shared" si="203"/>
        <v>0</v>
      </c>
      <c r="O937">
        <f t="shared" si="204"/>
        <v>789.35</v>
      </c>
      <c r="P937">
        <v>789.35</v>
      </c>
      <c r="Q937" t="b">
        <f t="shared" si="205"/>
        <v>0</v>
      </c>
      <c r="R937">
        <f t="shared" si="206"/>
        <v>0.14000000000000001</v>
      </c>
      <c r="S937">
        <v>0.14000000000000001</v>
      </c>
      <c r="T937" t="b">
        <f t="shared" si="207"/>
        <v>0</v>
      </c>
      <c r="U937" t="s">
        <v>1835</v>
      </c>
      <c r="V937">
        <f t="shared" si="208"/>
        <v>678.84100000000001</v>
      </c>
      <c r="W937">
        <v>678.84100000000001</v>
      </c>
      <c r="X937" t="b">
        <f t="shared" si="209"/>
        <v>0</v>
      </c>
    </row>
    <row r="938" spans="1:24" x14ac:dyDescent="0.3">
      <c r="A938" t="b">
        <f t="shared" si="196"/>
        <v>0</v>
      </c>
      <c r="B938" t="s">
        <v>3699</v>
      </c>
      <c r="C938" t="b">
        <f t="shared" si="197"/>
        <v>0</v>
      </c>
      <c r="D938" s="2">
        <v>45853</v>
      </c>
      <c r="E938" s="2" t="b">
        <f t="shared" si="198"/>
        <v>0</v>
      </c>
      <c r="F938" t="s">
        <v>1313</v>
      </c>
      <c r="G938" t="b">
        <f t="shared" si="199"/>
        <v>0</v>
      </c>
      <c r="H938" t="s">
        <v>1777</v>
      </c>
      <c r="I938" t="b">
        <f t="shared" si="200"/>
        <v>0</v>
      </c>
      <c r="J938" t="s">
        <v>1884</v>
      </c>
      <c r="K938" t="b">
        <f t="shared" si="201"/>
        <v>0</v>
      </c>
      <c r="L938">
        <f t="shared" si="202"/>
        <v>1</v>
      </c>
      <c r="M938">
        <v>1</v>
      </c>
      <c r="N938" t="b">
        <f t="shared" si="203"/>
        <v>0</v>
      </c>
      <c r="O938">
        <f t="shared" si="204"/>
        <v>163.19999999999999</v>
      </c>
      <c r="P938">
        <v>163.19999999999999</v>
      </c>
      <c r="Q938" t="b">
        <f t="shared" si="205"/>
        <v>0</v>
      </c>
      <c r="R938">
        <f t="shared" si="206"/>
        <v>0.22</v>
      </c>
      <c r="S938">
        <v>0.22</v>
      </c>
      <c r="T938" t="b">
        <f t="shared" si="207"/>
        <v>0</v>
      </c>
      <c r="U938" t="s">
        <v>1835</v>
      </c>
      <c r="V938">
        <f t="shared" si="208"/>
        <v>127.29600000000001</v>
      </c>
      <c r="W938">
        <v>127.29600000000001</v>
      </c>
      <c r="X938" t="b">
        <f t="shared" si="209"/>
        <v>0</v>
      </c>
    </row>
    <row r="939" spans="1:24" x14ac:dyDescent="0.3">
      <c r="A939" t="b">
        <f t="shared" si="196"/>
        <v>0</v>
      </c>
      <c r="B939" t="s">
        <v>3700</v>
      </c>
      <c r="C939" t="b">
        <f t="shared" si="197"/>
        <v>0</v>
      </c>
      <c r="D939" s="2">
        <v>45489</v>
      </c>
      <c r="E939" s="2" t="b">
        <f t="shared" si="198"/>
        <v>0</v>
      </c>
      <c r="F939" t="s">
        <v>429</v>
      </c>
      <c r="G939" t="b">
        <f t="shared" si="199"/>
        <v>0</v>
      </c>
      <c r="H939" t="s">
        <v>1771</v>
      </c>
      <c r="I939" t="b">
        <f t="shared" si="200"/>
        <v>0</v>
      </c>
      <c r="J939" t="s">
        <v>1884</v>
      </c>
      <c r="K939" t="b">
        <f t="shared" si="201"/>
        <v>0</v>
      </c>
      <c r="L939">
        <f t="shared" si="202"/>
        <v>2</v>
      </c>
      <c r="M939">
        <v>2</v>
      </c>
      <c r="N939" t="b">
        <f t="shared" si="203"/>
        <v>0</v>
      </c>
      <c r="O939">
        <f t="shared" si="204"/>
        <v>966.71</v>
      </c>
      <c r="P939">
        <v>966.71</v>
      </c>
      <c r="Q939" t="b">
        <f t="shared" si="205"/>
        <v>0</v>
      </c>
      <c r="R939">
        <f t="shared" si="206"/>
        <v>0.11</v>
      </c>
      <c r="S939">
        <v>0.11</v>
      </c>
      <c r="T939" t="b">
        <f t="shared" si="207"/>
        <v>0</v>
      </c>
      <c r="U939" t="s">
        <v>1832</v>
      </c>
      <c r="V939">
        <f t="shared" si="208"/>
        <v>1720.7438</v>
      </c>
      <c r="W939">
        <v>1720.7438</v>
      </c>
      <c r="X939" t="b">
        <f t="shared" si="209"/>
        <v>0</v>
      </c>
    </row>
    <row r="940" spans="1:24" x14ac:dyDescent="0.3">
      <c r="A940" t="b">
        <f t="shared" si="196"/>
        <v>0</v>
      </c>
      <c r="B940" t="s">
        <v>3701</v>
      </c>
      <c r="C940" t="b">
        <f t="shared" si="197"/>
        <v>0</v>
      </c>
      <c r="D940" s="2">
        <v>45761</v>
      </c>
      <c r="E940" s="2" t="b">
        <f t="shared" si="198"/>
        <v>0</v>
      </c>
      <c r="F940" t="s">
        <v>1081</v>
      </c>
      <c r="G940" t="b">
        <f t="shared" si="199"/>
        <v>0</v>
      </c>
      <c r="H940" t="s">
        <v>1643</v>
      </c>
      <c r="I940" t="b">
        <f t="shared" si="200"/>
        <v>0</v>
      </c>
      <c r="J940" t="s">
        <v>1867</v>
      </c>
      <c r="K940" t="b">
        <f t="shared" si="201"/>
        <v>0</v>
      </c>
      <c r="L940">
        <f t="shared" si="202"/>
        <v>2</v>
      </c>
      <c r="M940">
        <v>2</v>
      </c>
      <c r="N940" t="b">
        <f t="shared" si="203"/>
        <v>0</v>
      </c>
      <c r="O940">
        <f t="shared" si="204"/>
        <v>873.94</v>
      </c>
      <c r="P940">
        <v>873.94</v>
      </c>
      <c r="Q940" t="b">
        <f t="shared" si="205"/>
        <v>0</v>
      </c>
      <c r="R940">
        <f t="shared" si="206"/>
        <v>0.14000000000000001</v>
      </c>
      <c r="S940">
        <v>0.14000000000000001</v>
      </c>
      <c r="T940" t="b">
        <f t="shared" si="207"/>
        <v>0</v>
      </c>
      <c r="U940" t="s">
        <v>1839</v>
      </c>
      <c r="V940">
        <f t="shared" si="208"/>
        <v>1503.1768</v>
      </c>
      <c r="W940">
        <v>1503.1768</v>
      </c>
      <c r="X940" t="b">
        <f t="shared" si="209"/>
        <v>0</v>
      </c>
    </row>
    <row r="941" spans="1:24" x14ac:dyDescent="0.3">
      <c r="A941" t="b">
        <f t="shared" si="196"/>
        <v>0</v>
      </c>
      <c r="B941" t="s">
        <v>3702</v>
      </c>
      <c r="C941" t="b">
        <f t="shared" si="197"/>
        <v>0</v>
      </c>
      <c r="D941" s="2">
        <v>45379</v>
      </c>
      <c r="E941" s="2" t="b">
        <f t="shared" si="198"/>
        <v>0</v>
      </c>
      <c r="F941" t="s">
        <v>496</v>
      </c>
      <c r="G941" t="b">
        <f t="shared" si="199"/>
        <v>0</v>
      </c>
      <c r="H941" t="s">
        <v>1526</v>
      </c>
      <c r="I941" t="b">
        <f t="shared" si="200"/>
        <v>0</v>
      </c>
      <c r="J941" t="s">
        <v>1831</v>
      </c>
      <c r="K941" t="b">
        <f t="shared" si="201"/>
        <v>0</v>
      </c>
      <c r="L941">
        <f t="shared" si="202"/>
        <v>1</v>
      </c>
      <c r="M941">
        <v>1</v>
      </c>
      <c r="N941" t="b">
        <f t="shared" si="203"/>
        <v>0</v>
      </c>
      <c r="O941">
        <f t="shared" si="204"/>
        <v>140.24</v>
      </c>
      <c r="P941">
        <v>140.24</v>
      </c>
      <c r="Q941" t="b">
        <f t="shared" si="205"/>
        <v>0</v>
      </c>
      <c r="R941">
        <f t="shared" si="206"/>
        <v>0.27</v>
      </c>
      <c r="S941">
        <v>0.27</v>
      </c>
      <c r="T941" t="b">
        <f t="shared" si="207"/>
        <v>0</v>
      </c>
      <c r="U941" t="s">
        <v>1832</v>
      </c>
      <c r="V941">
        <f t="shared" si="208"/>
        <v>102.37520000000001</v>
      </c>
      <c r="W941">
        <v>102.37520000000001</v>
      </c>
      <c r="X941" t="b">
        <f t="shared" si="209"/>
        <v>0</v>
      </c>
    </row>
    <row r="942" spans="1:24" x14ac:dyDescent="0.3">
      <c r="A942" t="b">
        <f t="shared" si="196"/>
        <v>0</v>
      </c>
      <c r="B942" t="s">
        <v>3703</v>
      </c>
      <c r="C942" t="b">
        <f t="shared" si="197"/>
        <v>0</v>
      </c>
      <c r="D942" s="2">
        <v>45716</v>
      </c>
      <c r="E942" s="2" t="b">
        <f t="shared" si="198"/>
        <v>0</v>
      </c>
      <c r="F942" t="s">
        <v>651</v>
      </c>
      <c r="G942" t="b">
        <f t="shared" si="199"/>
        <v>0</v>
      </c>
      <c r="H942" t="s">
        <v>1666</v>
      </c>
      <c r="I942" t="b">
        <f t="shared" si="200"/>
        <v>0</v>
      </c>
      <c r="J942" t="s">
        <v>1841</v>
      </c>
      <c r="K942" t="b">
        <f t="shared" si="201"/>
        <v>0</v>
      </c>
      <c r="L942">
        <f t="shared" si="202"/>
        <v>2</v>
      </c>
      <c r="M942">
        <v>2</v>
      </c>
      <c r="N942" t="b">
        <f t="shared" si="203"/>
        <v>0</v>
      </c>
      <c r="O942">
        <f t="shared" si="204"/>
        <v>549.91999999999996</v>
      </c>
      <c r="P942">
        <v>549.91999999999996</v>
      </c>
      <c r="Q942" t="b">
        <f t="shared" si="205"/>
        <v>0</v>
      </c>
      <c r="R942">
        <f t="shared" si="206"/>
        <v>0.28000000000000003</v>
      </c>
      <c r="S942">
        <v>0.28000000000000003</v>
      </c>
      <c r="T942" t="b">
        <f t="shared" si="207"/>
        <v>0</v>
      </c>
      <c r="U942" t="s">
        <v>1832</v>
      </c>
      <c r="V942">
        <f t="shared" si="208"/>
        <v>791.88479999999993</v>
      </c>
      <c r="W942">
        <v>791.88479999999993</v>
      </c>
      <c r="X942" t="b">
        <f t="shared" si="209"/>
        <v>0</v>
      </c>
    </row>
    <row r="943" spans="1:24" x14ac:dyDescent="0.3">
      <c r="A943" t="b">
        <f t="shared" si="196"/>
        <v>0</v>
      </c>
      <c r="B943" t="s">
        <v>3704</v>
      </c>
      <c r="C943" t="b">
        <f t="shared" si="197"/>
        <v>0</v>
      </c>
      <c r="D943" s="2">
        <v>45364</v>
      </c>
      <c r="E943" s="2" t="b">
        <f t="shared" si="198"/>
        <v>0</v>
      </c>
      <c r="F943" t="s">
        <v>384</v>
      </c>
      <c r="G943" t="b">
        <f t="shared" si="199"/>
        <v>0</v>
      </c>
      <c r="H943" t="s">
        <v>1588</v>
      </c>
      <c r="I943" t="b">
        <f t="shared" si="200"/>
        <v>0</v>
      </c>
      <c r="J943" t="s">
        <v>1841</v>
      </c>
      <c r="K943" t="b">
        <f t="shared" si="201"/>
        <v>0</v>
      </c>
      <c r="L943">
        <f t="shared" si="202"/>
        <v>4</v>
      </c>
      <c r="M943">
        <v>4</v>
      </c>
      <c r="N943" t="b">
        <f t="shared" si="203"/>
        <v>0</v>
      </c>
      <c r="O943">
        <f t="shared" si="204"/>
        <v>715.88</v>
      </c>
      <c r="P943">
        <v>715.88</v>
      </c>
      <c r="Q943" t="b">
        <f t="shared" si="205"/>
        <v>0</v>
      </c>
      <c r="R943">
        <f t="shared" si="206"/>
        <v>0.19</v>
      </c>
      <c r="S943">
        <v>0.19</v>
      </c>
      <c r="T943" t="b">
        <f t="shared" si="207"/>
        <v>0</v>
      </c>
      <c r="U943" t="s">
        <v>1835</v>
      </c>
      <c r="V943">
        <f t="shared" si="208"/>
        <v>2319.4512</v>
      </c>
      <c r="W943">
        <v>2319.4512</v>
      </c>
      <c r="X943" t="b">
        <f t="shared" si="209"/>
        <v>0</v>
      </c>
    </row>
    <row r="944" spans="1:24" x14ac:dyDescent="0.3">
      <c r="A944" t="b">
        <f t="shared" si="196"/>
        <v>0</v>
      </c>
      <c r="B944" t="s">
        <v>3705</v>
      </c>
      <c r="C944" t="b">
        <f t="shared" si="197"/>
        <v>0</v>
      </c>
      <c r="D944" s="2">
        <v>45752</v>
      </c>
      <c r="E944" s="2" t="b">
        <f t="shared" si="198"/>
        <v>0</v>
      </c>
      <c r="F944" t="s">
        <v>1148</v>
      </c>
      <c r="G944" t="b">
        <f t="shared" si="199"/>
        <v>0</v>
      </c>
      <c r="H944" t="s">
        <v>1535</v>
      </c>
      <c r="I944" t="b">
        <f t="shared" si="200"/>
        <v>0</v>
      </c>
      <c r="J944" t="s">
        <v>1837</v>
      </c>
      <c r="K944" t="b">
        <f t="shared" si="201"/>
        <v>0</v>
      </c>
      <c r="L944">
        <f t="shared" si="202"/>
        <v>3</v>
      </c>
      <c r="M944">
        <v>3</v>
      </c>
      <c r="N944" t="b">
        <f t="shared" si="203"/>
        <v>0</v>
      </c>
      <c r="O944">
        <f t="shared" si="204"/>
        <v>591.9</v>
      </c>
      <c r="P944">
        <v>591.9</v>
      </c>
      <c r="Q944" t="b">
        <f t="shared" si="205"/>
        <v>0</v>
      </c>
      <c r="R944">
        <f t="shared" si="206"/>
        <v>0.27</v>
      </c>
      <c r="S944">
        <v>0.27</v>
      </c>
      <c r="T944" t="b">
        <f t="shared" si="207"/>
        <v>0</v>
      </c>
      <c r="U944" t="s">
        <v>1832</v>
      </c>
      <c r="V944">
        <f t="shared" si="208"/>
        <v>1296.261</v>
      </c>
      <c r="W944">
        <v>1296.261</v>
      </c>
      <c r="X944" t="b">
        <f t="shared" si="209"/>
        <v>0</v>
      </c>
    </row>
    <row r="945" spans="1:24" x14ac:dyDescent="0.3">
      <c r="A945" t="b">
        <f t="shared" si="196"/>
        <v>0</v>
      </c>
      <c r="B945" t="s">
        <v>3706</v>
      </c>
      <c r="C945" t="b">
        <f t="shared" si="197"/>
        <v>0</v>
      </c>
      <c r="D945" s="2">
        <v>45883</v>
      </c>
      <c r="E945" s="2" t="b">
        <f t="shared" si="198"/>
        <v>0</v>
      </c>
      <c r="F945" t="s">
        <v>1160</v>
      </c>
      <c r="G945" t="b">
        <f t="shared" si="199"/>
        <v>0</v>
      </c>
      <c r="H945" t="s">
        <v>1604</v>
      </c>
      <c r="I945" t="b">
        <f t="shared" si="200"/>
        <v>0</v>
      </c>
      <c r="J945" t="s">
        <v>1872</v>
      </c>
      <c r="K945" t="b">
        <f t="shared" si="201"/>
        <v>0</v>
      </c>
      <c r="L945">
        <f t="shared" si="202"/>
        <v>2</v>
      </c>
      <c r="M945">
        <v>2</v>
      </c>
      <c r="N945" t="b">
        <f t="shared" si="203"/>
        <v>0</v>
      </c>
      <c r="O945">
        <f t="shared" si="204"/>
        <v>523.14</v>
      </c>
      <c r="P945">
        <v>523.14</v>
      </c>
      <c r="Q945" t="b">
        <f t="shared" si="205"/>
        <v>0</v>
      </c>
      <c r="R945">
        <f t="shared" si="206"/>
        <v>0.13</v>
      </c>
      <c r="S945">
        <v>0.13</v>
      </c>
      <c r="T945" t="b">
        <f t="shared" si="207"/>
        <v>0</v>
      </c>
      <c r="U945" t="s">
        <v>1835</v>
      </c>
      <c r="V945">
        <f t="shared" si="208"/>
        <v>910.2636</v>
      </c>
      <c r="W945">
        <v>910.2636</v>
      </c>
      <c r="X945" t="b">
        <f t="shared" si="209"/>
        <v>0</v>
      </c>
    </row>
    <row r="946" spans="1:24" x14ac:dyDescent="0.3">
      <c r="A946" t="b">
        <f t="shared" si="196"/>
        <v>0</v>
      </c>
      <c r="B946" t="s">
        <v>3707</v>
      </c>
      <c r="C946" t="b">
        <f t="shared" si="197"/>
        <v>0</v>
      </c>
      <c r="D946" s="2">
        <v>45477</v>
      </c>
      <c r="E946" s="2" t="b">
        <f t="shared" si="198"/>
        <v>0</v>
      </c>
      <c r="F946" t="s">
        <v>725</v>
      </c>
      <c r="G946" t="b">
        <f t="shared" si="199"/>
        <v>0</v>
      </c>
      <c r="H946" t="s">
        <v>1738</v>
      </c>
      <c r="I946" t="b">
        <f t="shared" si="200"/>
        <v>0</v>
      </c>
      <c r="J946" t="s">
        <v>1852</v>
      </c>
      <c r="K946" t="b">
        <f t="shared" si="201"/>
        <v>0</v>
      </c>
      <c r="L946">
        <f t="shared" si="202"/>
        <v>2</v>
      </c>
      <c r="M946">
        <v>2</v>
      </c>
      <c r="N946" t="b">
        <f t="shared" si="203"/>
        <v>0</v>
      </c>
      <c r="O946">
        <f t="shared" si="204"/>
        <v>478.62</v>
      </c>
      <c r="P946">
        <v>478.62</v>
      </c>
      <c r="Q946" t="b">
        <f t="shared" si="205"/>
        <v>0</v>
      </c>
      <c r="R946">
        <f t="shared" si="206"/>
        <v>0.17</v>
      </c>
      <c r="S946">
        <v>0.17</v>
      </c>
      <c r="T946" t="b">
        <f t="shared" si="207"/>
        <v>0</v>
      </c>
      <c r="U946" t="s">
        <v>1839</v>
      </c>
      <c r="V946">
        <f t="shared" si="208"/>
        <v>794.50919999999996</v>
      </c>
      <c r="W946">
        <v>794.50919999999996</v>
      </c>
      <c r="X946" t="b">
        <f t="shared" si="209"/>
        <v>0</v>
      </c>
    </row>
    <row r="947" spans="1:24" x14ac:dyDescent="0.3">
      <c r="A947" t="b">
        <f t="shared" si="196"/>
        <v>0</v>
      </c>
      <c r="B947" t="s">
        <v>3708</v>
      </c>
      <c r="C947" t="b">
        <f t="shared" si="197"/>
        <v>0</v>
      </c>
      <c r="D947" s="2">
        <v>45556</v>
      </c>
      <c r="E947" s="2" t="b">
        <f t="shared" si="198"/>
        <v>0</v>
      </c>
      <c r="F947" t="s">
        <v>937</v>
      </c>
      <c r="G947" t="b">
        <f t="shared" si="199"/>
        <v>0</v>
      </c>
      <c r="H947" t="s">
        <v>1774</v>
      </c>
      <c r="I947" t="b">
        <f t="shared" si="200"/>
        <v>0</v>
      </c>
      <c r="J947" t="s">
        <v>1854</v>
      </c>
      <c r="K947" t="b">
        <f t="shared" si="201"/>
        <v>0</v>
      </c>
      <c r="L947">
        <f t="shared" si="202"/>
        <v>4</v>
      </c>
      <c r="M947">
        <v>4</v>
      </c>
      <c r="N947" t="b">
        <f t="shared" si="203"/>
        <v>0</v>
      </c>
      <c r="O947">
        <f t="shared" si="204"/>
        <v>740.5</v>
      </c>
      <c r="P947">
        <v>740.5</v>
      </c>
      <c r="Q947" t="b">
        <f t="shared" si="205"/>
        <v>0</v>
      </c>
      <c r="R947">
        <f t="shared" si="206"/>
        <v>0.17</v>
      </c>
      <c r="S947">
        <v>0.17</v>
      </c>
      <c r="T947" t="b">
        <f t="shared" si="207"/>
        <v>0</v>
      </c>
      <c r="U947" t="s">
        <v>1835</v>
      </c>
      <c r="V947">
        <f t="shared" si="208"/>
        <v>2458.46</v>
      </c>
      <c r="W947">
        <v>2458.46</v>
      </c>
      <c r="X947" t="b">
        <f t="shared" si="209"/>
        <v>0</v>
      </c>
    </row>
    <row r="948" spans="1:24" x14ac:dyDescent="0.3">
      <c r="A948" t="b">
        <f t="shared" si="196"/>
        <v>0</v>
      </c>
      <c r="B948" t="s">
        <v>2042</v>
      </c>
      <c r="C948" t="b">
        <f t="shared" si="197"/>
        <v>0</v>
      </c>
      <c r="D948" s="2">
        <v>45354</v>
      </c>
      <c r="E948" s="2" t="b">
        <f t="shared" si="198"/>
        <v>0</v>
      </c>
      <c r="F948" t="s">
        <v>1313</v>
      </c>
      <c r="G948" t="b">
        <f t="shared" si="199"/>
        <v>0</v>
      </c>
      <c r="H948" t="s">
        <v>1722</v>
      </c>
      <c r="I948" t="b">
        <f t="shared" si="200"/>
        <v>0</v>
      </c>
      <c r="J948" t="s">
        <v>1831</v>
      </c>
      <c r="K948" t="b">
        <f t="shared" si="201"/>
        <v>0</v>
      </c>
      <c r="L948">
        <f t="shared" si="202"/>
        <v>3</v>
      </c>
      <c r="M948">
        <v>3</v>
      </c>
      <c r="N948" t="b">
        <f t="shared" si="203"/>
        <v>0</v>
      </c>
      <c r="O948">
        <f t="shared" si="204"/>
        <v>476.78</v>
      </c>
      <c r="P948">
        <v>476.78</v>
      </c>
      <c r="Q948" t="b">
        <f t="shared" si="205"/>
        <v>0</v>
      </c>
      <c r="R948">
        <f t="shared" si="206"/>
        <v>0.09</v>
      </c>
      <c r="S948">
        <v>0.09</v>
      </c>
      <c r="T948" t="b">
        <f t="shared" si="207"/>
        <v>0</v>
      </c>
      <c r="U948" t="s">
        <v>1839</v>
      </c>
      <c r="V948">
        <f t="shared" si="208"/>
        <v>1301.6094000000001</v>
      </c>
      <c r="W948">
        <v>1301.6094000000001</v>
      </c>
      <c r="X948" t="b">
        <f t="shared" si="209"/>
        <v>0</v>
      </c>
    </row>
    <row r="949" spans="1:24" x14ac:dyDescent="0.3">
      <c r="A949" t="b">
        <f t="shared" si="196"/>
        <v>0</v>
      </c>
      <c r="B949" t="s">
        <v>3709</v>
      </c>
      <c r="C949" t="b">
        <f t="shared" si="197"/>
        <v>0</v>
      </c>
      <c r="D949" s="2">
        <v>45465</v>
      </c>
      <c r="E949" s="2" t="b">
        <f t="shared" si="198"/>
        <v>0</v>
      </c>
      <c r="F949" t="s">
        <v>387</v>
      </c>
      <c r="G949" t="b">
        <f t="shared" si="199"/>
        <v>0</v>
      </c>
      <c r="H949" t="s">
        <v>1674</v>
      </c>
      <c r="I949" t="b">
        <f t="shared" si="200"/>
        <v>0</v>
      </c>
      <c r="J949" t="s">
        <v>1880</v>
      </c>
      <c r="K949" t="b">
        <f t="shared" si="201"/>
        <v>0</v>
      </c>
      <c r="L949">
        <f t="shared" si="202"/>
        <v>1</v>
      </c>
      <c r="M949">
        <v>1</v>
      </c>
      <c r="N949" t="b">
        <f t="shared" si="203"/>
        <v>0</v>
      </c>
      <c r="O949">
        <f t="shared" si="204"/>
        <v>780.24</v>
      </c>
      <c r="P949">
        <v>780.24</v>
      </c>
      <c r="Q949" t="b">
        <f t="shared" si="205"/>
        <v>0</v>
      </c>
      <c r="R949">
        <f t="shared" si="206"/>
        <v>0.04</v>
      </c>
      <c r="S949">
        <v>0.04</v>
      </c>
      <c r="T949" t="b">
        <f t="shared" si="207"/>
        <v>0</v>
      </c>
      <c r="U949" t="s">
        <v>1839</v>
      </c>
      <c r="V949">
        <f t="shared" si="208"/>
        <v>749.03039999999999</v>
      </c>
      <c r="W949">
        <v>749.03039999999999</v>
      </c>
      <c r="X949" t="b">
        <f t="shared" si="209"/>
        <v>0</v>
      </c>
    </row>
    <row r="950" spans="1:24" x14ac:dyDescent="0.3">
      <c r="A950" t="b">
        <f t="shared" si="196"/>
        <v>0</v>
      </c>
      <c r="B950" t="s">
        <v>3710</v>
      </c>
      <c r="C950" t="b">
        <f t="shared" si="197"/>
        <v>0</v>
      </c>
      <c r="D950" s="2">
        <v>45552</v>
      </c>
      <c r="E950" s="2" t="b">
        <f t="shared" si="198"/>
        <v>0</v>
      </c>
      <c r="F950" t="s">
        <v>372</v>
      </c>
      <c r="G950" t="b">
        <f t="shared" si="199"/>
        <v>0</v>
      </c>
      <c r="H950" t="s">
        <v>1740</v>
      </c>
      <c r="I950" t="b">
        <f t="shared" si="200"/>
        <v>0</v>
      </c>
      <c r="J950" t="s">
        <v>1857</v>
      </c>
      <c r="K950" t="b">
        <f t="shared" si="201"/>
        <v>0</v>
      </c>
      <c r="L950">
        <f t="shared" si="202"/>
        <v>4</v>
      </c>
      <c r="M950">
        <v>4</v>
      </c>
      <c r="N950" t="b">
        <f t="shared" si="203"/>
        <v>0</v>
      </c>
      <c r="O950">
        <f t="shared" si="204"/>
        <v>579.24</v>
      </c>
      <c r="P950">
        <v>579.24</v>
      </c>
      <c r="Q950" t="b">
        <f t="shared" si="205"/>
        <v>0</v>
      </c>
      <c r="R950">
        <f t="shared" si="206"/>
        <v>0.04</v>
      </c>
      <c r="S950">
        <v>0.04</v>
      </c>
      <c r="T950" t="b">
        <f t="shared" si="207"/>
        <v>0</v>
      </c>
      <c r="U950" t="s">
        <v>1839</v>
      </c>
      <c r="V950">
        <f t="shared" si="208"/>
        <v>2224.2815999999998</v>
      </c>
      <c r="W950">
        <v>2224.2815999999998</v>
      </c>
      <c r="X950" t="b">
        <f t="shared" si="209"/>
        <v>0</v>
      </c>
    </row>
    <row r="951" spans="1:24" x14ac:dyDescent="0.3">
      <c r="A951" t="b">
        <f t="shared" si="196"/>
        <v>0</v>
      </c>
      <c r="B951" t="s">
        <v>3711</v>
      </c>
      <c r="C951" t="b">
        <f t="shared" si="197"/>
        <v>0</v>
      </c>
      <c r="D951" s="2">
        <v>45635</v>
      </c>
      <c r="E951" s="2" t="b">
        <f t="shared" si="198"/>
        <v>0</v>
      </c>
      <c r="F951" t="s">
        <v>1148</v>
      </c>
      <c r="G951" t="b">
        <f t="shared" si="199"/>
        <v>0</v>
      </c>
      <c r="H951" t="s">
        <v>1531</v>
      </c>
      <c r="I951" t="b">
        <f t="shared" si="200"/>
        <v>0</v>
      </c>
      <c r="J951" t="s">
        <v>1880</v>
      </c>
      <c r="K951" t="b">
        <f t="shared" si="201"/>
        <v>0</v>
      </c>
      <c r="L951">
        <f t="shared" si="202"/>
        <v>3</v>
      </c>
      <c r="M951">
        <v>3</v>
      </c>
      <c r="N951" t="b">
        <f t="shared" si="203"/>
        <v>0</v>
      </c>
      <c r="O951">
        <f t="shared" si="204"/>
        <v>268.95</v>
      </c>
      <c r="P951">
        <v>268.95</v>
      </c>
      <c r="Q951" t="b">
        <f t="shared" si="205"/>
        <v>0</v>
      </c>
      <c r="R951">
        <f t="shared" si="206"/>
        <v>0.04</v>
      </c>
      <c r="S951">
        <v>0.04</v>
      </c>
      <c r="T951" t="b">
        <f t="shared" si="207"/>
        <v>0</v>
      </c>
      <c r="U951" t="s">
        <v>1835</v>
      </c>
      <c r="V951">
        <f t="shared" si="208"/>
        <v>774.57599999999991</v>
      </c>
      <c r="W951">
        <v>774.57599999999991</v>
      </c>
      <c r="X951" t="b">
        <f t="shared" si="209"/>
        <v>0</v>
      </c>
    </row>
    <row r="952" spans="1:24" x14ac:dyDescent="0.3">
      <c r="A952" t="b">
        <f t="shared" si="196"/>
        <v>0</v>
      </c>
      <c r="B952" t="s">
        <v>3712</v>
      </c>
      <c r="C952" t="b">
        <f t="shared" si="197"/>
        <v>0</v>
      </c>
      <c r="D952" s="2">
        <v>45740</v>
      </c>
      <c r="E952" s="2" t="b">
        <f t="shared" si="198"/>
        <v>0</v>
      </c>
      <c r="F952" t="s">
        <v>954</v>
      </c>
      <c r="G952" t="b">
        <f t="shared" si="199"/>
        <v>0</v>
      </c>
      <c r="H952" t="s">
        <v>1543</v>
      </c>
      <c r="I952" t="b">
        <f t="shared" si="200"/>
        <v>0</v>
      </c>
      <c r="J952" t="s">
        <v>1845</v>
      </c>
      <c r="K952" t="b">
        <f t="shared" si="201"/>
        <v>0</v>
      </c>
      <c r="L952">
        <f t="shared" si="202"/>
        <v>1</v>
      </c>
      <c r="M952">
        <v>1</v>
      </c>
      <c r="N952" t="b">
        <f t="shared" si="203"/>
        <v>0</v>
      </c>
      <c r="O952">
        <f t="shared" si="204"/>
        <v>47.47</v>
      </c>
      <c r="P952">
        <v>47.47</v>
      </c>
      <c r="Q952" t="b">
        <f t="shared" si="205"/>
        <v>0</v>
      </c>
      <c r="R952">
        <f t="shared" si="206"/>
        <v>0.28000000000000003</v>
      </c>
      <c r="S952">
        <v>0.28000000000000003</v>
      </c>
      <c r="T952" t="b">
        <f t="shared" si="207"/>
        <v>0</v>
      </c>
      <c r="U952" t="s">
        <v>1832</v>
      </c>
      <c r="V952">
        <f t="shared" si="208"/>
        <v>34.178400000000003</v>
      </c>
      <c r="W952">
        <v>34.178400000000003</v>
      </c>
      <c r="X952" t="b">
        <f t="shared" si="209"/>
        <v>0</v>
      </c>
    </row>
    <row r="953" spans="1:24" x14ac:dyDescent="0.3">
      <c r="A953" t="b">
        <f t="shared" si="196"/>
        <v>0</v>
      </c>
      <c r="B953" t="s">
        <v>3713</v>
      </c>
      <c r="C953" t="b">
        <f t="shared" si="197"/>
        <v>0</v>
      </c>
      <c r="D953" s="2">
        <v>45796</v>
      </c>
      <c r="E953" s="2" t="b">
        <f t="shared" si="198"/>
        <v>0</v>
      </c>
      <c r="F953" t="s">
        <v>815</v>
      </c>
      <c r="G953" t="b">
        <f t="shared" si="199"/>
        <v>0</v>
      </c>
      <c r="H953" t="s">
        <v>1637</v>
      </c>
      <c r="I953" t="b">
        <f t="shared" si="200"/>
        <v>0</v>
      </c>
      <c r="J953" t="s">
        <v>1834</v>
      </c>
      <c r="K953" t="b">
        <f t="shared" si="201"/>
        <v>0</v>
      </c>
      <c r="L953">
        <f t="shared" si="202"/>
        <v>3</v>
      </c>
      <c r="M953">
        <v>3</v>
      </c>
      <c r="N953" t="b">
        <f t="shared" si="203"/>
        <v>0</v>
      </c>
      <c r="O953">
        <f t="shared" si="204"/>
        <v>858.81</v>
      </c>
      <c r="P953">
        <v>858.81</v>
      </c>
      <c r="Q953" t="b">
        <f t="shared" si="205"/>
        <v>0</v>
      </c>
      <c r="R953">
        <f t="shared" si="206"/>
        <v>7.0000000000000007E-2</v>
      </c>
      <c r="S953">
        <v>7.0000000000000007E-2</v>
      </c>
      <c r="T953" t="b">
        <f t="shared" si="207"/>
        <v>0</v>
      </c>
      <c r="U953" t="s">
        <v>1832</v>
      </c>
      <c r="V953">
        <f t="shared" si="208"/>
        <v>2396.0799000000002</v>
      </c>
      <c r="W953">
        <v>2396.0799000000002</v>
      </c>
      <c r="X953" t="b">
        <f t="shared" si="209"/>
        <v>0</v>
      </c>
    </row>
    <row r="954" spans="1:24" x14ac:dyDescent="0.3">
      <c r="A954" t="b">
        <f t="shared" si="196"/>
        <v>0</v>
      </c>
      <c r="B954" t="s">
        <v>3714</v>
      </c>
      <c r="C954" t="b">
        <f t="shared" si="197"/>
        <v>0</v>
      </c>
      <c r="D954" s="2">
        <v>45710</v>
      </c>
      <c r="E954" s="2" t="b">
        <f t="shared" si="198"/>
        <v>0</v>
      </c>
      <c r="F954" t="s">
        <v>969</v>
      </c>
      <c r="G954" t="b">
        <f t="shared" si="199"/>
        <v>0</v>
      </c>
      <c r="H954" t="s">
        <v>1593</v>
      </c>
      <c r="I954" t="b">
        <f t="shared" si="200"/>
        <v>0</v>
      </c>
      <c r="J954" t="s">
        <v>1872</v>
      </c>
      <c r="K954" t="b">
        <f t="shared" si="201"/>
        <v>0</v>
      </c>
      <c r="L954">
        <f t="shared" si="202"/>
        <v>3</v>
      </c>
      <c r="M954">
        <v>3</v>
      </c>
      <c r="N954" t="b">
        <f t="shared" si="203"/>
        <v>0</v>
      </c>
      <c r="O954">
        <f t="shared" si="204"/>
        <v>569.98</v>
      </c>
      <c r="P954">
        <v>569.98</v>
      </c>
      <c r="Q954" t="b">
        <f t="shared" si="205"/>
        <v>0</v>
      </c>
      <c r="R954">
        <f t="shared" si="206"/>
        <v>0.05</v>
      </c>
      <c r="S954">
        <v>0.05</v>
      </c>
      <c r="T954" t="b">
        <f t="shared" si="207"/>
        <v>0</v>
      </c>
      <c r="U954" t="s">
        <v>1832</v>
      </c>
      <c r="V954">
        <f t="shared" si="208"/>
        <v>1624.443</v>
      </c>
      <c r="W954">
        <v>1624.443</v>
      </c>
      <c r="X954" t="b">
        <f t="shared" si="209"/>
        <v>0</v>
      </c>
    </row>
    <row r="955" spans="1:24" x14ac:dyDescent="0.3">
      <c r="A955" t="b">
        <f t="shared" si="196"/>
        <v>0</v>
      </c>
      <c r="B955" t="s">
        <v>3715</v>
      </c>
      <c r="C955" t="b">
        <f t="shared" si="197"/>
        <v>0</v>
      </c>
      <c r="D955" s="2">
        <v>45596</v>
      </c>
      <c r="E955" s="2" t="b">
        <f t="shared" si="198"/>
        <v>0</v>
      </c>
      <c r="F955" t="s">
        <v>1019</v>
      </c>
      <c r="G955" t="b">
        <f t="shared" si="199"/>
        <v>0</v>
      </c>
      <c r="H955" t="s">
        <v>1752</v>
      </c>
      <c r="I955" t="b">
        <f t="shared" si="200"/>
        <v>0</v>
      </c>
      <c r="J955" t="s">
        <v>1884</v>
      </c>
      <c r="K955" t="b">
        <f t="shared" si="201"/>
        <v>0</v>
      </c>
      <c r="L955">
        <f t="shared" si="202"/>
        <v>3</v>
      </c>
      <c r="M955">
        <v>3</v>
      </c>
      <c r="N955" t="b">
        <f t="shared" si="203"/>
        <v>0</v>
      </c>
      <c r="O955">
        <f t="shared" si="204"/>
        <v>306.52</v>
      </c>
      <c r="P955">
        <v>306.52</v>
      </c>
      <c r="Q955" t="b">
        <f t="shared" si="205"/>
        <v>0</v>
      </c>
      <c r="R955">
        <f t="shared" si="206"/>
        <v>0.01</v>
      </c>
      <c r="S955">
        <v>0.01</v>
      </c>
      <c r="T955" t="b">
        <f t="shared" si="207"/>
        <v>0</v>
      </c>
      <c r="U955" t="s">
        <v>1839</v>
      </c>
      <c r="V955">
        <f t="shared" si="208"/>
        <v>910.36439999999993</v>
      </c>
      <c r="W955">
        <v>910.36439999999993</v>
      </c>
      <c r="X955" t="b">
        <f t="shared" si="209"/>
        <v>0</v>
      </c>
    </row>
    <row r="956" spans="1:24" x14ac:dyDescent="0.3">
      <c r="A956" t="b">
        <f t="shared" si="196"/>
        <v>0</v>
      </c>
      <c r="B956" t="s">
        <v>3716</v>
      </c>
      <c r="C956" t="b">
        <f t="shared" si="197"/>
        <v>0</v>
      </c>
      <c r="D956" s="2">
        <v>45354</v>
      </c>
      <c r="E956" s="2" t="b">
        <f t="shared" si="198"/>
        <v>0</v>
      </c>
      <c r="F956" t="s">
        <v>234</v>
      </c>
      <c r="G956" t="b">
        <f t="shared" si="199"/>
        <v>0</v>
      </c>
      <c r="H956" t="s">
        <v>1702</v>
      </c>
      <c r="I956" t="b">
        <f t="shared" si="200"/>
        <v>0</v>
      </c>
      <c r="J956" t="s">
        <v>1867</v>
      </c>
      <c r="K956" t="b">
        <f t="shared" si="201"/>
        <v>0</v>
      </c>
      <c r="L956">
        <f t="shared" si="202"/>
        <v>3</v>
      </c>
      <c r="M956">
        <v>3</v>
      </c>
      <c r="N956" t="b">
        <f t="shared" si="203"/>
        <v>0</v>
      </c>
      <c r="O956">
        <f t="shared" si="204"/>
        <v>184.67</v>
      </c>
      <c r="P956">
        <v>184.67</v>
      </c>
      <c r="Q956" t="b">
        <f t="shared" si="205"/>
        <v>0</v>
      </c>
      <c r="R956">
        <f t="shared" si="206"/>
        <v>0.03</v>
      </c>
      <c r="S956">
        <v>0.03</v>
      </c>
      <c r="T956" t="b">
        <f t="shared" si="207"/>
        <v>0</v>
      </c>
      <c r="U956" t="s">
        <v>1839</v>
      </c>
      <c r="V956">
        <f t="shared" si="208"/>
        <v>537.38969999999995</v>
      </c>
      <c r="W956">
        <v>537.38969999999995</v>
      </c>
      <c r="X956" t="b">
        <f t="shared" si="209"/>
        <v>0</v>
      </c>
    </row>
    <row r="957" spans="1:24" x14ac:dyDescent="0.3">
      <c r="A957" t="b">
        <f t="shared" si="196"/>
        <v>0</v>
      </c>
      <c r="B957" t="s">
        <v>3717</v>
      </c>
      <c r="C957" t="b">
        <f t="shared" si="197"/>
        <v>0</v>
      </c>
      <c r="D957" s="2">
        <v>45428</v>
      </c>
      <c r="E957" s="2" t="b">
        <f t="shared" si="198"/>
        <v>0</v>
      </c>
      <c r="F957" t="s">
        <v>1468</v>
      </c>
      <c r="G957" t="b">
        <f t="shared" si="199"/>
        <v>0</v>
      </c>
      <c r="H957" t="s">
        <v>1615</v>
      </c>
      <c r="I957" t="b">
        <f t="shared" si="200"/>
        <v>0</v>
      </c>
      <c r="J957" t="s">
        <v>1841</v>
      </c>
      <c r="K957" t="b">
        <f t="shared" si="201"/>
        <v>0</v>
      </c>
      <c r="L957">
        <f t="shared" si="202"/>
        <v>4</v>
      </c>
      <c r="M957">
        <v>4</v>
      </c>
      <c r="N957" t="b">
        <f t="shared" si="203"/>
        <v>0</v>
      </c>
      <c r="O957">
        <f t="shared" si="204"/>
        <v>189.56</v>
      </c>
      <c r="P957">
        <v>189.56</v>
      </c>
      <c r="Q957" t="b">
        <f t="shared" si="205"/>
        <v>0</v>
      </c>
      <c r="R957">
        <f t="shared" si="206"/>
        <v>0</v>
      </c>
      <c r="S957">
        <v>0</v>
      </c>
      <c r="T957" t="b">
        <f t="shared" si="207"/>
        <v>0</v>
      </c>
      <c r="U957" t="s">
        <v>1839</v>
      </c>
      <c r="V957">
        <f t="shared" si="208"/>
        <v>758.24</v>
      </c>
      <c r="W957">
        <v>758.24</v>
      </c>
      <c r="X957" t="b">
        <f t="shared" si="209"/>
        <v>0</v>
      </c>
    </row>
    <row r="958" spans="1:24" x14ac:dyDescent="0.3">
      <c r="A958" t="b">
        <f t="shared" si="196"/>
        <v>0</v>
      </c>
      <c r="B958" t="s">
        <v>3718</v>
      </c>
      <c r="C958" t="b">
        <f t="shared" si="197"/>
        <v>0</v>
      </c>
      <c r="D958" s="2">
        <v>45511</v>
      </c>
      <c r="E958" s="2" t="b">
        <f t="shared" si="198"/>
        <v>0</v>
      </c>
      <c r="F958" t="s">
        <v>672</v>
      </c>
      <c r="G958" t="b">
        <f t="shared" si="199"/>
        <v>0</v>
      </c>
      <c r="H958" t="s">
        <v>1755</v>
      </c>
      <c r="I958" t="b">
        <f t="shared" si="200"/>
        <v>0</v>
      </c>
      <c r="J958" t="s">
        <v>1841</v>
      </c>
      <c r="K958" t="b">
        <f t="shared" si="201"/>
        <v>0</v>
      </c>
      <c r="L958">
        <f t="shared" si="202"/>
        <v>1</v>
      </c>
      <c r="M958">
        <v>1</v>
      </c>
      <c r="N958" t="b">
        <f t="shared" si="203"/>
        <v>0</v>
      </c>
      <c r="O958">
        <f t="shared" si="204"/>
        <v>805.24</v>
      </c>
      <c r="P958">
        <v>805.24</v>
      </c>
      <c r="Q958" t="b">
        <f t="shared" si="205"/>
        <v>0</v>
      </c>
      <c r="R958">
        <f t="shared" si="206"/>
        <v>0.04</v>
      </c>
      <c r="S958">
        <v>0.04</v>
      </c>
      <c r="T958" t="b">
        <f t="shared" si="207"/>
        <v>0</v>
      </c>
      <c r="U958" t="s">
        <v>1835</v>
      </c>
      <c r="V958">
        <f t="shared" si="208"/>
        <v>773.03039999999999</v>
      </c>
      <c r="W958">
        <v>773.03039999999999</v>
      </c>
      <c r="X958" t="b">
        <f t="shared" si="209"/>
        <v>0</v>
      </c>
    </row>
    <row r="959" spans="1:24" x14ac:dyDescent="0.3">
      <c r="A959" t="b">
        <f t="shared" si="196"/>
        <v>0</v>
      </c>
      <c r="B959" t="s">
        <v>2043</v>
      </c>
      <c r="C959" t="b">
        <f t="shared" si="197"/>
        <v>0</v>
      </c>
      <c r="D959" s="2">
        <v>45600</v>
      </c>
      <c r="E959" s="2" t="b">
        <f t="shared" si="198"/>
        <v>0</v>
      </c>
      <c r="F959" t="s">
        <v>1385</v>
      </c>
      <c r="G959" t="b">
        <f t="shared" si="199"/>
        <v>0</v>
      </c>
      <c r="H959" t="s">
        <v>1765</v>
      </c>
      <c r="I959" t="b">
        <f t="shared" si="200"/>
        <v>0</v>
      </c>
      <c r="J959" t="s">
        <v>1870</v>
      </c>
      <c r="K959" t="b">
        <f t="shared" si="201"/>
        <v>0</v>
      </c>
      <c r="L959">
        <f t="shared" si="202"/>
        <v>2</v>
      </c>
      <c r="M959">
        <v>2</v>
      </c>
      <c r="N959" t="b">
        <f t="shared" si="203"/>
        <v>0</v>
      </c>
      <c r="O959">
        <f t="shared" si="204"/>
        <v>504.26</v>
      </c>
      <c r="P959">
        <v>504.26</v>
      </c>
      <c r="Q959" t="b">
        <f t="shared" si="205"/>
        <v>0</v>
      </c>
      <c r="R959">
        <f t="shared" si="206"/>
        <v>0.04</v>
      </c>
      <c r="S959">
        <v>0.04</v>
      </c>
      <c r="T959" t="b">
        <f t="shared" si="207"/>
        <v>0</v>
      </c>
      <c r="U959" t="s">
        <v>1835</v>
      </c>
      <c r="V959">
        <f t="shared" si="208"/>
        <v>968.17919999999992</v>
      </c>
      <c r="W959">
        <v>968.17919999999992</v>
      </c>
      <c r="X959" t="b">
        <f t="shared" si="209"/>
        <v>0</v>
      </c>
    </row>
    <row r="960" spans="1:24" x14ac:dyDescent="0.3">
      <c r="A960" t="b">
        <f t="shared" si="196"/>
        <v>0</v>
      </c>
      <c r="B960" t="s">
        <v>3719</v>
      </c>
      <c r="C960" t="b">
        <f t="shared" si="197"/>
        <v>0</v>
      </c>
      <c r="D960" s="2">
        <v>45549</v>
      </c>
      <c r="E960" s="2" t="b">
        <f t="shared" si="198"/>
        <v>0</v>
      </c>
      <c r="F960" t="s">
        <v>613</v>
      </c>
      <c r="G960" t="b">
        <f t="shared" si="199"/>
        <v>0</v>
      </c>
      <c r="H960" t="s">
        <v>1696</v>
      </c>
      <c r="I960" t="b">
        <f t="shared" si="200"/>
        <v>0</v>
      </c>
      <c r="J960" t="s">
        <v>1834</v>
      </c>
      <c r="K960" t="b">
        <f t="shared" si="201"/>
        <v>0</v>
      </c>
      <c r="L960">
        <f t="shared" si="202"/>
        <v>3</v>
      </c>
      <c r="M960">
        <v>3</v>
      </c>
      <c r="N960" t="b">
        <f t="shared" si="203"/>
        <v>0</v>
      </c>
      <c r="O960">
        <f t="shared" si="204"/>
        <v>683.74</v>
      </c>
      <c r="P960">
        <v>683.74</v>
      </c>
      <c r="Q960" t="b">
        <f t="shared" si="205"/>
        <v>0</v>
      </c>
      <c r="R960">
        <f t="shared" si="206"/>
        <v>0.24</v>
      </c>
      <c r="S960">
        <v>0.24</v>
      </c>
      <c r="T960" t="b">
        <f t="shared" si="207"/>
        <v>0</v>
      </c>
      <c r="U960" t="s">
        <v>1832</v>
      </c>
      <c r="V960">
        <f t="shared" si="208"/>
        <v>1558.9272000000001</v>
      </c>
      <c r="W960">
        <v>1558.9272000000001</v>
      </c>
      <c r="X960" t="b">
        <f t="shared" si="209"/>
        <v>0</v>
      </c>
    </row>
    <row r="961" spans="1:24" x14ac:dyDescent="0.3">
      <c r="A961" t="b">
        <f t="shared" si="196"/>
        <v>0</v>
      </c>
      <c r="B961" t="s">
        <v>3720</v>
      </c>
      <c r="C961" t="b">
        <f t="shared" si="197"/>
        <v>0</v>
      </c>
      <c r="D961" s="2">
        <v>45573</v>
      </c>
      <c r="E961" s="2" t="b">
        <f t="shared" si="198"/>
        <v>0</v>
      </c>
      <c r="F961" t="s">
        <v>678</v>
      </c>
      <c r="G961" t="b">
        <f t="shared" si="199"/>
        <v>0</v>
      </c>
      <c r="H961" t="s">
        <v>1702</v>
      </c>
      <c r="I961" t="b">
        <f t="shared" si="200"/>
        <v>0</v>
      </c>
      <c r="J961" t="s">
        <v>1870</v>
      </c>
      <c r="K961" t="b">
        <f t="shared" si="201"/>
        <v>0</v>
      </c>
      <c r="L961">
        <f t="shared" si="202"/>
        <v>3</v>
      </c>
      <c r="M961">
        <v>3</v>
      </c>
      <c r="N961" t="b">
        <f t="shared" si="203"/>
        <v>0</v>
      </c>
      <c r="O961">
        <f t="shared" si="204"/>
        <v>439.21</v>
      </c>
      <c r="P961">
        <v>439.21</v>
      </c>
      <c r="Q961" t="b">
        <f t="shared" si="205"/>
        <v>0</v>
      </c>
      <c r="R961">
        <f t="shared" si="206"/>
        <v>0.28000000000000003</v>
      </c>
      <c r="S961">
        <v>0.28000000000000003</v>
      </c>
      <c r="T961" t="b">
        <f t="shared" si="207"/>
        <v>0</v>
      </c>
      <c r="U961" t="s">
        <v>1839</v>
      </c>
      <c r="V961">
        <f t="shared" si="208"/>
        <v>948.69359999999983</v>
      </c>
      <c r="W961">
        <v>948.69359999999983</v>
      </c>
      <c r="X961" t="b">
        <f t="shared" si="209"/>
        <v>0</v>
      </c>
    </row>
    <row r="962" spans="1:24" x14ac:dyDescent="0.3">
      <c r="A962" t="b">
        <f t="shared" ref="A962:A1025" si="210">ISBLANK(B962)</f>
        <v>0</v>
      </c>
      <c r="B962" t="s">
        <v>3721</v>
      </c>
      <c r="C962" t="b">
        <f t="shared" ref="C962:C1025" si="211">ISBLANK(D962)</f>
        <v>0</v>
      </c>
      <c r="D962" s="2">
        <v>45904</v>
      </c>
      <c r="E962" s="2" t="b">
        <f t="shared" ref="E962:E1025" si="212">ISBLANK(F962)</f>
        <v>0</v>
      </c>
      <c r="F962" t="s">
        <v>408</v>
      </c>
      <c r="G962" t="b">
        <f t="shared" ref="G962:G1025" si="213">ISBLANK(H962)</f>
        <v>0</v>
      </c>
      <c r="H962" t="s">
        <v>1730</v>
      </c>
      <c r="I962" t="b">
        <f t="shared" ref="I962:I1025" si="214">ISBLANK(J962)</f>
        <v>0</v>
      </c>
      <c r="J962" t="s">
        <v>1875</v>
      </c>
      <c r="K962" t="b">
        <f t="shared" ref="K962:K1025" si="215">ISBLANK(M962)</f>
        <v>0</v>
      </c>
      <c r="L962">
        <f t="shared" ref="L962:L1025" si="216">IF(ISBLANK(M962),"UNKNOWN",M962)</f>
        <v>1</v>
      </c>
      <c r="M962">
        <v>1</v>
      </c>
      <c r="N962" t="b">
        <f t="shared" ref="N962:N1025" si="217">ISBLANK(P962)</f>
        <v>0</v>
      </c>
      <c r="O962">
        <f t="shared" ref="O962:O1025" si="218">IF(ISBLANK(P962),AVERAGE($P$2:$P$2001),P962)</f>
        <v>126.92</v>
      </c>
      <c r="P962">
        <v>126.92</v>
      </c>
      <c r="Q962" t="b">
        <f t="shared" ref="Q962:Q1025" si="219">ISBLANK(S962)</f>
        <v>0</v>
      </c>
      <c r="R962">
        <f t="shared" ref="R962:R1025" si="220">IF(ISBLANK(S962),AVERAGE($S$2:$S$2001),S962)</f>
        <v>0.24</v>
      </c>
      <c r="S962">
        <v>0.24</v>
      </c>
      <c r="T962" t="b">
        <f t="shared" ref="T962:T1025" si="221">ISBLANK(U962)</f>
        <v>0</v>
      </c>
      <c r="U962" t="s">
        <v>1839</v>
      </c>
      <c r="V962">
        <f t="shared" ref="V962:V1025" si="222">IF(ISBLANK(W962),AVERAGE($W$2:$W$2001),W962)</f>
        <v>96.459199999999996</v>
      </c>
      <c r="W962">
        <v>96.459199999999996</v>
      </c>
      <c r="X962" t="b">
        <f t="shared" ref="X962:X1025" si="223">ISBLANK(W962)</f>
        <v>0</v>
      </c>
    </row>
    <row r="963" spans="1:24" x14ac:dyDescent="0.3">
      <c r="A963" t="b">
        <f t="shared" si="210"/>
        <v>0</v>
      </c>
      <c r="B963" t="s">
        <v>3722</v>
      </c>
      <c r="C963" t="b">
        <f t="shared" si="211"/>
        <v>0</v>
      </c>
      <c r="D963" s="2">
        <v>45489</v>
      </c>
      <c r="E963" s="2" t="b">
        <f t="shared" si="212"/>
        <v>0</v>
      </c>
      <c r="F963" t="s">
        <v>25</v>
      </c>
      <c r="G963" t="b">
        <f t="shared" si="213"/>
        <v>0</v>
      </c>
      <c r="H963" t="s">
        <v>1749</v>
      </c>
      <c r="I963" t="b">
        <f t="shared" si="214"/>
        <v>0</v>
      </c>
      <c r="J963" t="s">
        <v>1845</v>
      </c>
      <c r="K963" t="b">
        <f t="shared" si="215"/>
        <v>0</v>
      </c>
      <c r="L963">
        <f t="shared" si="216"/>
        <v>4</v>
      </c>
      <c r="M963">
        <v>4</v>
      </c>
      <c r="N963" t="b">
        <f t="shared" si="217"/>
        <v>0</v>
      </c>
      <c r="O963">
        <f t="shared" si="218"/>
        <v>834.7</v>
      </c>
      <c r="P963">
        <v>834.7</v>
      </c>
      <c r="Q963" t="b">
        <f t="shared" si="219"/>
        <v>0</v>
      </c>
      <c r="R963">
        <f t="shared" si="220"/>
        <v>0.14000000000000001</v>
      </c>
      <c r="S963">
        <v>0.14000000000000001</v>
      </c>
      <c r="T963" t="b">
        <f t="shared" si="221"/>
        <v>0</v>
      </c>
      <c r="U963" t="s">
        <v>1832</v>
      </c>
      <c r="V963">
        <f t="shared" si="222"/>
        <v>2871.3679999999999</v>
      </c>
      <c r="W963">
        <v>2871.3679999999999</v>
      </c>
      <c r="X963" t="b">
        <f t="shared" si="223"/>
        <v>0</v>
      </c>
    </row>
    <row r="964" spans="1:24" x14ac:dyDescent="0.3">
      <c r="A964" t="b">
        <f t="shared" si="210"/>
        <v>0</v>
      </c>
      <c r="B964" t="s">
        <v>3723</v>
      </c>
      <c r="C964" t="b">
        <f t="shared" si="211"/>
        <v>0</v>
      </c>
      <c r="D964" s="2">
        <v>45909</v>
      </c>
      <c r="E964" s="2" t="b">
        <f t="shared" si="212"/>
        <v>0</v>
      </c>
      <c r="F964" t="s">
        <v>1061</v>
      </c>
      <c r="G964" t="b">
        <f t="shared" si="213"/>
        <v>0</v>
      </c>
      <c r="H964" t="s">
        <v>1664</v>
      </c>
      <c r="I964" t="b">
        <f t="shared" si="214"/>
        <v>0</v>
      </c>
      <c r="J964" t="s">
        <v>1902</v>
      </c>
      <c r="K964" t="b">
        <f t="shared" si="215"/>
        <v>0</v>
      </c>
      <c r="L964">
        <f t="shared" si="216"/>
        <v>2</v>
      </c>
      <c r="M964">
        <v>2</v>
      </c>
      <c r="N964" t="b">
        <f t="shared" si="217"/>
        <v>0</v>
      </c>
      <c r="O964">
        <f t="shared" si="218"/>
        <v>271.88</v>
      </c>
      <c r="P964">
        <v>271.88</v>
      </c>
      <c r="Q964" t="b">
        <f t="shared" si="219"/>
        <v>0</v>
      </c>
      <c r="R964">
        <f t="shared" si="220"/>
        <v>0.11</v>
      </c>
      <c r="S964">
        <v>0.11</v>
      </c>
      <c r="T964" t="b">
        <f t="shared" si="221"/>
        <v>0</v>
      </c>
      <c r="U964" t="s">
        <v>1839</v>
      </c>
      <c r="V964">
        <f t="shared" si="222"/>
        <v>483.94639999999998</v>
      </c>
      <c r="W964">
        <v>483.94639999999998</v>
      </c>
      <c r="X964" t="b">
        <f t="shared" si="223"/>
        <v>0</v>
      </c>
    </row>
    <row r="965" spans="1:24" x14ac:dyDescent="0.3">
      <c r="A965" t="b">
        <f t="shared" si="210"/>
        <v>0</v>
      </c>
      <c r="B965" t="s">
        <v>3724</v>
      </c>
      <c r="C965" t="b">
        <f t="shared" si="211"/>
        <v>0</v>
      </c>
      <c r="D965" s="2">
        <v>45720</v>
      </c>
      <c r="E965" s="2" t="b">
        <f t="shared" si="212"/>
        <v>0</v>
      </c>
      <c r="F965" t="s">
        <v>1462</v>
      </c>
      <c r="G965" t="b">
        <f t="shared" si="213"/>
        <v>0</v>
      </c>
      <c r="H965" t="s">
        <v>1568</v>
      </c>
      <c r="I965" t="b">
        <f t="shared" si="214"/>
        <v>0</v>
      </c>
      <c r="J965" t="s">
        <v>1854</v>
      </c>
      <c r="K965" t="b">
        <f t="shared" si="215"/>
        <v>0</v>
      </c>
      <c r="L965">
        <f t="shared" si="216"/>
        <v>4</v>
      </c>
      <c r="M965">
        <v>4</v>
      </c>
      <c r="N965" t="b">
        <f t="shared" si="217"/>
        <v>0</v>
      </c>
      <c r="O965">
        <f t="shared" si="218"/>
        <v>972.14</v>
      </c>
      <c r="P965">
        <v>972.14</v>
      </c>
      <c r="Q965" t="b">
        <f t="shared" si="219"/>
        <v>0</v>
      </c>
      <c r="R965">
        <f t="shared" si="220"/>
        <v>0.25</v>
      </c>
      <c r="S965">
        <v>0.25</v>
      </c>
      <c r="T965" t="b">
        <f t="shared" si="221"/>
        <v>0</v>
      </c>
      <c r="U965" t="s">
        <v>1832</v>
      </c>
      <c r="V965">
        <f t="shared" si="222"/>
        <v>2916.42</v>
      </c>
      <c r="W965">
        <v>2916.42</v>
      </c>
      <c r="X965" t="b">
        <f t="shared" si="223"/>
        <v>0</v>
      </c>
    </row>
    <row r="966" spans="1:24" x14ac:dyDescent="0.3">
      <c r="A966" t="b">
        <f t="shared" si="210"/>
        <v>0</v>
      </c>
      <c r="B966" t="s">
        <v>3725</v>
      </c>
      <c r="C966" t="b">
        <f t="shared" si="211"/>
        <v>0</v>
      </c>
      <c r="D966" s="2">
        <v>45831</v>
      </c>
      <c r="E966" s="2" t="b">
        <f t="shared" si="212"/>
        <v>0</v>
      </c>
      <c r="F966" t="s">
        <v>329</v>
      </c>
      <c r="G966" t="b">
        <f t="shared" si="213"/>
        <v>0</v>
      </c>
      <c r="H966" t="s">
        <v>1666</v>
      </c>
      <c r="I966" t="b">
        <f t="shared" si="214"/>
        <v>0</v>
      </c>
      <c r="J966" t="s">
        <v>1845</v>
      </c>
      <c r="K966" t="b">
        <f t="shared" si="215"/>
        <v>0</v>
      </c>
      <c r="L966">
        <f t="shared" si="216"/>
        <v>3</v>
      </c>
      <c r="M966">
        <v>3</v>
      </c>
      <c r="N966" t="b">
        <f t="shared" si="217"/>
        <v>0</v>
      </c>
      <c r="O966">
        <f t="shared" si="218"/>
        <v>523.66</v>
      </c>
      <c r="P966">
        <v>523.66</v>
      </c>
      <c r="Q966" t="b">
        <f t="shared" si="219"/>
        <v>0</v>
      </c>
      <c r="R966">
        <f t="shared" si="220"/>
        <v>0.27</v>
      </c>
      <c r="S966">
        <v>0.27</v>
      </c>
      <c r="T966" t="b">
        <f t="shared" si="221"/>
        <v>0</v>
      </c>
      <c r="U966" t="s">
        <v>1835</v>
      </c>
      <c r="V966">
        <f t="shared" si="222"/>
        <v>1146.8154</v>
      </c>
      <c r="W966">
        <v>1146.8154</v>
      </c>
      <c r="X966" t="b">
        <f t="shared" si="223"/>
        <v>0</v>
      </c>
    </row>
    <row r="967" spans="1:24" x14ac:dyDescent="0.3">
      <c r="A967" t="b">
        <f t="shared" si="210"/>
        <v>0</v>
      </c>
      <c r="B967" t="s">
        <v>3726</v>
      </c>
      <c r="C967" t="b">
        <f t="shared" si="211"/>
        <v>0</v>
      </c>
      <c r="D967" s="2">
        <v>45602</v>
      </c>
      <c r="E967" s="2" t="b">
        <f t="shared" si="212"/>
        <v>0</v>
      </c>
      <c r="F967" t="s">
        <v>493</v>
      </c>
      <c r="G967" t="b">
        <f t="shared" si="213"/>
        <v>0</v>
      </c>
      <c r="H967" t="s">
        <v>1725</v>
      </c>
      <c r="I967" t="b">
        <f t="shared" si="214"/>
        <v>0</v>
      </c>
      <c r="J967" t="s">
        <v>1880</v>
      </c>
      <c r="K967" t="b">
        <f t="shared" si="215"/>
        <v>0</v>
      </c>
      <c r="L967">
        <f t="shared" si="216"/>
        <v>4</v>
      </c>
      <c r="M967">
        <v>4</v>
      </c>
      <c r="N967" t="b">
        <f t="shared" si="217"/>
        <v>0</v>
      </c>
      <c r="O967">
        <f t="shared" si="218"/>
        <v>838.99</v>
      </c>
      <c r="P967">
        <v>838.99</v>
      </c>
      <c r="Q967" t="b">
        <f t="shared" si="219"/>
        <v>0</v>
      </c>
      <c r="R967">
        <f t="shared" si="220"/>
        <v>0.16</v>
      </c>
      <c r="S967">
        <v>0.16</v>
      </c>
      <c r="T967" t="b">
        <f t="shared" si="221"/>
        <v>0</v>
      </c>
      <c r="U967" t="s">
        <v>1832</v>
      </c>
      <c r="V967">
        <f t="shared" si="222"/>
        <v>2819.0064000000002</v>
      </c>
      <c r="W967">
        <v>2819.0064000000002</v>
      </c>
      <c r="X967" t="b">
        <f t="shared" si="223"/>
        <v>0</v>
      </c>
    </row>
    <row r="968" spans="1:24" x14ac:dyDescent="0.3">
      <c r="A968" t="b">
        <f t="shared" si="210"/>
        <v>0</v>
      </c>
      <c r="B968" t="s">
        <v>3727</v>
      </c>
      <c r="C968" t="b">
        <f t="shared" si="211"/>
        <v>0</v>
      </c>
      <c r="D968" s="2">
        <v>45722</v>
      </c>
      <c r="E968" s="2" t="b">
        <f t="shared" si="212"/>
        <v>0</v>
      </c>
      <c r="F968" t="s">
        <v>455</v>
      </c>
      <c r="G968" t="b">
        <f t="shared" si="213"/>
        <v>0</v>
      </c>
      <c r="H968" t="s">
        <v>1568</v>
      </c>
      <c r="I968" t="b">
        <f t="shared" si="214"/>
        <v>0</v>
      </c>
      <c r="J968" t="s">
        <v>1834</v>
      </c>
      <c r="K968" t="b">
        <f t="shared" si="215"/>
        <v>0</v>
      </c>
      <c r="L968">
        <f t="shared" si="216"/>
        <v>4</v>
      </c>
      <c r="M968">
        <v>4</v>
      </c>
      <c r="N968" t="b">
        <f t="shared" si="217"/>
        <v>0</v>
      </c>
      <c r="O968">
        <f t="shared" si="218"/>
        <v>838.7</v>
      </c>
      <c r="P968">
        <v>838.7</v>
      </c>
      <c r="Q968" t="b">
        <f t="shared" si="219"/>
        <v>0</v>
      </c>
      <c r="R968">
        <f t="shared" si="220"/>
        <v>0.21</v>
      </c>
      <c r="S968">
        <v>0.21</v>
      </c>
      <c r="T968" t="b">
        <f t="shared" si="221"/>
        <v>0</v>
      </c>
      <c r="U968" t="s">
        <v>1839</v>
      </c>
      <c r="V968">
        <f t="shared" si="222"/>
        <v>2650.2919999999999</v>
      </c>
      <c r="W968">
        <v>2650.2919999999999</v>
      </c>
      <c r="X968" t="b">
        <f t="shared" si="223"/>
        <v>0</v>
      </c>
    </row>
    <row r="969" spans="1:24" x14ac:dyDescent="0.3">
      <c r="A969" t="b">
        <f t="shared" si="210"/>
        <v>0</v>
      </c>
      <c r="B969" t="s">
        <v>3728</v>
      </c>
      <c r="C969" t="b">
        <f t="shared" si="211"/>
        <v>0</v>
      </c>
      <c r="D969" s="2">
        <v>45794</v>
      </c>
      <c r="E969" s="2" t="b">
        <f t="shared" si="212"/>
        <v>0</v>
      </c>
      <c r="F969" t="s">
        <v>1291</v>
      </c>
      <c r="G969" t="b">
        <f t="shared" si="213"/>
        <v>0</v>
      </c>
      <c r="H969" t="s">
        <v>1752</v>
      </c>
      <c r="I969" t="b">
        <f t="shared" si="214"/>
        <v>0</v>
      </c>
      <c r="J969" t="s">
        <v>1837</v>
      </c>
      <c r="K969" t="b">
        <f t="shared" si="215"/>
        <v>0</v>
      </c>
      <c r="L969">
        <f t="shared" si="216"/>
        <v>3</v>
      </c>
      <c r="M969">
        <v>3</v>
      </c>
      <c r="N969" t="b">
        <f t="shared" si="217"/>
        <v>0</v>
      </c>
      <c r="O969">
        <f t="shared" si="218"/>
        <v>943.24</v>
      </c>
      <c r="P969">
        <v>943.24</v>
      </c>
      <c r="Q969" t="b">
        <f t="shared" si="219"/>
        <v>0</v>
      </c>
      <c r="R969">
        <f t="shared" si="220"/>
        <v>0.21</v>
      </c>
      <c r="S969">
        <v>0.21</v>
      </c>
      <c r="T969" t="b">
        <f t="shared" si="221"/>
        <v>0</v>
      </c>
      <c r="U969" t="s">
        <v>1832</v>
      </c>
      <c r="V969">
        <f t="shared" si="222"/>
        <v>2235.4787999999999</v>
      </c>
      <c r="W969">
        <v>2235.4787999999999</v>
      </c>
      <c r="X969" t="b">
        <f t="shared" si="223"/>
        <v>0</v>
      </c>
    </row>
    <row r="970" spans="1:24" x14ac:dyDescent="0.3">
      <c r="A970" t="b">
        <f t="shared" si="210"/>
        <v>0</v>
      </c>
      <c r="B970" t="s">
        <v>2044</v>
      </c>
      <c r="C970" t="b">
        <f t="shared" si="211"/>
        <v>0</v>
      </c>
      <c r="D970" s="2">
        <v>45538</v>
      </c>
      <c r="E970" s="2" t="b">
        <f t="shared" si="212"/>
        <v>0</v>
      </c>
      <c r="F970" t="s">
        <v>859</v>
      </c>
      <c r="G970" t="b">
        <f t="shared" si="213"/>
        <v>0</v>
      </c>
      <c r="H970" t="s">
        <v>1771</v>
      </c>
      <c r="I970" t="b">
        <f t="shared" si="214"/>
        <v>0</v>
      </c>
      <c r="J970" t="s">
        <v>1875</v>
      </c>
      <c r="K970" t="b">
        <f t="shared" si="215"/>
        <v>0</v>
      </c>
      <c r="L970">
        <f t="shared" si="216"/>
        <v>2</v>
      </c>
      <c r="M970">
        <v>2</v>
      </c>
      <c r="N970" t="b">
        <f t="shared" si="217"/>
        <v>0</v>
      </c>
      <c r="O970">
        <f t="shared" si="218"/>
        <v>549.33000000000004</v>
      </c>
      <c r="P970">
        <v>549.33000000000004</v>
      </c>
      <c r="Q970" t="b">
        <f t="shared" si="219"/>
        <v>0</v>
      </c>
      <c r="R970">
        <f t="shared" si="220"/>
        <v>0.01</v>
      </c>
      <c r="S970">
        <v>0.01</v>
      </c>
      <c r="T970" t="b">
        <f t="shared" si="221"/>
        <v>0</v>
      </c>
      <c r="U970" t="s">
        <v>1839</v>
      </c>
      <c r="V970">
        <f t="shared" si="222"/>
        <v>1087.6733999999999</v>
      </c>
      <c r="W970">
        <v>1087.6733999999999</v>
      </c>
      <c r="X970" t="b">
        <f t="shared" si="223"/>
        <v>0</v>
      </c>
    </row>
    <row r="971" spans="1:24" x14ac:dyDescent="0.3">
      <c r="A971" t="b">
        <f t="shared" si="210"/>
        <v>0</v>
      </c>
      <c r="B971" t="s">
        <v>3729</v>
      </c>
      <c r="C971" t="b">
        <f t="shared" si="211"/>
        <v>0</v>
      </c>
      <c r="D971" s="2">
        <v>45659</v>
      </c>
      <c r="E971" s="2" t="b">
        <f t="shared" si="212"/>
        <v>0</v>
      </c>
      <c r="F971" t="s">
        <v>937</v>
      </c>
      <c r="G971" t="b">
        <f t="shared" si="213"/>
        <v>0</v>
      </c>
      <c r="H971" t="s">
        <v>1526</v>
      </c>
      <c r="I971" t="b">
        <f t="shared" si="214"/>
        <v>0</v>
      </c>
      <c r="J971" t="s">
        <v>1834</v>
      </c>
      <c r="K971" t="b">
        <f t="shared" si="215"/>
        <v>0</v>
      </c>
      <c r="L971">
        <f t="shared" si="216"/>
        <v>2</v>
      </c>
      <c r="M971">
        <v>2</v>
      </c>
      <c r="N971" t="b">
        <f t="shared" si="217"/>
        <v>0</v>
      </c>
      <c r="O971">
        <f t="shared" si="218"/>
        <v>310.33</v>
      </c>
      <c r="P971">
        <v>310.33</v>
      </c>
      <c r="Q971" t="b">
        <f t="shared" si="219"/>
        <v>0</v>
      </c>
      <c r="R971">
        <f t="shared" si="220"/>
        <v>0.26</v>
      </c>
      <c r="S971">
        <v>0.26</v>
      </c>
      <c r="T971" t="b">
        <f t="shared" si="221"/>
        <v>0</v>
      </c>
      <c r="U971" t="s">
        <v>1832</v>
      </c>
      <c r="V971">
        <f t="shared" si="222"/>
        <v>459.28840000000002</v>
      </c>
      <c r="W971">
        <v>459.28840000000002</v>
      </c>
      <c r="X971" t="b">
        <f t="shared" si="223"/>
        <v>0</v>
      </c>
    </row>
    <row r="972" spans="1:24" x14ac:dyDescent="0.3">
      <c r="A972" t="b">
        <f t="shared" si="210"/>
        <v>0</v>
      </c>
      <c r="B972" t="s">
        <v>3730</v>
      </c>
      <c r="C972" t="b">
        <f t="shared" si="211"/>
        <v>0</v>
      </c>
      <c r="D972" s="2">
        <v>45501</v>
      </c>
      <c r="E972" s="2" t="b">
        <f t="shared" si="212"/>
        <v>0</v>
      </c>
      <c r="F972" t="s">
        <v>1076</v>
      </c>
      <c r="G972" t="b">
        <f t="shared" si="213"/>
        <v>0</v>
      </c>
      <c r="H972" t="s">
        <v>1671</v>
      </c>
      <c r="I972" t="b">
        <f t="shared" si="214"/>
        <v>0</v>
      </c>
      <c r="J972" t="s">
        <v>1850</v>
      </c>
      <c r="K972" t="b">
        <f t="shared" si="215"/>
        <v>0</v>
      </c>
      <c r="L972">
        <f t="shared" si="216"/>
        <v>3</v>
      </c>
      <c r="M972">
        <v>3</v>
      </c>
      <c r="N972" t="b">
        <f t="shared" si="217"/>
        <v>0</v>
      </c>
      <c r="O972">
        <f t="shared" si="218"/>
        <v>201.05</v>
      </c>
      <c r="P972">
        <v>201.05</v>
      </c>
      <c r="Q972" t="b">
        <f t="shared" si="219"/>
        <v>0</v>
      </c>
      <c r="R972">
        <f t="shared" si="220"/>
        <v>0.23</v>
      </c>
      <c r="S972">
        <v>0.23</v>
      </c>
      <c r="T972" t="b">
        <f t="shared" si="221"/>
        <v>0</v>
      </c>
      <c r="U972" t="s">
        <v>1835</v>
      </c>
      <c r="V972">
        <f t="shared" si="222"/>
        <v>464.42550000000011</v>
      </c>
      <c r="W972">
        <v>464.42550000000011</v>
      </c>
      <c r="X972" t="b">
        <f t="shared" si="223"/>
        <v>0</v>
      </c>
    </row>
    <row r="973" spans="1:24" x14ac:dyDescent="0.3">
      <c r="A973" t="b">
        <f t="shared" si="210"/>
        <v>0</v>
      </c>
      <c r="B973" t="s">
        <v>3731</v>
      </c>
      <c r="C973" t="b">
        <f t="shared" si="211"/>
        <v>0</v>
      </c>
      <c r="D973" s="2">
        <v>45408</v>
      </c>
      <c r="E973" s="2" t="b">
        <f t="shared" si="212"/>
        <v>0</v>
      </c>
      <c r="F973" t="s">
        <v>801</v>
      </c>
      <c r="G973" t="b">
        <f t="shared" si="213"/>
        <v>0</v>
      </c>
      <c r="H973" t="s">
        <v>1708</v>
      </c>
      <c r="I973" t="b">
        <f t="shared" si="214"/>
        <v>0</v>
      </c>
      <c r="J973" t="s">
        <v>1834</v>
      </c>
      <c r="K973" t="b">
        <f t="shared" si="215"/>
        <v>0</v>
      </c>
      <c r="L973">
        <f t="shared" si="216"/>
        <v>1</v>
      </c>
      <c r="M973">
        <v>1</v>
      </c>
      <c r="N973" t="b">
        <f t="shared" si="217"/>
        <v>0</v>
      </c>
      <c r="O973">
        <f t="shared" si="218"/>
        <v>803.37</v>
      </c>
      <c r="P973">
        <v>803.37</v>
      </c>
      <c r="Q973" t="b">
        <f t="shared" si="219"/>
        <v>0</v>
      </c>
      <c r="R973">
        <f t="shared" si="220"/>
        <v>0.3</v>
      </c>
      <c r="S973">
        <v>0.3</v>
      </c>
      <c r="T973" t="b">
        <f t="shared" si="221"/>
        <v>0</v>
      </c>
      <c r="U973" t="s">
        <v>1835</v>
      </c>
      <c r="V973">
        <f t="shared" si="222"/>
        <v>562.35899999999992</v>
      </c>
      <c r="W973">
        <v>562.35899999999992</v>
      </c>
      <c r="X973" t="b">
        <f t="shared" si="223"/>
        <v>0</v>
      </c>
    </row>
    <row r="974" spans="1:24" x14ac:dyDescent="0.3">
      <c r="A974" t="b">
        <f t="shared" si="210"/>
        <v>0</v>
      </c>
      <c r="B974" t="s">
        <v>3732</v>
      </c>
      <c r="C974" t="b">
        <f t="shared" si="211"/>
        <v>0</v>
      </c>
      <c r="D974" s="2">
        <v>45886</v>
      </c>
      <c r="E974" s="2" t="b">
        <f t="shared" si="212"/>
        <v>0</v>
      </c>
      <c r="F974" t="s">
        <v>142</v>
      </c>
      <c r="G974" t="b">
        <f t="shared" si="213"/>
        <v>0</v>
      </c>
      <c r="H974" t="s">
        <v>1716</v>
      </c>
      <c r="I974" t="b">
        <f t="shared" si="214"/>
        <v>0</v>
      </c>
      <c r="J974" t="s">
        <v>1859</v>
      </c>
      <c r="K974" t="b">
        <f t="shared" si="215"/>
        <v>0</v>
      </c>
      <c r="L974">
        <f t="shared" si="216"/>
        <v>3</v>
      </c>
      <c r="M974">
        <v>3</v>
      </c>
      <c r="N974" t="b">
        <f t="shared" si="217"/>
        <v>0</v>
      </c>
      <c r="O974">
        <f t="shared" si="218"/>
        <v>259.98</v>
      </c>
      <c r="P974">
        <v>259.98</v>
      </c>
      <c r="Q974" t="b">
        <f t="shared" si="219"/>
        <v>0</v>
      </c>
      <c r="R974">
        <f t="shared" si="220"/>
        <v>7.0000000000000007E-2</v>
      </c>
      <c r="S974">
        <v>7.0000000000000007E-2</v>
      </c>
      <c r="T974" t="b">
        <f t="shared" si="221"/>
        <v>0</v>
      </c>
      <c r="U974" t="s">
        <v>1839</v>
      </c>
      <c r="V974">
        <f t="shared" si="222"/>
        <v>725.3442</v>
      </c>
      <c r="W974">
        <v>725.3442</v>
      </c>
      <c r="X974" t="b">
        <f t="shared" si="223"/>
        <v>0</v>
      </c>
    </row>
    <row r="975" spans="1:24" x14ac:dyDescent="0.3">
      <c r="A975" t="b">
        <f t="shared" si="210"/>
        <v>0</v>
      </c>
      <c r="B975" t="s">
        <v>3733</v>
      </c>
      <c r="C975" t="b">
        <f t="shared" si="211"/>
        <v>0</v>
      </c>
      <c r="D975" s="2">
        <v>45426</v>
      </c>
      <c r="E975" s="2" t="b">
        <f t="shared" si="212"/>
        <v>0</v>
      </c>
      <c r="F975" t="s">
        <v>422</v>
      </c>
      <c r="G975" t="b">
        <f t="shared" si="213"/>
        <v>0</v>
      </c>
      <c r="H975" t="s">
        <v>1535</v>
      </c>
      <c r="I975" t="b">
        <f t="shared" si="214"/>
        <v>0</v>
      </c>
      <c r="J975" t="s">
        <v>1831</v>
      </c>
      <c r="K975" t="b">
        <f t="shared" si="215"/>
        <v>0</v>
      </c>
      <c r="L975">
        <f t="shared" si="216"/>
        <v>4</v>
      </c>
      <c r="M975">
        <v>4</v>
      </c>
      <c r="N975" t="b">
        <f t="shared" si="217"/>
        <v>0</v>
      </c>
      <c r="O975">
        <f t="shared" si="218"/>
        <v>591.9</v>
      </c>
      <c r="P975">
        <v>591.9</v>
      </c>
      <c r="Q975" t="b">
        <f t="shared" si="219"/>
        <v>0</v>
      </c>
      <c r="R975">
        <f t="shared" si="220"/>
        <v>0.2</v>
      </c>
      <c r="S975">
        <v>0.2</v>
      </c>
      <c r="T975" t="b">
        <f t="shared" si="221"/>
        <v>0</v>
      </c>
      <c r="U975" t="s">
        <v>1835</v>
      </c>
      <c r="V975">
        <f t="shared" si="222"/>
        <v>1894.08</v>
      </c>
      <c r="W975">
        <v>1894.08</v>
      </c>
      <c r="X975" t="b">
        <f t="shared" si="223"/>
        <v>0</v>
      </c>
    </row>
    <row r="976" spans="1:24" x14ac:dyDescent="0.3">
      <c r="A976" t="b">
        <f t="shared" si="210"/>
        <v>0</v>
      </c>
      <c r="B976" t="s">
        <v>3734</v>
      </c>
      <c r="C976" t="b">
        <f t="shared" si="211"/>
        <v>0</v>
      </c>
      <c r="D976" s="2">
        <v>45730</v>
      </c>
      <c r="E976" s="2" t="b">
        <f t="shared" si="212"/>
        <v>0</v>
      </c>
      <c r="F976" t="s">
        <v>126</v>
      </c>
      <c r="G976" t="b">
        <f t="shared" si="213"/>
        <v>0</v>
      </c>
      <c r="H976" t="s">
        <v>1713</v>
      </c>
      <c r="I976" t="b">
        <f t="shared" si="214"/>
        <v>0</v>
      </c>
      <c r="J976" t="s">
        <v>1884</v>
      </c>
      <c r="K976" t="b">
        <f t="shared" si="215"/>
        <v>0</v>
      </c>
      <c r="L976">
        <f t="shared" si="216"/>
        <v>2</v>
      </c>
      <c r="M976">
        <v>2</v>
      </c>
      <c r="N976" t="b">
        <f t="shared" si="217"/>
        <v>0</v>
      </c>
      <c r="O976">
        <f t="shared" si="218"/>
        <v>396.9</v>
      </c>
      <c r="P976">
        <v>396.9</v>
      </c>
      <c r="Q976" t="b">
        <f t="shared" si="219"/>
        <v>0</v>
      </c>
      <c r="R976">
        <f t="shared" si="220"/>
        <v>0.18</v>
      </c>
      <c r="S976">
        <v>0.18</v>
      </c>
      <c r="T976" t="b">
        <f t="shared" si="221"/>
        <v>0</v>
      </c>
      <c r="U976" t="s">
        <v>1835</v>
      </c>
      <c r="V976">
        <f t="shared" si="222"/>
        <v>650.91600000000005</v>
      </c>
      <c r="W976">
        <v>650.91600000000005</v>
      </c>
      <c r="X976" t="b">
        <f t="shared" si="223"/>
        <v>0</v>
      </c>
    </row>
    <row r="977" spans="1:24" x14ac:dyDescent="0.3">
      <c r="A977" t="b">
        <f t="shared" si="210"/>
        <v>0</v>
      </c>
      <c r="B977" t="s">
        <v>3735</v>
      </c>
      <c r="C977" t="b">
        <f t="shared" si="211"/>
        <v>0</v>
      </c>
      <c r="D977" s="2">
        <v>45731</v>
      </c>
      <c r="E977" s="2" t="b">
        <f t="shared" si="212"/>
        <v>0</v>
      </c>
      <c r="F977" t="s">
        <v>1385</v>
      </c>
      <c r="G977" t="b">
        <f t="shared" si="213"/>
        <v>0</v>
      </c>
      <c r="H977" t="s">
        <v>1816</v>
      </c>
      <c r="I977" t="b">
        <f t="shared" si="214"/>
        <v>0</v>
      </c>
      <c r="J977" t="s">
        <v>1880</v>
      </c>
      <c r="K977" t="b">
        <f t="shared" si="215"/>
        <v>0</v>
      </c>
      <c r="L977">
        <f t="shared" si="216"/>
        <v>1</v>
      </c>
      <c r="M977">
        <v>1</v>
      </c>
      <c r="N977" t="b">
        <f t="shared" si="217"/>
        <v>0</v>
      </c>
      <c r="O977">
        <f t="shared" si="218"/>
        <v>176.84</v>
      </c>
      <c r="P977">
        <v>176.84</v>
      </c>
      <c r="Q977" t="b">
        <f t="shared" si="219"/>
        <v>0</v>
      </c>
      <c r="R977">
        <f t="shared" si="220"/>
        <v>0.19</v>
      </c>
      <c r="S977">
        <v>0.19</v>
      </c>
      <c r="T977" t="b">
        <f t="shared" si="221"/>
        <v>0</v>
      </c>
      <c r="U977" t="s">
        <v>1832</v>
      </c>
      <c r="V977">
        <f t="shared" si="222"/>
        <v>143.24039999999999</v>
      </c>
      <c r="W977">
        <v>143.24039999999999</v>
      </c>
      <c r="X977" t="b">
        <f t="shared" si="223"/>
        <v>0</v>
      </c>
    </row>
    <row r="978" spans="1:24" x14ac:dyDescent="0.3">
      <c r="A978" t="b">
        <f t="shared" si="210"/>
        <v>0</v>
      </c>
      <c r="B978" t="s">
        <v>3736</v>
      </c>
      <c r="C978" t="b">
        <f t="shared" si="211"/>
        <v>0</v>
      </c>
      <c r="D978" s="2">
        <v>45272</v>
      </c>
      <c r="E978" s="2" t="b">
        <f t="shared" si="212"/>
        <v>0</v>
      </c>
      <c r="F978" t="s">
        <v>806</v>
      </c>
      <c r="G978" t="b">
        <f t="shared" si="213"/>
        <v>0</v>
      </c>
      <c r="H978" t="s">
        <v>1615</v>
      </c>
      <c r="I978" t="b">
        <f t="shared" si="214"/>
        <v>0</v>
      </c>
      <c r="J978" t="s">
        <v>1850</v>
      </c>
      <c r="K978" t="b">
        <f t="shared" si="215"/>
        <v>0</v>
      </c>
      <c r="L978">
        <f t="shared" si="216"/>
        <v>2</v>
      </c>
      <c r="M978">
        <v>2</v>
      </c>
      <c r="N978" t="b">
        <f t="shared" si="217"/>
        <v>0</v>
      </c>
      <c r="O978">
        <f t="shared" si="218"/>
        <v>614.21</v>
      </c>
      <c r="P978">
        <v>614.21</v>
      </c>
      <c r="Q978" t="b">
        <f t="shared" si="219"/>
        <v>0</v>
      </c>
      <c r="R978">
        <f t="shared" si="220"/>
        <v>0.11</v>
      </c>
      <c r="S978">
        <v>0.11</v>
      </c>
      <c r="T978" t="b">
        <f t="shared" si="221"/>
        <v>0</v>
      </c>
      <c r="U978" t="s">
        <v>1835</v>
      </c>
      <c r="V978">
        <f t="shared" si="222"/>
        <v>1093.2937999999999</v>
      </c>
      <c r="W978">
        <v>1093.2937999999999</v>
      </c>
      <c r="X978" t="b">
        <f t="shared" si="223"/>
        <v>0</v>
      </c>
    </row>
    <row r="979" spans="1:24" x14ac:dyDescent="0.3">
      <c r="A979" t="b">
        <f t="shared" si="210"/>
        <v>0</v>
      </c>
      <c r="B979" t="s">
        <v>3737</v>
      </c>
      <c r="C979" t="b">
        <f t="shared" si="211"/>
        <v>0</v>
      </c>
      <c r="D979" s="2">
        <v>45584</v>
      </c>
      <c r="E979" s="2" t="b">
        <f t="shared" si="212"/>
        <v>0</v>
      </c>
      <c r="F979" t="s">
        <v>375</v>
      </c>
      <c r="G979" t="b">
        <f t="shared" si="213"/>
        <v>0</v>
      </c>
      <c r="H979" t="s">
        <v>1953</v>
      </c>
      <c r="I979" t="b">
        <f t="shared" si="214"/>
        <v>0</v>
      </c>
      <c r="J979" t="s">
        <v>1843</v>
      </c>
      <c r="K979" t="b">
        <f t="shared" si="215"/>
        <v>0</v>
      </c>
      <c r="L979">
        <f t="shared" si="216"/>
        <v>3</v>
      </c>
      <c r="M979">
        <v>3</v>
      </c>
      <c r="N979" t="b">
        <f t="shared" si="217"/>
        <v>0</v>
      </c>
      <c r="O979">
        <f t="shared" si="218"/>
        <v>604.66</v>
      </c>
      <c r="P979">
        <v>604.66</v>
      </c>
      <c r="Q979" t="b">
        <f t="shared" si="219"/>
        <v>0</v>
      </c>
      <c r="R979">
        <f t="shared" si="220"/>
        <v>0.18</v>
      </c>
      <c r="S979">
        <v>0.18</v>
      </c>
      <c r="T979" t="b">
        <f t="shared" si="221"/>
        <v>0</v>
      </c>
      <c r="U979" t="s">
        <v>1839</v>
      </c>
      <c r="V979">
        <f t="shared" si="222"/>
        <v>1487.4636</v>
      </c>
      <c r="W979">
        <v>1487.4636</v>
      </c>
      <c r="X979" t="b">
        <f t="shared" si="223"/>
        <v>0</v>
      </c>
    </row>
    <row r="980" spans="1:24" x14ac:dyDescent="0.3">
      <c r="A980" t="b">
        <f t="shared" si="210"/>
        <v>0</v>
      </c>
      <c r="B980" t="s">
        <v>3738</v>
      </c>
      <c r="C980" t="b">
        <f t="shared" si="211"/>
        <v>0</v>
      </c>
      <c r="D980" s="2">
        <v>45534</v>
      </c>
      <c r="E980" s="2" t="b">
        <f t="shared" si="212"/>
        <v>0</v>
      </c>
      <c r="F980" t="s">
        <v>1514</v>
      </c>
      <c r="G980" t="b">
        <f t="shared" si="213"/>
        <v>0</v>
      </c>
      <c r="H980" t="s">
        <v>1535</v>
      </c>
      <c r="I980" t="b">
        <f t="shared" si="214"/>
        <v>0</v>
      </c>
      <c r="J980" t="s">
        <v>1884</v>
      </c>
      <c r="K980" t="b">
        <f t="shared" si="215"/>
        <v>0</v>
      </c>
      <c r="L980">
        <f t="shared" si="216"/>
        <v>3</v>
      </c>
      <c r="M980">
        <v>3</v>
      </c>
      <c r="N980" t="b">
        <f t="shared" si="217"/>
        <v>0</v>
      </c>
      <c r="O980">
        <f t="shared" si="218"/>
        <v>24.29</v>
      </c>
      <c r="P980">
        <v>24.29</v>
      </c>
      <c r="Q980" t="b">
        <f t="shared" si="219"/>
        <v>0</v>
      </c>
      <c r="R980">
        <f t="shared" si="220"/>
        <v>0.12</v>
      </c>
      <c r="S980">
        <v>0.12</v>
      </c>
      <c r="T980" t="b">
        <f t="shared" si="221"/>
        <v>0</v>
      </c>
      <c r="U980" t="s">
        <v>1835</v>
      </c>
      <c r="V980">
        <f t="shared" si="222"/>
        <v>64.125600000000006</v>
      </c>
      <c r="W980">
        <v>64.125600000000006</v>
      </c>
      <c r="X980" t="b">
        <f t="shared" si="223"/>
        <v>0</v>
      </c>
    </row>
    <row r="981" spans="1:24" x14ac:dyDescent="0.3">
      <c r="A981" t="b">
        <f t="shared" si="210"/>
        <v>0</v>
      </c>
      <c r="B981" t="s">
        <v>2045</v>
      </c>
      <c r="C981" t="b">
        <f t="shared" si="211"/>
        <v>0</v>
      </c>
      <c r="D981" s="2">
        <v>45411</v>
      </c>
      <c r="E981" s="2" t="b">
        <f t="shared" si="212"/>
        <v>0</v>
      </c>
      <c r="F981" t="s">
        <v>1181</v>
      </c>
      <c r="G981" t="b">
        <f t="shared" si="213"/>
        <v>0</v>
      </c>
      <c r="H981" t="s">
        <v>1540</v>
      </c>
      <c r="I981" t="b">
        <f t="shared" si="214"/>
        <v>0</v>
      </c>
      <c r="J981" t="s">
        <v>1831</v>
      </c>
      <c r="K981" t="b">
        <f t="shared" si="215"/>
        <v>0</v>
      </c>
      <c r="L981">
        <f t="shared" si="216"/>
        <v>3</v>
      </c>
      <c r="M981">
        <v>3</v>
      </c>
      <c r="N981" t="b">
        <f t="shared" si="217"/>
        <v>0</v>
      </c>
      <c r="O981">
        <f t="shared" si="218"/>
        <v>620.22</v>
      </c>
      <c r="P981">
        <v>620.22</v>
      </c>
      <c r="Q981" t="b">
        <f t="shared" si="219"/>
        <v>0</v>
      </c>
      <c r="R981">
        <f t="shared" si="220"/>
        <v>0.04</v>
      </c>
      <c r="S981">
        <v>0.04</v>
      </c>
      <c r="T981" t="b">
        <f t="shared" si="221"/>
        <v>0</v>
      </c>
      <c r="U981" t="s">
        <v>1832</v>
      </c>
      <c r="V981">
        <f t="shared" si="222"/>
        <v>1786.2336</v>
      </c>
      <c r="W981">
        <v>1786.2336</v>
      </c>
      <c r="X981" t="b">
        <f t="shared" si="223"/>
        <v>0</v>
      </c>
    </row>
    <row r="982" spans="1:24" x14ac:dyDescent="0.3">
      <c r="A982" t="b">
        <f t="shared" si="210"/>
        <v>0</v>
      </c>
      <c r="B982" t="s">
        <v>3739</v>
      </c>
      <c r="C982" t="b">
        <f t="shared" si="211"/>
        <v>0</v>
      </c>
      <c r="D982" s="2">
        <v>45482</v>
      </c>
      <c r="E982" s="2" t="b">
        <f t="shared" si="212"/>
        <v>0</v>
      </c>
      <c r="F982" t="s">
        <v>413</v>
      </c>
      <c r="G982" t="b">
        <f t="shared" si="213"/>
        <v>0</v>
      </c>
      <c r="H982" t="s">
        <v>1722</v>
      </c>
      <c r="I982" t="b">
        <f t="shared" si="214"/>
        <v>0</v>
      </c>
      <c r="J982" t="s">
        <v>1902</v>
      </c>
      <c r="K982" t="b">
        <f t="shared" si="215"/>
        <v>0</v>
      </c>
      <c r="L982">
        <f t="shared" si="216"/>
        <v>1</v>
      </c>
      <c r="M982">
        <v>1</v>
      </c>
      <c r="N982" t="b">
        <f t="shared" si="217"/>
        <v>0</v>
      </c>
      <c r="O982">
        <f t="shared" si="218"/>
        <v>503.95</v>
      </c>
      <c r="P982">
        <v>503.95</v>
      </c>
      <c r="Q982" t="b">
        <f t="shared" si="219"/>
        <v>0</v>
      </c>
      <c r="R982">
        <f t="shared" si="220"/>
        <v>0.24</v>
      </c>
      <c r="S982">
        <v>0.24</v>
      </c>
      <c r="T982" t="b">
        <f t="shared" si="221"/>
        <v>0</v>
      </c>
      <c r="U982" t="s">
        <v>1835</v>
      </c>
      <c r="V982">
        <f t="shared" si="222"/>
        <v>383.00200000000001</v>
      </c>
      <c r="W982">
        <v>383.00200000000001</v>
      </c>
      <c r="X982" t="b">
        <f t="shared" si="223"/>
        <v>0</v>
      </c>
    </row>
    <row r="983" spans="1:24" x14ac:dyDescent="0.3">
      <c r="A983" t="b">
        <f t="shared" si="210"/>
        <v>0</v>
      </c>
      <c r="B983" t="s">
        <v>3740</v>
      </c>
      <c r="C983" t="b">
        <f t="shared" si="211"/>
        <v>0</v>
      </c>
      <c r="D983" s="2">
        <v>45475</v>
      </c>
      <c r="E983" s="2" t="b">
        <f t="shared" si="212"/>
        <v>0</v>
      </c>
      <c r="F983" t="s">
        <v>996</v>
      </c>
      <c r="G983" t="b">
        <f t="shared" si="213"/>
        <v>0</v>
      </c>
      <c r="H983" t="s">
        <v>1689</v>
      </c>
      <c r="I983" t="b">
        <f t="shared" si="214"/>
        <v>0</v>
      </c>
      <c r="J983" t="s">
        <v>1852</v>
      </c>
      <c r="K983" t="b">
        <f t="shared" si="215"/>
        <v>0</v>
      </c>
      <c r="L983">
        <f t="shared" si="216"/>
        <v>4</v>
      </c>
      <c r="M983">
        <v>4</v>
      </c>
      <c r="N983" t="b">
        <f t="shared" si="217"/>
        <v>0</v>
      </c>
      <c r="O983">
        <f t="shared" si="218"/>
        <v>860.78</v>
      </c>
      <c r="P983">
        <v>860.78</v>
      </c>
      <c r="Q983" t="b">
        <f t="shared" si="219"/>
        <v>0</v>
      </c>
      <c r="R983">
        <f t="shared" si="220"/>
        <v>0.03</v>
      </c>
      <c r="S983">
        <v>0.03</v>
      </c>
      <c r="T983" t="b">
        <f t="shared" si="221"/>
        <v>0</v>
      </c>
      <c r="U983" t="s">
        <v>1832</v>
      </c>
      <c r="V983">
        <f t="shared" si="222"/>
        <v>3339.8263999999999</v>
      </c>
      <c r="W983">
        <v>3339.8263999999999</v>
      </c>
      <c r="X983" t="b">
        <f t="shared" si="223"/>
        <v>0</v>
      </c>
    </row>
    <row r="984" spans="1:24" x14ac:dyDescent="0.3">
      <c r="A984" t="b">
        <f t="shared" si="210"/>
        <v>0</v>
      </c>
      <c r="B984" t="s">
        <v>3741</v>
      </c>
      <c r="C984" t="b">
        <f t="shared" si="211"/>
        <v>0</v>
      </c>
      <c r="D984" s="2">
        <v>45234</v>
      </c>
      <c r="E984" s="2" t="b">
        <f t="shared" si="212"/>
        <v>0</v>
      </c>
      <c r="F984" t="s">
        <v>640</v>
      </c>
      <c r="G984" t="b">
        <f t="shared" si="213"/>
        <v>0</v>
      </c>
      <c r="H984" t="s">
        <v>1664</v>
      </c>
      <c r="I984" t="b">
        <f t="shared" si="214"/>
        <v>0</v>
      </c>
      <c r="J984" t="s">
        <v>1831</v>
      </c>
      <c r="K984" t="b">
        <f t="shared" si="215"/>
        <v>0</v>
      </c>
      <c r="L984">
        <f t="shared" si="216"/>
        <v>3</v>
      </c>
      <c r="M984">
        <v>3</v>
      </c>
      <c r="N984" t="b">
        <f t="shared" si="217"/>
        <v>0</v>
      </c>
      <c r="O984">
        <f t="shared" si="218"/>
        <v>41.97</v>
      </c>
      <c r="P984">
        <v>41.97</v>
      </c>
      <c r="Q984" t="b">
        <f t="shared" si="219"/>
        <v>0</v>
      </c>
      <c r="R984">
        <f t="shared" si="220"/>
        <v>0.03</v>
      </c>
      <c r="S984">
        <v>0.03</v>
      </c>
      <c r="T984" t="b">
        <f t="shared" si="221"/>
        <v>0</v>
      </c>
      <c r="U984" t="s">
        <v>1839</v>
      </c>
      <c r="V984">
        <f t="shared" si="222"/>
        <v>122.1327</v>
      </c>
      <c r="W984">
        <v>122.1327</v>
      </c>
      <c r="X984" t="b">
        <f t="shared" si="223"/>
        <v>0</v>
      </c>
    </row>
    <row r="985" spans="1:24" x14ac:dyDescent="0.3">
      <c r="A985" t="b">
        <f t="shared" si="210"/>
        <v>0</v>
      </c>
      <c r="B985" t="s">
        <v>3742</v>
      </c>
      <c r="C985" t="b">
        <f t="shared" si="211"/>
        <v>0</v>
      </c>
      <c r="D985" s="2">
        <v>45397</v>
      </c>
      <c r="E985" s="2" t="b">
        <f t="shared" si="212"/>
        <v>0</v>
      </c>
      <c r="F985" t="s">
        <v>133</v>
      </c>
      <c r="G985" t="b">
        <f t="shared" si="213"/>
        <v>0</v>
      </c>
      <c r="H985" t="s">
        <v>1580</v>
      </c>
      <c r="I985" t="b">
        <f t="shared" si="214"/>
        <v>0</v>
      </c>
      <c r="J985" t="s">
        <v>1841</v>
      </c>
      <c r="K985" t="b">
        <f t="shared" si="215"/>
        <v>0</v>
      </c>
      <c r="L985">
        <f t="shared" si="216"/>
        <v>1</v>
      </c>
      <c r="M985">
        <v>1</v>
      </c>
      <c r="N985" t="b">
        <f t="shared" si="217"/>
        <v>0</v>
      </c>
      <c r="O985">
        <f t="shared" si="218"/>
        <v>649.59</v>
      </c>
      <c r="P985">
        <v>649.59</v>
      </c>
      <c r="Q985" t="b">
        <f t="shared" si="219"/>
        <v>0</v>
      </c>
      <c r="R985">
        <f t="shared" si="220"/>
        <v>0.12</v>
      </c>
      <c r="S985">
        <v>0.12</v>
      </c>
      <c r="T985" t="b">
        <f t="shared" si="221"/>
        <v>0</v>
      </c>
      <c r="U985" t="s">
        <v>1839</v>
      </c>
      <c r="V985">
        <f t="shared" si="222"/>
        <v>571.63920000000007</v>
      </c>
      <c r="W985">
        <v>571.63920000000007</v>
      </c>
      <c r="X985" t="b">
        <f t="shared" si="223"/>
        <v>0</v>
      </c>
    </row>
    <row r="986" spans="1:24" x14ac:dyDescent="0.3">
      <c r="A986" t="b">
        <f t="shared" si="210"/>
        <v>0</v>
      </c>
      <c r="B986" t="s">
        <v>3743</v>
      </c>
      <c r="C986" t="b">
        <f t="shared" si="211"/>
        <v>0</v>
      </c>
      <c r="D986" s="2">
        <v>45502</v>
      </c>
      <c r="E986" s="2" t="b">
        <f t="shared" si="212"/>
        <v>0</v>
      </c>
      <c r="F986" t="s">
        <v>198</v>
      </c>
      <c r="G986" t="b">
        <f t="shared" si="213"/>
        <v>0</v>
      </c>
      <c r="H986" t="s">
        <v>1722</v>
      </c>
      <c r="I986" t="b">
        <f t="shared" si="214"/>
        <v>0</v>
      </c>
      <c r="J986" t="s">
        <v>1861</v>
      </c>
      <c r="K986" t="b">
        <f t="shared" si="215"/>
        <v>0</v>
      </c>
      <c r="L986">
        <f t="shared" si="216"/>
        <v>2</v>
      </c>
      <c r="M986">
        <v>2</v>
      </c>
      <c r="N986" t="b">
        <f t="shared" si="217"/>
        <v>0</v>
      </c>
      <c r="O986">
        <f t="shared" si="218"/>
        <v>386.09</v>
      </c>
      <c r="P986">
        <v>386.09</v>
      </c>
      <c r="Q986" t="b">
        <f t="shared" si="219"/>
        <v>0</v>
      </c>
      <c r="R986">
        <f t="shared" si="220"/>
        <v>0.19</v>
      </c>
      <c r="S986">
        <v>0.19</v>
      </c>
      <c r="T986" t="b">
        <f t="shared" si="221"/>
        <v>0</v>
      </c>
      <c r="U986" t="s">
        <v>1835</v>
      </c>
      <c r="V986">
        <f t="shared" si="222"/>
        <v>625.46579999999994</v>
      </c>
      <c r="W986">
        <v>625.46579999999994</v>
      </c>
      <c r="X986" t="b">
        <f t="shared" si="223"/>
        <v>0</v>
      </c>
    </row>
    <row r="987" spans="1:24" x14ac:dyDescent="0.3">
      <c r="A987" t="b">
        <f t="shared" si="210"/>
        <v>0</v>
      </c>
      <c r="B987" t="s">
        <v>3744</v>
      </c>
      <c r="C987" t="b">
        <f t="shared" si="211"/>
        <v>0</v>
      </c>
      <c r="D987" s="2">
        <v>45644</v>
      </c>
      <c r="E987" s="2" t="b">
        <f t="shared" si="212"/>
        <v>0</v>
      </c>
      <c r="F987" t="s">
        <v>347</v>
      </c>
      <c r="G987" t="b">
        <f t="shared" si="213"/>
        <v>0</v>
      </c>
      <c r="H987" t="s">
        <v>1689</v>
      </c>
      <c r="I987" t="b">
        <f t="shared" si="214"/>
        <v>0</v>
      </c>
      <c r="J987" t="s">
        <v>1884</v>
      </c>
      <c r="K987" t="b">
        <f t="shared" si="215"/>
        <v>0</v>
      </c>
      <c r="L987">
        <f t="shared" si="216"/>
        <v>1</v>
      </c>
      <c r="M987">
        <v>1</v>
      </c>
      <c r="N987" t="b">
        <f t="shared" si="217"/>
        <v>0</v>
      </c>
      <c r="O987">
        <f t="shared" si="218"/>
        <v>891.62</v>
      </c>
      <c r="P987">
        <v>891.62</v>
      </c>
      <c r="Q987" t="b">
        <f t="shared" si="219"/>
        <v>0</v>
      </c>
      <c r="R987">
        <f t="shared" si="220"/>
        <v>0.06</v>
      </c>
      <c r="S987">
        <v>0.06</v>
      </c>
      <c r="T987" t="b">
        <f t="shared" si="221"/>
        <v>0</v>
      </c>
      <c r="U987" t="s">
        <v>1835</v>
      </c>
      <c r="V987">
        <f t="shared" si="222"/>
        <v>838.12279999999998</v>
      </c>
      <c r="W987">
        <v>838.12279999999998</v>
      </c>
      <c r="X987" t="b">
        <f t="shared" si="223"/>
        <v>0</v>
      </c>
    </row>
    <row r="988" spans="1:24" x14ac:dyDescent="0.3">
      <c r="A988" t="b">
        <f t="shared" si="210"/>
        <v>0</v>
      </c>
      <c r="B988" t="s">
        <v>3745</v>
      </c>
      <c r="C988" t="b">
        <f t="shared" si="211"/>
        <v>0</v>
      </c>
      <c r="D988" s="2">
        <v>45617</v>
      </c>
      <c r="E988" s="2" t="b">
        <f t="shared" si="212"/>
        <v>0</v>
      </c>
      <c r="F988" t="s">
        <v>1178</v>
      </c>
      <c r="G988" t="b">
        <f t="shared" si="213"/>
        <v>0</v>
      </c>
      <c r="H988" t="s">
        <v>1725</v>
      </c>
      <c r="I988" t="b">
        <f t="shared" si="214"/>
        <v>0</v>
      </c>
      <c r="J988" t="s">
        <v>1859</v>
      </c>
      <c r="K988" t="b">
        <f t="shared" si="215"/>
        <v>0</v>
      </c>
      <c r="L988">
        <f t="shared" si="216"/>
        <v>2</v>
      </c>
      <c r="M988">
        <v>2</v>
      </c>
      <c r="N988" t="b">
        <f t="shared" si="217"/>
        <v>0</v>
      </c>
      <c r="O988">
        <f t="shared" si="218"/>
        <v>558.9</v>
      </c>
      <c r="P988">
        <v>558.9</v>
      </c>
      <c r="Q988" t="b">
        <f t="shared" si="219"/>
        <v>0</v>
      </c>
      <c r="R988">
        <f t="shared" si="220"/>
        <v>0.05</v>
      </c>
      <c r="S988">
        <v>0.05</v>
      </c>
      <c r="T988" t="b">
        <f t="shared" si="221"/>
        <v>0</v>
      </c>
      <c r="U988" t="s">
        <v>1839</v>
      </c>
      <c r="V988">
        <f t="shared" si="222"/>
        <v>1061.9100000000001</v>
      </c>
      <c r="W988">
        <v>1061.9100000000001</v>
      </c>
      <c r="X988" t="b">
        <f t="shared" si="223"/>
        <v>0</v>
      </c>
    </row>
    <row r="989" spans="1:24" x14ac:dyDescent="0.3">
      <c r="A989" t="b">
        <f t="shared" si="210"/>
        <v>0</v>
      </c>
      <c r="B989" t="s">
        <v>3746</v>
      </c>
      <c r="C989" t="b">
        <f t="shared" si="211"/>
        <v>0</v>
      </c>
      <c r="D989" s="2">
        <v>45797</v>
      </c>
      <c r="E989" s="2" t="b">
        <f t="shared" si="212"/>
        <v>0</v>
      </c>
      <c r="F989" t="s">
        <v>1093</v>
      </c>
      <c r="G989" t="b">
        <f t="shared" si="213"/>
        <v>0</v>
      </c>
      <c r="H989" t="s">
        <v>1531</v>
      </c>
      <c r="I989" t="b">
        <f t="shared" si="214"/>
        <v>0</v>
      </c>
      <c r="J989" t="s">
        <v>1831</v>
      </c>
      <c r="K989" t="b">
        <f t="shared" si="215"/>
        <v>0</v>
      </c>
      <c r="L989">
        <f t="shared" si="216"/>
        <v>2</v>
      </c>
      <c r="M989">
        <v>2</v>
      </c>
      <c r="N989" t="b">
        <f t="shared" si="217"/>
        <v>0</v>
      </c>
      <c r="O989">
        <f t="shared" si="218"/>
        <v>99.04</v>
      </c>
      <c r="P989">
        <v>99.04</v>
      </c>
      <c r="Q989" t="b">
        <f t="shared" si="219"/>
        <v>0</v>
      </c>
      <c r="R989">
        <f t="shared" si="220"/>
        <v>0.26</v>
      </c>
      <c r="S989">
        <v>0.26</v>
      </c>
      <c r="T989" t="b">
        <f t="shared" si="221"/>
        <v>0</v>
      </c>
      <c r="U989" t="s">
        <v>1839</v>
      </c>
      <c r="V989">
        <f t="shared" si="222"/>
        <v>146.57919999999999</v>
      </c>
      <c r="W989">
        <v>146.57919999999999</v>
      </c>
      <c r="X989" t="b">
        <f t="shared" si="223"/>
        <v>0</v>
      </c>
    </row>
    <row r="990" spans="1:24" x14ac:dyDescent="0.3">
      <c r="A990" t="b">
        <f t="shared" si="210"/>
        <v>0</v>
      </c>
      <c r="B990" t="s">
        <v>3747</v>
      </c>
      <c r="C990" t="b">
        <f t="shared" si="211"/>
        <v>0</v>
      </c>
      <c r="D990" s="2">
        <v>45740</v>
      </c>
      <c r="E990" s="2" t="b">
        <f t="shared" si="212"/>
        <v>0</v>
      </c>
      <c r="F990" t="s">
        <v>915</v>
      </c>
      <c r="G990" t="b">
        <f t="shared" si="213"/>
        <v>0</v>
      </c>
      <c r="H990" t="s">
        <v>1953</v>
      </c>
      <c r="I990" t="b">
        <f t="shared" si="214"/>
        <v>0</v>
      </c>
      <c r="J990" t="s">
        <v>1837</v>
      </c>
      <c r="K990" t="b">
        <f t="shared" si="215"/>
        <v>0</v>
      </c>
      <c r="L990">
        <f t="shared" si="216"/>
        <v>4</v>
      </c>
      <c r="M990">
        <v>4</v>
      </c>
      <c r="N990" t="b">
        <f t="shared" si="217"/>
        <v>0</v>
      </c>
      <c r="O990">
        <f t="shared" si="218"/>
        <v>625.13</v>
      </c>
      <c r="P990">
        <v>625.13</v>
      </c>
      <c r="Q990" t="b">
        <f t="shared" si="219"/>
        <v>0</v>
      </c>
      <c r="R990">
        <f t="shared" si="220"/>
        <v>0.06</v>
      </c>
      <c r="S990">
        <v>0.06</v>
      </c>
      <c r="T990" t="b">
        <f t="shared" si="221"/>
        <v>0</v>
      </c>
      <c r="U990" t="s">
        <v>1832</v>
      </c>
      <c r="V990">
        <f t="shared" si="222"/>
        <v>2350.4888000000001</v>
      </c>
      <c r="W990">
        <v>2350.4888000000001</v>
      </c>
      <c r="X990" t="b">
        <f t="shared" si="223"/>
        <v>0</v>
      </c>
    </row>
    <row r="991" spans="1:24" x14ac:dyDescent="0.3">
      <c r="A991" t="b">
        <f t="shared" si="210"/>
        <v>0</v>
      </c>
      <c r="B991" t="s">
        <v>3748</v>
      </c>
      <c r="C991" t="b">
        <f t="shared" si="211"/>
        <v>0</v>
      </c>
      <c r="D991" s="2">
        <v>45824</v>
      </c>
      <c r="E991" s="2" t="b">
        <f t="shared" si="212"/>
        <v>0</v>
      </c>
      <c r="F991" t="s">
        <v>142</v>
      </c>
      <c r="G991" t="b">
        <f t="shared" si="213"/>
        <v>0</v>
      </c>
      <c r="H991" t="s">
        <v>1658</v>
      </c>
      <c r="I991" t="b">
        <f t="shared" si="214"/>
        <v>0</v>
      </c>
      <c r="J991" t="s">
        <v>1870</v>
      </c>
      <c r="K991" t="b">
        <f t="shared" si="215"/>
        <v>0</v>
      </c>
      <c r="L991">
        <f t="shared" si="216"/>
        <v>4</v>
      </c>
      <c r="M991">
        <v>4</v>
      </c>
      <c r="N991" t="b">
        <f t="shared" si="217"/>
        <v>0</v>
      </c>
      <c r="O991">
        <f t="shared" si="218"/>
        <v>38.380000000000003</v>
      </c>
      <c r="P991">
        <v>38.380000000000003</v>
      </c>
      <c r="Q991" t="b">
        <f t="shared" si="219"/>
        <v>0</v>
      </c>
      <c r="R991">
        <f t="shared" si="220"/>
        <v>0.16</v>
      </c>
      <c r="S991">
        <v>0.16</v>
      </c>
      <c r="T991" t="b">
        <f t="shared" si="221"/>
        <v>0</v>
      </c>
      <c r="U991" t="s">
        <v>1839</v>
      </c>
      <c r="V991">
        <f t="shared" si="222"/>
        <v>128.95679999999999</v>
      </c>
      <c r="W991">
        <v>128.95679999999999</v>
      </c>
      <c r="X991" t="b">
        <f t="shared" si="223"/>
        <v>0</v>
      </c>
    </row>
    <row r="992" spans="1:24" x14ac:dyDescent="0.3">
      <c r="A992" t="b">
        <f t="shared" si="210"/>
        <v>0</v>
      </c>
      <c r="B992" t="s">
        <v>2046</v>
      </c>
      <c r="C992" t="b">
        <f t="shared" si="211"/>
        <v>0</v>
      </c>
      <c r="D992" s="2">
        <v>45411</v>
      </c>
      <c r="E992" s="2" t="b">
        <f t="shared" si="212"/>
        <v>0</v>
      </c>
      <c r="F992" t="s">
        <v>323</v>
      </c>
      <c r="G992" t="b">
        <f t="shared" si="213"/>
        <v>0</v>
      </c>
      <c r="H992" t="s">
        <v>1674</v>
      </c>
      <c r="I992" t="b">
        <f t="shared" si="214"/>
        <v>0</v>
      </c>
      <c r="J992" t="s">
        <v>1831</v>
      </c>
      <c r="K992" t="b">
        <f t="shared" si="215"/>
        <v>0</v>
      </c>
      <c r="L992">
        <f t="shared" si="216"/>
        <v>1</v>
      </c>
      <c r="M992">
        <v>1</v>
      </c>
      <c r="N992" t="b">
        <f t="shared" si="217"/>
        <v>0</v>
      </c>
      <c r="O992">
        <f t="shared" si="218"/>
        <v>580.76</v>
      </c>
      <c r="P992">
        <v>580.76</v>
      </c>
      <c r="Q992" t="b">
        <f t="shared" si="219"/>
        <v>0</v>
      </c>
      <c r="R992">
        <f t="shared" si="220"/>
        <v>0.1</v>
      </c>
      <c r="S992">
        <v>0.1</v>
      </c>
      <c r="T992" t="b">
        <f t="shared" si="221"/>
        <v>0</v>
      </c>
      <c r="U992" t="s">
        <v>1839</v>
      </c>
      <c r="V992">
        <f t="shared" si="222"/>
        <v>522.68399999999997</v>
      </c>
      <c r="W992">
        <v>522.68399999999997</v>
      </c>
      <c r="X992" t="b">
        <f t="shared" si="223"/>
        <v>0</v>
      </c>
    </row>
    <row r="993" spans="1:24" x14ac:dyDescent="0.3">
      <c r="A993" t="b">
        <f t="shared" si="210"/>
        <v>0</v>
      </c>
      <c r="B993" t="s">
        <v>3749</v>
      </c>
      <c r="C993" t="b">
        <f t="shared" si="211"/>
        <v>0</v>
      </c>
      <c r="D993" s="2">
        <v>45404</v>
      </c>
      <c r="E993" s="2" t="b">
        <f t="shared" si="212"/>
        <v>0</v>
      </c>
      <c r="F993" t="s">
        <v>1497</v>
      </c>
      <c r="G993" t="b">
        <f t="shared" si="213"/>
        <v>0</v>
      </c>
      <c r="H993" t="s">
        <v>1805</v>
      </c>
      <c r="I993" t="b">
        <f t="shared" si="214"/>
        <v>0</v>
      </c>
      <c r="J993" t="s">
        <v>1872</v>
      </c>
      <c r="K993" t="b">
        <f t="shared" si="215"/>
        <v>0</v>
      </c>
      <c r="L993">
        <f t="shared" si="216"/>
        <v>4</v>
      </c>
      <c r="M993">
        <v>4</v>
      </c>
      <c r="N993" t="b">
        <f t="shared" si="217"/>
        <v>0</v>
      </c>
      <c r="O993">
        <f t="shared" si="218"/>
        <v>731.72</v>
      </c>
      <c r="P993">
        <v>731.72</v>
      </c>
      <c r="Q993" t="b">
        <f t="shared" si="219"/>
        <v>0</v>
      </c>
      <c r="R993">
        <f t="shared" si="220"/>
        <v>0.22</v>
      </c>
      <c r="S993">
        <v>0.22</v>
      </c>
      <c r="T993" t="b">
        <f t="shared" si="221"/>
        <v>0</v>
      </c>
      <c r="U993" t="s">
        <v>1839</v>
      </c>
      <c r="V993">
        <f t="shared" si="222"/>
        <v>2282.9663999999998</v>
      </c>
      <c r="W993">
        <v>2282.9663999999998</v>
      </c>
      <c r="X993" t="b">
        <f t="shared" si="223"/>
        <v>0</v>
      </c>
    </row>
    <row r="994" spans="1:24" x14ac:dyDescent="0.3">
      <c r="A994" t="b">
        <f t="shared" si="210"/>
        <v>0</v>
      </c>
      <c r="B994" t="s">
        <v>3750</v>
      </c>
      <c r="C994" t="b">
        <f t="shared" si="211"/>
        <v>0</v>
      </c>
      <c r="D994" s="2">
        <v>45916</v>
      </c>
      <c r="E994" s="2" t="b">
        <f t="shared" si="212"/>
        <v>0</v>
      </c>
      <c r="F994" t="s">
        <v>1396</v>
      </c>
      <c r="G994" t="b">
        <f t="shared" si="213"/>
        <v>0</v>
      </c>
      <c r="H994" t="s">
        <v>1771</v>
      </c>
      <c r="I994" t="b">
        <f t="shared" si="214"/>
        <v>0</v>
      </c>
      <c r="J994" t="s">
        <v>1863</v>
      </c>
      <c r="K994" t="b">
        <f t="shared" si="215"/>
        <v>0</v>
      </c>
      <c r="L994">
        <f t="shared" si="216"/>
        <v>3</v>
      </c>
      <c r="M994">
        <v>3</v>
      </c>
      <c r="N994" t="b">
        <f t="shared" si="217"/>
        <v>0</v>
      </c>
      <c r="O994">
        <f t="shared" si="218"/>
        <v>825.33</v>
      </c>
      <c r="P994">
        <v>825.33</v>
      </c>
      <c r="Q994" t="b">
        <f t="shared" si="219"/>
        <v>0</v>
      </c>
      <c r="R994">
        <f t="shared" si="220"/>
        <v>0.21</v>
      </c>
      <c r="S994">
        <v>0.21</v>
      </c>
      <c r="T994" t="b">
        <f t="shared" si="221"/>
        <v>0</v>
      </c>
      <c r="U994" t="s">
        <v>1832</v>
      </c>
      <c r="V994">
        <f t="shared" si="222"/>
        <v>1956.0320999999999</v>
      </c>
      <c r="W994">
        <v>1956.0320999999999</v>
      </c>
      <c r="X994" t="b">
        <f t="shared" si="223"/>
        <v>0</v>
      </c>
    </row>
    <row r="995" spans="1:24" x14ac:dyDescent="0.3">
      <c r="A995" t="b">
        <f t="shared" si="210"/>
        <v>0</v>
      </c>
      <c r="B995" t="s">
        <v>3751</v>
      </c>
      <c r="C995" t="b">
        <f t="shared" si="211"/>
        <v>0</v>
      </c>
      <c r="D995" s="2">
        <v>45269</v>
      </c>
      <c r="E995" s="2" t="b">
        <f t="shared" si="212"/>
        <v>0</v>
      </c>
      <c r="F995" t="s">
        <v>217</v>
      </c>
      <c r="G995" t="b">
        <f t="shared" si="213"/>
        <v>0</v>
      </c>
      <c r="H995" t="s">
        <v>1740</v>
      </c>
      <c r="I995" t="b">
        <f t="shared" si="214"/>
        <v>0</v>
      </c>
      <c r="J995" t="s">
        <v>1852</v>
      </c>
      <c r="K995" t="b">
        <f t="shared" si="215"/>
        <v>0</v>
      </c>
      <c r="L995">
        <f t="shared" si="216"/>
        <v>2</v>
      </c>
      <c r="M995">
        <v>2</v>
      </c>
      <c r="N995" t="b">
        <f t="shared" si="217"/>
        <v>0</v>
      </c>
      <c r="O995">
        <f t="shared" si="218"/>
        <v>47.3</v>
      </c>
      <c r="P995">
        <v>47.3</v>
      </c>
      <c r="Q995" t="b">
        <f t="shared" si="219"/>
        <v>0</v>
      </c>
      <c r="R995">
        <f t="shared" si="220"/>
        <v>0.01</v>
      </c>
      <c r="S995">
        <v>0.01</v>
      </c>
      <c r="T995" t="b">
        <f t="shared" si="221"/>
        <v>0</v>
      </c>
      <c r="U995" t="s">
        <v>1835</v>
      </c>
      <c r="V995">
        <f t="shared" si="222"/>
        <v>93.653999999999996</v>
      </c>
      <c r="W995">
        <v>93.653999999999996</v>
      </c>
      <c r="X995" t="b">
        <f t="shared" si="223"/>
        <v>0</v>
      </c>
    </row>
    <row r="996" spans="1:24" x14ac:dyDescent="0.3">
      <c r="A996" t="b">
        <f t="shared" si="210"/>
        <v>0</v>
      </c>
      <c r="B996" t="s">
        <v>3752</v>
      </c>
      <c r="C996" t="b">
        <f t="shared" si="211"/>
        <v>0</v>
      </c>
      <c r="D996" s="2">
        <v>45493</v>
      </c>
      <c r="E996" s="2" t="b">
        <f t="shared" si="212"/>
        <v>0</v>
      </c>
      <c r="F996" t="s">
        <v>561</v>
      </c>
      <c r="G996" t="b">
        <f t="shared" si="213"/>
        <v>0</v>
      </c>
      <c r="H996" t="s">
        <v>1746</v>
      </c>
      <c r="I996" t="b">
        <f t="shared" si="214"/>
        <v>0</v>
      </c>
      <c r="J996" t="s">
        <v>1834</v>
      </c>
      <c r="K996" t="b">
        <f t="shared" si="215"/>
        <v>0</v>
      </c>
      <c r="L996">
        <f t="shared" si="216"/>
        <v>1</v>
      </c>
      <c r="M996">
        <v>1</v>
      </c>
      <c r="N996" t="b">
        <f t="shared" si="217"/>
        <v>0</v>
      </c>
      <c r="O996">
        <f t="shared" si="218"/>
        <v>389.12</v>
      </c>
      <c r="P996">
        <v>389.12</v>
      </c>
      <c r="Q996" t="b">
        <f t="shared" si="219"/>
        <v>0</v>
      </c>
      <c r="R996">
        <f t="shared" si="220"/>
        <v>0.18</v>
      </c>
      <c r="S996">
        <v>0.18</v>
      </c>
      <c r="T996" t="b">
        <f t="shared" si="221"/>
        <v>0</v>
      </c>
      <c r="U996" t="s">
        <v>1835</v>
      </c>
      <c r="V996">
        <f t="shared" si="222"/>
        <v>319.07839999999999</v>
      </c>
      <c r="W996">
        <v>319.07839999999999</v>
      </c>
      <c r="X996" t="b">
        <f t="shared" si="223"/>
        <v>0</v>
      </c>
    </row>
    <row r="997" spans="1:24" x14ac:dyDescent="0.3">
      <c r="A997" t="b">
        <f t="shared" si="210"/>
        <v>0</v>
      </c>
      <c r="B997" t="s">
        <v>3753</v>
      </c>
      <c r="C997" t="b">
        <f t="shared" si="211"/>
        <v>0</v>
      </c>
      <c r="D997" s="2">
        <v>45558</v>
      </c>
      <c r="E997" s="2" t="b">
        <f t="shared" si="212"/>
        <v>0</v>
      </c>
      <c r="F997" t="s">
        <v>1399</v>
      </c>
      <c r="G997" t="b">
        <f t="shared" si="213"/>
        <v>0</v>
      </c>
      <c r="H997" t="s">
        <v>1774</v>
      </c>
      <c r="I997" t="b">
        <f t="shared" si="214"/>
        <v>0</v>
      </c>
      <c r="J997" t="s">
        <v>1870</v>
      </c>
      <c r="K997" t="b">
        <f t="shared" si="215"/>
        <v>0</v>
      </c>
      <c r="L997">
        <f t="shared" si="216"/>
        <v>3</v>
      </c>
      <c r="M997">
        <v>3</v>
      </c>
      <c r="N997" t="b">
        <f t="shared" si="217"/>
        <v>0</v>
      </c>
      <c r="O997">
        <f t="shared" si="218"/>
        <v>543.83000000000004</v>
      </c>
      <c r="P997">
        <v>543.83000000000004</v>
      </c>
      <c r="Q997" t="b">
        <f t="shared" si="219"/>
        <v>0</v>
      </c>
      <c r="R997">
        <f t="shared" si="220"/>
        <v>0.05</v>
      </c>
      <c r="S997">
        <v>0.05</v>
      </c>
      <c r="T997" t="b">
        <f t="shared" si="221"/>
        <v>0</v>
      </c>
      <c r="U997" t="s">
        <v>1832</v>
      </c>
      <c r="V997">
        <f t="shared" si="222"/>
        <v>1549.9155000000001</v>
      </c>
      <c r="W997">
        <v>1549.9155000000001</v>
      </c>
      <c r="X997" t="b">
        <f t="shared" si="223"/>
        <v>0</v>
      </c>
    </row>
    <row r="998" spans="1:24" x14ac:dyDescent="0.3">
      <c r="A998" t="b">
        <f t="shared" si="210"/>
        <v>0</v>
      </c>
      <c r="B998" t="s">
        <v>3754</v>
      </c>
      <c r="C998" t="b">
        <f t="shared" si="211"/>
        <v>0</v>
      </c>
      <c r="D998" s="2">
        <v>45423</v>
      </c>
      <c r="E998" s="2" t="b">
        <f t="shared" si="212"/>
        <v>0</v>
      </c>
      <c r="F998" t="s">
        <v>102</v>
      </c>
      <c r="G998" t="b">
        <f t="shared" si="213"/>
        <v>0</v>
      </c>
      <c r="H998" t="s">
        <v>1576</v>
      </c>
      <c r="I998" t="b">
        <f t="shared" si="214"/>
        <v>0</v>
      </c>
      <c r="J998" t="s">
        <v>1854</v>
      </c>
      <c r="K998" t="b">
        <f t="shared" si="215"/>
        <v>0</v>
      </c>
      <c r="L998">
        <f t="shared" si="216"/>
        <v>2</v>
      </c>
      <c r="M998">
        <v>2</v>
      </c>
      <c r="N998" t="b">
        <f t="shared" si="217"/>
        <v>0</v>
      </c>
      <c r="O998">
        <f t="shared" si="218"/>
        <v>660.27</v>
      </c>
      <c r="P998">
        <v>660.27</v>
      </c>
      <c r="Q998" t="b">
        <f t="shared" si="219"/>
        <v>0</v>
      </c>
      <c r="R998">
        <f t="shared" si="220"/>
        <v>0.01</v>
      </c>
      <c r="S998">
        <v>0.01</v>
      </c>
      <c r="T998" t="b">
        <f t="shared" si="221"/>
        <v>0</v>
      </c>
      <c r="U998" t="s">
        <v>1835</v>
      </c>
      <c r="V998">
        <f t="shared" si="222"/>
        <v>1307.3345999999999</v>
      </c>
      <c r="W998">
        <v>1307.3345999999999</v>
      </c>
      <c r="X998" t="b">
        <f t="shared" si="223"/>
        <v>0</v>
      </c>
    </row>
    <row r="999" spans="1:24" x14ac:dyDescent="0.3">
      <c r="A999" t="b">
        <f t="shared" si="210"/>
        <v>0</v>
      </c>
      <c r="B999" t="s">
        <v>3755</v>
      </c>
      <c r="C999" t="b">
        <f t="shared" si="211"/>
        <v>0</v>
      </c>
      <c r="D999" s="2">
        <v>45780</v>
      </c>
      <c r="E999" s="2" t="b">
        <f t="shared" si="212"/>
        <v>0</v>
      </c>
      <c r="F999" t="s">
        <v>1331</v>
      </c>
      <c r="G999" t="b">
        <f t="shared" si="213"/>
        <v>0</v>
      </c>
      <c r="H999" t="s">
        <v>1574</v>
      </c>
      <c r="I999" t="b">
        <f t="shared" si="214"/>
        <v>0</v>
      </c>
      <c r="J999" t="s">
        <v>1837</v>
      </c>
      <c r="K999" t="b">
        <f t="shared" si="215"/>
        <v>0</v>
      </c>
      <c r="L999">
        <f t="shared" si="216"/>
        <v>4</v>
      </c>
      <c r="M999">
        <v>4</v>
      </c>
      <c r="N999" t="b">
        <f t="shared" si="217"/>
        <v>0</v>
      </c>
      <c r="O999">
        <f t="shared" si="218"/>
        <v>729.31</v>
      </c>
      <c r="P999">
        <v>729.31</v>
      </c>
      <c r="Q999" t="b">
        <f t="shared" si="219"/>
        <v>0</v>
      </c>
      <c r="R999">
        <f t="shared" si="220"/>
        <v>0.03</v>
      </c>
      <c r="S999">
        <v>0.03</v>
      </c>
      <c r="T999" t="b">
        <f t="shared" si="221"/>
        <v>0</v>
      </c>
      <c r="U999" t="s">
        <v>1832</v>
      </c>
      <c r="V999">
        <f t="shared" si="222"/>
        <v>2829.7228</v>
      </c>
      <c r="W999">
        <v>2829.7228</v>
      </c>
      <c r="X999" t="b">
        <f t="shared" si="223"/>
        <v>0</v>
      </c>
    </row>
    <row r="1000" spans="1:24" x14ac:dyDescent="0.3">
      <c r="A1000" t="b">
        <f t="shared" si="210"/>
        <v>0</v>
      </c>
      <c r="B1000" t="s">
        <v>3756</v>
      </c>
      <c r="C1000" t="b">
        <f t="shared" si="211"/>
        <v>0</v>
      </c>
      <c r="D1000" s="2">
        <v>45345</v>
      </c>
      <c r="E1000" s="2" t="b">
        <f t="shared" si="212"/>
        <v>0</v>
      </c>
      <c r="F1000" t="s">
        <v>1293</v>
      </c>
      <c r="G1000" t="b">
        <f t="shared" si="213"/>
        <v>0</v>
      </c>
      <c r="H1000" t="s">
        <v>1788</v>
      </c>
      <c r="I1000" t="b">
        <f t="shared" si="214"/>
        <v>0</v>
      </c>
      <c r="J1000" t="s">
        <v>1875</v>
      </c>
      <c r="K1000" t="b">
        <f t="shared" si="215"/>
        <v>0</v>
      </c>
      <c r="L1000">
        <f t="shared" si="216"/>
        <v>2</v>
      </c>
      <c r="M1000">
        <v>2</v>
      </c>
      <c r="N1000" t="b">
        <f t="shared" si="217"/>
        <v>0</v>
      </c>
      <c r="O1000">
        <f t="shared" si="218"/>
        <v>152.91</v>
      </c>
      <c r="P1000">
        <v>152.91</v>
      </c>
      <c r="Q1000" t="b">
        <f t="shared" si="219"/>
        <v>0</v>
      </c>
      <c r="R1000">
        <f t="shared" si="220"/>
        <v>0.24</v>
      </c>
      <c r="S1000">
        <v>0.24</v>
      </c>
      <c r="T1000" t="b">
        <f t="shared" si="221"/>
        <v>0</v>
      </c>
      <c r="U1000" t="s">
        <v>1835</v>
      </c>
      <c r="V1000">
        <f t="shared" si="222"/>
        <v>232.42320000000001</v>
      </c>
      <c r="W1000">
        <v>232.42320000000001</v>
      </c>
      <c r="X1000" t="b">
        <f t="shared" si="223"/>
        <v>0</v>
      </c>
    </row>
    <row r="1001" spans="1:24" x14ac:dyDescent="0.3">
      <c r="A1001" t="b">
        <f t="shared" si="210"/>
        <v>0</v>
      </c>
      <c r="B1001" t="s">
        <v>3757</v>
      </c>
      <c r="C1001" t="b">
        <f t="shared" si="211"/>
        <v>0</v>
      </c>
      <c r="D1001" s="2">
        <v>45344</v>
      </c>
      <c r="E1001" s="2" t="b">
        <f t="shared" si="212"/>
        <v>0</v>
      </c>
      <c r="F1001" t="s">
        <v>1407</v>
      </c>
      <c r="G1001" t="b">
        <f t="shared" si="213"/>
        <v>0</v>
      </c>
      <c r="H1001" t="s">
        <v>1752</v>
      </c>
      <c r="I1001" t="b">
        <f t="shared" si="214"/>
        <v>0</v>
      </c>
      <c r="J1001" t="s">
        <v>1859</v>
      </c>
      <c r="K1001" t="b">
        <f t="shared" si="215"/>
        <v>0</v>
      </c>
      <c r="L1001">
        <f t="shared" si="216"/>
        <v>4</v>
      </c>
      <c r="M1001">
        <v>4</v>
      </c>
      <c r="N1001" t="b">
        <f t="shared" si="217"/>
        <v>0</v>
      </c>
      <c r="O1001">
        <f t="shared" si="218"/>
        <v>592.14</v>
      </c>
      <c r="P1001">
        <v>592.14</v>
      </c>
      <c r="Q1001" t="b">
        <f t="shared" si="219"/>
        <v>0</v>
      </c>
      <c r="R1001">
        <f t="shared" si="220"/>
        <v>0.12</v>
      </c>
      <c r="S1001">
        <v>0.12</v>
      </c>
      <c r="T1001" t="b">
        <f t="shared" si="221"/>
        <v>0</v>
      </c>
      <c r="U1001" t="s">
        <v>1839</v>
      </c>
      <c r="V1001">
        <f t="shared" si="222"/>
        <v>2084.3328000000001</v>
      </c>
      <c r="W1001">
        <v>2084.3328000000001</v>
      </c>
      <c r="X1001" t="b">
        <f t="shared" si="223"/>
        <v>0</v>
      </c>
    </row>
    <row r="1002" spans="1:24" x14ac:dyDescent="0.3">
      <c r="A1002" t="b">
        <f t="shared" si="210"/>
        <v>0</v>
      </c>
      <c r="B1002" t="s">
        <v>3758</v>
      </c>
      <c r="C1002" t="b">
        <f t="shared" si="211"/>
        <v>0</v>
      </c>
      <c r="D1002" s="2">
        <v>45525</v>
      </c>
      <c r="E1002" s="2" t="b">
        <f t="shared" si="212"/>
        <v>0</v>
      </c>
      <c r="F1002" t="s">
        <v>226</v>
      </c>
      <c r="G1002" t="b">
        <f t="shared" si="213"/>
        <v>0</v>
      </c>
      <c r="H1002" t="s">
        <v>1762</v>
      </c>
      <c r="I1002" t="b">
        <f t="shared" si="214"/>
        <v>0</v>
      </c>
      <c r="J1002" t="s">
        <v>1884</v>
      </c>
      <c r="K1002" t="b">
        <f t="shared" si="215"/>
        <v>0</v>
      </c>
      <c r="L1002">
        <f t="shared" si="216"/>
        <v>1</v>
      </c>
      <c r="M1002">
        <v>1</v>
      </c>
      <c r="N1002" t="b">
        <f t="shared" si="217"/>
        <v>0</v>
      </c>
      <c r="O1002">
        <f t="shared" si="218"/>
        <v>984.37</v>
      </c>
      <c r="P1002">
        <v>984.37</v>
      </c>
      <c r="Q1002" t="b">
        <f t="shared" si="219"/>
        <v>0</v>
      </c>
      <c r="R1002">
        <f t="shared" si="220"/>
        <v>0</v>
      </c>
      <c r="S1002">
        <v>0</v>
      </c>
      <c r="T1002" t="b">
        <f t="shared" si="221"/>
        <v>0</v>
      </c>
      <c r="U1002" t="s">
        <v>1835</v>
      </c>
      <c r="V1002">
        <f t="shared" si="222"/>
        <v>984.37</v>
      </c>
      <c r="W1002">
        <v>984.37</v>
      </c>
      <c r="X1002" t="b">
        <f t="shared" si="223"/>
        <v>0</v>
      </c>
    </row>
    <row r="1003" spans="1:24" x14ac:dyDescent="0.3">
      <c r="A1003" t="b">
        <f t="shared" si="210"/>
        <v>0</v>
      </c>
      <c r="B1003" t="s">
        <v>1866</v>
      </c>
      <c r="C1003" t="b">
        <f t="shared" si="211"/>
        <v>0</v>
      </c>
      <c r="D1003" s="2">
        <v>45369</v>
      </c>
      <c r="E1003" s="2" t="b">
        <f t="shared" si="212"/>
        <v>0</v>
      </c>
      <c r="F1003" t="s">
        <v>762</v>
      </c>
      <c r="G1003" t="b">
        <f t="shared" si="213"/>
        <v>0</v>
      </c>
      <c r="H1003" t="s">
        <v>1713</v>
      </c>
      <c r="I1003" t="b">
        <f t="shared" si="214"/>
        <v>0</v>
      </c>
      <c r="J1003" t="s">
        <v>1867</v>
      </c>
      <c r="K1003" t="b">
        <f t="shared" si="215"/>
        <v>0</v>
      </c>
      <c r="L1003">
        <f t="shared" si="216"/>
        <v>4</v>
      </c>
      <c r="M1003">
        <v>4</v>
      </c>
      <c r="N1003" t="b">
        <f t="shared" si="217"/>
        <v>1</v>
      </c>
      <c r="O1003">
        <f t="shared" si="218"/>
        <v>513.9847721582363</v>
      </c>
      <c r="Q1003" t="b">
        <f t="shared" si="219"/>
        <v>0</v>
      </c>
      <c r="R1003">
        <f t="shared" si="220"/>
        <v>0.04</v>
      </c>
      <c r="S1003">
        <v>0.04</v>
      </c>
      <c r="T1003" t="b">
        <f t="shared" si="221"/>
        <v>0</v>
      </c>
      <c r="U1003" t="s">
        <v>1839</v>
      </c>
      <c r="V1003">
        <f t="shared" si="222"/>
        <v>1782.4512</v>
      </c>
      <c r="W1003">
        <v>1782.4512</v>
      </c>
      <c r="X1003" t="b">
        <f t="shared" si="223"/>
        <v>0</v>
      </c>
    </row>
    <row r="1004" spans="1:24" x14ac:dyDescent="0.3">
      <c r="A1004" t="b">
        <f t="shared" si="210"/>
        <v>0</v>
      </c>
      <c r="B1004" t="s">
        <v>2047</v>
      </c>
      <c r="C1004" t="b">
        <f t="shared" si="211"/>
        <v>0</v>
      </c>
      <c r="D1004" s="2">
        <v>45775</v>
      </c>
      <c r="E1004" s="2" t="b">
        <f t="shared" si="212"/>
        <v>0</v>
      </c>
      <c r="F1004" t="s">
        <v>1040</v>
      </c>
      <c r="G1004" t="b">
        <f t="shared" si="213"/>
        <v>0</v>
      </c>
      <c r="H1004" t="s">
        <v>1743</v>
      </c>
      <c r="I1004" t="b">
        <f t="shared" si="214"/>
        <v>0</v>
      </c>
      <c r="J1004" t="s">
        <v>1861</v>
      </c>
      <c r="K1004" t="b">
        <f t="shared" si="215"/>
        <v>0</v>
      </c>
      <c r="L1004">
        <f t="shared" si="216"/>
        <v>3</v>
      </c>
      <c r="M1004">
        <v>3</v>
      </c>
      <c r="N1004" t="b">
        <f t="shared" si="217"/>
        <v>0</v>
      </c>
      <c r="O1004">
        <f t="shared" si="218"/>
        <v>444.55</v>
      </c>
      <c r="P1004">
        <v>444.55</v>
      </c>
      <c r="Q1004" t="b">
        <f t="shared" si="219"/>
        <v>0</v>
      </c>
      <c r="R1004">
        <f t="shared" si="220"/>
        <v>0.14000000000000001</v>
      </c>
      <c r="S1004">
        <v>0.14000000000000001</v>
      </c>
      <c r="T1004" t="b">
        <f t="shared" si="221"/>
        <v>0</v>
      </c>
      <c r="U1004" t="s">
        <v>1835</v>
      </c>
      <c r="V1004">
        <f t="shared" si="222"/>
        <v>1146.9390000000001</v>
      </c>
      <c r="W1004">
        <v>1146.9390000000001</v>
      </c>
      <c r="X1004" t="b">
        <f t="shared" si="223"/>
        <v>0</v>
      </c>
    </row>
    <row r="1005" spans="1:24" x14ac:dyDescent="0.3">
      <c r="A1005" t="b">
        <f t="shared" si="210"/>
        <v>0</v>
      </c>
      <c r="B1005" t="s">
        <v>3759</v>
      </c>
      <c r="C1005" t="b">
        <f t="shared" si="211"/>
        <v>0</v>
      </c>
      <c r="D1005" s="2">
        <v>45329</v>
      </c>
      <c r="E1005" s="2" t="b">
        <f t="shared" si="212"/>
        <v>0</v>
      </c>
      <c r="F1005" t="s">
        <v>918</v>
      </c>
      <c r="G1005" t="b">
        <f t="shared" si="213"/>
        <v>0</v>
      </c>
      <c r="H1005" t="s">
        <v>1531</v>
      </c>
      <c r="I1005" t="b">
        <f t="shared" si="214"/>
        <v>0</v>
      </c>
      <c r="J1005" t="s">
        <v>1884</v>
      </c>
      <c r="K1005" t="b">
        <f t="shared" si="215"/>
        <v>0</v>
      </c>
      <c r="L1005">
        <f t="shared" si="216"/>
        <v>2</v>
      </c>
      <c r="M1005">
        <v>2</v>
      </c>
      <c r="N1005" t="b">
        <f t="shared" si="217"/>
        <v>0</v>
      </c>
      <c r="O1005">
        <f t="shared" si="218"/>
        <v>237.59</v>
      </c>
      <c r="P1005">
        <v>237.59</v>
      </c>
      <c r="Q1005" t="b">
        <f t="shared" si="219"/>
        <v>0</v>
      </c>
      <c r="R1005">
        <f t="shared" si="220"/>
        <v>0.12</v>
      </c>
      <c r="S1005">
        <v>0.12</v>
      </c>
      <c r="T1005" t="b">
        <f t="shared" si="221"/>
        <v>0</v>
      </c>
      <c r="U1005" t="s">
        <v>1832</v>
      </c>
      <c r="V1005">
        <f t="shared" si="222"/>
        <v>418.15839999999997</v>
      </c>
      <c r="W1005">
        <v>418.15839999999997</v>
      </c>
      <c r="X1005" t="b">
        <f t="shared" si="223"/>
        <v>0</v>
      </c>
    </row>
    <row r="1006" spans="1:24" x14ac:dyDescent="0.3">
      <c r="A1006" t="b">
        <f t="shared" si="210"/>
        <v>0</v>
      </c>
      <c r="B1006" t="s">
        <v>3760</v>
      </c>
      <c r="C1006" t="b">
        <f t="shared" si="211"/>
        <v>0</v>
      </c>
      <c r="D1006" s="2">
        <v>45250</v>
      </c>
      <c r="E1006" s="2" t="b">
        <f t="shared" si="212"/>
        <v>0</v>
      </c>
      <c r="F1006" t="s">
        <v>1322</v>
      </c>
      <c r="G1006" t="b">
        <f t="shared" si="213"/>
        <v>0</v>
      </c>
      <c r="H1006" t="s">
        <v>1613</v>
      </c>
      <c r="I1006" t="b">
        <f t="shared" si="214"/>
        <v>0</v>
      </c>
      <c r="J1006" t="s">
        <v>1837</v>
      </c>
      <c r="K1006" t="b">
        <f t="shared" si="215"/>
        <v>0</v>
      </c>
      <c r="L1006">
        <f t="shared" si="216"/>
        <v>1</v>
      </c>
      <c r="M1006">
        <v>1</v>
      </c>
      <c r="N1006" t="b">
        <f t="shared" si="217"/>
        <v>0</v>
      </c>
      <c r="O1006">
        <f t="shared" si="218"/>
        <v>52.06</v>
      </c>
      <c r="P1006">
        <v>52.06</v>
      </c>
      <c r="Q1006" t="b">
        <f t="shared" si="219"/>
        <v>0</v>
      </c>
      <c r="R1006">
        <f t="shared" si="220"/>
        <v>0.27</v>
      </c>
      <c r="S1006">
        <v>0.27</v>
      </c>
      <c r="T1006" t="b">
        <f t="shared" si="221"/>
        <v>0</v>
      </c>
      <c r="U1006" t="s">
        <v>1839</v>
      </c>
      <c r="V1006">
        <f t="shared" si="222"/>
        <v>38.003799999999998</v>
      </c>
      <c r="W1006">
        <v>38.003799999999998</v>
      </c>
      <c r="X1006" t="b">
        <f t="shared" si="223"/>
        <v>0</v>
      </c>
    </row>
    <row r="1007" spans="1:24" x14ac:dyDescent="0.3">
      <c r="A1007" t="b">
        <f t="shared" si="210"/>
        <v>0</v>
      </c>
      <c r="B1007" t="s">
        <v>3761</v>
      </c>
      <c r="C1007" t="b">
        <f t="shared" si="211"/>
        <v>0</v>
      </c>
      <c r="D1007" s="2">
        <v>45691</v>
      </c>
      <c r="E1007" s="2" t="b">
        <f t="shared" si="212"/>
        <v>0</v>
      </c>
      <c r="F1007" t="s">
        <v>1390</v>
      </c>
      <c r="G1007" t="b">
        <f t="shared" si="213"/>
        <v>0</v>
      </c>
      <c r="H1007" t="s">
        <v>1953</v>
      </c>
      <c r="I1007" t="b">
        <f t="shared" si="214"/>
        <v>0</v>
      </c>
      <c r="J1007" t="s">
        <v>1854</v>
      </c>
      <c r="K1007" t="b">
        <f t="shared" si="215"/>
        <v>0</v>
      </c>
      <c r="L1007">
        <f t="shared" si="216"/>
        <v>2</v>
      </c>
      <c r="M1007">
        <v>2</v>
      </c>
      <c r="N1007" t="b">
        <f t="shared" si="217"/>
        <v>0</v>
      </c>
      <c r="O1007">
        <f t="shared" si="218"/>
        <v>594.63</v>
      </c>
      <c r="P1007">
        <v>594.63</v>
      </c>
      <c r="Q1007" t="b">
        <f t="shared" si="219"/>
        <v>0</v>
      </c>
      <c r="R1007">
        <f t="shared" si="220"/>
        <v>0.12</v>
      </c>
      <c r="S1007">
        <v>0.12</v>
      </c>
      <c r="T1007" t="b">
        <f t="shared" si="221"/>
        <v>0</v>
      </c>
      <c r="U1007" t="s">
        <v>1832</v>
      </c>
      <c r="V1007">
        <f t="shared" si="222"/>
        <v>1046.5488</v>
      </c>
      <c r="W1007">
        <v>1046.5488</v>
      </c>
      <c r="X1007" t="b">
        <f t="shared" si="223"/>
        <v>0</v>
      </c>
    </row>
    <row r="1008" spans="1:24" x14ac:dyDescent="0.3">
      <c r="A1008" t="b">
        <f t="shared" si="210"/>
        <v>0</v>
      </c>
      <c r="B1008" t="s">
        <v>3762</v>
      </c>
      <c r="C1008" t="b">
        <f t="shared" si="211"/>
        <v>0</v>
      </c>
      <c r="D1008" s="2">
        <v>45644</v>
      </c>
      <c r="E1008" s="2" t="b">
        <f t="shared" si="212"/>
        <v>0</v>
      </c>
      <c r="F1008" t="s">
        <v>550</v>
      </c>
      <c r="G1008" t="b">
        <f t="shared" si="213"/>
        <v>0</v>
      </c>
      <c r="H1008" t="s">
        <v>1953</v>
      </c>
      <c r="I1008" t="b">
        <f t="shared" si="214"/>
        <v>0</v>
      </c>
      <c r="J1008" t="s">
        <v>1850</v>
      </c>
      <c r="K1008" t="b">
        <f t="shared" si="215"/>
        <v>0</v>
      </c>
      <c r="L1008">
        <f t="shared" si="216"/>
        <v>3</v>
      </c>
      <c r="M1008">
        <v>3</v>
      </c>
      <c r="N1008" t="b">
        <f t="shared" si="217"/>
        <v>0</v>
      </c>
      <c r="O1008">
        <f t="shared" si="218"/>
        <v>476.1</v>
      </c>
      <c r="P1008">
        <v>476.1</v>
      </c>
      <c r="Q1008" t="b">
        <f t="shared" si="219"/>
        <v>0</v>
      </c>
      <c r="R1008">
        <f t="shared" si="220"/>
        <v>0.05</v>
      </c>
      <c r="S1008">
        <v>0.05</v>
      </c>
      <c r="T1008" t="b">
        <f t="shared" si="221"/>
        <v>0</v>
      </c>
      <c r="U1008" t="s">
        <v>1839</v>
      </c>
      <c r="V1008">
        <f t="shared" si="222"/>
        <v>1356.885</v>
      </c>
      <c r="W1008">
        <v>1356.885</v>
      </c>
      <c r="X1008" t="b">
        <f t="shared" si="223"/>
        <v>0</v>
      </c>
    </row>
    <row r="1009" spans="1:24" x14ac:dyDescent="0.3">
      <c r="A1009" t="b">
        <f t="shared" si="210"/>
        <v>0</v>
      </c>
      <c r="B1009" t="s">
        <v>3763</v>
      </c>
      <c r="C1009" t="b">
        <f t="shared" si="211"/>
        <v>0</v>
      </c>
      <c r="D1009" s="2">
        <v>45514</v>
      </c>
      <c r="E1009" s="2" t="b">
        <f t="shared" si="212"/>
        <v>0</v>
      </c>
      <c r="F1009" t="s">
        <v>223</v>
      </c>
      <c r="G1009" t="b">
        <f t="shared" si="213"/>
        <v>0</v>
      </c>
      <c r="H1009" t="s">
        <v>1716</v>
      </c>
      <c r="I1009" t="b">
        <f t="shared" si="214"/>
        <v>0</v>
      </c>
      <c r="J1009" t="s">
        <v>1875</v>
      </c>
      <c r="K1009" t="b">
        <f t="shared" si="215"/>
        <v>0</v>
      </c>
      <c r="L1009">
        <f t="shared" si="216"/>
        <v>1</v>
      </c>
      <c r="M1009">
        <v>1</v>
      </c>
      <c r="N1009" t="b">
        <f t="shared" si="217"/>
        <v>0</v>
      </c>
      <c r="O1009">
        <f t="shared" si="218"/>
        <v>546.47</v>
      </c>
      <c r="P1009">
        <v>546.47</v>
      </c>
      <c r="Q1009" t="b">
        <f t="shared" si="219"/>
        <v>0</v>
      </c>
      <c r="R1009">
        <f t="shared" si="220"/>
        <v>0.08</v>
      </c>
      <c r="S1009">
        <v>0.08</v>
      </c>
      <c r="T1009" t="b">
        <f t="shared" si="221"/>
        <v>0</v>
      </c>
      <c r="U1009" t="s">
        <v>1839</v>
      </c>
      <c r="V1009">
        <f t="shared" si="222"/>
        <v>502.75240000000002</v>
      </c>
      <c r="W1009">
        <v>502.75240000000002</v>
      </c>
      <c r="X1009" t="b">
        <f t="shared" si="223"/>
        <v>0</v>
      </c>
    </row>
    <row r="1010" spans="1:24" x14ac:dyDescent="0.3">
      <c r="A1010" t="b">
        <f t="shared" si="210"/>
        <v>0</v>
      </c>
      <c r="B1010" t="s">
        <v>3764</v>
      </c>
      <c r="C1010" t="b">
        <f t="shared" si="211"/>
        <v>0</v>
      </c>
      <c r="D1010" s="2">
        <v>45760</v>
      </c>
      <c r="E1010" s="2" t="b">
        <f t="shared" si="212"/>
        <v>0</v>
      </c>
      <c r="F1010" t="s">
        <v>576</v>
      </c>
      <c r="G1010" t="b">
        <f t="shared" si="213"/>
        <v>0</v>
      </c>
      <c r="H1010" t="s">
        <v>1755</v>
      </c>
      <c r="I1010" t="b">
        <f t="shared" si="214"/>
        <v>0</v>
      </c>
      <c r="J1010" t="s">
        <v>1884</v>
      </c>
      <c r="K1010" t="b">
        <f t="shared" si="215"/>
        <v>0</v>
      </c>
      <c r="L1010">
        <f t="shared" si="216"/>
        <v>1</v>
      </c>
      <c r="M1010">
        <v>1</v>
      </c>
      <c r="N1010" t="b">
        <f t="shared" si="217"/>
        <v>0</v>
      </c>
      <c r="O1010">
        <f t="shared" si="218"/>
        <v>979.49</v>
      </c>
      <c r="P1010">
        <v>979.49</v>
      </c>
      <c r="Q1010" t="b">
        <f t="shared" si="219"/>
        <v>0</v>
      </c>
      <c r="R1010">
        <f t="shared" si="220"/>
        <v>0.19</v>
      </c>
      <c r="S1010">
        <v>0.19</v>
      </c>
      <c r="T1010" t="b">
        <f t="shared" si="221"/>
        <v>0</v>
      </c>
      <c r="U1010" t="s">
        <v>1839</v>
      </c>
      <c r="V1010">
        <f t="shared" si="222"/>
        <v>793.38690000000008</v>
      </c>
      <c r="W1010">
        <v>793.38690000000008</v>
      </c>
      <c r="X1010" t="b">
        <f t="shared" si="223"/>
        <v>0</v>
      </c>
    </row>
    <row r="1011" spans="1:24" x14ac:dyDescent="0.3">
      <c r="A1011" t="b">
        <f t="shared" si="210"/>
        <v>0</v>
      </c>
      <c r="B1011" t="s">
        <v>3765</v>
      </c>
      <c r="C1011" t="b">
        <f t="shared" si="211"/>
        <v>0</v>
      </c>
      <c r="D1011" s="2">
        <v>45289</v>
      </c>
      <c r="E1011" s="2" t="b">
        <f t="shared" si="212"/>
        <v>0</v>
      </c>
      <c r="F1011" t="s">
        <v>628</v>
      </c>
      <c r="G1011" t="b">
        <f t="shared" si="213"/>
        <v>0</v>
      </c>
      <c r="H1011" t="s">
        <v>1588</v>
      </c>
      <c r="I1011" t="b">
        <f t="shared" si="214"/>
        <v>0</v>
      </c>
      <c r="J1011" t="s">
        <v>1880</v>
      </c>
      <c r="K1011" t="b">
        <f t="shared" si="215"/>
        <v>0</v>
      </c>
      <c r="L1011">
        <f t="shared" si="216"/>
        <v>3</v>
      </c>
      <c r="M1011">
        <v>3</v>
      </c>
      <c r="N1011" t="b">
        <f t="shared" si="217"/>
        <v>0</v>
      </c>
      <c r="O1011">
        <f t="shared" si="218"/>
        <v>988.53</v>
      </c>
      <c r="P1011">
        <v>988.53</v>
      </c>
      <c r="Q1011" t="b">
        <f t="shared" si="219"/>
        <v>0</v>
      </c>
      <c r="R1011">
        <f t="shared" si="220"/>
        <v>0.3</v>
      </c>
      <c r="S1011">
        <v>0.3</v>
      </c>
      <c r="T1011" t="b">
        <f t="shared" si="221"/>
        <v>0</v>
      </c>
      <c r="U1011" t="s">
        <v>1839</v>
      </c>
      <c r="V1011">
        <f t="shared" si="222"/>
        <v>2075.913</v>
      </c>
      <c r="W1011">
        <v>2075.913</v>
      </c>
      <c r="X1011" t="b">
        <f t="shared" si="223"/>
        <v>0</v>
      </c>
    </row>
    <row r="1012" spans="1:24" x14ac:dyDescent="0.3">
      <c r="A1012" t="b">
        <f t="shared" si="210"/>
        <v>0</v>
      </c>
      <c r="B1012" t="s">
        <v>3766</v>
      </c>
      <c r="C1012" t="b">
        <f t="shared" si="211"/>
        <v>0</v>
      </c>
      <c r="D1012" s="2">
        <v>45704</v>
      </c>
      <c r="E1012" s="2" t="b">
        <f t="shared" si="212"/>
        <v>0</v>
      </c>
      <c r="F1012" t="s">
        <v>809</v>
      </c>
      <c r="G1012" t="b">
        <f t="shared" si="213"/>
        <v>0</v>
      </c>
      <c r="H1012" t="s">
        <v>1757</v>
      </c>
      <c r="I1012" t="b">
        <f t="shared" si="214"/>
        <v>0</v>
      </c>
      <c r="J1012" t="s">
        <v>1831</v>
      </c>
      <c r="K1012" t="b">
        <f t="shared" si="215"/>
        <v>0</v>
      </c>
      <c r="L1012">
        <f t="shared" si="216"/>
        <v>4</v>
      </c>
      <c r="M1012">
        <v>4</v>
      </c>
      <c r="N1012" t="b">
        <f t="shared" si="217"/>
        <v>0</v>
      </c>
      <c r="O1012">
        <f t="shared" si="218"/>
        <v>849.29</v>
      </c>
      <c r="P1012">
        <v>849.29</v>
      </c>
      <c r="Q1012" t="b">
        <f t="shared" si="219"/>
        <v>0</v>
      </c>
      <c r="R1012">
        <f t="shared" si="220"/>
        <v>0.26</v>
      </c>
      <c r="S1012">
        <v>0.26</v>
      </c>
      <c r="T1012" t="b">
        <f t="shared" si="221"/>
        <v>0</v>
      </c>
      <c r="U1012" t="s">
        <v>1832</v>
      </c>
      <c r="V1012">
        <f t="shared" si="222"/>
        <v>2513.8984</v>
      </c>
      <c r="W1012">
        <v>2513.8984</v>
      </c>
      <c r="X1012" t="b">
        <f t="shared" si="223"/>
        <v>0</v>
      </c>
    </row>
    <row r="1013" spans="1:24" x14ac:dyDescent="0.3">
      <c r="A1013" t="b">
        <f t="shared" si="210"/>
        <v>0</v>
      </c>
      <c r="B1013" t="s">
        <v>3767</v>
      </c>
      <c r="C1013" t="b">
        <f t="shared" si="211"/>
        <v>0</v>
      </c>
      <c r="D1013" s="2">
        <v>45318</v>
      </c>
      <c r="E1013" s="2" t="b">
        <f t="shared" si="212"/>
        <v>0</v>
      </c>
      <c r="F1013" t="s">
        <v>1067</v>
      </c>
      <c r="G1013" t="b">
        <f t="shared" si="213"/>
        <v>0</v>
      </c>
      <c r="H1013" t="s">
        <v>1808</v>
      </c>
      <c r="I1013" t="b">
        <f t="shared" si="214"/>
        <v>0</v>
      </c>
      <c r="J1013" t="s">
        <v>1852</v>
      </c>
      <c r="K1013" t="b">
        <f t="shared" si="215"/>
        <v>0</v>
      </c>
      <c r="L1013">
        <f t="shared" si="216"/>
        <v>2</v>
      </c>
      <c r="M1013">
        <v>2</v>
      </c>
      <c r="N1013" t="b">
        <f t="shared" si="217"/>
        <v>0</v>
      </c>
      <c r="O1013">
        <f t="shared" si="218"/>
        <v>452.29</v>
      </c>
      <c r="P1013">
        <v>452.29</v>
      </c>
      <c r="Q1013" t="b">
        <f t="shared" si="219"/>
        <v>0</v>
      </c>
      <c r="R1013">
        <f t="shared" si="220"/>
        <v>0.01</v>
      </c>
      <c r="S1013">
        <v>0.01</v>
      </c>
      <c r="T1013" t="b">
        <f t="shared" si="221"/>
        <v>0</v>
      </c>
      <c r="U1013" t="s">
        <v>1839</v>
      </c>
      <c r="V1013">
        <f t="shared" si="222"/>
        <v>895.53420000000006</v>
      </c>
      <c r="W1013">
        <v>895.53420000000006</v>
      </c>
      <c r="X1013" t="b">
        <f t="shared" si="223"/>
        <v>0</v>
      </c>
    </row>
    <row r="1014" spans="1:24" x14ac:dyDescent="0.3">
      <c r="A1014" t="b">
        <f t="shared" si="210"/>
        <v>0</v>
      </c>
      <c r="B1014" t="s">
        <v>3768</v>
      </c>
      <c r="C1014" t="b">
        <f t="shared" si="211"/>
        <v>0</v>
      </c>
      <c r="D1014" s="2">
        <v>45495</v>
      </c>
      <c r="E1014" s="2" t="b">
        <f t="shared" si="212"/>
        <v>0</v>
      </c>
      <c r="F1014" t="s">
        <v>1362</v>
      </c>
      <c r="G1014" t="b">
        <f t="shared" si="213"/>
        <v>0</v>
      </c>
      <c r="H1014" t="s">
        <v>1696</v>
      </c>
      <c r="I1014" t="b">
        <f t="shared" si="214"/>
        <v>0</v>
      </c>
      <c r="J1014" t="s">
        <v>1870</v>
      </c>
      <c r="K1014" t="b">
        <f t="shared" si="215"/>
        <v>0</v>
      </c>
      <c r="L1014">
        <f t="shared" si="216"/>
        <v>2</v>
      </c>
      <c r="M1014">
        <v>2</v>
      </c>
      <c r="N1014" t="b">
        <f t="shared" si="217"/>
        <v>0</v>
      </c>
      <c r="O1014">
        <f t="shared" si="218"/>
        <v>810.81</v>
      </c>
      <c r="P1014">
        <v>810.81</v>
      </c>
      <c r="Q1014" t="b">
        <f t="shared" si="219"/>
        <v>0</v>
      </c>
      <c r="R1014">
        <f t="shared" si="220"/>
        <v>0.11</v>
      </c>
      <c r="S1014">
        <v>0.11</v>
      </c>
      <c r="T1014" t="b">
        <f t="shared" si="221"/>
        <v>0</v>
      </c>
      <c r="U1014" t="s">
        <v>1839</v>
      </c>
      <c r="V1014">
        <f t="shared" si="222"/>
        <v>1443.2418</v>
      </c>
      <c r="W1014">
        <v>1443.2418</v>
      </c>
      <c r="X1014" t="b">
        <f t="shared" si="223"/>
        <v>0</v>
      </c>
    </row>
    <row r="1015" spans="1:24" x14ac:dyDescent="0.3">
      <c r="A1015" t="b">
        <f t="shared" si="210"/>
        <v>0</v>
      </c>
      <c r="B1015" t="s">
        <v>2048</v>
      </c>
      <c r="C1015" t="b">
        <f t="shared" si="211"/>
        <v>0</v>
      </c>
      <c r="D1015" s="2">
        <v>45459</v>
      </c>
      <c r="E1015" s="2" t="b">
        <f t="shared" si="212"/>
        <v>0</v>
      </c>
      <c r="F1015" t="s">
        <v>464</v>
      </c>
      <c r="G1015" t="b">
        <f t="shared" si="213"/>
        <v>0</v>
      </c>
      <c r="H1015" t="s">
        <v>1674</v>
      </c>
      <c r="I1015" t="b">
        <f t="shared" si="214"/>
        <v>0</v>
      </c>
      <c r="J1015" t="s">
        <v>1870</v>
      </c>
      <c r="K1015" t="b">
        <f t="shared" si="215"/>
        <v>0</v>
      </c>
      <c r="L1015">
        <f t="shared" si="216"/>
        <v>1</v>
      </c>
      <c r="M1015">
        <v>1</v>
      </c>
      <c r="N1015" t="b">
        <f t="shared" si="217"/>
        <v>0</v>
      </c>
      <c r="O1015">
        <f t="shared" si="218"/>
        <v>804.9</v>
      </c>
      <c r="P1015">
        <v>804.9</v>
      </c>
      <c r="Q1015" t="b">
        <f t="shared" si="219"/>
        <v>0</v>
      </c>
      <c r="R1015">
        <f t="shared" si="220"/>
        <v>0.03</v>
      </c>
      <c r="S1015">
        <v>0.03</v>
      </c>
      <c r="T1015" t="b">
        <f t="shared" si="221"/>
        <v>0</v>
      </c>
      <c r="U1015" t="s">
        <v>1835</v>
      </c>
      <c r="V1015">
        <f t="shared" si="222"/>
        <v>780.75299999999993</v>
      </c>
      <c r="W1015">
        <v>780.75299999999993</v>
      </c>
      <c r="X1015" t="b">
        <f t="shared" si="223"/>
        <v>0</v>
      </c>
    </row>
    <row r="1016" spans="1:24" x14ac:dyDescent="0.3">
      <c r="A1016" t="b">
        <f t="shared" si="210"/>
        <v>0</v>
      </c>
      <c r="B1016" t="s">
        <v>3769</v>
      </c>
      <c r="C1016" t="b">
        <f t="shared" si="211"/>
        <v>0</v>
      </c>
      <c r="D1016" s="2">
        <v>45560</v>
      </c>
      <c r="E1016" s="2" t="b">
        <f t="shared" si="212"/>
        <v>0</v>
      </c>
      <c r="F1016" t="s">
        <v>126</v>
      </c>
      <c r="G1016" t="b">
        <f t="shared" si="213"/>
        <v>0</v>
      </c>
      <c r="H1016" t="s">
        <v>1716</v>
      </c>
      <c r="I1016" t="b">
        <f t="shared" si="214"/>
        <v>0</v>
      </c>
      <c r="J1016" t="s">
        <v>1837</v>
      </c>
      <c r="K1016" t="b">
        <f t="shared" si="215"/>
        <v>0</v>
      </c>
      <c r="L1016">
        <f t="shared" si="216"/>
        <v>1</v>
      </c>
      <c r="M1016">
        <v>1</v>
      </c>
      <c r="N1016" t="b">
        <f t="shared" si="217"/>
        <v>0</v>
      </c>
      <c r="O1016">
        <f t="shared" si="218"/>
        <v>846.67</v>
      </c>
      <c r="P1016">
        <v>846.67</v>
      </c>
      <c r="Q1016" t="b">
        <f t="shared" si="219"/>
        <v>0</v>
      </c>
      <c r="R1016">
        <f t="shared" si="220"/>
        <v>0.1</v>
      </c>
      <c r="S1016">
        <v>0.1</v>
      </c>
      <c r="T1016" t="b">
        <f t="shared" si="221"/>
        <v>0</v>
      </c>
      <c r="U1016" t="s">
        <v>1839</v>
      </c>
      <c r="V1016">
        <f t="shared" si="222"/>
        <v>762.00299999999993</v>
      </c>
      <c r="W1016">
        <v>762.00299999999993</v>
      </c>
      <c r="X1016" t="b">
        <f t="shared" si="223"/>
        <v>0</v>
      </c>
    </row>
    <row r="1017" spans="1:24" x14ac:dyDescent="0.3">
      <c r="A1017" t="b">
        <f t="shared" si="210"/>
        <v>0</v>
      </c>
      <c r="B1017" t="s">
        <v>3770</v>
      </c>
      <c r="C1017" t="b">
        <f t="shared" si="211"/>
        <v>0</v>
      </c>
      <c r="D1017" s="2">
        <v>45367</v>
      </c>
      <c r="E1017" s="2" t="b">
        <f t="shared" si="212"/>
        <v>0</v>
      </c>
      <c r="F1017" t="s">
        <v>77</v>
      </c>
      <c r="G1017" t="b">
        <f t="shared" si="213"/>
        <v>0</v>
      </c>
      <c r="H1017" t="s">
        <v>1609</v>
      </c>
      <c r="I1017" t="b">
        <f t="shared" si="214"/>
        <v>0</v>
      </c>
      <c r="J1017" t="s">
        <v>1875</v>
      </c>
      <c r="K1017" t="b">
        <f t="shared" si="215"/>
        <v>0</v>
      </c>
      <c r="L1017">
        <f t="shared" si="216"/>
        <v>4</v>
      </c>
      <c r="M1017">
        <v>4</v>
      </c>
      <c r="N1017" t="b">
        <f t="shared" si="217"/>
        <v>0</v>
      </c>
      <c r="O1017">
        <f t="shared" si="218"/>
        <v>73.55</v>
      </c>
      <c r="P1017">
        <v>73.55</v>
      </c>
      <c r="Q1017" t="b">
        <f t="shared" si="219"/>
        <v>0</v>
      </c>
      <c r="R1017">
        <f t="shared" si="220"/>
        <v>0.24</v>
      </c>
      <c r="S1017">
        <v>0.24</v>
      </c>
      <c r="T1017" t="b">
        <f t="shared" si="221"/>
        <v>0</v>
      </c>
      <c r="U1017" t="s">
        <v>1839</v>
      </c>
      <c r="V1017">
        <f t="shared" si="222"/>
        <v>223.59200000000001</v>
      </c>
      <c r="W1017">
        <v>223.59200000000001</v>
      </c>
      <c r="X1017" t="b">
        <f t="shared" si="223"/>
        <v>0</v>
      </c>
    </row>
    <row r="1018" spans="1:24" x14ac:dyDescent="0.3">
      <c r="A1018" t="b">
        <f t="shared" si="210"/>
        <v>0</v>
      </c>
      <c r="B1018" t="s">
        <v>3771</v>
      </c>
      <c r="C1018" t="b">
        <f t="shared" si="211"/>
        <v>0</v>
      </c>
      <c r="D1018" s="2">
        <v>45861</v>
      </c>
      <c r="E1018" s="2" t="b">
        <f t="shared" si="212"/>
        <v>0</v>
      </c>
      <c r="F1018" t="s">
        <v>877</v>
      </c>
      <c r="G1018" t="b">
        <f t="shared" si="213"/>
        <v>0</v>
      </c>
      <c r="H1018" t="s">
        <v>1800</v>
      </c>
      <c r="I1018" t="b">
        <f t="shared" si="214"/>
        <v>0</v>
      </c>
      <c r="J1018" t="s">
        <v>1875</v>
      </c>
      <c r="K1018" t="b">
        <f t="shared" si="215"/>
        <v>0</v>
      </c>
      <c r="L1018">
        <f t="shared" si="216"/>
        <v>1</v>
      </c>
      <c r="M1018">
        <v>1</v>
      </c>
      <c r="N1018" t="b">
        <f t="shared" si="217"/>
        <v>0</v>
      </c>
      <c r="O1018">
        <f t="shared" si="218"/>
        <v>882.03</v>
      </c>
      <c r="P1018">
        <v>882.03</v>
      </c>
      <c r="Q1018" t="b">
        <f t="shared" si="219"/>
        <v>0</v>
      </c>
      <c r="R1018">
        <f t="shared" si="220"/>
        <v>0.04</v>
      </c>
      <c r="S1018">
        <v>0.04</v>
      </c>
      <c r="T1018" t="b">
        <f t="shared" si="221"/>
        <v>0</v>
      </c>
      <c r="U1018" t="s">
        <v>1839</v>
      </c>
      <c r="V1018">
        <f t="shared" si="222"/>
        <v>846.74879999999996</v>
      </c>
      <c r="W1018">
        <v>846.74879999999996</v>
      </c>
      <c r="X1018" t="b">
        <f t="shared" si="223"/>
        <v>0</v>
      </c>
    </row>
    <row r="1019" spans="1:24" x14ac:dyDescent="0.3">
      <c r="A1019" t="b">
        <f t="shared" si="210"/>
        <v>0</v>
      </c>
      <c r="B1019" t="s">
        <v>3772</v>
      </c>
      <c r="C1019" t="b">
        <f t="shared" si="211"/>
        <v>0</v>
      </c>
      <c r="D1019" s="2">
        <v>45589</v>
      </c>
      <c r="E1019" s="2" t="b">
        <f t="shared" si="212"/>
        <v>0</v>
      </c>
      <c r="F1019" t="s">
        <v>42</v>
      </c>
      <c r="G1019" t="b">
        <f t="shared" si="213"/>
        <v>0</v>
      </c>
      <c r="H1019" t="s">
        <v>1604</v>
      </c>
      <c r="I1019" t="b">
        <f t="shared" si="214"/>
        <v>0</v>
      </c>
      <c r="J1019" t="s">
        <v>1852</v>
      </c>
      <c r="K1019" t="b">
        <f t="shared" si="215"/>
        <v>0</v>
      </c>
      <c r="L1019">
        <f t="shared" si="216"/>
        <v>1</v>
      </c>
      <c r="M1019">
        <v>1</v>
      </c>
      <c r="N1019" t="b">
        <f t="shared" si="217"/>
        <v>0</v>
      </c>
      <c r="O1019">
        <f t="shared" si="218"/>
        <v>958.44</v>
      </c>
      <c r="P1019">
        <v>958.44</v>
      </c>
      <c r="Q1019" t="b">
        <f t="shared" si="219"/>
        <v>0</v>
      </c>
      <c r="R1019">
        <f t="shared" si="220"/>
        <v>0.21</v>
      </c>
      <c r="S1019">
        <v>0.21</v>
      </c>
      <c r="T1019" t="b">
        <f t="shared" si="221"/>
        <v>0</v>
      </c>
      <c r="U1019" t="s">
        <v>1832</v>
      </c>
      <c r="V1019">
        <f t="shared" si="222"/>
        <v>757.16760000000011</v>
      </c>
      <c r="W1019">
        <v>757.16760000000011</v>
      </c>
      <c r="X1019" t="b">
        <f t="shared" si="223"/>
        <v>0</v>
      </c>
    </row>
    <row r="1020" spans="1:24" x14ac:dyDescent="0.3">
      <c r="A1020" t="b">
        <f t="shared" si="210"/>
        <v>0</v>
      </c>
      <c r="B1020" t="s">
        <v>3773</v>
      </c>
      <c r="C1020" t="b">
        <f t="shared" si="211"/>
        <v>0</v>
      </c>
      <c r="D1020" s="2">
        <v>45560</v>
      </c>
      <c r="E1020" s="2" t="b">
        <f t="shared" si="212"/>
        <v>0</v>
      </c>
      <c r="F1020" t="s">
        <v>42</v>
      </c>
      <c r="G1020" t="b">
        <f t="shared" si="213"/>
        <v>0</v>
      </c>
      <c r="H1020" t="s">
        <v>1819</v>
      </c>
      <c r="I1020" t="b">
        <f t="shared" si="214"/>
        <v>0</v>
      </c>
      <c r="J1020" t="s">
        <v>1880</v>
      </c>
      <c r="K1020" t="b">
        <f t="shared" si="215"/>
        <v>0</v>
      </c>
      <c r="L1020">
        <f t="shared" si="216"/>
        <v>1</v>
      </c>
      <c r="M1020">
        <v>1</v>
      </c>
      <c r="N1020" t="b">
        <f t="shared" si="217"/>
        <v>0</v>
      </c>
      <c r="O1020">
        <f t="shared" si="218"/>
        <v>716.29</v>
      </c>
      <c r="P1020">
        <v>716.29</v>
      </c>
      <c r="Q1020" t="b">
        <f t="shared" si="219"/>
        <v>0</v>
      </c>
      <c r="R1020">
        <f t="shared" si="220"/>
        <v>0.01</v>
      </c>
      <c r="S1020">
        <v>0.01</v>
      </c>
      <c r="T1020" t="b">
        <f t="shared" si="221"/>
        <v>0</v>
      </c>
      <c r="U1020" t="s">
        <v>1835</v>
      </c>
      <c r="V1020">
        <f t="shared" si="222"/>
        <v>709.12709999999993</v>
      </c>
      <c r="W1020">
        <v>709.12709999999993</v>
      </c>
      <c r="X1020" t="b">
        <f t="shared" si="223"/>
        <v>0</v>
      </c>
    </row>
    <row r="1021" spans="1:24" x14ac:dyDescent="0.3">
      <c r="A1021" t="b">
        <f t="shared" si="210"/>
        <v>0</v>
      </c>
      <c r="B1021" t="s">
        <v>3774</v>
      </c>
      <c r="C1021" t="b">
        <f t="shared" si="211"/>
        <v>0</v>
      </c>
      <c r="D1021" s="2">
        <v>45408</v>
      </c>
      <c r="E1021" s="2" t="b">
        <f t="shared" si="212"/>
        <v>0</v>
      </c>
      <c r="F1021" t="s">
        <v>1008</v>
      </c>
      <c r="G1021" t="b">
        <f t="shared" si="213"/>
        <v>0</v>
      </c>
      <c r="H1021" t="s">
        <v>1559</v>
      </c>
      <c r="I1021" t="b">
        <f t="shared" si="214"/>
        <v>0</v>
      </c>
      <c r="J1021" t="s">
        <v>1857</v>
      </c>
      <c r="K1021" t="b">
        <f t="shared" si="215"/>
        <v>0</v>
      </c>
      <c r="L1021">
        <f t="shared" si="216"/>
        <v>2</v>
      </c>
      <c r="M1021">
        <v>2</v>
      </c>
      <c r="N1021" t="b">
        <f t="shared" si="217"/>
        <v>0</v>
      </c>
      <c r="O1021">
        <f t="shared" si="218"/>
        <v>409.14</v>
      </c>
      <c r="P1021">
        <v>409.14</v>
      </c>
      <c r="Q1021" t="b">
        <f t="shared" si="219"/>
        <v>0</v>
      </c>
      <c r="R1021">
        <f t="shared" si="220"/>
        <v>0.01</v>
      </c>
      <c r="S1021">
        <v>0.01</v>
      </c>
      <c r="T1021" t="b">
        <f t="shared" si="221"/>
        <v>0</v>
      </c>
      <c r="U1021" t="s">
        <v>1835</v>
      </c>
      <c r="V1021">
        <f t="shared" si="222"/>
        <v>810.09719999999993</v>
      </c>
      <c r="W1021">
        <v>810.09719999999993</v>
      </c>
      <c r="X1021" t="b">
        <f t="shared" si="223"/>
        <v>0</v>
      </c>
    </row>
    <row r="1022" spans="1:24" x14ac:dyDescent="0.3">
      <c r="A1022" t="b">
        <f t="shared" si="210"/>
        <v>0</v>
      </c>
      <c r="B1022" t="s">
        <v>3775</v>
      </c>
      <c r="C1022" t="b">
        <f t="shared" si="211"/>
        <v>0</v>
      </c>
      <c r="D1022" s="2">
        <v>45714</v>
      </c>
      <c r="E1022" s="2" t="b">
        <f t="shared" si="212"/>
        <v>0</v>
      </c>
      <c r="F1022" t="s">
        <v>300</v>
      </c>
      <c r="G1022" t="b">
        <f t="shared" si="213"/>
        <v>0</v>
      </c>
      <c r="H1022" t="s">
        <v>1819</v>
      </c>
      <c r="I1022" t="b">
        <f t="shared" si="214"/>
        <v>0</v>
      </c>
      <c r="J1022" t="s">
        <v>1861</v>
      </c>
      <c r="K1022" t="b">
        <f t="shared" si="215"/>
        <v>0</v>
      </c>
      <c r="L1022">
        <f t="shared" si="216"/>
        <v>4</v>
      </c>
      <c r="M1022">
        <v>4</v>
      </c>
      <c r="N1022" t="b">
        <f t="shared" si="217"/>
        <v>0</v>
      </c>
      <c r="O1022">
        <f t="shared" si="218"/>
        <v>261.73</v>
      </c>
      <c r="P1022">
        <v>261.73</v>
      </c>
      <c r="Q1022" t="b">
        <f t="shared" si="219"/>
        <v>0</v>
      </c>
      <c r="R1022">
        <f t="shared" si="220"/>
        <v>0.1</v>
      </c>
      <c r="S1022">
        <v>0.1</v>
      </c>
      <c r="T1022" t="b">
        <f t="shared" si="221"/>
        <v>0</v>
      </c>
      <c r="U1022" t="s">
        <v>1835</v>
      </c>
      <c r="V1022">
        <f t="shared" si="222"/>
        <v>942.22800000000007</v>
      </c>
      <c r="W1022">
        <v>942.22800000000007</v>
      </c>
      <c r="X1022" t="b">
        <f t="shared" si="223"/>
        <v>0</v>
      </c>
    </row>
    <row r="1023" spans="1:24" x14ac:dyDescent="0.3">
      <c r="A1023" t="b">
        <f t="shared" si="210"/>
        <v>0</v>
      </c>
      <c r="B1023" t="s">
        <v>3776</v>
      </c>
      <c r="C1023" t="b">
        <f t="shared" si="211"/>
        <v>0</v>
      </c>
      <c r="D1023" s="2">
        <v>45661</v>
      </c>
      <c r="E1023" s="2" t="b">
        <f t="shared" si="212"/>
        <v>0</v>
      </c>
      <c r="F1023" t="s">
        <v>1422</v>
      </c>
      <c r="G1023" t="b">
        <f t="shared" si="213"/>
        <v>0</v>
      </c>
      <c r="H1023" t="s">
        <v>1570</v>
      </c>
      <c r="I1023" t="b">
        <f t="shared" si="214"/>
        <v>0</v>
      </c>
      <c r="J1023" t="s">
        <v>1850</v>
      </c>
      <c r="K1023" t="b">
        <f t="shared" si="215"/>
        <v>0</v>
      </c>
      <c r="L1023">
        <f t="shared" si="216"/>
        <v>2</v>
      </c>
      <c r="M1023">
        <v>2</v>
      </c>
      <c r="N1023" t="b">
        <f t="shared" si="217"/>
        <v>0</v>
      </c>
      <c r="O1023">
        <f t="shared" si="218"/>
        <v>687.35</v>
      </c>
      <c r="P1023">
        <v>687.35</v>
      </c>
      <c r="Q1023" t="b">
        <f t="shared" si="219"/>
        <v>0</v>
      </c>
      <c r="R1023">
        <f t="shared" si="220"/>
        <v>0.2</v>
      </c>
      <c r="S1023">
        <v>0.2</v>
      </c>
      <c r="T1023" t="b">
        <f t="shared" si="221"/>
        <v>0</v>
      </c>
      <c r="U1023" t="s">
        <v>1839</v>
      </c>
      <c r="V1023">
        <f t="shared" si="222"/>
        <v>1099.76</v>
      </c>
      <c r="W1023">
        <v>1099.76</v>
      </c>
      <c r="X1023" t="b">
        <f t="shared" si="223"/>
        <v>0</v>
      </c>
    </row>
    <row r="1024" spans="1:24" x14ac:dyDescent="0.3">
      <c r="A1024" t="b">
        <f t="shared" si="210"/>
        <v>0</v>
      </c>
      <c r="B1024" t="s">
        <v>3777</v>
      </c>
      <c r="C1024" t="b">
        <f t="shared" si="211"/>
        <v>0</v>
      </c>
      <c r="D1024" s="2">
        <v>45921</v>
      </c>
      <c r="E1024" s="2" t="b">
        <f t="shared" si="212"/>
        <v>0</v>
      </c>
      <c r="F1024" t="s">
        <v>669</v>
      </c>
      <c r="G1024" t="b">
        <f t="shared" si="213"/>
        <v>0</v>
      </c>
      <c r="H1024" t="s">
        <v>1780</v>
      </c>
      <c r="I1024" t="b">
        <f t="shared" si="214"/>
        <v>0</v>
      </c>
      <c r="J1024" t="s">
        <v>1837</v>
      </c>
      <c r="K1024" t="b">
        <f t="shared" si="215"/>
        <v>0</v>
      </c>
      <c r="L1024">
        <f t="shared" si="216"/>
        <v>2</v>
      </c>
      <c r="M1024">
        <v>2</v>
      </c>
      <c r="N1024" t="b">
        <f t="shared" si="217"/>
        <v>0</v>
      </c>
      <c r="O1024">
        <f t="shared" si="218"/>
        <v>30.14</v>
      </c>
      <c r="P1024">
        <v>30.14</v>
      </c>
      <c r="Q1024" t="b">
        <f t="shared" si="219"/>
        <v>0</v>
      </c>
      <c r="R1024">
        <f t="shared" si="220"/>
        <v>0.21</v>
      </c>
      <c r="S1024">
        <v>0.21</v>
      </c>
      <c r="T1024" t="b">
        <f t="shared" si="221"/>
        <v>0</v>
      </c>
      <c r="U1024" t="s">
        <v>1832</v>
      </c>
      <c r="V1024">
        <f t="shared" si="222"/>
        <v>47.621200000000002</v>
      </c>
      <c r="W1024">
        <v>47.621200000000002</v>
      </c>
      <c r="X1024" t="b">
        <f t="shared" si="223"/>
        <v>0</v>
      </c>
    </row>
    <row r="1025" spans="1:24" x14ac:dyDescent="0.3">
      <c r="A1025" t="b">
        <f t="shared" si="210"/>
        <v>0</v>
      </c>
      <c r="B1025" t="s">
        <v>3778</v>
      </c>
      <c r="C1025" t="b">
        <f t="shared" si="211"/>
        <v>0</v>
      </c>
      <c r="D1025" s="2">
        <v>45651</v>
      </c>
      <c r="E1025" s="2" t="b">
        <f t="shared" si="212"/>
        <v>0</v>
      </c>
      <c r="F1025" t="s">
        <v>347</v>
      </c>
      <c r="G1025" t="b">
        <f t="shared" si="213"/>
        <v>0</v>
      </c>
      <c r="H1025" t="s">
        <v>1640</v>
      </c>
      <c r="I1025" t="b">
        <f t="shared" si="214"/>
        <v>0</v>
      </c>
      <c r="J1025" t="s">
        <v>1837</v>
      </c>
      <c r="K1025" t="b">
        <f t="shared" si="215"/>
        <v>0</v>
      </c>
      <c r="L1025">
        <f t="shared" si="216"/>
        <v>3</v>
      </c>
      <c r="M1025">
        <v>3</v>
      </c>
      <c r="N1025" t="b">
        <f t="shared" si="217"/>
        <v>0</v>
      </c>
      <c r="O1025">
        <f t="shared" si="218"/>
        <v>570.12</v>
      </c>
      <c r="P1025">
        <v>570.12</v>
      </c>
      <c r="Q1025" t="b">
        <f t="shared" si="219"/>
        <v>0</v>
      </c>
      <c r="R1025">
        <f t="shared" si="220"/>
        <v>0.12</v>
      </c>
      <c r="S1025">
        <v>0.12</v>
      </c>
      <c r="T1025" t="b">
        <f t="shared" si="221"/>
        <v>0</v>
      </c>
      <c r="U1025" t="s">
        <v>1835</v>
      </c>
      <c r="V1025">
        <f t="shared" si="222"/>
        <v>1505.1168</v>
      </c>
      <c r="W1025">
        <v>1505.1168</v>
      </c>
      <c r="X1025" t="b">
        <f t="shared" si="223"/>
        <v>0</v>
      </c>
    </row>
    <row r="1026" spans="1:24" x14ac:dyDescent="0.3">
      <c r="A1026" t="b">
        <f t="shared" ref="A1026:A1089" si="224">ISBLANK(B1026)</f>
        <v>0</v>
      </c>
      <c r="B1026" t="s">
        <v>2049</v>
      </c>
      <c r="C1026" t="b">
        <f t="shared" ref="C1026:C1089" si="225">ISBLANK(D1026)</f>
        <v>0</v>
      </c>
      <c r="D1026" s="2">
        <v>45617</v>
      </c>
      <c r="E1026" s="2" t="b">
        <f t="shared" ref="E1026:E1089" si="226">ISBLANK(F1026)</f>
        <v>0</v>
      </c>
      <c r="F1026" t="s">
        <v>1301</v>
      </c>
      <c r="G1026" t="b">
        <f t="shared" ref="G1026:G1089" si="227">ISBLANK(H1026)</f>
        <v>0</v>
      </c>
      <c r="H1026" t="s">
        <v>1800</v>
      </c>
      <c r="I1026" t="b">
        <f t="shared" ref="I1026:I1089" si="228">ISBLANK(J1026)</f>
        <v>0</v>
      </c>
      <c r="J1026" t="s">
        <v>1852</v>
      </c>
      <c r="K1026" t="b">
        <f t="shared" ref="K1026:K1089" si="229">ISBLANK(M1026)</f>
        <v>0</v>
      </c>
      <c r="L1026">
        <f t="shared" ref="L1026:L1089" si="230">IF(ISBLANK(M1026),"UNKNOWN",M1026)</f>
        <v>3</v>
      </c>
      <c r="M1026">
        <v>3</v>
      </c>
      <c r="N1026" t="b">
        <f t="shared" ref="N1026:N1089" si="231">ISBLANK(P1026)</f>
        <v>0</v>
      </c>
      <c r="O1026">
        <f t="shared" ref="O1026:O1089" si="232">IF(ISBLANK(P1026),AVERAGE($P$2:$P$2001),P1026)</f>
        <v>361.65</v>
      </c>
      <c r="P1026">
        <v>361.65</v>
      </c>
      <c r="Q1026" t="b">
        <f t="shared" ref="Q1026:Q1089" si="233">ISBLANK(S1026)</f>
        <v>0</v>
      </c>
      <c r="R1026">
        <f t="shared" ref="R1026:R1089" si="234">IF(ISBLANK(S1026),AVERAGE($S$2:$S$2001),S1026)</f>
        <v>0.15</v>
      </c>
      <c r="S1026">
        <v>0.15</v>
      </c>
      <c r="T1026" t="b">
        <f t="shared" ref="T1026:T1089" si="235">ISBLANK(U1026)</f>
        <v>0</v>
      </c>
      <c r="U1026" t="s">
        <v>1839</v>
      </c>
      <c r="V1026">
        <f t="shared" ref="V1026:V1089" si="236">IF(ISBLANK(W1026),AVERAGE($W$2:$W$2001),W1026)</f>
        <v>922.20749999999987</v>
      </c>
      <c r="W1026">
        <v>922.20749999999987</v>
      </c>
      <c r="X1026" t="b">
        <f t="shared" ref="X1026:X1089" si="237">ISBLANK(W1026)</f>
        <v>0</v>
      </c>
    </row>
    <row r="1027" spans="1:24" x14ac:dyDescent="0.3">
      <c r="A1027" t="b">
        <f t="shared" si="224"/>
        <v>0</v>
      </c>
      <c r="B1027" t="s">
        <v>3779</v>
      </c>
      <c r="C1027" t="b">
        <f t="shared" si="225"/>
        <v>0</v>
      </c>
      <c r="D1027" s="2">
        <v>45883</v>
      </c>
      <c r="E1027" s="2" t="b">
        <f t="shared" si="226"/>
        <v>0</v>
      </c>
      <c r="F1027" t="s">
        <v>886</v>
      </c>
      <c r="G1027" t="b">
        <f t="shared" si="227"/>
        <v>0</v>
      </c>
      <c r="H1027" t="s">
        <v>1760</v>
      </c>
      <c r="I1027" t="b">
        <f t="shared" si="228"/>
        <v>0</v>
      </c>
      <c r="J1027" t="s">
        <v>1863</v>
      </c>
      <c r="K1027" t="b">
        <f t="shared" si="229"/>
        <v>0</v>
      </c>
      <c r="L1027">
        <f t="shared" si="230"/>
        <v>3</v>
      </c>
      <c r="M1027">
        <v>3</v>
      </c>
      <c r="N1027" t="b">
        <f t="shared" si="231"/>
        <v>0</v>
      </c>
      <c r="O1027">
        <f t="shared" si="232"/>
        <v>401.87</v>
      </c>
      <c r="P1027">
        <v>401.87</v>
      </c>
      <c r="Q1027" t="b">
        <f t="shared" si="233"/>
        <v>0</v>
      </c>
      <c r="R1027">
        <f t="shared" si="234"/>
        <v>0.28999999999999998</v>
      </c>
      <c r="S1027">
        <v>0.28999999999999998</v>
      </c>
      <c r="T1027" t="b">
        <f t="shared" si="235"/>
        <v>0</v>
      </c>
      <c r="U1027" t="s">
        <v>1839</v>
      </c>
      <c r="V1027">
        <f t="shared" si="236"/>
        <v>855.98310000000004</v>
      </c>
      <c r="W1027">
        <v>855.98310000000004</v>
      </c>
      <c r="X1027" t="b">
        <f t="shared" si="237"/>
        <v>0</v>
      </c>
    </row>
    <row r="1028" spans="1:24" x14ac:dyDescent="0.3">
      <c r="A1028" t="b">
        <f t="shared" si="224"/>
        <v>0</v>
      </c>
      <c r="B1028" t="s">
        <v>3780</v>
      </c>
      <c r="C1028" t="b">
        <f t="shared" si="225"/>
        <v>0</v>
      </c>
      <c r="D1028" s="2">
        <v>45624</v>
      </c>
      <c r="E1028" s="2" t="b">
        <f t="shared" si="226"/>
        <v>0</v>
      </c>
      <c r="F1028" t="s">
        <v>1508</v>
      </c>
      <c r="G1028" t="b">
        <f t="shared" si="227"/>
        <v>0</v>
      </c>
      <c r="H1028" t="s">
        <v>1765</v>
      </c>
      <c r="I1028" t="b">
        <f t="shared" si="228"/>
        <v>0</v>
      </c>
      <c r="J1028" t="s">
        <v>1884</v>
      </c>
      <c r="K1028" t="b">
        <f t="shared" si="229"/>
        <v>0</v>
      </c>
      <c r="L1028">
        <f t="shared" si="230"/>
        <v>4</v>
      </c>
      <c r="M1028">
        <v>4</v>
      </c>
      <c r="N1028" t="b">
        <f t="shared" si="231"/>
        <v>0</v>
      </c>
      <c r="O1028">
        <f t="shared" si="232"/>
        <v>619.35</v>
      </c>
      <c r="P1028">
        <v>619.35</v>
      </c>
      <c r="Q1028" t="b">
        <f t="shared" si="233"/>
        <v>0</v>
      </c>
      <c r="R1028">
        <f t="shared" si="234"/>
        <v>0.3</v>
      </c>
      <c r="S1028">
        <v>0.3</v>
      </c>
      <c r="T1028" t="b">
        <f t="shared" si="235"/>
        <v>0</v>
      </c>
      <c r="U1028" t="s">
        <v>1832</v>
      </c>
      <c r="V1028">
        <f t="shared" si="236"/>
        <v>1734.18</v>
      </c>
      <c r="W1028">
        <v>1734.18</v>
      </c>
      <c r="X1028" t="b">
        <f t="shared" si="237"/>
        <v>0</v>
      </c>
    </row>
    <row r="1029" spans="1:24" x14ac:dyDescent="0.3">
      <c r="A1029" t="b">
        <f t="shared" si="224"/>
        <v>0</v>
      </c>
      <c r="B1029" t="s">
        <v>3781</v>
      </c>
      <c r="C1029" t="b">
        <f t="shared" si="225"/>
        <v>0</v>
      </c>
      <c r="D1029" s="2">
        <v>45276</v>
      </c>
      <c r="E1029" s="2" t="b">
        <f t="shared" si="226"/>
        <v>0</v>
      </c>
      <c r="F1029" t="s">
        <v>786</v>
      </c>
      <c r="G1029" t="b">
        <f t="shared" si="227"/>
        <v>0</v>
      </c>
      <c r="H1029" t="s">
        <v>1674</v>
      </c>
      <c r="I1029" t="b">
        <f t="shared" si="228"/>
        <v>0</v>
      </c>
      <c r="J1029" t="s">
        <v>1834</v>
      </c>
      <c r="K1029" t="b">
        <f t="shared" si="229"/>
        <v>0</v>
      </c>
      <c r="L1029">
        <f t="shared" si="230"/>
        <v>4</v>
      </c>
      <c r="M1029">
        <v>4</v>
      </c>
      <c r="N1029" t="b">
        <f t="shared" si="231"/>
        <v>0</v>
      </c>
      <c r="O1029">
        <f t="shared" si="232"/>
        <v>569.36</v>
      </c>
      <c r="P1029">
        <v>569.36</v>
      </c>
      <c r="Q1029" t="b">
        <f t="shared" si="233"/>
        <v>0</v>
      </c>
      <c r="R1029">
        <f t="shared" si="234"/>
        <v>0.27</v>
      </c>
      <c r="S1029">
        <v>0.27</v>
      </c>
      <c r="T1029" t="b">
        <f t="shared" si="235"/>
        <v>0</v>
      </c>
      <c r="U1029" t="s">
        <v>1835</v>
      </c>
      <c r="V1029">
        <f t="shared" si="236"/>
        <v>1662.5311999999999</v>
      </c>
      <c r="W1029">
        <v>1662.5311999999999</v>
      </c>
      <c r="X1029" t="b">
        <f t="shared" si="237"/>
        <v>0</v>
      </c>
    </row>
    <row r="1030" spans="1:24" x14ac:dyDescent="0.3">
      <c r="A1030" t="b">
        <f t="shared" si="224"/>
        <v>0</v>
      </c>
      <c r="B1030" t="s">
        <v>3782</v>
      </c>
      <c r="C1030" t="b">
        <f t="shared" si="225"/>
        <v>0</v>
      </c>
      <c r="D1030" s="2">
        <v>45344</v>
      </c>
      <c r="E1030" s="2" t="b">
        <f t="shared" si="226"/>
        <v>0</v>
      </c>
      <c r="F1030" t="s">
        <v>1451</v>
      </c>
      <c r="G1030" t="b">
        <f t="shared" si="227"/>
        <v>0</v>
      </c>
      <c r="H1030" t="s">
        <v>1618</v>
      </c>
      <c r="I1030" t="b">
        <f t="shared" si="228"/>
        <v>0</v>
      </c>
      <c r="J1030" t="s">
        <v>1845</v>
      </c>
      <c r="K1030" t="b">
        <f t="shared" si="229"/>
        <v>0</v>
      </c>
      <c r="L1030">
        <f t="shared" si="230"/>
        <v>2</v>
      </c>
      <c r="M1030">
        <v>2</v>
      </c>
      <c r="N1030" t="b">
        <f t="shared" si="231"/>
        <v>0</v>
      </c>
      <c r="O1030">
        <f t="shared" si="232"/>
        <v>846.35</v>
      </c>
      <c r="P1030">
        <v>846.35</v>
      </c>
      <c r="Q1030" t="b">
        <f t="shared" si="233"/>
        <v>0</v>
      </c>
      <c r="R1030">
        <f t="shared" si="234"/>
        <v>0.3</v>
      </c>
      <c r="S1030">
        <v>0.3</v>
      </c>
      <c r="T1030" t="b">
        <f t="shared" si="235"/>
        <v>0</v>
      </c>
      <c r="U1030" t="s">
        <v>1839</v>
      </c>
      <c r="V1030">
        <f t="shared" si="236"/>
        <v>1184.8900000000001</v>
      </c>
      <c r="W1030">
        <v>1184.8900000000001</v>
      </c>
      <c r="X1030" t="b">
        <f t="shared" si="237"/>
        <v>0</v>
      </c>
    </row>
    <row r="1031" spans="1:24" x14ac:dyDescent="0.3">
      <c r="A1031" t="b">
        <f t="shared" si="224"/>
        <v>0</v>
      </c>
      <c r="B1031" t="s">
        <v>3783</v>
      </c>
      <c r="C1031" t="b">
        <f t="shared" si="225"/>
        <v>0</v>
      </c>
      <c r="D1031" s="2">
        <v>45849</v>
      </c>
      <c r="E1031" s="2" t="b">
        <f t="shared" si="226"/>
        <v>0</v>
      </c>
      <c r="F1031" t="s">
        <v>1331</v>
      </c>
      <c r="G1031" t="b">
        <f t="shared" si="227"/>
        <v>0</v>
      </c>
      <c r="H1031" t="s">
        <v>1627</v>
      </c>
      <c r="I1031" t="b">
        <f t="shared" si="228"/>
        <v>0</v>
      </c>
      <c r="J1031" t="s">
        <v>1880</v>
      </c>
      <c r="K1031" t="b">
        <f t="shared" si="229"/>
        <v>0</v>
      </c>
      <c r="L1031">
        <f t="shared" si="230"/>
        <v>1</v>
      </c>
      <c r="M1031">
        <v>1</v>
      </c>
      <c r="N1031" t="b">
        <f t="shared" si="231"/>
        <v>0</v>
      </c>
      <c r="O1031">
        <f t="shared" si="232"/>
        <v>788.45</v>
      </c>
      <c r="P1031">
        <v>788.45</v>
      </c>
      <c r="Q1031" t="b">
        <f t="shared" si="233"/>
        <v>0</v>
      </c>
      <c r="R1031">
        <f t="shared" si="234"/>
        <v>0.28999999999999998</v>
      </c>
      <c r="S1031">
        <v>0.28999999999999998</v>
      </c>
      <c r="T1031" t="b">
        <f t="shared" si="235"/>
        <v>0</v>
      </c>
      <c r="U1031" t="s">
        <v>1835</v>
      </c>
      <c r="V1031">
        <f t="shared" si="236"/>
        <v>559.79949999999997</v>
      </c>
      <c r="W1031">
        <v>559.79949999999997</v>
      </c>
      <c r="X1031" t="b">
        <f t="shared" si="237"/>
        <v>0</v>
      </c>
    </row>
    <row r="1032" spans="1:24" x14ac:dyDescent="0.3">
      <c r="A1032" t="b">
        <f t="shared" si="224"/>
        <v>0</v>
      </c>
      <c r="B1032" t="s">
        <v>3784</v>
      </c>
      <c r="C1032" t="b">
        <f t="shared" si="225"/>
        <v>0</v>
      </c>
      <c r="D1032" s="2">
        <v>45880</v>
      </c>
      <c r="E1032" s="2" t="b">
        <f t="shared" si="226"/>
        <v>0</v>
      </c>
      <c r="F1032" t="s">
        <v>1116</v>
      </c>
      <c r="G1032" t="b">
        <f t="shared" si="227"/>
        <v>0</v>
      </c>
      <c r="H1032" t="s">
        <v>1643</v>
      </c>
      <c r="I1032" t="b">
        <f t="shared" si="228"/>
        <v>0</v>
      </c>
      <c r="J1032" t="s">
        <v>1884</v>
      </c>
      <c r="K1032" t="b">
        <f t="shared" si="229"/>
        <v>0</v>
      </c>
      <c r="L1032">
        <f t="shared" si="230"/>
        <v>2</v>
      </c>
      <c r="M1032">
        <v>2</v>
      </c>
      <c r="N1032" t="b">
        <f t="shared" si="231"/>
        <v>0</v>
      </c>
      <c r="O1032">
        <f t="shared" si="232"/>
        <v>338.81</v>
      </c>
      <c r="P1032">
        <v>338.81</v>
      </c>
      <c r="Q1032" t="b">
        <f t="shared" si="233"/>
        <v>0</v>
      </c>
      <c r="R1032">
        <f t="shared" si="234"/>
        <v>7.0000000000000007E-2</v>
      </c>
      <c r="S1032">
        <v>7.0000000000000007E-2</v>
      </c>
      <c r="T1032" t="b">
        <f t="shared" si="235"/>
        <v>0</v>
      </c>
      <c r="U1032" t="s">
        <v>1839</v>
      </c>
      <c r="V1032">
        <f t="shared" si="236"/>
        <v>630.1866</v>
      </c>
      <c r="W1032">
        <v>630.1866</v>
      </c>
      <c r="X1032" t="b">
        <f t="shared" si="237"/>
        <v>0</v>
      </c>
    </row>
    <row r="1033" spans="1:24" x14ac:dyDescent="0.3">
      <c r="A1033" t="b">
        <f t="shared" si="224"/>
        <v>0</v>
      </c>
      <c r="B1033" t="s">
        <v>3785</v>
      </c>
      <c r="C1033" t="b">
        <f t="shared" si="225"/>
        <v>0</v>
      </c>
      <c r="D1033" s="2">
        <v>45907</v>
      </c>
      <c r="E1033" s="2" t="b">
        <f t="shared" si="226"/>
        <v>0</v>
      </c>
      <c r="F1033" t="s">
        <v>109</v>
      </c>
      <c r="G1033" t="b">
        <f t="shared" si="227"/>
        <v>0</v>
      </c>
      <c r="H1033" t="s">
        <v>1576</v>
      </c>
      <c r="I1033" t="b">
        <f t="shared" si="228"/>
        <v>0</v>
      </c>
      <c r="J1033" t="s">
        <v>1841</v>
      </c>
      <c r="K1033" t="b">
        <f t="shared" si="229"/>
        <v>0</v>
      </c>
      <c r="L1033">
        <f t="shared" si="230"/>
        <v>4</v>
      </c>
      <c r="M1033">
        <v>4</v>
      </c>
      <c r="N1033" t="b">
        <f t="shared" si="231"/>
        <v>0</v>
      </c>
      <c r="O1033">
        <f t="shared" si="232"/>
        <v>94.48</v>
      </c>
      <c r="P1033">
        <v>94.48</v>
      </c>
      <c r="Q1033" t="b">
        <f t="shared" si="233"/>
        <v>0</v>
      </c>
      <c r="R1033">
        <f t="shared" si="234"/>
        <v>0.06</v>
      </c>
      <c r="S1033">
        <v>0.06</v>
      </c>
      <c r="T1033" t="b">
        <f t="shared" si="235"/>
        <v>0</v>
      </c>
      <c r="U1033" t="s">
        <v>1839</v>
      </c>
      <c r="V1033">
        <f t="shared" si="236"/>
        <v>355.2448</v>
      </c>
      <c r="W1033">
        <v>355.2448</v>
      </c>
      <c r="X1033" t="b">
        <f t="shared" si="237"/>
        <v>0</v>
      </c>
    </row>
    <row r="1034" spans="1:24" x14ac:dyDescent="0.3">
      <c r="A1034" t="b">
        <f t="shared" si="224"/>
        <v>0</v>
      </c>
      <c r="B1034" t="s">
        <v>3786</v>
      </c>
      <c r="C1034" t="b">
        <f t="shared" si="225"/>
        <v>0</v>
      </c>
      <c r="D1034" s="2">
        <v>45545</v>
      </c>
      <c r="E1034" s="2" t="b">
        <f t="shared" si="226"/>
        <v>0</v>
      </c>
      <c r="F1034" t="s">
        <v>1454</v>
      </c>
      <c r="G1034" t="b">
        <f t="shared" si="227"/>
        <v>0</v>
      </c>
      <c r="H1034" t="s">
        <v>1593</v>
      </c>
      <c r="I1034" t="b">
        <f t="shared" si="228"/>
        <v>0</v>
      </c>
      <c r="J1034" t="s">
        <v>1867</v>
      </c>
      <c r="K1034" t="b">
        <f t="shared" si="229"/>
        <v>0</v>
      </c>
      <c r="L1034">
        <f t="shared" si="230"/>
        <v>3</v>
      </c>
      <c r="M1034">
        <v>3</v>
      </c>
      <c r="N1034" t="b">
        <f t="shared" si="231"/>
        <v>0</v>
      </c>
      <c r="O1034">
        <f t="shared" si="232"/>
        <v>941.85</v>
      </c>
      <c r="P1034">
        <v>941.85</v>
      </c>
      <c r="Q1034" t="b">
        <f t="shared" si="233"/>
        <v>0</v>
      </c>
      <c r="R1034">
        <f t="shared" si="234"/>
        <v>0.16</v>
      </c>
      <c r="S1034">
        <v>0.16</v>
      </c>
      <c r="T1034" t="b">
        <f t="shared" si="235"/>
        <v>0</v>
      </c>
      <c r="U1034" t="s">
        <v>1835</v>
      </c>
      <c r="V1034">
        <f t="shared" si="236"/>
        <v>2373.462</v>
      </c>
      <c r="W1034">
        <v>2373.462</v>
      </c>
      <c r="X1034" t="b">
        <f t="shared" si="237"/>
        <v>0</v>
      </c>
    </row>
    <row r="1035" spans="1:24" x14ac:dyDescent="0.3">
      <c r="A1035" t="b">
        <f t="shared" si="224"/>
        <v>0</v>
      </c>
      <c r="B1035" t="s">
        <v>3787</v>
      </c>
      <c r="C1035" t="b">
        <f t="shared" si="225"/>
        <v>0</v>
      </c>
      <c r="D1035" s="2">
        <v>45257</v>
      </c>
      <c r="E1035" s="2" t="b">
        <f t="shared" si="226"/>
        <v>0</v>
      </c>
      <c r="F1035" t="s">
        <v>532</v>
      </c>
      <c r="G1035" t="b">
        <f t="shared" si="227"/>
        <v>0</v>
      </c>
      <c r="H1035" t="s">
        <v>1671</v>
      </c>
      <c r="I1035" t="b">
        <f t="shared" si="228"/>
        <v>0</v>
      </c>
      <c r="J1035" t="s">
        <v>1841</v>
      </c>
      <c r="K1035" t="b">
        <f t="shared" si="229"/>
        <v>0</v>
      </c>
      <c r="L1035">
        <f t="shared" si="230"/>
        <v>2</v>
      </c>
      <c r="M1035">
        <v>2</v>
      </c>
      <c r="N1035" t="b">
        <f t="shared" si="231"/>
        <v>0</v>
      </c>
      <c r="O1035">
        <f t="shared" si="232"/>
        <v>336.97</v>
      </c>
      <c r="P1035">
        <v>336.97</v>
      </c>
      <c r="Q1035" t="b">
        <f t="shared" si="233"/>
        <v>0</v>
      </c>
      <c r="R1035">
        <f t="shared" si="234"/>
        <v>0.14000000000000001</v>
      </c>
      <c r="S1035">
        <v>0.14000000000000001</v>
      </c>
      <c r="T1035" t="b">
        <f t="shared" si="235"/>
        <v>0</v>
      </c>
      <c r="U1035" t="s">
        <v>1835</v>
      </c>
      <c r="V1035">
        <f t="shared" si="236"/>
        <v>579.58840000000009</v>
      </c>
      <c r="W1035">
        <v>579.58840000000009</v>
      </c>
      <c r="X1035" t="b">
        <f t="shared" si="237"/>
        <v>0</v>
      </c>
    </row>
    <row r="1036" spans="1:24" x14ac:dyDescent="0.3">
      <c r="A1036" t="b">
        <f t="shared" si="224"/>
        <v>0</v>
      </c>
      <c r="B1036" t="s">
        <v>3788</v>
      </c>
      <c r="C1036" t="b">
        <f t="shared" si="225"/>
        <v>0</v>
      </c>
      <c r="D1036" s="2">
        <v>45466</v>
      </c>
      <c r="E1036" s="2" t="b">
        <f t="shared" si="226"/>
        <v>0</v>
      </c>
      <c r="F1036" t="s">
        <v>969</v>
      </c>
      <c r="G1036" t="b">
        <f t="shared" si="227"/>
        <v>0</v>
      </c>
      <c r="H1036" t="s">
        <v>1543</v>
      </c>
      <c r="I1036" t="b">
        <f t="shared" si="228"/>
        <v>0</v>
      </c>
      <c r="J1036" t="s">
        <v>1841</v>
      </c>
      <c r="K1036" t="b">
        <f t="shared" si="229"/>
        <v>0</v>
      </c>
      <c r="L1036">
        <f t="shared" si="230"/>
        <v>2</v>
      </c>
      <c r="M1036">
        <v>2</v>
      </c>
      <c r="N1036" t="b">
        <f t="shared" si="231"/>
        <v>0</v>
      </c>
      <c r="O1036">
        <f t="shared" si="232"/>
        <v>344.16</v>
      </c>
      <c r="P1036">
        <v>344.16</v>
      </c>
      <c r="Q1036" t="b">
        <f t="shared" si="233"/>
        <v>0</v>
      </c>
      <c r="R1036">
        <f t="shared" si="234"/>
        <v>0.09</v>
      </c>
      <c r="S1036">
        <v>0.09</v>
      </c>
      <c r="T1036" t="b">
        <f t="shared" si="235"/>
        <v>0</v>
      </c>
      <c r="U1036" t="s">
        <v>1835</v>
      </c>
      <c r="V1036">
        <f t="shared" si="236"/>
        <v>626.37120000000004</v>
      </c>
      <c r="W1036">
        <v>626.37120000000004</v>
      </c>
      <c r="X1036" t="b">
        <f t="shared" si="237"/>
        <v>0</v>
      </c>
    </row>
    <row r="1037" spans="1:24" x14ac:dyDescent="0.3">
      <c r="A1037" t="b">
        <f t="shared" si="224"/>
        <v>0</v>
      </c>
      <c r="B1037" t="s">
        <v>2050</v>
      </c>
      <c r="C1037" t="b">
        <f t="shared" si="225"/>
        <v>0</v>
      </c>
      <c r="D1037" s="2">
        <v>45763</v>
      </c>
      <c r="E1037" s="2" t="b">
        <f t="shared" si="226"/>
        <v>0</v>
      </c>
      <c r="F1037" t="s">
        <v>535</v>
      </c>
      <c r="G1037" t="b">
        <f t="shared" si="227"/>
        <v>0</v>
      </c>
      <c r="H1037" t="s">
        <v>1551</v>
      </c>
      <c r="I1037" t="b">
        <f t="shared" si="228"/>
        <v>0</v>
      </c>
      <c r="J1037" t="s">
        <v>1845</v>
      </c>
      <c r="K1037" t="b">
        <f t="shared" si="229"/>
        <v>0</v>
      </c>
      <c r="L1037">
        <f t="shared" si="230"/>
        <v>1</v>
      </c>
      <c r="M1037">
        <v>1</v>
      </c>
      <c r="N1037" t="b">
        <f t="shared" si="231"/>
        <v>0</v>
      </c>
      <c r="O1037">
        <f t="shared" si="232"/>
        <v>271.76</v>
      </c>
      <c r="P1037">
        <v>271.76</v>
      </c>
      <c r="Q1037" t="b">
        <f t="shared" si="233"/>
        <v>0</v>
      </c>
      <c r="R1037">
        <f t="shared" si="234"/>
        <v>0.03</v>
      </c>
      <c r="S1037">
        <v>0.03</v>
      </c>
      <c r="T1037" t="b">
        <f t="shared" si="235"/>
        <v>0</v>
      </c>
      <c r="U1037" t="s">
        <v>1832</v>
      </c>
      <c r="V1037">
        <f t="shared" si="236"/>
        <v>263.60719999999998</v>
      </c>
      <c r="W1037">
        <v>263.60719999999998</v>
      </c>
      <c r="X1037" t="b">
        <f t="shared" si="237"/>
        <v>0</v>
      </c>
    </row>
    <row r="1038" spans="1:24" x14ac:dyDescent="0.3">
      <c r="A1038" t="b">
        <f t="shared" si="224"/>
        <v>0</v>
      </c>
      <c r="B1038" t="s">
        <v>3789</v>
      </c>
      <c r="C1038" t="b">
        <f t="shared" si="225"/>
        <v>0</v>
      </c>
      <c r="D1038" s="2">
        <v>45847</v>
      </c>
      <c r="E1038" s="2" t="b">
        <f t="shared" si="226"/>
        <v>0</v>
      </c>
      <c r="F1038" t="s">
        <v>940</v>
      </c>
      <c r="G1038" t="b">
        <f t="shared" si="227"/>
        <v>0</v>
      </c>
      <c r="H1038" t="s">
        <v>1680</v>
      </c>
      <c r="I1038" t="b">
        <f t="shared" si="228"/>
        <v>0</v>
      </c>
      <c r="J1038" t="s">
        <v>1861</v>
      </c>
      <c r="K1038" t="b">
        <f t="shared" si="229"/>
        <v>0</v>
      </c>
      <c r="L1038">
        <f t="shared" si="230"/>
        <v>1</v>
      </c>
      <c r="M1038">
        <v>1</v>
      </c>
      <c r="N1038" t="b">
        <f t="shared" si="231"/>
        <v>0</v>
      </c>
      <c r="O1038">
        <f t="shared" si="232"/>
        <v>841.53</v>
      </c>
      <c r="P1038">
        <v>841.53</v>
      </c>
      <c r="Q1038" t="b">
        <f t="shared" si="233"/>
        <v>0</v>
      </c>
      <c r="R1038">
        <f t="shared" si="234"/>
        <v>0.15</v>
      </c>
      <c r="S1038">
        <v>0.15</v>
      </c>
      <c r="T1038" t="b">
        <f t="shared" si="235"/>
        <v>0</v>
      </c>
      <c r="U1038" t="s">
        <v>1832</v>
      </c>
      <c r="V1038">
        <f t="shared" si="236"/>
        <v>715.30049999999994</v>
      </c>
      <c r="W1038">
        <v>715.30049999999994</v>
      </c>
      <c r="X1038" t="b">
        <f t="shared" si="237"/>
        <v>0</v>
      </c>
    </row>
    <row r="1039" spans="1:24" x14ac:dyDescent="0.3">
      <c r="A1039" t="b">
        <f t="shared" si="224"/>
        <v>0</v>
      </c>
      <c r="B1039" t="s">
        <v>3790</v>
      </c>
      <c r="C1039" t="b">
        <f t="shared" si="225"/>
        <v>0</v>
      </c>
      <c r="D1039" s="2">
        <v>45825</v>
      </c>
      <c r="E1039" s="2" t="b">
        <f t="shared" si="226"/>
        <v>0</v>
      </c>
      <c r="F1039" t="s">
        <v>1301</v>
      </c>
      <c r="G1039" t="b">
        <f t="shared" si="227"/>
        <v>0</v>
      </c>
      <c r="H1039" t="s">
        <v>1777</v>
      </c>
      <c r="I1039" t="b">
        <f t="shared" si="228"/>
        <v>0</v>
      </c>
      <c r="J1039" t="s">
        <v>1834</v>
      </c>
      <c r="K1039" t="b">
        <f t="shared" si="229"/>
        <v>0</v>
      </c>
      <c r="L1039">
        <f t="shared" si="230"/>
        <v>3</v>
      </c>
      <c r="M1039">
        <v>3</v>
      </c>
      <c r="N1039" t="b">
        <f t="shared" si="231"/>
        <v>0</v>
      </c>
      <c r="O1039">
        <f t="shared" si="232"/>
        <v>63.36</v>
      </c>
      <c r="P1039">
        <v>63.36</v>
      </c>
      <c r="Q1039" t="b">
        <f t="shared" si="233"/>
        <v>0</v>
      </c>
      <c r="R1039">
        <f t="shared" si="234"/>
        <v>0.28999999999999998</v>
      </c>
      <c r="S1039">
        <v>0.28999999999999998</v>
      </c>
      <c r="T1039" t="b">
        <f t="shared" si="235"/>
        <v>0</v>
      </c>
      <c r="U1039" t="s">
        <v>1839</v>
      </c>
      <c r="V1039">
        <f t="shared" si="236"/>
        <v>134.95679999999999</v>
      </c>
      <c r="W1039">
        <v>134.95679999999999</v>
      </c>
      <c r="X1039" t="b">
        <f t="shared" si="237"/>
        <v>0</v>
      </c>
    </row>
    <row r="1040" spans="1:24" x14ac:dyDescent="0.3">
      <c r="A1040" t="b">
        <f t="shared" si="224"/>
        <v>0</v>
      </c>
      <c r="B1040" t="s">
        <v>3791</v>
      </c>
      <c r="C1040" t="b">
        <f t="shared" si="225"/>
        <v>0</v>
      </c>
      <c r="D1040" s="2">
        <v>45839</v>
      </c>
      <c r="E1040" s="2" t="b">
        <f t="shared" si="226"/>
        <v>0</v>
      </c>
      <c r="F1040" t="s">
        <v>1508</v>
      </c>
      <c r="G1040" t="b">
        <f t="shared" si="227"/>
        <v>0</v>
      </c>
      <c r="H1040" t="s">
        <v>1762</v>
      </c>
      <c r="I1040" t="b">
        <f t="shared" si="228"/>
        <v>0</v>
      </c>
      <c r="J1040" t="s">
        <v>1837</v>
      </c>
      <c r="K1040" t="b">
        <f t="shared" si="229"/>
        <v>0</v>
      </c>
      <c r="L1040">
        <f t="shared" si="230"/>
        <v>2</v>
      </c>
      <c r="M1040">
        <v>2</v>
      </c>
      <c r="N1040" t="b">
        <f t="shared" si="231"/>
        <v>0</v>
      </c>
      <c r="O1040">
        <f t="shared" si="232"/>
        <v>552.49</v>
      </c>
      <c r="P1040">
        <v>552.49</v>
      </c>
      <c r="Q1040" t="b">
        <f t="shared" si="233"/>
        <v>0</v>
      </c>
      <c r="R1040">
        <f t="shared" si="234"/>
        <v>0.1</v>
      </c>
      <c r="S1040">
        <v>0.1</v>
      </c>
      <c r="T1040" t="b">
        <f t="shared" si="235"/>
        <v>0</v>
      </c>
      <c r="U1040" t="s">
        <v>1832</v>
      </c>
      <c r="V1040">
        <f t="shared" si="236"/>
        <v>994.48200000000008</v>
      </c>
      <c r="W1040">
        <v>994.48200000000008</v>
      </c>
      <c r="X1040" t="b">
        <f t="shared" si="237"/>
        <v>0</v>
      </c>
    </row>
    <row r="1041" spans="1:24" x14ac:dyDescent="0.3">
      <c r="A1041" t="b">
        <f t="shared" si="224"/>
        <v>0</v>
      </c>
      <c r="B1041" t="s">
        <v>3792</v>
      </c>
      <c r="C1041" t="b">
        <f t="shared" si="225"/>
        <v>0</v>
      </c>
      <c r="D1041" s="2">
        <v>45720</v>
      </c>
      <c r="E1041" s="2" t="b">
        <f t="shared" si="226"/>
        <v>0</v>
      </c>
      <c r="F1041" t="s">
        <v>753</v>
      </c>
      <c r="G1041" t="b">
        <f t="shared" si="227"/>
        <v>0</v>
      </c>
      <c r="H1041" t="s">
        <v>1609</v>
      </c>
      <c r="I1041" t="b">
        <f t="shared" si="228"/>
        <v>0</v>
      </c>
      <c r="J1041" t="s">
        <v>1875</v>
      </c>
      <c r="K1041" t="b">
        <f t="shared" si="229"/>
        <v>0</v>
      </c>
      <c r="L1041">
        <f t="shared" si="230"/>
        <v>3</v>
      </c>
      <c r="M1041">
        <v>3</v>
      </c>
      <c r="N1041" t="b">
        <f t="shared" si="231"/>
        <v>0</v>
      </c>
      <c r="O1041">
        <f t="shared" si="232"/>
        <v>447.38</v>
      </c>
      <c r="P1041">
        <v>447.38</v>
      </c>
      <c r="Q1041" t="b">
        <f t="shared" si="233"/>
        <v>0</v>
      </c>
      <c r="R1041">
        <f t="shared" si="234"/>
        <v>0.03</v>
      </c>
      <c r="S1041">
        <v>0.03</v>
      </c>
      <c r="T1041" t="b">
        <f t="shared" si="235"/>
        <v>0</v>
      </c>
      <c r="U1041" t="s">
        <v>1832</v>
      </c>
      <c r="V1041">
        <f t="shared" si="236"/>
        <v>1301.8758</v>
      </c>
      <c r="W1041">
        <v>1301.8758</v>
      </c>
      <c r="X1041" t="b">
        <f t="shared" si="237"/>
        <v>0</v>
      </c>
    </row>
    <row r="1042" spans="1:24" x14ac:dyDescent="0.3">
      <c r="A1042" t="b">
        <f t="shared" si="224"/>
        <v>0</v>
      </c>
      <c r="B1042" t="s">
        <v>3793</v>
      </c>
      <c r="C1042" t="b">
        <f t="shared" si="225"/>
        <v>0</v>
      </c>
      <c r="D1042" s="2">
        <v>45250</v>
      </c>
      <c r="E1042" s="2" t="b">
        <f t="shared" si="226"/>
        <v>0</v>
      </c>
      <c r="F1042" t="s">
        <v>1377</v>
      </c>
      <c r="G1042" t="b">
        <f t="shared" si="227"/>
        <v>0</v>
      </c>
      <c r="H1042" t="s">
        <v>1749</v>
      </c>
      <c r="I1042" t="b">
        <f t="shared" si="228"/>
        <v>0</v>
      </c>
      <c r="J1042" t="s">
        <v>1863</v>
      </c>
      <c r="K1042" t="b">
        <f t="shared" si="229"/>
        <v>0</v>
      </c>
      <c r="L1042">
        <f t="shared" si="230"/>
        <v>1</v>
      </c>
      <c r="M1042">
        <v>1</v>
      </c>
      <c r="N1042" t="b">
        <f t="shared" si="231"/>
        <v>0</v>
      </c>
      <c r="O1042">
        <f t="shared" si="232"/>
        <v>727.7</v>
      </c>
      <c r="P1042">
        <v>727.7</v>
      </c>
      <c r="Q1042" t="b">
        <f t="shared" si="233"/>
        <v>0</v>
      </c>
      <c r="R1042">
        <f t="shared" si="234"/>
        <v>0.21</v>
      </c>
      <c r="S1042">
        <v>0.21</v>
      </c>
      <c r="T1042" t="b">
        <f t="shared" si="235"/>
        <v>0</v>
      </c>
      <c r="U1042" t="s">
        <v>1839</v>
      </c>
      <c r="V1042">
        <f t="shared" si="236"/>
        <v>574.88300000000004</v>
      </c>
      <c r="W1042">
        <v>574.88300000000004</v>
      </c>
      <c r="X1042" t="b">
        <f t="shared" si="237"/>
        <v>0</v>
      </c>
    </row>
    <row r="1043" spans="1:24" x14ac:dyDescent="0.3">
      <c r="A1043" t="b">
        <f t="shared" si="224"/>
        <v>0</v>
      </c>
      <c r="B1043" t="s">
        <v>3794</v>
      </c>
      <c r="C1043" t="b">
        <f t="shared" si="225"/>
        <v>0</v>
      </c>
      <c r="D1043" s="2">
        <v>45258</v>
      </c>
      <c r="E1043" s="2" t="b">
        <f t="shared" si="226"/>
        <v>0</v>
      </c>
      <c r="F1043" t="s">
        <v>1337</v>
      </c>
      <c r="G1043" t="b">
        <f t="shared" si="227"/>
        <v>0</v>
      </c>
      <c r="H1043" t="s">
        <v>1689</v>
      </c>
      <c r="I1043" t="b">
        <f t="shared" si="228"/>
        <v>0</v>
      </c>
      <c r="J1043" t="s">
        <v>1843</v>
      </c>
      <c r="K1043" t="b">
        <f t="shared" si="229"/>
        <v>0</v>
      </c>
      <c r="L1043">
        <f t="shared" si="230"/>
        <v>4</v>
      </c>
      <c r="M1043">
        <v>4</v>
      </c>
      <c r="N1043" t="b">
        <f t="shared" si="231"/>
        <v>0</v>
      </c>
      <c r="O1043">
        <f t="shared" si="232"/>
        <v>581.34</v>
      </c>
      <c r="P1043">
        <v>581.34</v>
      </c>
      <c r="Q1043" t="b">
        <f t="shared" si="233"/>
        <v>0</v>
      </c>
      <c r="R1043">
        <f t="shared" si="234"/>
        <v>0.08</v>
      </c>
      <c r="S1043">
        <v>0.08</v>
      </c>
      <c r="T1043" t="b">
        <f t="shared" si="235"/>
        <v>0</v>
      </c>
      <c r="U1043" t="s">
        <v>1832</v>
      </c>
      <c r="V1043">
        <f t="shared" si="236"/>
        <v>2139.3312000000001</v>
      </c>
      <c r="W1043">
        <v>2139.3312000000001</v>
      </c>
      <c r="X1043" t="b">
        <f t="shared" si="237"/>
        <v>0</v>
      </c>
    </row>
    <row r="1044" spans="1:24" x14ac:dyDescent="0.3">
      <c r="A1044" t="b">
        <f t="shared" si="224"/>
        <v>0</v>
      </c>
      <c r="B1044" t="s">
        <v>3795</v>
      </c>
      <c r="C1044" t="b">
        <f t="shared" si="225"/>
        <v>0</v>
      </c>
      <c r="D1044" s="2">
        <v>45793</v>
      </c>
      <c r="E1044" s="2" t="b">
        <f t="shared" si="226"/>
        <v>0</v>
      </c>
      <c r="F1044" t="s">
        <v>338</v>
      </c>
      <c r="G1044" t="b">
        <f t="shared" si="227"/>
        <v>0</v>
      </c>
      <c r="H1044" t="s">
        <v>1730</v>
      </c>
      <c r="I1044" t="b">
        <f t="shared" si="228"/>
        <v>0</v>
      </c>
      <c r="J1044" t="s">
        <v>1854</v>
      </c>
      <c r="K1044" t="b">
        <f t="shared" si="229"/>
        <v>0</v>
      </c>
      <c r="L1044">
        <f t="shared" si="230"/>
        <v>1</v>
      </c>
      <c r="M1044">
        <v>1</v>
      </c>
      <c r="N1044" t="b">
        <f t="shared" si="231"/>
        <v>0</v>
      </c>
      <c r="O1044">
        <f t="shared" si="232"/>
        <v>338.83</v>
      </c>
      <c r="P1044">
        <v>338.83</v>
      </c>
      <c r="Q1044" t="b">
        <f t="shared" si="233"/>
        <v>0</v>
      </c>
      <c r="R1044">
        <f t="shared" si="234"/>
        <v>0.19</v>
      </c>
      <c r="S1044">
        <v>0.19</v>
      </c>
      <c r="T1044" t="b">
        <f t="shared" si="235"/>
        <v>0</v>
      </c>
      <c r="U1044" t="s">
        <v>1835</v>
      </c>
      <c r="V1044">
        <f t="shared" si="236"/>
        <v>274.45229999999998</v>
      </c>
      <c r="W1044">
        <v>274.45229999999998</v>
      </c>
      <c r="X1044" t="b">
        <f t="shared" si="237"/>
        <v>0</v>
      </c>
    </row>
    <row r="1045" spans="1:24" x14ac:dyDescent="0.3">
      <c r="A1045" t="b">
        <f t="shared" si="224"/>
        <v>0</v>
      </c>
      <c r="B1045" t="s">
        <v>3796</v>
      </c>
      <c r="C1045" t="b">
        <f t="shared" si="225"/>
        <v>0</v>
      </c>
      <c r="D1045" s="2">
        <v>45265</v>
      </c>
      <c r="E1045" s="2" t="b">
        <f t="shared" si="226"/>
        <v>0</v>
      </c>
      <c r="F1045" t="s">
        <v>898</v>
      </c>
      <c r="G1045" t="b">
        <f t="shared" si="227"/>
        <v>0</v>
      </c>
      <c r="H1045" t="s">
        <v>1683</v>
      </c>
      <c r="I1045" t="b">
        <f t="shared" si="228"/>
        <v>0</v>
      </c>
      <c r="J1045" t="s">
        <v>1867</v>
      </c>
      <c r="K1045" t="b">
        <f t="shared" si="229"/>
        <v>0</v>
      </c>
      <c r="L1045">
        <f t="shared" si="230"/>
        <v>4</v>
      </c>
      <c r="M1045">
        <v>4</v>
      </c>
      <c r="N1045" t="b">
        <f t="shared" si="231"/>
        <v>0</v>
      </c>
      <c r="O1045">
        <f t="shared" si="232"/>
        <v>568.80999999999995</v>
      </c>
      <c r="P1045">
        <v>568.80999999999995</v>
      </c>
      <c r="Q1045" t="b">
        <f t="shared" si="233"/>
        <v>0</v>
      </c>
      <c r="R1045">
        <f t="shared" si="234"/>
        <v>0.25</v>
      </c>
      <c r="S1045">
        <v>0.25</v>
      </c>
      <c r="T1045" t="b">
        <f t="shared" si="235"/>
        <v>0</v>
      </c>
      <c r="U1045" t="s">
        <v>1832</v>
      </c>
      <c r="V1045">
        <f t="shared" si="236"/>
        <v>1706.43</v>
      </c>
      <c r="W1045">
        <v>1706.43</v>
      </c>
      <c r="X1045" t="b">
        <f t="shared" si="237"/>
        <v>0</v>
      </c>
    </row>
    <row r="1046" spans="1:24" x14ac:dyDescent="0.3">
      <c r="A1046" t="b">
        <f t="shared" si="224"/>
        <v>0</v>
      </c>
      <c r="B1046" t="s">
        <v>3797</v>
      </c>
      <c r="C1046" t="b">
        <f t="shared" si="225"/>
        <v>0</v>
      </c>
      <c r="D1046" s="2">
        <v>45607</v>
      </c>
      <c r="E1046" s="2" t="b">
        <f t="shared" si="226"/>
        <v>0</v>
      </c>
      <c r="F1046" t="s">
        <v>1160</v>
      </c>
      <c r="G1046" t="b">
        <f t="shared" si="227"/>
        <v>0</v>
      </c>
      <c r="H1046" t="s">
        <v>1716</v>
      </c>
      <c r="I1046" t="b">
        <f t="shared" si="228"/>
        <v>0</v>
      </c>
      <c r="J1046" t="s">
        <v>1834</v>
      </c>
      <c r="K1046" t="b">
        <f t="shared" si="229"/>
        <v>0</v>
      </c>
      <c r="L1046">
        <f t="shared" si="230"/>
        <v>2</v>
      </c>
      <c r="M1046">
        <v>2</v>
      </c>
      <c r="N1046" t="b">
        <f t="shared" si="231"/>
        <v>0</v>
      </c>
      <c r="O1046">
        <f t="shared" si="232"/>
        <v>352.63</v>
      </c>
      <c r="P1046">
        <v>352.63</v>
      </c>
      <c r="Q1046" t="b">
        <f t="shared" si="233"/>
        <v>0</v>
      </c>
      <c r="R1046">
        <f t="shared" si="234"/>
        <v>0.15</v>
      </c>
      <c r="S1046">
        <v>0.15</v>
      </c>
      <c r="T1046" t="b">
        <f t="shared" si="235"/>
        <v>0</v>
      </c>
      <c r="U1046" t="s">
        <v>1835</v>
      </c>
      <c r="V1046">
        <f t="shared" si="236"/>
        <v>599.471</v>
      </c>
      <c r="W1046">
        <v>599.471</v>
      </c>
      <c r="X1046" t="b">
        <f t="shared" si="237"/>
        <v>0</v>
      </c>
    </row>
    <row r="1047" spans="1:24" x14ac:dyDescent="0.3">
      <c r="A1047" t="b">
        <f t="shared" si="224"/>
        <v>0</v>
      </c>
      <c r="B1047" t="s">
        <v>3798</v>
      </c>
      <c r="C1047" t="b">
        <f t="shared" si="225"/>
        <v>0</v>
      </c>
      <c r="D1047" s="2">
        <v>45382</v>
      </c>
      <c r="E1047" s="2" t="b">
        <f t="shared" si="226"/>
        <v>0</v>
      </c>
      <c r="F1047" t="s">
        <v>517</v>
      </c>
      <c r="G1047" t="b">
        <f t="shared" si="227"/>
        <v>0</v>
      </c>
      <c r="H1047" t="s">
        <v>1811</v>
      </c>
      <c r="I1047" t="b">
        <f t="shared" si="228"/>
        <v>0</v>
      </c>
      <c r="J1047" t="s">
        <v>1867</v>
      </c>
      <c r="K1047" t="b">
        <f t="shared" si="229"/>
        <v>0</v>
      </c>
      <c r="L1047">
        <f t="shared" si="230"/>
        <v>2</v>
      </c>
      <c r="M1047">
        <v>2</v>
      </c>
      <c r="N1047" t="b">
        <f t="shared" si="231"/>
        <v>0</v>
      </c>
      <c r="O1047">
        <f t="shared" si="232"/>
        <v>629.86</v>
      </c>
      <c r="P1047">
        <v>629.86</v>
      </c>
      <c r="Q1047" t="b">
        <f t="shared" si="233"/>
        <v>0</v>
      </c>
      <c r="R1047">
        <f t="shared" si="234"/>
        <v>0.15</v>
      </c>
      <c r="S1047">
        <v>0.15</v>
      </c>
      <c r="T1047" t="b">
        <f t="shared" si="235"/>
        <v>0</v>
      </c>
      <c r="U1047" t="s">
        <v>1835</v>
      </c>
      <c r="V1047">
        <f t="shared" si="236"/>
        <v>1070.7619999999999</v>
      </c>
      <c r="W1047">
        <v>1070.7619999999999</v>
      </c>
      <c r="X1047" t="b">
        <f t="shared" si="237"/>
        <v>0</v>
      </c>
    </row>
    <row r="1048" spans="1:24" x14ac:dyDescent="0.3">
      <c r="A1048" t="b">
        <f t="shared" si="224"/>
        <v>0</v>
      </c>
      <c r="B1048" t="s">
        <v>2051</v>
      </c>
      <c r="C1048" t="b">
        <f t="shared" si="225"/>
        <v>0</v>
      </c>
      <c r="D1048" s="2">
        <v>45618</v>
      </c>
      <c r="E1048" s="2" t="b">
        <f t="shared" si="226"/>
        <v>0</v>
      </c>
      <c r="F1048" t="s">
        <v>1008</v>
      </c>
      <c r="G1048" t="b">
        <f t="shared" si="227"/>
        <v>0</v>
      </c>
      <c r="H1048" t="s">
        <v>1683</v>
      </c>
      <c r="I1048" t="b">
        <f t="shared" si="228"/>
        <v>0</v>
      </c>
      <c r="J1048" t="s">
        <v>1872</v>
      </c>
      <c r="K1048" t="b">
        <f t="shared" si="229"/>
        <v>0</v>
      </c>
      <c r="L1048">
        <f t="shared" si="230"/>
        <v>3</v>
      </c>
      <c r="M1048">
        <v>3</v>
      </c>
      <c r="N1048" t="b">
        <f t="shared" si="231"/>
        <v>0</v>
      </c>
      <c r="O1048">
        <f t="shared" si="232"/>
        <v>958.15</v>
      </c>
      <c r="P1048">
        <v>958.15</v>
      </c>
      <c r="Q1048" t="b">
        <f t="shared" si="233"/>
        <v>0</v>
      </c>
      <c r="R1048">
        <f t="shared" si="234"/>
        <v>0.24</v>
      </c>
      <c r="S1048">
        <v>0.24</v>
      </c>
      <c r="T1048" t="b">
        <f t="shared" si="235"/>
        <v>0</v>
      </c>
      <c r="U1048" t="s">
        <v>1839</v>
      </c>
      <c r="V1048">
        <f t="shared" si="236"/>
        <v>2184.5819999999999</v>
      </c>
      <c r="W1048">
        <v>2184.5819999999999</v>
      </c>
      <c r="X1048" t="b">
        <f t="shared" si="237"/>
        <v>0</v>
      </c>
    </row>
    <row r="1049" spans="1:24" x14ac:dyDescent="0.3">
      <c r="A1049" t="b">
        <f t="shared" si="224"/>
        <v>0</v>
      </c>
      <c r="B1049" t="s">
        <v>3799</v>
      </c>
      <c r="C1049" t="b">
        <f t="shared" si="225"/>
        <v>0</v>
      </c>
      <c r="D1049" s="2">
        <v>45793</v>
      </c>
      <c r="E1049" s="2" t="b">
        <f t="shared" si="226"/>
        <v>0</v>
      </c>
      <c r="F1049" t="s">
        <v>1500</v>
      </c>
      <c r="G1049" t="b">
        <f t="shared" si="227"/>
        <v>0</v>
      </c>
      <c r="H1049" t="s">
        <v>1816</v>
      </c>
      <c r="I1049" t="b">
        <f t="shared" si="228"/>
        <v>0</v>
      </c>
      <c r="J1049" t="s">
        <v>1831</v>
      </c>
      <c r="K1049" t="b">
        <f t="shared" si="229"/>
        <v>0</v>
      </c>
      <c r="L1049">
        <f t="shared" si="230"/>
        <v>3</v>
      </c>
      <c r="M1049">
        <v>3</v>
      </c>
      <c r="N1049" t="b">
        <f t="shared" si="231"/>
        <v>0</v>
      </c>
      <c r="O1049">
        <f t="shared" si="232"/>
        <v>212.08</v>
      </c>
      <c r="P1049">
        <v>212.08</v>
      </c>
      <c r="Q1049" t="b">
        <f t="shared" si="233"/>
        <v>0</v>
      </c>
      <c r="R1049">
        <f t="shared" si="234"/>
        <v>7.0000000000000007E-2</v>
      </c>
      <c r="S1049">
        <v>7.0000000000000007E-2</v>
      </c>
      <c r="T1049" t="b">
        <f t="shared" si="235"/>
        <v>0</v>
      </c>
      <c r="U1049" t="s">
        <v>1832</v>
      </c>
      <c r="V1049">
        <f t="shared" si="236"/>
        <v>591.70319999999992</v>
      </c>
      <c r="W1049">
        <v>591.70319999999992</v>
      </c>
      <c r="X1049" t="b">
        <f t="shared" si="237"/>
        <v>0</v>
      </c>
    </row>
    <row r="1050" spans="1:24" x14ac:dyDescent="0.3">
      <c r="A1050" t="b">
        <f t="shared" si="224"/>
        <v>0</v>
      </c>
      <c r="B1050" t="s">
        <v>3800</v>
      </c>
      <c r="C1050" t="b">
        <f t="shared" si="225"/>
        <v>0</v>
      </c>
      <c r="D1050" s="2">
        <v>45590</v>
      </c>
      <c r="E1050" s="2" t="b">
        <f t="shared" si="226"/>
        <v>0</v>
      </c>
      <c r="F1050" t="s">
        <v>532</v>
      </c>
      <c r="G1050" t="b">
        <f t="shared" si="227"/>
        <v>0</v>
      </c>
      <c r="H1050" t="s">
        <v>1705</v>
      </c>
      <c r="I1050" t="b">
        <f t="shared" si="228"/>
        <v>0</v>
      </c>
      <c r="J1050" t="s">
        <v>1880</v>
      </c>
      <c r="K1050" t="b">
        <f t="shared" si="229"/>
        <v>0</v>
      </c>
      <c r="L1050">
        <f t="shared" si="230"/>
        <v>3</v>
      </c>
      <c r="M1050">
        <v>3</v>
      </c>
      <c r="N1050" t="b">
        <f t="shared" si="231"/>
        <v>0</v>
      </c>
      <c r="O1050">
        <f t="shared" si="232"/>
        <v>878.62</v>
      </c>
      <c r="P1050">
        <v>878.62</v>
      </c>
      <c r="Q1050" t="b">
        <f t="shared" si="233"/>
        <v>0</v>
      </c>
      <c r="R1050">
        <f t="shared" si="234"/>
        <v>0.05</v>
      </c>
      <c r="S1050">
        <v>0.05</v>
      </c>
      <c r="T1050" t="b">
        <f t="shared" si="235"/>
        <v>0</v>
      </c>
      <c r="U1050" t="s">
        <v>1835</v>
      </c>
      <c r="V1050">
        <f t="shared" si="236"/>
        <v>2504.067</v>
      </c>
      <c r="W1050">
        <v>2504.067</v>
      </c>
      <c r="X1050" t="b">
        <f t="shared" si="237"/>
        <v>0</v>
      </c>
    </row>
    <row r="1051" spans="1:24" x14ac:dyDescent="0.3">
      <c r="A1051" t="b">
        <f t="shared" si="224"/>
        <v>0</v>
      </c>
      <c r="B1051" t="s">
        <v>3801</v>
      </c>
      <c r="C1051" t="b">
        <f t="shared" si="225"/>
        <v>0</v>
      </c>
      <c r="D1051" s="2">
        <v>45679</v>
      </c>
      <c r="E1051" s="2" t="b">
        <f t="shared" si="226"/>
        <v>0</v>
      </c>
      <c r="F1051" t="s">
        <v>827</v>
      </c>
      <c r="G1051" t="b">
        <f t="shared" si="227"/>
        <v>0</v>
      </c>
      <c r="H1051" t="s">
        <v>1768</v>
      </c>
      <c r="I1051" t="b">
        <f t="shared" si="228"/>
        <v>0</v>
      </c>
      <c r="J1051" t="s">
        <v>1872</v>
      </c>
      <c r="K1051" t="b">
        <f t="shared" si="229"/>
        <v>0</v>
      </c>
      <c r="L1051">
        <f t="shared" si="230"/>
        <v>4</v>
      </c>
      <c r="M1051">
        <v>4</v>
      </c>
      <c r="N1051" t="b">
        <f t="shared" si="231"/>
        <v>0</v>
      </c>
      <c r="O1051">
        <f t="shared" si="232"/>
        <v>87.83</v>
      </c>
      <c r="P1051">
        <v>87.83</v>
      </c>
      <c r="Q1051" t="b">
        <f t="shared" si="233"/>
        <v>0</v>
      </c>
      <c r="R1051">
        <f t="shared" si="234"/>
        <v>0.23</v>
      </c>
      <c r="S1051">
        <v>0.23</v>
      </c>
      <c r="T1051" t="b">
        <f t="shared" si="235"/>
        <v>0</v>
      </c>
      <c r="U1051" t="s">
        <v>1835</v>
      </c>
      <c r="V1051">
        <f t="shared" si="236"/>
        <v>270.51639999999998</v>
      </c>
      <c r="W1051">
        <v>270.51639999999998</v>
      </c>
      <c r="X1051" t="b">
        <f t="shared" si="237"/>
        <v>0</v>
      </c>
    </row>
    <row r="1052" spans="1:24" x14ac:dyDescent="0.3">
      <c r="A1052" t="b">
        <f t="shared" si="224"/>
        <v>0</v>
      </c>
      <c r="B1052" t="s">
        <v>3802</v>
      </c>
      <c r="C1052" t="b">
        <f t="shared" si="225"/>
        <v>0</v>
      </c>
      <c r="D1052" s="2">
        <v>45814</v>
      </c>
      <c r="E1052" s="2" t="b">
        <f t="shared" si="226"/>
        <v>0</v>
      </c>
      <c r="F1052" t="s">
        <v>868</v>
      </c>
      <c r="G1052" t="b">
        <f t="shared" si="227"/>
        <v>0</v>
      </c>
      <c r="H1052" t="s">
        <v>1702</v>
      </c>
      <c r="I1052" t="b">
        <f t="shared" si="228"/>
        <v>0</v>
      </c>
      <c r="J1052" t="s">
        <v>1861</v>
      </c>
      <c r="K1052" t="b">
        <f t="shared" si="229"/>
        <v>0</v>
      </c>
      <c r="L1052">
        <f t="shared" si="230"/>
        <v>3</v>
      </c>
      <c r="M1052">
        <v>3</v>
      </c>
      <c r="N1052" t="b">
        <f t="shared" si="231"/>
        <v>0</v>
      </c>
      <c r="O1052">
        <f t="shared" si="232"/>
        <v>442.64</v>
      </c>
      <c r="P1052">
        <v>442.64</v>
      </c>
      <c r="Q1052" t="b">
        <f t="shared" si="233"/>
        <v>0</v>
      </c>
      <c r="R1052">
        <f t="shared" si="234"/>
        <v>0.15</v>
      </c>
      <c r="S1052">
        <v>0.15</v>
      </c>
      <c r="T1052" t="b">
        <f t="shared" si="235"/>
        <v>0</v>
      </c>
      <c r="U1052" t="s">
        <v>1839</v>
      </c>
      <c r="V1052">
        <f t="shared" si="236"/>
        <v>1128.732</v>
      </c>
      <c r="W1052">
        <v>1128.732</v>
      </c>
      <c r="X1052" t="b">
        <f t="shared" si="237"/>
        <v>0</v>
      </c>
    </row>
    <row r="1053" spans="1:24" x14ac:dyDescent="0.3">
      <c r="A1053" t="b">
        <f t="shared" si="224"/>
        <v>0</v>
      </c>
      <c r="B1053" t="s">
        <v>3803</v>
      </c>
      <c r="C1053" t="b">
        <f t="shared" si="225"/>
        <v>0</v>
      </c>
      <c r="D1053" s="2">
        <v>45795</v>
      </c>
      <c r="E1053" s="2" t="b">
        <f t="shared" si="226"/>
        <v>0</v>
      </c>
      <c r="F1053" t="s">
        <v>329</v>
      </c>
      <c r="G1053" t="b">
        <f t="shared" si="227"/>
        <v>0</v>
      </c>
      <c r="H1053" t="s">
        <v>1651</v>
      </c>
      <c r="I1053" t="b">
        <f t="shared" si="228"/>
        <v>0</v>
      </c>
      <c r="J1053" t="s">
        <v>1880</v>
      </c>
      <c r="K1053" t="b">
        <f t="shared" si="229"/>
        <v>0</v>
      </c>
      <c r="L1053">
        <f t="shared" si="230"/>
        <v>3</v>
      </c>
      <c r="M1053">
        <v>3</v>
      </c>
      <c r="N1053" t="b">
        <f t="shared" si="231"/>
        <v>0</v>
      </c>
      <c r="O1053">
        <f t="shared" si="232"/>
        <v>410.04</v>
      </c>
      <c r="P1053">
        <v>410.04</v>
      </c>
      <c r="Q1053" t="b">
        <f t="shared" si="233"/>
        <v>0</v>
      </c>
      <c r="R1053">
        <f t="shared" si="234"/>
        <v>0.09</v>
      </c>
      <c r="S1053">
        <v>0.09</v>
      </c>
      <c r="T1053" t="b">
        <f t="shared" si="235"/>
        <v>0</v>
      </c>
      <c r="U1053" t="s">
        <v>1839</v>
      </c>
      <c r="V1053">
        <f t="shared" si="236"/>
        <v>1119.4092000000001</v>
      </c>
      <c r="W1053">
        <v>1119.4092000000001</v>
      </c>
      <c r="X1053" t="b">
        <f t="shared" si="237"/>
        <v>0</v>
      </c>
    </row>
    <row r="1054" spans="1:24" x14ac:dyDescent="0.3">
      <c r="A1054" t="b">
        <f t="shared" si="224"/>
        <v>0</v>
      </c>
      <c r="B1054" t="s">
        <v>3804</v>
      </c>
      <c r="C1054" t="b">
        <f t="shared" si="225"/>
        <v>0</v>
      </c>
      <c r="D1054" s="2">
        <v>45797</v>
      </c>
      <c r="E1054" s="2" t="b">
        <f t="shared" si="226"/>
        <v>0</v>
      </c>
      <c r="F1054" t="s">
        <v>449</v>
      </c>
      <c r="G1054" t="b">
        <f t="shared" si="227"/>
        <v>0</v>
      </c>
      <c r="H1054" t="s">
        <v>1805</v>
      </c>
      <c r="I1054" t="b">
        <f t="shared" si="228"/>
        <v>0</v>
      </c>
      <c r="J1054" t="s">
        <v>1834</v>
      </c>
      <c r="K1054" t="b">
        <f t="shared" si="229"/>
        <v>0</v>
      </c>
      <c r="L1054">
        <f t="shared" si="230"/>
        <v>1</v>
      </c>
      <c r="M1054">
        <v>1</v>
      </c>
      <c r="N1054" t="b">
        <f t="shared" si="231"/>
        <v>0</v>
      </c>
      <c r="O1054">
        <f t="shared" si="232"/>
        <v>355.31</v>
      </c>
      <c r="P1054">
        <v>355.31</v>
      </c>
      <c r="Q1054" t="b">
        <f t="shared" si="233"/>
        <v>0</v>
      </c>
      <c r="R1054">
        <f t="shared" si="234"/>
        <v>0.27</v>
      </c>
      <c r="S1054">
        <v>0.27</v>
      </c>
      <c r="T1054" t="b">
        <f t="shared" si="235"/>
        <v>0</v>
      </c>
      <c r="U1054" t="s">
        <v>1832</v>
      </c>
      <c r="V1054">
        <f t="shared" si="236"/>
        <v>259.37630000000001</v>
      </c>
      <c r="W1054">
        <v>259.37630000000001</v>
      </c>
      <c r="X1054" t="b">
        <f t="shared" si="237"/>
        <v>0</v>
      </c>
    </row>
    <row r="1055" spans="1:24" x14ac:dyDescent="0.3">
      <c r="A1055" t="b">
        <f t="shared" si="224"/>
        <v>0</v>
      </c>
      <c r="B1055" t="s">
        <v>3805</v>
      </c>
      <c r="C1055" t="b">
        <f t="shared" si="225"/>
        <v>0</v>
      </c>
      <c r="D1055" s="2">
        <v>45607</v>
      </c>
      <c r="E1055" s="2" t="b">
        <f t="shared" si="226"/>
        <v>0</v>
      </c>
      <c r="F1055" t="s">
        <v>1163</v>
      </c>
      <c r="G1055" t="b">
        <f t="shared" si="227"/>
        <v>0</v>
      </c>
      <c r="H1055" t="s">
        <v>1559</v>
      </c>
      <c r="I1055" t="b">
        <f t="shared" si="228"/>
        <v>0</v>
      </c>
      <c r="J1055" t="s">
        <v>1867</v>
      </c>
      <c r="K1055" t="b">
        <f t="shared" si="229"/>
        <v>0</v>
      </c>
      <c r="L1055">
        <f t="shared" si="230"/>
        <v>4</v>
      </c>
      <c r="M1055">
        <v>4</v>
      </c>
      <c r="N1055" t="b">
        <f t="shared" si="231"/>
        <v>0</v>
      </c>
      <c r="O1055">
        <f t="shared" si="232"/>
        <v>243.13</v>
      </c>
      <c r="P1055">
        <v>243.13</v>
      </c>
      <c r="Q1055" t="b">
        <f t="shared" si="233"/>
        <v>0</v>
      </c>
      <c r="R1055">
        <f t="shared" si="234"/>
        <v>0.25</v>
      </c>
      <c r="S1055">
        <v>0.25</v>
      </c>
      <c r="T1055" t="b">
        <f t="shared" si="235"/>
        <v>0</v>
      </c>
      <c r="U1055" t="s">
        <v>1839</v>
      </c>
      <c r="V1055">
        <f t="shared" si="236"/>
        <v>729.39</v>
      </c>
      <c r="W1055">
        <v>729.39</v>
      </c>
      <c r="X1055" t="b">
        <f t="shared" si="237"/>
        <v>0</v>
      </c>
    </row>
    <row r="1056" spans="1:24" x14ac:dyDescent="0.3">
      <c r="A1056" t="b">
        <f t="shared" si="224"/>
        <v>0</v>
      </c>
      <c r="B1056" t="s">
        <v>3806</v>
      </c>
      <c r="C1056" t="b">
        <f t="shared" si="225"/>
        <v>0</v>
      </c>
      <c r="D1056" s="2">
        <v>45614</v>
      </c>
      <c r="E1056" s="2" t="b">
        <f t="shared" si="226"/>
        <v>0</v>
      </c>
      <c r="F1056" t="s">
        <v>732</v>
      </c>
      <c r="G1056" t="b">
        <f t="shared" si="227"/>
        <v>0</v>
      </c>
      <c r="H1056" t="s">
        <v>1711</v>
      </c>
      <c r="I1056" t="b">
        <f t="shared" si="228"/>
        <v>0</v>
      </c>
      <c r="J1056" t="s">
        <v>1902</v>
      </c>
      <c r="K1056" t="b">
        <f t="shared" si="229"/>
        <v>0</v>
      </c>
      <c r="L1056">
        <f t="shared" si="230"/>
        <v>2</v>
      </c>
      <c r="M1056">
        <v>2</v>
      </c>
      <c r="N1056" t="b">
        <f t="shared" si="231"/>
        <v>0</v>
      </c>
      <c r="O1056">
        <f t="shared" si="232"/>
        <v>410.63</v>
      </c>
      <c r="P1056">
        <v>410.63</v>
      </c>
      <c r="Q1056" t="b">
        <f t="shared" si="233"/>
        <v>0</v>
      </c>
      <c r="R1056">
        <f t="shared" si="234"/>
        <v>0.28000000000000003</v>
      </c>
      <c r="S1056">
        <v>0.28000000000000003</v>
      </c>
      <c r="T1056" t="b">
        <f t="shared" si="235"/>
        <v>0</v>
      </c>
      <c r="U1056" t="s">
        <v>1839</v>
      </c>
      <c r="V1056">
        <f t="shared" si="236"/>
        <v>591.30719999999997</v>
      </c>
      <c r="W1056">
        <v>591.30719999999997</v>
      </c>
      <c r="X1056" t="b">
        <f t="shared" si="237"/>
        <v>0</v>
      </c>
    </row>
    <row r="1057" spans="1:24" x14ac:dyDescent="0.3">
      <c r="A1057" t="b">
        <f t="shared" si="224"/>
        <v>0</v>
      </c>
      <c r="B1057" t="s">
        <v>3807</v>
      </c>
      <c r="C1057" t="b">
        <f t="shared" si="225"/>
        <v>0</v>
      </c>
      <c r="D1057" s="2">
        <v>45293</v>
      </c>
      <c r="E1057" s="2" t="b">
        <f t="shared" si="226"/>
        <v>0</v>
      </c>
      <c r="F1057" t="s">
        <v>1304</v>
      </c>
      <c r="G1057" t="b">
        <f t="shared" si="227"/>
        <v>0</v>
      </c>
      <c r="H1057" t="s">
        <v>1805</v>
      </c>
      <c r="I1057" t="b">
        <f t="shared" si="228"/>
        <v>0</v>
      </c>
      <c r="J1057" t="s">
        <v>1872</v>
      </c>
      <c r="K1057" t="b">
        <f t="shared" si="229"/>
        <v>0</v>
      </c>
      <c r="L1057">
        <f t="shared" si="230"/>
        <v>4</v>
      </c>
      <c r="M1057">
        <v>4</v>
      </c>
      <c r="N1057" t="b">
        <f t="shared" si="231"/>
        <v>0</v>
      </c>
      <c r="O1057">
        <f t="shared" si="232"/>
        <v>101.25</v>
      </c>
      <c r="P1057">
        <v>101.25</v>
      </c>
      <c r="Q1057" t="b">
        <f t="shared" si="233"/>
        <v>0</v>
      </c>
      <c r="R1057">
        <f t="shared" si="234"/>
        <v>0.16</v>
      </c>
      <c r="S1057">
        <v>0.16</v>
      </c>
      <c r="T1057" t="b">
        <f t="shared" si="235"/>
        <v>0</v>
      </c>
      <c r="U1057" t="s">
        <v>1835</v>
      </c>
      <c r="V1057">
        <f t="shared" si="236"/>
        <v>340.2</v>
      </c>
      <c r="W1057">
        <v>340.2</v>
      </c>
      <c r="X1057" t="b">
        <f t="shared" si="237"/>
        <v>0</v>
      </c>
    </row>
    <row r="1058" spans="1:24" x14ac:dyDescent="0.3">
      <c r="A1058" t="b">
        <f t="shared" si="224"/>
        <v>0</v>
      </c>
      <c r="B1058" t="s">
        <v>3808</v>
      </c>
      <c r="C1058" t="b">
        <f t="shared" si="225"/>
        <v>0</v>
      </c>
      <c r="D1058" s="2">
        <v>45301</v>
      </c>
      <c r="E1058" s="2" t="b">
        <f t="shared" si="226"/>
        <v>0</v>
      </c>
      <c r="F1058" t="s">
        <v>725</v>
      </c>
      <c r="G1058" t="b">
        <f t="shared" si="227"/>
        <v>0</v>
      </c>
      <c r="H1058" t="s">
        <v>1551</v>
      </c>
      <c r="I1058" t="b">
        <f t="shared" si="228"/>
        <v>0</v>
      </c>
      <c r="J1058" t="s">
        <v>1834</v>
      </c>
      <c r="K1058" t="b">
        <f t="shared" si="229"/>
        <v>0</v>
      </c>
      <c r="L1058">
        <f t="shared" si="230"/>
        <v>4</v>
      </c>
      <c r="M1058">
        <v>4</v>
      </c>
      <c r="N1058" t="b">
        <f t="shared" si="231"/>
        <v>0</v>
      </c>
      <c r="O1058">
        <f t="shared" si="232"/>
        <v>716.39</v>
      </c>
      <c r="P1058">
        <v>716.39</v>
      </c>
      <c r="Q1058" t="b">
        <f t="shared" si="233"/>
        <v>0</v>
      </c>
      <c r="R1058">
        <f t="shared" si="234"/>
        <v>0.03</v>
      </c>
      <c r="S1058">
        <v>0.03</v>
      </c>
      <c r="T1058" t="b">
        <f t="shared" si="235"/>
        <v>0</v>
      </c>
      <c r="U1058" t="s">
        <v>1835</v>
      </c>
      <c r="V1058">
        <f t="shared" si="236"/>
        <v>2779.5931999999998</v>
      </c>
      <c r="W1058">
        <v>2779.5931999999998</v>
      </c>
      <c r="X1058" t="b">
        <f t="shared" si="237"/>
        <v>0</v>
      </c>
    </row>
    <row r="1059" spans="1:24" x14ac:dyDescent="0.3">
      <c r="A1059" t="b">
        <f t="shared" si="224"/>
        <v>0</v>
      </c>
      <c r="B1059" t="s">
        <v>2052</v>
      </c>
      <c r="C1059" t="b">
        <f t="shared" si="225"/>
        <v>0</v>
      </c>
      <c r="D1059" s="2">
        <v>45290</v>
      </c>
      <c r="E1059" s="2" t="b">
        <f t="shared" si="226"/>
        <v>0</v>
      </c>
      <c r="F1059" t="s">
        <v>1310</v>
      </c>
      <c r="G1059" t="b">
        <f t="shared" si="227"/>
        <v>0</v>
      </c>
      <c r="H1059" t="s">
        <v>1713</v>
      </c>
      <c r="I1059" t="b">
        <f t="shared" si="228"/>
        <v>0</v>
      </c>
      <c r="J1059" t="s">
        <v>1834</v>
      </c>
      <c r="K1059" t="b">
        <f t="shared" si="229"/>
        <v>0</v>
      </c>
      <c r="L1059">
        <f t="shared" si="230"/>
        <v>1</v>
      </c>
      <c r="M1059">
        <v>1</v>
      </c>
      <c r="N1059" t="b">
        <f t="shared" si="231"/>
        <v>0</v>
      </c>
      <c r="O1059">
        <f t="shared" si="232"/>
        <v>889.19</v>
      </c>
      <c r="P1059">
        <v>889.19</v>
      </c>
      <c r="Q1059" t="b">
        <f t="shared" si="233"/>
        <v>0</v>
      </c>
      <c r="R1059">
        <f t="shared" si="234"/>
        <v>0.03</v>
      </c>
      <c r="S1059">
        <v>0.03</v>
      </c>
      <c r="T1059" t="b">
        <f t="shared" si="235"/>
        <v>0</v>
      </c>
      <c r="U1059" t="s">
        <v>1832</v>
      </c>
      <c r="V1059">
        <f t="shared" si="236"/>
        <v>862.51430000000005</v>
      </c>
      <c r="W1059">
        <v>862.51430000000005</v>
      </c>
      <c r="X1059" t="b">
        <f t="shared" si="237"/>
        <v>0</v>
      </c>
    </row>
    <row r="1060" spans="1:24" x14ac:dyDescent="0.3">
      <c r="A1060" t="b">
        <f t="shared" si="224"/>
        <v>0</v>
      </c>
      <c r="B1060" t="s">
        <v>3809</v>
      </c>
      <c r="C1060" t="b">
        <f t="shared" si="225"/>
        <v>0</v>
      </c>
      <c r="D1060" s="2">
        <v>45311</v>
      </c>
      <c r="E1060" s="2" t="b">
        <f t="shared" si="226"/>
        <v>0</v>
      </c>
      <c r="F1060" t="s">
        <v>332</v>
      </c>
      <c r="G1060" t="b">
        <f t="shared" si="227"/>
        <v>0</v>
      </c>
      <c r="H1060" t="s">
        <v>1749</v>
      </c>
      <c r="I1060" t="b">
        <f t="shared" si="228"/>
        <v>0</v>
      </c>
      <c r="J1060" t="s">
        <v>1854</v>
      </c>
      <c r="K1060" t="b">
        <f t="shared" si="229"/>
        <v>0</v>
      </c>
      <c r="L1060">
        <f t="shared" si="230"/>
        <v>1</v>
      </c>
      <c r="M1060">
        <v>1</v>
      </c>
      <c r="N1060" t="b">
        <f t="shared" si="231"/>
        <v>0</v>
      </c>
      <c r="O1060">
        <f t="shared" si="232"/>
        <v>721.74</v>
      </c>
      <c r="P1060">
        <v>721.74</v>
      </c>
      <c r="Q1060" t="b">
        <f t="shared" si="233"/>
        <v>0</v>
      </c>
      <c r="R1060">
        <f t="shared" si="234"/>
        <v>0.24</v>
      </c>
      <c r="S1060">
        <v>0.24</v>
      </c>
      <c r="T1060" t="b">
        <f t="shared" si="235"/>
        <v>0</v>
      </c>
      <c r="U1060" t="s">
        <v>1835</v>
      </c>
      <c r="V1060">
        <f t="shared" si="236"/>
        <v>548.52240000000006</v>
      </c>
      <c r="W1060">
        <v>548.52240000000006</v>
      </c>
      <c r="X1060" t="b">
        <f t="shared" si="237"/>
        <v>0</v>
      </c>
    </row>
    <row r="1061" spans="1:24" x14ac:dyDescent="0.3">
      <c r="A1061" t="b">
        <f t="shared" si="224"/>
        <v>0</v>
      </c>
      <c r="B1061" t="s">
        <v>3810</v>
      </c>
      <c r="C1061" t="b">
        <f t="shared" si="225"/>
        <v>0</v>
      </c>
      <c r="D1061" s="2">
        <v>45702</v>
      </c>
      <c r="E1061" s="2" t="b">
        <f t="shared" si="226"/>
        <v>0</v>
      </c>
      <c r="F1061" t="s">
        <v>201</v>
      </c>
      <c r="G1061" t="b">
        <f t="shared" si="227"/>
        <v>0</v>
      </c>
      <c r="H1061" t="s">
        <v>1719</v>
      </c>
      <c r="I1061" t="b">
        <f t="shared" si="228"/>
        <v>0</v>
      </c>
      <c r="J1061" t="s">
        <v>1902</v>
      </c>
      <c r="K1061" t="b">
        <f t="shared" si="229"/>
        <v>0</v>
      </c>
      <c r="L1061">
        <f t="shared" si="230"/>
        <v>2</v>
      </c>
      <c r="M1061">
        <v>2</v>
      </c>
      <c r="N1061" t="b">
        <f t="shared" si="231"/>
        <v>0</v>
      </c>
      <c r="O1061">
        <f t="shared" si="232"/>
        <v>527.91</v>
      </c>
      <c r="P1061">
        <v>527.91</v>
      </c>
      <c r="Q1061" t="b">
        <f t="shared" si="233"/>
        <v>0</v>
      </c>
      <c r="R1061">
        <f t="shared" si="234"/>
        <v>0.02</v>
      </c>
      <c r="S1061">
        <v>0.02</v>
      </c>
      <c r="T1061" t="b">
        <f t="shared" si="235"/>
        <v>0</v>
      </c>
      <c r="U1061" t="s">
        <v>1832</v>
      </c>
      <c r="V1061">
        <f t="shared" si="236"/>
        <v>1034.7036000000001</v>
      </c>
      <c r="W1061">
        <v>1034.7036000000001</v>
      </c>
      <c r="X1061" t="b">
        <f t="shared" si="237"/>
        <v>0</v>
      </c>
    </row>
    <row r="1062" spans="1:24" x14ac:dyDescent="0.3">
      <c r="A1062" t="b">
        <f t="shared" si="224"/>
        <v>0</v>
      </c>
      <c r="B1062" t="s">
        <v>3811</v>
      </c>
      <c r="C1062" t="b">
        <f t="shared" si="225"/>
        <v>0</v>
      </c>
      <c r="D1062" s="2">
        <v>45525</v>
      </c>
      <c r="E1062" s="2" t="b">
        <f t="shared" si="226"/>
        <v>0</v>
      </c>
      <c r="F1062" t="s">
        <v>996</v>
      </c>
      <c r="G1062" t="b">
        <f t="shared" si="227"/>
        <v>0</v>
      </c>
      <c r="H1062" t="s">
        <v>1691</v>
      </c>
      <c r="I1062" t="b">
        <f t="shared" si="228"/>
        <v>0</v>
      </c>
      <c r="J1062" t="s">
        <v>1867</v>
      </c>
      <c r="K1062" t="b">
        <f t="shared" si="229"/>
        <v>0</v>
      </c>
      <c r="L1062">
        <f t="shared" si="230"/>
        <v>2</v>
      </c>
      <c r="M1062">
        <v>2</v>
      </c>
      <c r="N1062" t="b">
        <f t="shared" si="231"/>
        <v>0</v>
      </c>
      <c r="O1062">
        <f t="shared" si="232"/>
        <v>945.92</v>
      </c>
      <c r="P1062">
        <v>945.92</v>
      </c>
      <c r="Q1062" t="b">
        <f t="shared" si="233"/>
        <v>0</v>
      </c>
      <c r="R1062">
        <f t="shared" si="234"/>
        <v>0.19</v>
      </c>
      <c r="S1062">
        <v>0.19</v>
      </c>
      <c r="T1062" t="b">
        <f t="shared" si="235"/>
        <v>0</v>
      </c>
      <c r="U1062" t="s">
        <v>1839</v>
      </c>
      <c r="V1062">
        <f t="shared" si="236"/>
        <v>1532.3904</v>
      </c>
      <c r="W1062">
        <v>1532.3904</v>
      </c>
      <c r="X1062" t="b">
        <f t="shared" si="237"/>
        <v>0</v>
      </c>
    </row>
    <row r="1063" spans="1:24" x14ac:dyDescent="0.3">
      <c r="A1063" t="b">
        <f t="shared" si="224"/>
        <v>0</v>
      </c>
      <c r="B1063" t="s">
        <v>3812</v>
      </c>
      <c r="C1063" t="b">
        <f t="shared" si="225"/>
        <v>0</v>
      </c>
      <c r="D1063" s="2">
        <v>45780</v>
      </c>
      <c r="E1063" s="2" t="b">
        <f t="shared" si="226"/>
        <v>0</v>
      </c>
      <c r="F1063" t="s">
        <v>291</v>
      </c>
      <c r="G1063" t="b">
        <f t="shared" si="227"/>
        <v>0</v>
      </c>
      <c r="H1063" t="s">
        <v>1702</v>
      </c>
      <c r="I1063" t="b">
        <f t="shared" si="228"/>
        <v>0</v>
      </c>
      <c r="J1063" t="s">
        <v>1834</v>
      </c>
      <c r="K1063" t="b">
        <f t="shared" si="229"/>
        <v>0</v>
      </c>
      <c r="L1063">
        <f t="shared" si="230"/>
        <v>2</v>
      </c>
      <c r="M1063">
        <v>2</v>
      </c>
      <c r="N1063" t="b">
        <f t="shared" si="231"/>
        <v>0</v>
      </c>
      <c r="O1063">
        <f t="shared" si="232"/>
        <v>981.35</v>
      </c>
      <c r="P1063">
        <v>981.35</v>
      </c>
      <c r="Q1063" t="b">
        <f t="shared" si="233"/>
        <v>0</v>
      </c>
      <c r="R1063">
        <f t="shared" si="234"/>
        <v>0.16</v>
      </c>
      <c r="S1063">
        <v>0.16</v>
      </c>
      <c r="T1063" t="b">
        <f t="shared" si="235"/>
        <v>0</v>
      </c>
      <c r="U1063" t="s">
        <v>1835</v>
      </c>
      <c r="V1063">
        <f t="shared" si="236"/>
        <v>1648.6679999999999</v>
      </c>
      <c r="W1063">
        <v>1648.6679999999999</v>
      </c>
      <c r="X1063" t="b">
        <f t="shared" si="237"/>
        <v>0</v>
      </c>
    </row>
    <row r="1064" spans="1:24" x14ac:dyDescent="0.3">
      <c r="A1064" t="b">
        <f t="shared" si="224"/>
        <v>0</v>
      </c>
      <c r="B1064" t="s">
        <v>3813</v>
      </c>
      <c r="C1064" t="b">
        <f t="shared" si="225"/>
        <v>0</v>
      </c>
      <c r="D1064" s="2">
        <v>45819</v>
      </c>
      <c r="E1064" s="2" t="b">
        <f t="shared" si="226"/>
        <v>0</v>
      </c>
      <c r="F1064" t="s">
        <v>717</v>
      </c>
      <c r="G1064" t="b">
        <f t="shared" si="227"/>
        <v>0</v>
      </c>
      <c r="H1064" t="s">
        <v>1711</v>
      </c>
      <c r="I1064" t="b">
        <f t="shared" si="228"/>
        <v>0</v>
      </c>
      <c r="J1064" t="s">
        <v>1831</v>
      </c>
      <c r="K1064" t="b">
        <f t="shared" si="229"/>
        <v>0</v>
      </c>
      <c r="L1064">
        <f t="shared" si="230"/>
        <v>1</v>
      </c>
      <c r="M1064">
        <v>1</v>
      </c>
      <c r="N1064" t="b">
        <f t="shared" si="231"/>
        <v>0</v>
      </c>
      <c r="O1064">
        <f t="shared" si="232"/>
        <v>913.99</v>
      </c>
      <c r="P1064">
        <v>913.99</v>
      </c>
      <c r="Q1064" t="b">
        <f t="shared" si="233"/>
        <v>0</v>
      </c>
      <c r="R1064">
        <f t="shared" si="234"/>
        <v>0.14000000000000001</v>
      </c>
      <c r="S1064">
        <v>0.14000000000000001</v>
      </c>
      <c r="T1064" t="b">
        <f t="shared" si="235"/>
        <v>0</v>
      </c>
      <c r="U1064" t="s">
        <v>1832</v>
      </c>
      <c r="V1064">
        <f t="shared" si="236"/>
        <v>786.03139999999996</v>
      </c>
      <c r="W1064">
        <v>786.03139999999996</v>
      </c>
      <c r="X1064" t="b">
        <f t="shared" si="237"/>
        <v>0</v>
      </c>
    </row>
    <row r="1065" spans="1:24" x14ac:dyDescent="0.3">
      <c r="A1065" t="b">
        <f t="shared" si="224"/>
        <v>0</v>
      </c>
      <c r="B1065" t="s">
        <v>3814</v>
      </c>
      <c r="C1065" t="b">
        <f t="shared" si="225"/>
        <v>0</v>
      </c>
      <c r="D1065" s="2">
        <v>45863</v>
      </c>
      <c r="E1065" s="2" t="b">
        <f t="shared" si="226"/>
        <v>0</v>
      </c>
      <c r="F1065" t="s">
        <v>54</v>
      </c>
      <c r="G1065" t="b">
        <f t="shared" si="227"/>
        <v>0</v>
      </c>
      <c r="H1065" t="s">
        <v>1730</v>
      </c>
      <c r="I1065" t="b">
        <f t="shared" si="228"/>
        <v>0</v>
      </c>
      <c r="J1065" t="s">
        <v>1837</v>
      </c>
      <c r="K1065" t="b">
        <f t="shared" si="229"/>
        <v>0</v>
      </c>
      <c r="L1065">
        <f t="shared" si="230"/>
        <v>4</v>
      </c>
      <c r="M1065">
        <v>4</v>
      </c>
      <c r="N1065" t="b">
        <f t="shared" si="231"/>
        <v>0</v>
      </c>
      <c r="O1065">
        <f t="shared" si="232"/>
        <v>270.69</v>
      </c>
      <c r="P1065">
        <v>270.69</v>
      </c>
      <c r="Q1065" t="b">
        <f t="shared" si="233"/>
        <v>0</v>
      </c>
      <c r="R1065">
        <f t="shared" si="234"/>
        <v>0.18</v>
      </c>
      <c r="S1065">
        <v>0.18</v>
      </c>
      <c r="T1065" t="b">
        <f t="shared" si="235"/>
        <v>0</v>
      </c>
      <c r="U1065" t="s">
        <v>1835</v>
      </c>
      <c r="V1065">
        <f t="shared" si="236"/>
        <v>887.86320000000001</v>
      </c>
      <c r="W1065">
        <v>887.86320000000001</v>
      </c>
      <c r="X1065" t="b">
        <f t="shared" si="237"/>
        <v>0</v>
      </c>
    </row>
    <row r="1066" spans="1:24" x14ac:dyDescent="0.3">
      <c r="A1066" t="b">
        <f t="shared" si="224"/>
        <v>0</v>
      </c>
      <c r="B1066" t="s">
        <v>3815</v>
      </c>
      <c r="C1066" t="b">
        <f t="shared" si="225"/>
        <v>0</v>
      </c>
      <c r="D1066" s="2">
        <v>45687</v>
      </c>
      <c r="E1066" s="2" t="b">
        <f t="shared" si="226"/>
        <v>0</v>
      </c>
      <c r="F1066" t="s">
        <v>532</v>
      </c>
      <c r="G1066" t="b">
        <f t="shared" si="227"/>
        <v>0</v>
      </c>
      <c r="H1066" t="s">
        <v>1760</v>
      </c>
      <c r="I1066" t="b">
        <f t="shared" si="228"/>
        <v>0</v>
      </c>
      <c r="J1066" t="s">
        <v>1875</v>
      </c>
      <c r="K1066" t="b">
        <f t="shared" si="229"/>
        <v>0</v>
      </c>
      <c r="L1066">
        <f t="shared" si="230"/>
        <v>3</v>
      </c>
      <c r="M1066">
        <v>3</v>
      </c>
      <c r="N1066" t="b">
        <f t="shared" si="231"/>
        <v>0</v>
      </c>
      <c r="O1066">
        <f t="shared" si="232"/>
        <v>998.58</v>
      </c>
      <c r="P1066">
        <v>998.58</v>
      </c>
      <c r="Q1066" t="b">
        <f t="shared" si="233"/>
        <v>0</v>
      </c>
      <c r="R1066">
        <f t="shared" si="234"/>
        <v>0.02</v>
      </c>
      <c r="S1066">
        <v>0.02</v>
      </c>
      <c r="T1066" t="b">
        <f t="shared" si="235"/>
        <v>0</v>
      </c>
      <c r="U1066" t="s">
        <v>1832</v>
      </c>
      <c r="V1066">
        <f t="shared" si="236"/>
        <v>2935.8252000000002</v>
      </c>
      <c r="W1066">
        <v>2935.8252000000002</v>
      </c>
      <c r="X1066" t="b">
        <f t="shared" si="237"/>
        <v>0</v>
      </c>
    </row>
    <row r="1067" spans="1:24" x14ac:dyDescent="0.3">
      <c r="A1067" t="b">
        <f t="shared" si="224"/>
        <v>0</v>
      </c>
      <c r="B1067" t="s">
        <v>3816</v>
      </c>
      <c r="C1067" t="b">
        <f t="shared" si="225"/>
        <v>0</v>
      </c>
      <c r="D1067" s="2">
        <v>45806</v>
      </c>
      <c r="E1067" s="2" t="b">
        <f t="shared" si="226"/>
        <v>0</v>
      </c>
      <c r="F1067" t="s">
        <v>1393</v>
      </c>
      <c r="G1067" t="b">
        <f t="shared" si="227"/>
        <v>0</v>
      </c>
      <c r="H1067" t="s">
        <v>1648</v>
      </c>
      <c r="I1067" t="b">
        <f t="shared" si="228"/>
        <v>0</v>
      </c>
      <c r="J1067" t="s">
        <v>1861</v>
      </c>
      <c r="K1067" t="b">
        <f t="shared" si="229"/>
        <v>0</v>
      </c>
      <c r="L1067">
        <f t="shared" si="230"/>
        <v>3</v>
      </c>
      <c r="M1067">
        <v>3</v>
      </c>
      <c r="N1067" t="b">
        <f t="shared" si="231"/>
        <v>0</v>
      </c>
      <c r="O1067">
        <f t="shared" si="232"/>
        <v>765.12</v>
      </c>
      <c r="P1067">
        <v>765.12</v>
      </c>
      <c r="Q1067" t="b">
        <f t="shared" si="233"/>
        <v>0</v>
      </c>
      <c r="R1067">
        <f t="shared" si="234"/>
        <v>0.18</v>
      </c>
      <c r="S1067">
        <v>0.18</v>
      </c>
      <c r="T1067" t="b">
        <f t="shared" si="235"/>
        <v>0</v>
      </c>
      <c r="U1067" t="s">
        <v>1832</v>
      </c>
      <c r="V1067">
        <f t="shared" si="236"/>
        <v>1882.1952000000001</v>
      </c>
      <c r="W1067">
        <v>1882.1952000000001</v>
      </c>
      <c r="X1067" t="b">
        <f t="shared" si="237"/>
        <v>0</v>
      </c>
    </row>
    <row r="1068" spans="1:24" x14ac:dyDescent="0.3">
      <c r="A1068" t="b">
        <f t="shared" si="224"/>
        <v>0</v>
      </c>
      <c r="B1068" t="s">
        <v>3817</v>
      </c>
      <c r="C1068" t="b">
        <f t="shared" si="225"/>
        <v>0</v>
      </c>
      <c r="D1068" s="2">
        <v>45216</v>
      </c>
      <c r="E1068" s="2" t="b">
        <f t="shared" si="226"/>
        <v>0</v>
      </c>
      <c r="F1068" t="s">
        <v>260</v>
      </c>
      <c r="G1068" t="b">
        <f t="shared" si="227"/>
        <v>0</v>
      </c>
      <c r="H1068" t="s">
        <v>1725</v>
      </c>
      <c r="I1068" t="b">
        <f t="shared" si="228"/>
        <v>0</v>
      </c>
      <c r="J1068" t="s">
        <v>1863</v>
      </c>
      <c r="K1068" t="b">
        <f t="shared" si="229"/>
        <v>0</v>
      </c>
      <c r="L1068">
        <f t="shared" si="230"/>
        <v>3</v>
      </c>
      <c r="M1068">
        <v>3</v>
      </c>
      <c r="N1068" t="b">
        <f t="shared" si="231"/>
        <v>0</v>
      </c>
      <c r="O1068">
        <f t="shared" si="232"/>
        <v>449.99</v>
      </c>
      <c r="P1068">
        <v>449.99</v>
      </c>
      <c r="Q1068" t="b">
        <f t="shared" si="233"/>
        <v>0</v>
      </c>
      <c r="R1068">
        <f t="shared" si="234"/>
        <v>0.17</v>
      </c>
      <c r="S1068">
        <v>0.17</v>
      </c>
      <c r="T1068" t="b">
        <f t="shared" si="235"/>
        <v>0</v>
      </c>
      <c r="U1068" t="s">
        <v>1839</v>
      </c>
      <c r="V1068">
        <f t="shared" si="236"/>
        <v>1120.4751000000001</v>
      </c>
      <c r="W1068">
        <v>1120.4751000000001</v>
      </c>
      <c r="X1068" t="b">
        <f t="shared" si="237"/>
        <v>0</v>
      </c>
    </row>
    <row r="1069" spans="1:24" x14ac:dyDescent="0.3">
      <c r="A1069" t="b">
        <f t="shared" si="224"/>
        <v>0</v>
      </c>
      <c r="B1069" t="s">
        <v>3818</v>
      </c>
      <c r="C1069" t="b">
        <f t="shared" si="225"/>
        <v>0</v>
      </c>
      <c r="D1069" s="2">
        <v>45639</v>
      </c>
      <c r="E1069" s="2" t="b">
        <f t="shared" si="226"/>
        <v>0</v>
      </c>
      <c r="F1069" t="s">
        <v>801</v>
      </c>
      <c r="G1069" t="b">
        <f t="shared" si="227"/>
        <v>0</v>
      </c>
      <c r="H1069" t="s">
        <v>1666</v>
      </c>
      <c r="I1069" t="b">
        <f t="shared" si="228"/>
        <v>0</v>
      </c>
      <c r="J1069" t="s">
        <v>1902</v>
      </c>
      <c r="K1069" t="b">
        <f t="shared" si="229"/>
        <v>0</v>
      </c>
      <c r="L1069">
        <f t="shared" si="230"/>
        <v>2</v>
      </c>
      <c r="M1069">
        <v>2</v>
      </c>
      <c r="N1069" t="b">
        <f t="shared" si="231"/>
        <v>0</v>
      </c>
      <c r="O1069">
        <f t="shared" si="232"/>
        <v>249.02</v>
      </c>
      <c r="P1069">
        <v>249.02</v>
      </c>
      <c r="Q1069" t="b">
        <f t="shared" si="233"/>
        <v>0</v>
      </c>
      <c r="R1069">
        <f t="shared" si="234"/>
        <v>0.01</v>
      </c>
      <c r="S1069">
        <v>0.01</v>
      </c>
      <c r="T1069" t="b">
        <f t="shared" si="235"/>
        <v>0</v>
      </c>
      <c r="U1069" t="s">
        <v>1839</v>
      </c>
      <c r="V1069">
        <f t="shared" si="236"/>
        <v>493.05959999999999</v>
      </c>
      <c r="W1069">
        <v>493.05959999999999</v>
      </c>
      <c r="X1069" t="b">
        <f t="shared" si="237"/>
        <v>0</v>
      </c>
    </row>
    <row r="1070" spans="1:24" x14ac:dyDescent="0.3">
      <c r="A1070" t="b">
        <f t="shared" si="224"/>
        <v>0</v>
      </c>
      <c r="B1070" t="s">
        <v>2053</v>
      </c>
      <c r="C1070" t="b">
        <f t="shared" si="225"/>
        <v>0</v>
      </c>
      <c r="D1070" s="2">
        <v>45904</v>
      </c>
      <c r="E1070" s="2" t="b">
        <f t="shared" si="226"/>
        <v>0</v>
      </c>
      <c r="F1070" t="s">
        <v>1849</v>
      </c>
      <c r="G1070" t="b">
        <f t="shared" si="227"/>
        <v>0</v>
      </c>
      <c r="H1070" t="s">
        <v>1705</v>
      </c>
      <c r="I1070" t="b">
        <f t="shared" si="228"/>
        <v>0</v>
      </c>
      <c r="J1070" t="s">
        <v>1857</v>
      </c>
      <c r="K1070" t="b">
        <f t="shared" si="229"/>
        <v>0</v>
      </c>
      <c r="L1070">
        <f t="shared" si="230"/>
        <v>4</v>
      </c>
      <c r="M1070">
        <v>4</v>
      </c>
      <c r="N1070" t="b">
        <f t="shared" si="231"/>
        <v>0</v>
      </c>
      <c r="O1070">
        <f t="shared" si="232"/>
        <v>689.67</v>
      </c>
      <c r="P1070">
        <v>689.67</v>
      </c>
      <c r="Q1070" t="b">
        <f t="shared" si="233"/>
        <v>0</v>
      </c>
      <c r="R1070">
        <f t="shared" si="234"/>
        <v>0.05</v>
      </c>
      <c r="S1070">
        <v>0.05</v>
      </c>
      <c r="T1070" t="b">
        <f t="shared" si="235"/>
        <v>0</v>
      </c>
      <c r="U1070" t="s">
        <v>1839</v>
      </c>
      <c r="V1070">
        <f t="shared" si="236"/>
        <v>2620.7460000000001</v>
      </c>
      <c r="W1070">
        <v>2620.7460000000001</v>
      </c>
      <c r="X1070" t="b">
        <f t="shared" si="237"/>
        <v>0</v>
      </c>
    </row>
    <row r="1071" spans="1:24" x14ac:dyDescent="0.3">
      <c r="A1071" t="b">
        <f t="shared" si="224"/>
        <v>0</v>
      </c>
      <c r="B1071" t="s">
        <v>3819</v>
      </c>
      <c r="C1071" t="b">
        <f t="shared" si="225"/>
        <v>0</v>
      </c>
      <c r="D1071" s="2">
        <v>45454</v>
      </c>
      <c r="E1071" s="2" t="b">
        <f t="shared" si="226"/>
        <v>0</v>
      </c>
      <c r="F1071" t="s">
        <v>461</v>
      </c>
      <c r="G1071" t="b">
        <f t="shared" si="227"/>
        <v>0</v>
      </c>
      <c r="H1071" t="s">
        <v>1705</v>
      </c>
      <c r="I1071" t="b">
        <f t="shared" si="228"/>
        <v>0</v>
      </c>
      <c r="J1071" t="s">
        <v>1863</v>
      </c>
      <c r="K1071" t="b">
        <f t="shared" si="229"/>
        <v>0</v>
      </c>
      <c r="L1071">
        <f t="shared" si="230"/>
        <v>3</v>
      </c>
      <c r="M1071">
        <v>3</v>
      </c>
      <c r="N1071" t="b">
        <f t="shared" si="231"/>
        <v>0</v>
      </c>
      <c r="O1071">
        <f t="shared" si="232"/>
        <v>223.64</v>
      </c>
      <c r="P1071">
        <v>223.64</v>
      </c>
      <c r="Q1071" t="b">
        <f t="shared" si="233"/>
        <v>0</v>
      </c>
      <c r="R1071">
        <f t="shared" si="234"/>
        <v>0.05</v>
      </c>
      <c r="S1071">
        <v>0.05</v>
      </c>
      <c r="T1071" t="b">
        <f t="shared" si="235"/>
        <v>0</v>
      </c>
      <c r="U1071" t="s">
        <v>1832</v>
      </c>
      <c r="V1071">
        <f t="shared" si="236"/>
        <v>637.37399999999991</v>
      </c>
      <c r="W1071">
        <v>637.37399999999991</v>
      </c>
      <c r="X1071" t="b">
        <f t="shared" si="237"/>
        <v>0</v>
      </c>
    </row>
    <row r="1072" spans="1:24" x14ac:dyDescent="0.3">
      <c r="A1072" t="b">
        <f t="shared" si="224"/>
        <v>0</v>
      </c>
      <c r="B1072" t="s">
        <v>3820</v>
      </c>
      <c r="C1072" t="b">
        <f t="shared" si="225"/>
        <v>0</v>
      </c>
      <c r="D1072" s="2">
        <v>45934</v>
      </c>
      <c r="E1072" s="2" t="b">
        <f t="shared" si="226"/>
        <v>0</v>
      </c>
      <c r="F1072" t="s">
        <v>369</v>
      </c>
      <c r="G1072" t="b">
        <f t="shared" si="227"/>
        <v>0</v>
      </c>
      <c r="H1072" t="s">
        <v>1609</v>
      </c>
      <c r="I1072" t="b">
        <f t="shared" si="228"/>
        <v>0</v>
      </c>
      <c r="J1072" t="s">
        <v>1845</v>
      </c>
      <c r="K1072" t="b">
        <f t="shared" si="229"/>
        <v>0</v>
      </c>
      <c r="L1072">
        <f t="shared" si="230"/>
        <v>2</v>
      </c>
      <c r="M1072">
        <v>2</v>
      </c>
      <c r="N1072" t="b">
        <f t="shared" si="231"/>
        <v>0</v>
      </c>
      <c r="O1072">
        <f t="shared" si="232"/>
        <v>92.94</v>
      </c>
      <c r="P1072">
        <v>92.94</v>
      </c>
      <c r="Q1072" t="b">
        <f t="shared" si="233"/>
        <v>0</v>
      </c>
      <c r="R1072">
        <f t="shared" si="234"/>
        <v>0.12</v>
      </c>
      <c r="S1072">
        <v>0.12</v>
      </c>
      <c r="T1072" t="b">
        <f t="shared" si="235"/>
        <v>0</v>
      </c>
      <c r="U1072" t="s">
        <v>1832</v>
      </c>
      <c r="V1072">
        <f t="shared" si="236"/>
        <v>163.5744</v>
      </c>
      <c r="W1072">
        <v>163.5744</v>
      </c>
      <c r="X1072" t="b">
        <f t="shared" si="237"/>
        <v>0</v>
      </c>
    </row>
    <row r="1073" spans="1:24" x14ac:dyDescent="0.3">
      <c r="A1073" t="b">
        <f t="shared" si="224"/>
        <v>0</v>
      </c>
      <c r="B1073" t="s">
        <v>3821</v>
      </c>
      <c r="C1073" t="b">
        <f t="shared" si="225"/>
        <v>0</v>
      </c>
      <c r="D1073" s="2">
        <v>45401</v>
      </c>
      <c r="E1073" s="2" t="b">
        <f t="shared" si="226"/>
        <v>0</v>
      </c>
      <c r="F1073" t="s">
        <v>1119</v>
      </c>
      <c r="G1073" t="b">
        <f t="shared" si="227"/>
        <v>0</v>
      </c>
      <c r="H1073" t="s">
        <v>1889</v>
      </c>
      <c r="I1073" t="b">
        <f t="shared" si="228"/>
        <v>0</v>
      </c>
      <c r="J1073" t="s">
        <v>1880</v>
      </c>
      <c r="K1073" t="b">
        <f t="shared" si="229"/>
        <v>0</v>
      </c>
      <c r="L1073">
        <f t="shared" si="230"/>
        <v>4</v>
      </c>
      <c r="M1073">
        <v>4</v>
      </c>
      <c r="N1073" t="b">
        <f t="shared" si="231"/>
        <v>0</v>
      </c>
      <c r="O1073">
        <f t="shared" si="232"/>
        <v>268.3</v>
      </c>
      <c r="P1073">
        <v>268.3</v>
      </c>
      <c r="Q1073" t="b">
        <f t="shared" si="233"/>
        <v>0</v>
      </c>
      <c r="R1073">
        <f t="shared" si="234"/>
        <v>0.02</v>
      </c>
      <c r="S1073">
        <v>0.02</v>
      </c>
      <c r="T1073" t="b">
        <f t="shared" si="235"/>
        <v>0</v>
      </c>
      <c r="U1073" t="s">
        <v>1839</v>
      </c>
      <c r="V1073">
        <f t="shared" si="236"/>
        <v>1051.7360000000001</v>
      </c>
      <c r="W1073">
        <v>1051.7360000000001</v>
      </c>
      <c r="X1073" t="b">
        <f t="shared" si="237"/>
        <v>0</v>
      </c>
    </row>
    <row r="1074" spans="1:24" x14ac:dyDescent="0.3">
      <c r="A1074" t="b">
        <f t="shared" si="224"/>
        <v>0</v>
      </c>
      <c r="B1074" t="s">
        <v>3822</v>
      </c>
      <c r="C1074" t="b">
        <f t="shared" si="225"/>
        <v>0</v>
      </c>
      <c r="D1074" s="2">
        <v>45770</v>
      </c>
      <c r="E1074" s="2" t="b">
        <f t="shared" si="226"/>
        <v>0</v>
      </c>
      <c r="F1074" t="s">
        <v>1353</v>
      </c>
      <c r="G1074" t="b">
        <f t="shared" si="227"/>
        <v>0</v>
      </c>
      <c r="H1074" t="s">
        <v>1711</v>
      </c>
      <c r="I1074" t="b">
        <f t="shared" si="228"/>
        <v>0</v>
      </c>
      <c r="J1074" t="s">
        <v>1863</v>
      </c>
      <c r="K1074" t="b">
        <f t="shared" si="229"/>
        <v>0</v>
      </c>
      <c r="L1074">
        <f t="shared" si="230"/>
        <v>4</v>
      </c>
      <c r="M1074">
        <v>4</v>
      </c>
      <c r="N1074" t="b">
        <f t="shared" si="231"/>
        <v>0</v>
      </c>
      <c r="O1074">
        <f t="shared" si="232"/>
        <v>835.61</v>
      </c>
      <c r="P1074">
        <v>835.61</v>
      </c>
      <c r="Q1074" t="b">
        <f t="shared" si="233"/>
        <v>0</v>
      </c>
      <c r="R1074">
        <f t="shared" si="234"/>
        <v>0.03</v>
      </c>
      <c r="S1074">
        <v>0.03</v>
      </c>
      <c r="T1074" t="b">
        <f t="shared" si="235"/>
        <v>0</v>
      </c>
      <c r="U1074" t="s">
        <v>1832</v>
      </c>
      <c r="V1074">
        <f t="shared" si="236"/>
        <v>3242.1668</v>
      </c>
      <c r="W1074">
        <v>3242.1668</v>
      </c>
      <c r="X1074" t="b">
        <f t="shared" si="237"/>
        <v>0</v>
      </c>
    </row>
    <row r="1075" spans="1:24" x14ac:dyDescent="0.3">
      <c r="A1075" t="b">
        <f t="shared" si="224"/>
        <v>0</v>
      </c>
      <c r="B1075" t="s">
        <v>3823</v>
      </c>
      <c r="C1075" t="b">
        <f t="shared" si="225"/>
        <v>0</v>
      </c>
      <c r="D1075" s="2">
        <v>45405</v>
      </c>
      <c r="E1075" s="2" t="b">
        <f t="shared" si="226"/>
        <v>0</v>
      </c>
      <c r="F1075" t="s">
        <v>1181</v>
      </c>
      <c r="G1075" t="b">
        <f t="shared" si="227"/>
        <v>0</v>
      </c>
      <c r="H1075" t="s">
        <v>1734</v>
      </c>
      <c r="I1075" t="b">
        <f t="shared" si="228"/>
        <v>0</v>
      </c>
      <c r="J1075" t="s">
        <v>1841</v>
      </c>
      <c r="K1075" t="b">
        <f t="shared" si="229"/>
        <v>0</v>
      </c>
      <c r="L1075">
        <f t="shared" si="230"/>
        <v>3</v>
      </c>
      <c r="M1075">
        <v>3</v>
      </c>
      <c r="N1075" t="b">
        <f t="shared" si="231"/>
        <v>0</v>
      </c>
      <c r="O1075">
        <f t="shared" si="232"/>
        <v>120.97</v>
      </c>
      <c r="P1075">
        <v>120.97</v>
      </c>
      <c r="Q1075" t="b">
        <f t="shared" si="233"/>
        <v>0</v>
      </c>
      <c r="R1075">
        <f t="shared" si="234"/>
        <v>0.11</v>
      </c>
      <c r="S1075">
        <v>0.11</v>
      </c>
      <c r="T1075" t="b">
        <f t="shared" si="235"/>
        <v>0</v>
      </c>
      <c r="U1075" t="s">
        <v>1832</v>
      </c>
      <c r="V1075">
        <f t="shared" si="236"/>
        <v>322.98989999999998</v>
      </c>
      <c r="W1075">
        <v>322.98989999999998</v>
      </c>
      <c r="X1075" t="b">
        <f t="shared" si="237"/>
        <v>0</v>
      </c>
    </row>
    <row r="1076" spans="1:24" x14ac:dyDescent="0.3">
      <c r="A1076" t="b">
        <f t="shared" si="224"/>
        <v>0</v>
      </c>
      <c r="B1076" t="s">
        <v>3824</v>
      </c>
      <c r="C1076" t="b">
        <f t="shared" si="225"/>
        <v>0</v>
      </c>
      <c r="D1076" s="2">
        <v>45424</v>
      </c>
      <c r="E1076" s="2" t="b">
        <f t="shared" si="226"/>
        <v>0</v>
      </c>
      <c r="F1076" t="s">
        <v>123</v>
      </c>
      <c r="G1076" t="b">
        <f t="shared" si="227"/>
        <v>0</v>
      </c>
      <c r="H1076" t="s">
        <v>1658</v>
      </c>
      <c r="I1076" t="b">
        <f t="shared" si="228"/>
        <v>0</v>
      </c>
      <c r="J1076" t="s">
        <v>1861</v>
      </c>
      <c r="K1076" t="b">
        <f t="shared" si="229"/>
        <v>0</v>
      </c>
      <c r="L1076">
        <f t="shared" si="230"/>
        <v>2</v>
      </c>
      <c r="M1076">
        <v>2</v>
      </c>
      <c r="N1076" t="b">
        <f t="shared" si="231"/>
        <v>0</v>
      </c>
      <c r="O1076">
        <f t="shared" si="232"/>
        <v>26.36</v>
      </c>
      <c r="P1076">
        <v>26.36</v>
      </c>
      <c r="Q1076" t="b">
        <f t="shared" si="233"/>
        <v>0</v>
      </c>
      <c r="R1076">
        <f t="shared" si="234"/>
        <v>0.03</v>
      </c>
      <c r="S1076">
        <v>0.03</v>
      </c>
      <c r="T1076" t="b">
        <f t="shared" si="235"/>
        <v>0</v>
      </c>
      <c r="U1076" t="s">
        <v>1839</v>
      </c>
      <c r="V1076">
        <f t="shared" si="236"/>
        <v>51.138399999999997</v>
      </c>
      <c r="W1076">
        <v>51.138399999999997</v>
      </c>
      <c r="X1076" t="b">
        <f t="shared" si="237"/>
        <v>0</v>
      </c>
    </row>
    <row r="1077" spans="1:24" x14ac:dyDescent="0.3">
      <c r="A1077" t="b">
        <f t="shared" si="224"/>
        <v>0</v>
      </c>
      <c r="B1077" t="s">
        <v>3825</v>
      </c>
      <c r="C1077" t="b">
        <f t="shared" si="225"/>
        <v>0</v>
      </c>
      <c r="D1077" s="2">
        <v>45881</v>
      </c>
      <c r="E1077" s="2" t="b">
        <f t="shared" si="226"/>
        <v>0</v>
      </c>
      <c r="F1077" t="s">
        <v>133</v>
      </c>
      <c r="G1077" t="b">
        <f t="shared" si="227"/>
        <v>0</v>
      </c>
      <c r="H1077" t="s">
        <v>1760</v>
      </c>
      <c r="I1077" t="b">
        <f t="shared" si="228"/>
        <v>0</v>
      </c>
      <c r="J1077" t="s">
        <v>1875</v>
      </c>
      <c r="K1077" t="b">
        <f t="shared" si="229"/>
        <v>0</v>
      </c>
      <c r="L1077">
        <f t="shared" si="230"/>
        <v>1</v>
      </c>
      <c r="M1077">
        <v>1</v>
      </c>
      <c r="N1077" t="b">
        <f t="shared" si="231"/>
        <v>0</v>
      </c>
      <c r="O1077">
        <f t="shared" si="232"/>
        <v>918.87</v>
      </c>
      <c r="P1077">
        <v>918.87</v>
      </c>
      <c r="Q1077" t="b">
        <f t="shared" si="233"/>
        <v>0</v>
      </c>
      <c r="R1077">
        <f t="shared" si="234"/>
        <v>0.11</v>
      </c>
      <c r="S1077">
        <v>0.11</v>
      </c>
      <c r="T1077" t="b">
        <f t="shared" si="235"/>
        <v>0</v>
      </c>
      <c r="U1077" t="s">
        <v>1835</v>
      </c>
      <c r="V1077">
        <f t="shared" si="236"/>
        <v>817.79430000000002</v>
      </c>
      <c r="W1077">
        <v>817.79430000000002</v>
      </c>
      <c r="X1077" t="b">
        <f t="shared" si="237"/>
        <v>0</v>
      </c>
    </row>
    <row r="1078" spans="1:24" x14ac:dyDescent="0.3">
      <c r="A1078" t="b">
        <f t="shared" si="224"/>
        <v>0</v>
      </c>
      <c r="B1078" t="s">
        <v>3826</v>
      </c>
      <c r="C1078" t="b">
        <f t="shared" si="225"/>
        <v>0</v>
      </c>
      <c r="D1078" s="2">
        <v>45794</v>
      </c>
      <c r="E1078" s="2" t="b">
        <f t="shared" si="226"/>
        <v>0</v>
      </c>
      <c r="F1078" t="s">
        <v>126</v>
      </c>
      <c r="G1078" t="b">
        <f t="shared" si="227"/>
        <v>0</v>
      </c>
      <c r="H1078" t="s">
        <v>1732</v>
      </c>
      <c r="I1078" t="b">
        <f t="shared" si="228"/>
        <v>0</v>
      </c>
      <c r="J1078" t="s">
        <v>1902</v>
      </c>
      <c r="K1078" t="b">
        <f t="shared" si="229"/>
        <v>0</v>
      </c>
      <c r="L1078">
        <f t="shared" si="230"/>
        <v>2</v>
      </c>
      <c r="M1078">
        <v>2</v>
      </c>
      <c r="N1078" t="b">
        <f t="shared" si="231"/>
        <v>0</v>
      </c>
      <c r="O1078">
        <f t="shared" si="232"/>
        <v>924.73</v>
      </c>
      <c r="P1078">
        <v>924.73</v>
      </c>
      <c r="Q1078" t="b">
        <f t="shared" si="233"/>
        <v>0</v>
      </c>
      <c r="R1078">
        <f t="shared" si="234"/>
        <v>0.28999999999999998</v>
      </c>
      <c r="S1078">
        <v>0.28999999999999998</v>
      </c>
      <c r="T1078" t="b">
        <f t="shared" si="235"/>
        <v>0</v>
      </c>
      <c r="U1078" t="s">
        <v>1835</v>
      </c>
      <c r="V1078">
        <f t="shared" si="236"/>
        <v>1313.1166000000001</v>
      </c>
      <c r="W1078">
        <v>1313.1166000000001</v>
      </c>
      <c r="X1078" t="b">
        <f t="shared" si="237"/>
        <v>0</v>
      </c>
    </row>
    <row r="1079" spans="1:24" x14ac:dyDescent="0.3">
      <c r="A1079" t="b">
        <f t="shared" si="224"/>
        <v>0</v>
      </c>
      <c r="B1079" t="s">
        <v>3827</v>
      </c>
      <c r="C1079" t="b">
        <f t="shared" si="225"/>
        <v>0</v>
      </c>
      <c r="D1079" s="2">
        <v>45665</v>
      </c>
      <c r="E1079" s="2" t="b">
        <f t="shared" si="226"/>
        <v>0</v>
      </c>
      <c r="F1079" t="s">
        <v>92</v>
      </c>
      <c r="G1079" t="b">
        <f t="shared" si="227"/>
        <v>0</v>
      </c>
      <c r="H1079" t="s">
        <v>1570</v>
      </c>
      <c r="I1079" t="b">
        <f t="shared" si="228"/>
        <v>0</v>
      </c>
      <c r="J1079" t="s">
        <v>1872</v>
      </c>
      <c r="K1079" t="b">
        <f t="shared" si="229"/>
        <v>0</v>
      </c>
      <c r="L1079">
        <f t="shared" si="230"/>
        <v>3</v>
      </c>
      <c r="M1079">
        <v>3</v>
      </c>
      <c r="N1079" t="b">
        <f t="shared" si="231"/>
        <v>0</v>
      </c>
      <c r="O1079">
        <f t="shared" si="232"/>
        <v>195.31</v>
      </c>
      <c r="P1079">
        <v>195.31</v>
      </c>
      <c r="Q1079" t="b">
        <f t="shared" si="233"/>
        <v>0</v>
      </c>
      <c r="R1079">
        <f t="shared" si="234"/>
        <v>0.13</v>
      </c>
      <c r="S1079">
        <v>0.13</v>
      </c>
      <c r="T1079" t="b">
        <f t="shared" si="235"/>
        <v>0</v>
      </c>
      <c r="U1079" t="s">
        <v>1839</v>
      </c>
      <c r="V1079">
        <f t="shared" si="236"/>
        <v>509.75909999999999</v>
      </c>
      <c r="W1079">
        <v>509.75909999999999</v>
      </c>
      <c r="X1079" t="b">
        <f t="shared" si="237"/>
        <v>0</v>
      </c>
    </row>
    <row r="1080" spans="1:24" x14ac:dyDescent="0.3">
      <c r="A1080" t="b">
        <f t="shared" si="224"/>
        <v>0</v>
      </c>
      <c r="B1080" t="s">
        <v>3828</v>
      </c>
      <c r="C1080" t="b">
        <f t="shared" si="225"/>
        <v>0</v>
      </c>
      <c r="D1080" s="2">
        <v>45793</v>
      </c>
      <c r="E1080" s="2" t="b">
        <f t="shared" si="226"/>
        <v>0</v>
      </c>
      <c r="F1080" t="s">
        <v>475</v>
      </c>
      <c r="G1080" t="b">
        <f t="shared" si="227"/>
        <v>0</v>
      </c>
      <c r="H1080" t="s">
        <v>1651</v>
      </c>
      <c r="I1080" t="b">
        <f t="shared" si="228"/>
        <v>0</v>
      </c>
      <c r="J1080" t="s">
        <v>1837</v>
      </c>
      <c r="K1080" t="b">
        <f t="shared" si="229"/>
        <v>0</v>
      </c>
      <c r="L1080">
        <f t="shared" si="230"/>
        <v>1</v>
      </c>
      <c r="M1080">
        <v>1</v>
      </c>
      <c r="N1080" t="b">
        <f t="shared" si="231"/>
        <v>0</v>
      </c>
      <c r="O1080">
        <f t="shared" si="232"/>
        <v>91.38</v>
      </c>
      <c r="P1080">
        <v>91.38</v>
      </c>
      <c r="Q1080" t="b">
        <f t="shared" si="233"/>
        <v>0</v>
      </c>
      <c r="R1080">
        <f t="shared" si="234"/>
        <v>0.14000000000000001</v>
      </c>
      <c r="S1080">
        <v>0.14000000000000001</v>
      </c>
      <c r="T1080" t="b">
        <f t="shared" si="235"/>
        <v>0</v>
      </c>
      <c r="U1080" t="s">
        <v>1832</v>
      </c>
      <c r="V1080">
        <f t="shared" si="236"/>
        <v>78.586799999999997</v>
      </c>
      <c r="W1080">
        <v>78.586799999999997</v>
      </c>
      <c r="X1080" t="b">
        <f t="shared" si="237"/>
        <v>0</v>
      </c>
    </row>
    <row r="1081" spans="1:24" x14ac:dyDescent="0.3">
      <c r="A1081" t="b">
        <f t="shared" si="224"/>
        <v>0</v>
      </c>
      <c r="B1081" t="s">
        <v>2054</v>
      </c>
      <c r="C1081" t="b">
        <f t="shared" si="225"/>
        <v>0</v>
      </c>
      <c r="D1081" s="2">
        <v>45227</v>
      </c>
      <c r="E1081" s="2" t="b">
        <f t="shared" si="226"/>
        <v>0</v>
      </c>
      <c r="F1081" t="s">
        <v>455</v>
      </c>
      <c r="G1081" t="b">
        <f t="shared" si="227"/>
        <v>0</v>
      </c>
      <c r="H1081" t="s">
        <v>1668</v>
      </c>
      <c r="I1081" t="b">
        <f t="shared" si="228"/>
        <v>0</v>
      </c>
      <c r="J1081" t="s">
        <v>1902</v>
      </c>
      <c r="K1081" t="b">
        <f t="shared" si="229"/>
        <v>0</v>
      </c>
      <c r="L1081">
        <f t="shared" si="230"/>
        <v>1</v>
      </c>
      <c r="M1081">
        <v>1</v>
      </c>
      <c r="N1081" t="b">
        <f t="shared" si="231"/>
        <v>0</v>
      </c>
      <c r="O1081">
        <f t="shared" si="232"/>
        <v>541.24</v>
      </c>
      <c r="P1081">
        <v>541.24</v>
      </c>
      <c r="Q1081" t="b">
        <f t="shared" si="233"/>
        <v>0</v>
      </c>
      <c r="R1081">
        <f t="shared" si="234"/>
        <v>0.03</v>
      </c>
      <c r="S1081">
        <v>0.03</v>
      </c>
      <c r="T1081" t="b">
        <f t="shared" si="235"/>
        <v>0</v>
      </c>
      <c r="U1081" t="s">
        <v>1835</v>
      </c>
      <c r="V1081">
        <f t="shared" si="236"/>
        <v>525.00279999999998</v>
      </c>
      <c r="W1081">
        <v>525.00279999999998</v>
      </c>
      <c r="X1081" t="b">
        <f t="shared" si="237"/>
        <v>0</v>
      </c>
    </row>
    <row r="1082" spans="1:24" x14ac:dyDescent="0.3">
      <c r="A1082" t="b">
        <f t="shared" si="224"/>
        <v>0</v>
      </c>
      <c r="B1082" t="s">
        <v>3829</v>
      </c>
      <c r="C1082" t="b">
        <f t="shared" si="225"/>
        <v>0</v>
      </c>
      <c r="D1082" s="2">
        <v>45563</v>
      </c>
      <c r="E1082" s="2" t="b">
        <f t="shared" si="226"/>
        <v>0</v>
      </c>
      <c r="F1082" t="s">
        <v>1471</v>
      </c>
      <c r="G1082" t="b">
        <f t="shared" si="227"/>
        <v>0</v>
      </c>
      <c r="H1082" t="s">
        <v>1785</v>
      </c>
      <c r="I1082" t="b">
        <f t="shared" si="228"/>
        <v>0</v>
      </c>
      <c r="J1082" t="s">
        <v>1902</v>
      </c>
      <c r="K1082" t="b">
        <f t="shared" si="229"/>
        <v>0</v>
      </c>
      <c r="L1082">
        <f t="shared" si="230"/>
        <v>2</v>
      </c>
      <c r="M1082">
        <v>2</v>
      </c>
      <c r="N1082" t="b">
        <f t="shared" si="231"/>
        <v>0</v>
      </c>
      <c r="O1082">
        <f t="shared" si="232"/>
        <v>494.35</v>
      </c>
      <c r="P1082">
        <v>494.35</v>
      </c>
      <c r="Q1082" t="b">
        <f t="shared" si="233"/>
        <v>0</v>
      </c>
      <c r="R1082">
        <f t="shared" si="234"/>
        <v>0.1</v>
      </c>
      <c r="S1082">
        <v>0.1</v>
      </c>
      <c r="T1082" t="b">
        <f t="shared" si="235"/>
        <v>0</v>
      </c>
      <c r="U1082" t="s">
        <v>1832</v>
      </c>
      <c r="V1082">
        <f t="shared" si="236"/>
        <v>889.83</v>
      </c>
      <c r="W1082">
        <v>889.83</v>
      </c>
      <c r="X1082" t="b">
        <f t="shared" si="237"/>
        <v>0</v>
      </c>
    </row>
    <row r="1083" spans="1:24" x14ac:dyDescent="0.3">
      <c r="A1083" t="b">
        <f t="shared" si="224"/>
        <v>0</v>
      </c>
      <c r="B1083" t="s">
        <v>3830</v>
      </c>
      <c r="C1083" t="b">
        <f t="shared" si="225"/>
        <v>0</v>
      </c>
      <c r="D1083" s="2">
        <v>45577</v>
      </c>
      <c r="E1083" s="2" t="b">
        <f t="shared" si="226"/>
        <v>0</v>
      </c>
      <c r="F1083" t="s">
        <v>809</v>
      </c>
      <c r="G1083" t="b">
        <f t="shared" si="227"/>
        <v>0</v>
      </c>
      <c r="H1083" t="s">
        <v>1609</v>
      </c>
      <c r="I1083" t="b">
        <f t="shared" si="228"/>
        <v>0</v>
      </c>
      <c r="J1083" t="s">
        <v>1872</v>
      </c>
      <c r="K1083" t="b">
        <f t="shared" si="229"/>
        <v>0</v>
      </c>
      <c r="L1083">
        <f t="shared" si="230"/>
        <v>1</v>
      </c>
      <c r="M1083">
        <v>1</v>
      </c>
      <c r="N1083" t="b">
        <f t="shared" si="231"/>
        <v>0</v>
      </c>
      <c r="O1083">
        <f t="shared" si="232"/>
        <v>412.2</v>
      </c>
      <c r="P1083">
        <v>412.2</v>
      </c>
      <c r="Q1083" t="b">
        <f t="shared" si="233"/>
        <v>0</v>
      </c>
      <c r="R1083">
        <f t="shared" si="234"/>
        <v>0.11</v>
      </c>
      <c r="S1083">
        <v>0.11</v>
      </c>
      <c r="T1083" t="b">
        <f t="shared" si="235"/>
        <v>0</v>
      </c>
      <c r="U1083" t="s">
        <v>1832</v>
      </c>
      <c r="V1083">
        <f t="shared" si="236"/>
        <v>366.858</v>
      </c>
      <c r="W1083">
        <v>366.858</v>
      </c>
      <c r="X1083" t="b">
        <f t="shared" si="237"/>
        <v>0</v>
      </c>
    </row>
    <row r="1084" spans="1:24" x14ac:dyDescent="0.3">
      <c r="A1084" t="b">
        <f t="shared" si="224"/>
        <v>0</v>
      </c>
      <c r="B1084" t="s">
        <v>3831</v>
      </c>
      <c r="C1084" t="b">
        <f t="shared" si="225"/>
        <v>0</v>
      </c>
      <c r="D1084" s="2">
        <v>45466</v>
      </c>
      <c r="E1084" s="2" t="b">
        <f t="shared" si="226"/>
        <v>0</v>
      </c>
      <c r="F1084" t="s">
        <v>1217</v>
      </c>
      <c r="G1084" t="b">
        <f t="shared" si="227"/>
        <v>0</v>
      </c>
      <c r="H1084" t="s">
        <v>1765</v>
      </c>
      <c r="I1084" t="b">
        <f t="shared" si="228"/>
        <v>0</v>
      </c>
      <c r="J1084" t="s">
        <v>1857</v>
      </c>
      <c r="K1084" t="b">
        <f t="shared" si="229"/>
        <v>0</v>
      </c>
      <c r="L1084">
        <f t="shared" si="230"/>
        <v>1</v>
      </c>
      <c r="M1084">
        <v>1</v>
      </c>
      <c r="N1084" t="b">
        <f t="shared" si="231"/>
        <v>0</v>
      </c>
      <c r="O1084">
        <f t="shared" si="232"/>
        <v>650.47</v>
      </c>
      <c r="P1084">
        <v>650.47</v>
      </c>
      <c r="Q1084" t="b">
        <f t="shared" si="233"/>
        <v>0</v>
      </c>
      <c r="R1084">
        <f t="shared" si="234"/>
        <v>0.13</v>
      </c>
      <c r="S1084">
        <v>0.13</v>
      </c>
      <c r="T1084" t="b">
        <f t="shared" si="235"/>
        <v>0</v>
      </c>
      <c r="U1084" t="s">
        <v>1835</v>
      </c>
      <c r="V1084">
        <f t="shared" si="236"/>
        <v>565.90890000000002</v>
      </c>
      <c r="W1084">
        <v>565.90890000000002</v>
      </c>
      <c r="X1084" t="b">
        <f t="shared" si="237"/>
        <v>0</v>
      </c>
    </row>
    <row r="1085" spans="1:24" x14ac:dyDescent="0.3">
      <c r="A1085" t="b">
        <f t="shared" si="224"/>
        <v>0</v>
      </c>
      <c r="B1085" t="s">
        <v>3832</v>
      </c>
      <c r="C1085" t="b">
        <f t="shared" si="225"/>
        <v>0</v>
      </c>
      <c r="D1085" s="2">
        <v>45256</v>
      </c>
      <c r="E1085" s="2" t="b">
        <f t="shared" si="226"/>
        <v>0</v>
      </c>
      <c r="F1085" t="s">
        <v>514</v>
      </c>
      <c r="G1085" t="b">
        <f t="shared" si="227"/>
        <v>0</v>
      </c>
      <c r="H1085" t="s">
        <v>1576</v>
      </c>
      <c r="I1085" t="b">
        <f t="shared" si="228"/>
        <v>0</v>
      </c>
      <c r="J1085" t="s">
        <v>1884</v>
      </c>
      <c r="K1085" t="b">
        <f t="shared" si="229"/>
        <v>0</v>
      </c>
      <c r="L1085">
        <f t="shared" si="230"/>
        <v>1</v>
      </c>
      <c r="M1085">
        <v>1</v>
      </c>
      <c r="N1085" t="b">
        <f t="shared" si="231"/>
        <v>0</v>
      </c>
      <c r="O1085">
        <f t="shared" si="232"/>
        <v>68.209999999999994</v>
      </c>
      <c r="P1085">
        <v>68.209999999999994</v>
      </c>
      <c r="Q1085" t="b">
        <f t="shared" si="233"/>
        <v>0</v>
      </c>
      <c r="R1085">
        <f t="shared" si="234"/>
        <v>0.05</v>
      </c>
      <c r="S1085">
        <v>0.05</v>
      </c>
      <c r="T1085" t="b">
        <f t="shared" si="235"/>
        <v>0</v>
      </c>
      <c r="U1085" t="s">
        <v>1835</v>
      </c>
      <c r="V1085">
        <f t="shared" si="236"/>
        <v>64.799499999999995</v>
      </c>
      <c r="W1085">
        <v>64.799499999999995</v>
      </c>
      <c r="X1085" t="b">
        <f t="shared" si="237"/>
        <v>0</v>
      </c>
    </row>
    <row r="1086" spans="1:24" x14ac:dyDescent="0.3">
      <c r="A1086" t="b">
        <f t="shared" si="224"/>
        <v>0</v>
      </c>
      <c r="B1086" t="s">
        <v>3833</v>
      </c>
      <c r="C1086" t="b">
        <f t="shared" si="225"/>
        <v>0</v>
      </c>
      <c r="D1086" s="2">
        <v>45886</v>
      </c>
      <c r="E1086" s="2" t="b">
        <f t="shared" si="226"/>
        <v>0</v>
      </c>
      <c r="F1086" t="s">
        <v>455</v>
      </c>
      <c r="G1086" t="b">
        <f t="shared" si="227"/>
        <v>0</v>
      </c>
      <c r="H1086" t="s">
        <v>1694</v>
      </c>
      <c r="I1086" t="b">
        <f t="shared" si="228"/>
        <v>0</v>
      </c>
      <c r="J1086" t="s">
        <v>1843</v>
      </c>
      <c r="K1086" t="b">
        <f t="shared" si="229"/>
        <v>0</v>
      </c>
      <c r="L1086">
        <f t="shared" si="230"/>
        <v>2</v>
      </c>
      <c r="M1086">
        <v>2</v>
      </c>
      <c r="N1086" t="b">
        <f t="shared" si="231"/>
        <v>0</v>
      </c>
      <c r="O1086">
        <f t="shared" si="232"/>
        <v>842.89</v>
      </c>
      <c r="P1086">
        <v>842.89</v>
      </c>
      <c r="Q1086" t="b">
        <f t="shared" si="233"/>
        <v>0</v>
      </c>
      <c r="R1086">
        <f t="shared" si="234"/>
        <v>0.25</v>
      </c>
      <c r="S1086">
        <v>0.25</v>
      </c>
      <c r="T1086" t="b">
        <f t="shared" si="235"/>
        <v>0</v>
      </c>
      <c r="U1086" t="s">
        <v>1839</v>
      </c>
      <c r="V1086">
        <f t="shared" si="236"/>
        <v>1264.335</v>
      </c>
      <c r="W1086">
        <v>1264.335</v>
      </c>
      <c r="X1086" t="b">
        <f t="shared" si="237"/>
        <v>0</v>
      </c>
    </row>
    <row r="1087" spans="1:24" x14ac:dyDescent="0.3">
      <c r="A1087" t="b">
        <f t="shared" si="224"/>
        <v>0</v>
      </c>
      <c r="B1087" t="s">
        <v>3834</v>
      </c>
      <c r="C1087" t="b">
        <f t="shared" si="225"/>
        <v>0</v>
      </c>
      <c r="D1087" s="2">
        <v>45390</v>
      </c>
      <c r="E1087" s="2" t="b">
        <f t="shared" si="226"/>
        <v>0</v>
      </c>
      <c r="F1087" t="s">
        <v>940</v>
      </c>
      <c r="G1087" t="b">
        <f t="shared" si="227"/>
        <v>0</v>
      </c>
      <c r="H1087" t="s">
        <v>1543</v>
      </c>
      <c r="I1087" t="b">
        <f t="shared" si="228"/>
        <v>0</v>
      </c>
      <c r="J1087" t="s">
        <v>1845</v>
      </c>
      <c r="K1087" t="b">
        <f t="shared" si="229"/>
        <v>0</v>
      </c>
      <c r="L1087">
        <f t="shared" si="230"/>
        <v>2</v>
      </c>
      <c r="M1087">
        <v>2</v>
      </c>
      <c r="N1087" t="b">
        <f t="shared" si="231"/>
        <v>0</v>
      </c>
      <c r="O1087">
        <f t="shared" si="232"/>
        <v>227.95</v>
      </c>
      <c r="P1087">
        <v>227.95</v>
      </c>
      <c r="Q1087" t="b">
        <f t="shared" si="233"/>
        <v>0</v>
      </c>
      <c r="R1087">
        <f t="shared" si="234"/>
        <v>0.24</v>
      </c>
      <c r="S1087">
        <v>0.24</v>
      </c>
      <c r="T1087" t="b">
        <f t="shared" si="235"/>
        <v>0</v>
      </c>
      <c r="U1087" t="s">
        <v>1839</v>
      </c>
      <c r="V1087">
        <f t="shared" si="236"/>
        <v>346.48399999999998</v>
      </c>
      <c r="W1087">
        <v>346.48399999999998</v>
      </c>
      <c r="X1087" t="b">
        <f t="shared" si="237"/>
        <v>0</v>
      </c>
    </row>
    <row r="1088" spans="1:24" x14ac:dyDescent="0.3">
      <c r="A1088" t="b">
        <f t="shared" si="224"/>
        <v>0</v>
      </c>
      <c r="B1088" t="s">
        <v>3835</v>
      </c>
      <c r="C1088" t="b">
        <f t="shared" si="225"/>
        <v>0</v>
      </c>
      <c r="D1088" s="2">
        <v>45388</v>
      </c>
      <c r="E1088" s="2" t="b">
        <f t="shared" si="226"/>
        <v>0</v>
      </c>
      <c r="F1088" t="s">
        <v>625</v>
      </c>
      <c r="G1088" t="b">
        <f t="shared" si="227"/>
        <v>0</v>
      </c>
      <c r="H1088" t="s">
        <v>1730</v>
      </c>
      <c r="I1088" t="b">
        <f t="shared" si="228"/>
        <v>0</v>
      </c>
      <c r="J1088" t="s">
        <v>1884</v>
      </c>
      <c r="K1088" t="b">
        <f t="shared" si="229"/>
        <v>0</v>
      </c>
      <c r="L1088">
        <f t="shared" si="230"/>
        <v>3</v>
      </c>
      <c r="M1088">
        <v>3</v>
      </c>
      <c r="N1088" t="b">
        <f t="shared" si="231"/>
        <v>0</v>
      </c>
      <c r="O1088">
        <f t="shared" si="232"/>
        <v>685.97</v>
      </c>
      <c r="P1088">
        <v>685.97</v>
      </c>
      <c r="Q1088" t="b">
        <f t="shared" si="233"/>
        <v>0</v>
      </c>
      <c r="R1088">
        <f t="shared" si="234"/>
        <v>0.24</v>
      </c>
      <c r="S1088">
        <v>0.24</v>
      </c>
      <c r="T1088" t="b">
        <f t="shared" si="235"/>
        <v>0</v>
      </c>
      <c r="U1088" t="s">
        <v>1835</v>
      </c>
      <c r="V1088">
        <f t="shared" si="236"/>
        <v>1564.0116</v>
      </c>
      <c r="W1088">
        <v>1564.0116</v>
      </c>
      <c r="X1088" t="b">
        <f t="shared" si="237"/>
        <v>0</v>
      </c>
    </row>
    <row r="1089" spans="1:24" x14ac:dyDescent="0.3">
      <c r="A1089" t="b">
        <f t="shared" si="224"/>
        <v>0</v>
      </c>
      <c r="B1089" t="s">
        <v>3836</v>
      </c>
      <c r="C1089" t="b">
        <f t="shared" si="225"/>
        <v>0</v>
      </c>
      <c r="D1089" s="2">
        <v>45793</v>
      </c>
      <c r="E1089" s="2" t="b">
        <f t="shared" si="226"/>
        <v>0</v>
      </c>
      <c r="F1089" t="s">
        <v>1130</v>
      </c>
      <c r="G1089" t="b">
        <f t="shared" si="227"/>
        <v>0</v>
      </c>
      <c r="H1089" t="s">
        <v>1624</v>
      </c>
      <c r="I1089" t="b">
        <f t="shared" si="228"/>
        <v>0</v>
      </c>
      <c r="J1089" t="s">
        <v>1880</v>
      </c>
      <c r="K1089" t="b">
        <f t="shared" si="229"/>
        <v>0</v>
      </c>
      <c r="L1089">
        <f t="shared" si="230"/>
        <v>1</v>
      </c>
      <c r="M1089">
        <v>1</v>
      </c>
      <c r="N1089" t="b">
        <f t="shared" si="231"/>
        <v>0</v>
      </c>
      <c r="O1089">
        <f t="shared" si="232"/>
        <v>722.57</v>
      </c>
      <c r="P1089">
        <v>722.57</v>
      </c>
      <c r="Q1089" t="b">
        <f t="shared" si="233"/>
        <v>0</v>
      </c>
      <c r="R1089">
        <f t="shared" si="234"/>
        <v>0.18</v>
      </c>
      <c r="S1089">
        <v>0.18</v>
      </c>
      <c r="T1089" t="b">
        <f t="shared" si="235"/>
        <v>0</v>
      </c>
      <c r="U1089" t="s">
        <v>1832</v>
      </c>
      <c r="V1089">
        <f t="shared" si="236"/>
        <v>592.50740000000008</v>
      </c>
      <c r="W1089">
        <v>592.50740000000008</v>
      </c>
      <c r="X1089" t="b">
        <f t="shared" si="237"/>
        <v>0</v>
      </c>
    </row>
    <row r="1090" spans="1:24" x14ac:dyDescent="0.3">
      <c r="A1090" t="b">
        <f t="shared" ref="A1090:A1153" si="238">ISBLANK(B1090)</f>
        <v>0</v>
      </c>
      <c r="B1090" t="s">
        <v>3837</v>
      </c>
      <c r="C1090" t="b">
        <f t="shared" ref="C1090:C1153" si="239">ISBLANK(D1090)</f>
        <v>0</v>
      </c>
      <c r="D1090" s="2">
        <v>45615</v>
      </c>
      <c r="E1090" s="2" t="b">
        <f t="shared" ref="E1090:E1153" si="240">ISBLANK(F1090)</f>
        <v>0</v>
      </c>
      <c r="F1090" t="s">
        <v>469</v>
      </c>
      <c r="G1090" t="b">
        <f t="shared" ref="G1090:G1153" si="241">ISBLANK(H1090)</f>
        <v>0</v>
      </c>
      <c r="H1090" t="s">
        <v>1643</v>
      </c>
      <c r="I1090" t="b">
        <f t="shared" ref="I1090:I1153" si="242">ISBLANK(J1090)</f>
        <v>0</v>
      </c>
      <c r="J1090" t="s">
        <v>1841</v>
      </c>
      <c r="K1090" t="b">
        <f t="shared" ref="K1090:K1153" si="243">ISBLANK(M1090)</f>
        <v>0</v>
      </c>
      <c r="L1090">
        <f t="shared" ref="L1090:L1153" si="244">IF(ISBLANK(M1090),"UNKNOWN",M1090)</f>
        <v>3</v>
      </c>
      <c r="M1090">
        <v>3</v>
      </c>
      <c r="N1090" t="b">
        <f t="shared" ref="N1090:N1153" si="245">ISBLANK(P1090)</f>
        <v>0</v>
      </c>
      <c r="O1090">
        <f t="shared" ref="O1090:O1153" si="246">IF(ISBLANK(P1090),AVERAGE($P$2:$P$2001),P1090)</f>
        <v>585.54999999999995</v>
      </c>
      <c r="P1090">
        <v>585.54999999999995</v>
      </c>
      <c r="Q1090" t="b">
        <f t="shared" ref="Q1090:Q1153" si="247">ISBLANK(S1090)</f>
        <v>0</v>
      </c>
      <c r="R1090">
        <f t="shared" ref="R1090:R1153" si="248">IF(ISBLANK(S1090),AVERAGE($S$2:$S$2001),S1090)</f>
        <v>0.14000000000000001</v>
      </c>
      <c r="S1090">
        <v>0.14000000000000001</v>
      </c>
      <c r="T1090" t="b">
        <f t="shared" ref="T1090:T1153" si="249">ISBLANK(U1090)</f>
        <v>0</v>
      </c>
      <c r="U1090" t="s">
        <v>1839</v>
      </c>
      <c r="V1090">
        <f t="shared" ref="V1090:V1153" si="250">IF(ISBLANK(W1090),AVERAGE($W$2:$W$2001),W1090)</f>
        <v>1510.7190000000001</v>
      </c>
      <c r="W1090">
        <v>1510.7190000000001</v>
      </c>
      <c r="X1090" t="b">
        <f t="shared" ref="X1090:X1153" si="251">ISBLANK(W1090)</f>
        <v>0</v>
      </c>
    </row>
    <row r="1091" spans="1:24" x14ac:dyDescent="0.3">
      <c r="A1091" t="b">
        <f t="shared" si="238"/>
        <v>0</v>
      </c>
      <c r="B1091" t="s">
        <v>3838</v>
      </c>
      <c r="C1091" t="b">
        <f t="shared" si="239"/>
        <v>0</v>
      </c>
      <c r="D1091" s="2">
        <v>45666</v>
      </c>
      <c r="E1091" s="2" t="b">
        <f t="shared" si="240"/>
        <v>0</v>
      </c>
      <c r="F1091" t="s">
        <v>966</v>
      </c>
      <c r="G1091" t="b">
        <f t="shared" si="241"/>
        <v>0</v>
      </c>
      <c r="H1091" t="s">
        <v>1674</v>
      </c>
      <c r="I1091" t="b">
        <f t="shared" si="242"/>
        <v>0</v>
      </c>
      <c r="J1091" t="s">
        <v>1867</v>
      </c>
      <c r="K1091" t="b">
        <f t="shared" si="243"/>
        <v>0</v>
      </c>
      <c r="L1091">
        <f t="shared" si="244"/>
        <v>2</v>
      </c>
      <c r="M1091">
        <v>2</v>
      </c>
      <c r="N1091" t="b">
        <f t="shared" si="245"/>
        <v>0</v>
      </c>
      <c r="O1091">
        <f t="shared" si="246"/>
        <v>635.80999999999995</v>
      </c>
      <c r="P1091">
        <v>635.80999999999995</v>
      </c>
      <c r="Q1091" t="b">
        <f t="shared" si="247"/>
        <v>0</v>
      </c>
      <c r="R1091">
        <f t="shared" si="248"/>
        <v>0.13</v>
      </c>
      <c r="S1091">
        <v>0.13</v>
      </c>
      <c r="T1091" t="b">
        <f t="shared" si="249"/>
        <v>0</v>
      </c>
      <c r="U1091" t="s">
        <v>1835</v>
      </c>
      <c r="V1091">
        <f t="shared" si="250"/>
        <v>1106.3094000000001</v>
      </c>
      <c r="W1091">
        <v>1106.3094000000001</v>
      </c>
      <c r="X1091" t="b">
        <f t="shared" si="251"/>
        <v>0</v>
      </c>
    </row>
    <row r="1092" spans="1:24" x14ac:dyDescent="0.3">
      <c r="A1092" t="b">
        <f t="shared" si="238"/>
        <v>0</v>
      </c>
      <c r="B1092" t="s">
        <v>2055</v>
      </c>
      <c r="C1092" t="b">
        <f t="shared" si="239"/>
        <v>0</v>
      </c>
      <c r="D1092" s="2">
        <v>45600</v>
      </c>
      <c r="E1092" s="2" t="b">
        <f t="shared" si="240"/>
        <v>0</v>
      </c>
      <c r="F1092" t="s">
        <v>1371</v>
      </c>
      <c r="G1092" t="b">
        <f t="shared" si="241"/>
        <v>0</v>
      </c>
      <c r="H1092" t="s">
        <v>1771</v>
      </c>
      <c r="I1092" t="b">
        <f t="shared" si="242"/>
        <v>0</v>
      </c>
      <c r="J1092" t="s">
        <v>1875</v>
      </c>
      <c r="K1092" t="b">
        <f t="shared" si="243"/>
        <v>0</v>
      </c>
      <c r="L1092">
        <f t="shared" si="244"/>
        <v>1</v>
      </c>
      <c r="M1092">
        <v>1</v>
      </c>
      <c r="N1092" t="b">
        <f t="shared" si="245"/>
        <v>0</v>
      </c>
      <c r="O1092">
        <f t="shared" si="246"/>
        <v>454.71</v>
      </c>
      <c r="P1092">
        <v>454.71</v>
      </c>
      <c r="Q1092" t="b">
        <f t="shared" si="247"/>
        <v>0</v>
      </c>
      <c r="R1092">
        <f t="shared" si="248"/>
        <v>0.16</v>
      </c>
      <c r="S1092">
        <v>0.16</v>
      </c>
      <c r="T1092" t="b">
        <f t="shared" si="249"/>
        <v>0</v>
      </c>
      <c r="U1092" t="s">
        <v>1835</v>
      </c>
      <c r="V1092">
        <f t="shared" si="250"/>
        <v>381.95639999999997</v>
      </c>
      <c r="W1092">
        <v>381.95639999999997</v>
      </c>
      <c r="X1092" t="b">
        <f t="shared" si="251"/>
        <v>0</v>
      </c>
    </row>
    <row r="1093" spans="1:24" x14ac:dyDescent="0.3">
      <c r="A1093" t="b">
        <f t="shared" si="238"/>
        <v>0</v>
      </c>
      <c r="B1093" t="s">
        <v>3839</v>
      </c>
      <c r="C1093" t="b">
        <f t="shared" si="239"/>
        <v>0</v>
      </c>
      <c r="D1093" s="2">
        <v>45644</v>
      </c>
      <c r="E1093" s="2" t="b">
        <f t="shared" si="240"/>
        <v>0</v>
      </c>
      <c r="F1093" t="s">
        <v>874</v>
      </c>
      <c r="G1093" t="b">
        <f t="shared" si="241"/>
        <v>0</v>
      </c>
      <c r="H1093" t="s">
        <v>1576</v>
      </c>
      <c r="I1093" t="b">
        <f t="shared" si="242"/>
        <v>0</v>
      </c>
      <c r="J1093" t="s">
        <v>1845</v>
      </c>
      <c r="K1093" t="b">
        <f t="shared" si="243"/>
        <v>0</v>
      </c>
      <c r="L1093">
        <f t="shared" si="244"/>
        <v>2</v>
      </c>
      <c r="M1093">
        <v>2</v>
      </c>
      <c r="N1093" t="b">
        <f t="shared" si="245"/>
        <v>0</v>
      </c>
      <c r="O1093">
        <f t="shared" si="246"/>
        <v>353.74</v>
      </c>
      <c r="P1093">
        <v>353.74</v>
      </c>
      <c r="Q1093" t="b">
        <f t="shared" si="247"/>
        <v>0</v>
      </c>
      <c r="R1093">
        <f t="shared" si="248"/>
        <v>0.01</v>
      </c>
      <c r="S1093">
        <v>0.01</v>
      </c>
      <c r="T1093" t="b">
        <f t="shared" si="249"/>
        <v>0</v>
      </c>
      <c r="U1093" t="s">
        <v>1832</v>
      </c>
      <c r="V1093">
        <f t="shared" si="250"/>
        <v>700.40520000000004</v>
      </c>
      <c r="W1093">
        <v>700.40520000000004</v>
      </c>
      <c r="X1093" t="b">
        <f t="shared" si="251"/>
        <v>0</v>
      </c>
    </row>
    <row r="1094" spans="1:24" x14ac:dyDescent="0.3">
      <c r="A1094" t="b">
        <f t="shared" si="238"/>
        <v>0</v>
      </c>
      <c r="B1094" t="s">
        <v>3840</v>
      </c>
      <c r="C1094" t="b">
        <f t="shared" si="239"/>
        <v>0</v>
      </c>
      <c r="D1094" s="2">
        <v>45648</v>
      </c>
      <c r="E1094" s="2" t="b">
        <f t="shared" si="240"/>
        <v>0</v>
      </c>
      <c r="F1094" t="s">
        <v>836</v>
      </c>
      <c r="G1094" t="b">
        <f t="shared" si="241"/>
        <v>0</v>
      </c>
      <c r="H1094" t="s">
        <v>1646</v>
      </c>
      <c r="I1094" t="b">
        <f t="shared" si="242"/>
        <v>0</v>
      </c>
      <c r="J1094" t="s">
        <v>1843</v>
      </c>
      <c r="K1094" t="b">
        <f t="shared" si="243"/>
        <v>0</v>
      </c>
      <c r="L1094">
        <f t="shared" si="244"/>
        <v>1</v>
      </c>
      <c r="M1094">
        <v>1</v>
      </c>
      <c r="N1094" t="b">
        <f t="shared" si="245"/>
        <v>0</v>
      </c>
      <c r="O1094">
        <f t="shared" si="246"/>
        <v>377.52</v>
      </c>
      <c r="P1094">
        <v>377.52</v>
      </c>
      <c r="Q1094" t="b">
        <f t="shared" si="247"/>
        <v>0</v>
      </c>
      <c r="R1094">
        <f t="shared" si="248"/>
        <v>0.15</v>
      </c>
      <c r="S1094">
        <v>0.15</v>
      </c>
      <c r="T1094" t="b">
        <f t="shared" si="249"/>
        <v>0</v>
      </c>
      <c r="U1094" t="s">
        <v>1832</v>
      </c>
      <c r="V1094">
        <f t="shared" si="250"/>
        <v>320.892</v>
      </c>
      <c r="W1094">
        <v>320.892</v>
      </c>
      <c r="X1094" t="b">
        <f t="shared" si="251"/>
        <v>0</v>
      </c>
    </row>
    <row r="1095" spans="1:24" x14ac:dyDescent="0.3">
      <c r="A1095" t="b">
        <f t="shared" si="238"/>
        <v>0</v>
      </c>
      <c r="B1095" t="s">
        <v>3841</v>
      </c>
      <c r="C1095" t="b">
        <f t="shared" si="239"/>
        <v>0</v>
      </c>
      <c r="D1095" s="2">
        <v>45500</v>
      </c>
      <c r="E1095" s="2" t="b">
        <f t="shared" si="240"/>
        <v>0</v>
      </c>
      <c r="F1095" t="s">
        <v>663</v>
      </c>
      <c r="G1095" t="b">
        <f t="shared" si="241"/>
        <v>0</v>
      </c>
      <c r="H1095" t="s">
        <v>1734</v>
      </c>
      <c r="I1095" t="b">
        <f t="shared" si="242"/>
        <v>0</v>
      </c>
      <c r="J1095" t="s">
        <v>1880</v>
      </c>
      <c r="K1095" t="b">
        <f t="shared" si="243"/>
        <v>0</v>
      </c>
      <c r="L1095">
        <f t="shared" si="244"/>
        <v>3</v>
      </c>
      <c r="M1095">
        <v>3</v>
      </c>
      <c r="N1095" t="b">
        <f t="shared" si="245"/>
        <v>0</v>
      </c>
      <c r="O1095">
        <f t="shared" si="246"/>
        <v>901.49</v>
      </c>
      <c r="P1095">
        <v>901.49</v>
      </c>
      <c r="Q1095" t="b">
        <f t="shared" si="247"/>
        <v>0</v>
      </c>
      <c r="R1095">
        <f t="shared" si="248"/>
        <v>0</v>
      </c>
      <c r="S1095">
        <v>0</v>
      </c>
      <c r="T1095" t="b">
        <f t="shared" si="249"/>
        <v>0</v>
      </c>
      <c r="U1095" t="s">
        <v>1832</v>
      </c>
      <c r="V1095">
        <f t="shared" si="250"/>
        <v>2704.47</v>
      </c>
      <c r="W1095">
        <v>2704.47</v>
      </c>
      <c r="X1095" t="b">
        <f t="shared" si="251"/>
        <v>0</v>
      </c>
    </row>
    <row r="1096" spans="1:24" x14ac:dyDescent="0.3">
      <c r="A1096" t="b">
        <f t="shared" si="238"/>
        <v>0</v>
      </c>
      <c r="B1096" t="s">
        <v>3842</v>
      </c>
      <c r="C1096" t="b">
        <f t="shared" si="239"/>
        <v>0</v>
      </c>
      <c r="D1096" s="2">
        <v>45806</v>
      </c>
      <c r="E1096" s="2" t="b">
        <f t="shared" si="240"/>
        <v>0</v>
      </c>
      <c r="F1096" t="s">
        <v>648</v>
      </c>
      <c r="G1096" t="b">
        <f t="shared" si="241"/>
        <v>0</v>
      </c>
      <c r="H1096" t="s">
        <v>1627</v>
      </c>
      <c r="I1096" t="b">
        <f t="shared" si="242"/>
        <v>0</v>
      </c>
      <c r="J1096" t="s">
        <v>1841</v>
      </c>
      <c r="K1096" t="b">
        <f t="shared" si="243"/>
        <v>0</v>
      </c>
      <c r="L1096">
        <f t="shared" si="244"/>
        <v>1</v>
      </c>
      <c r="M1096">
        <v>1</v>
      </c>
      <c r="N1096" t="b">
        <f t="shared" si="245"/>
        <v>0</v>
      </c>
      <c r="O1096">
        <f t="shared" si="246"/>
        <v>563.01</v>
      </c>
      <c r="P1096">
        <v>563.01</v>
      </c>
      <c r="Q1096" t="b">
        <f t="shared" si="247"/>
        <v>0</v>
      </c>
      <c r="R1096">
        <f t="shared" si="248"/>
        <v>0.1</v>
      </c>
      <c r="S1096">
        <v>0.1</v>
      </c>
      <c r="T1096" t="b">
        <f t="shared" si="249"/>
        <v>0</v>
      </c>
      <c r="U1096" t="s">
        <v>1832</v>
      </c>
      <c r="V1096">
        <f t="shared" si="250"/>
        <v>506.709</v>
      </c>
      <c r="W1096">
        <v>506.709</v>
      </c>
      <c r="X1096" t="b">
        <f t="shared" si="251"/>
        <v>0</v>
      </c>
    </row>
    <row r="1097" spans="1:24" x14ac:dyDescent="0.3">
      <c r="A1097" t="b">
        <f t="shared" si="238"/>
        <v>0</v>
      </c>
      <c r="B1097" t="s">
        <v>3843</v>
      </c>
      <c r="C1097" t="b">
        <f t="shared" si="239"/>
        <v>0</v>
      </c>
      <c r="D1097" s="2">
        <v>45365</v>
      </c>
      <c r="E1097" s="2" t="b">
        <f t="shared" si="240"/>
        <v>0</v>
      </c>
      <c r="F1097" t="s">
        <v>194</v>
      </c>
      <c r="G1097" t="b">
        <f t="shared" si="241"/>
        <v>0</v>
      </c>
      <c r="H1097" t="s">
        <v>1740</v>
      </c>
      <c r="I1097" t="b">
        <f t="shared" si="242"/>
        <v>0</v>
      </c>
      <c r="J1097" t="s">
        <v>1875</v>
      </c>
      <c r="K1097" t="b">
        <f t="shared" si="243"/>
        <v>0</v>
      </c>
      <c r="L1097">
        <f t="shared" si="244"/>
        <v>4</v>
      </c>
      <c r="M1097">
        <v>4</v>
      </c>
      <c r="N1097" t="b">
        <f t="shared" si="245"/>
        <v>0</v>
      </c>
      <c r="O1097">
        <f t="shared" si="246"/>
        <v>167.25</v>
      </c>
      <c r="P1097">
        <v>167.25</v>
      </c>
      <c r="Q1097" t="b">
        <f t="shared" si="247"/>
        <v>0</v>
      </c>
      <c r="R1097">
        <f t="shared" si="248"/>
        <v>0.11</v>
      </c>
      <c r="S1097">
        <v>0.11</v>
      </c>
      <c r="T1097" t="b">
        <f t="shared" si="249"/>
        <v>0</v>
      </c>
      <c r="U1097" t="s">
        <v>1832</v>
      </c>
      <c r="V1097">
        <f t="shared" si="250"/>
        <v>595.41</v>
      </c>
      <c r="W1097">
        <v>595.41</v>
      </c>
      <c r="X1097" t="b">
        <f t="shared" si="251"/>
        <v>0</v>
      </c>
    </row>
    <row r="1098" spans="1:24" x14ac:dyDescent="0.3">
      <c r="A1098" t="b">
        <f t="shared" si="238"/>
        <v>0</v>
      </c>
      <c r="B1098" t="s">
        <v>3844</v>
      </c>
      <c r="C1098" t="b">
        <f t="shared" si="239"/>
        <v>0</v>
      </c>
      <c r="D1098" s="2">
        <v>45229</v>
      </c>
      <c r="E1098" s="2" t="b">
        <f t="shared" si="240"/>
        <v>0</v>
      </c>
      <c r="F1098" t="s">
        <v>1388</v>
      </c>
      <c r="G1098" t="b">
        <f t="shared" si="241"/>
        <v>0</v>
      </c>
      <c r="H1098" t="s">
        <v>1713</v>
      </c>
      <c r="I1098" t="b">
        <f t="shared" si="242"/>
        <v>0</v>
      </c>
      <c r="J1098" t="s">
        <v>1870</v>
      </c>
      <c r="K1098" t="b">
        <f t="shared" si="243"/>
        <v>0</v>
      </c>
      <c r="L1098">
        <f t="shared" si="244"/>
        <v>3</v>
      </c>
      <c r="M1098">
        <v>3</v>
      </c>
      <c r="N1098" t="b">
        <f t="shared" si="245"/>
        <v>0</v>
      </c>
      <c r="O1098">
        <f t="shared" si="246"/>
        <v>345.43</v>
      </c>
      <c r="P1098">
        <v>345.43</v>
      </c>
      <c r="Q1098" t="b">
        <f t="shared" si="247"/>
        <v>0</v>
      </c>
      <c r="R1098">
        <f t="shared" si="248"/>
        <v>0.08</v>
      </c>
      <c r="S1098">
        <v>0.08</v>
      </c>
      <c r="T1098" t="b">
        <f t="shared" si="249"/>
        <v>0</v>
      </c>
      <c r="U1098" t="s">
        <v>1839</v>
      </c>
      <c r="V1098">
        <f t="shared" si="250"/>
        <v>953.38679999999999</v>
      </c>
      <c r="W1098">
        <v>953.38679999999999</v>
      </c>
      <c r="X1098" t="b">
        <f t="shared" si="251"/>
        <v>0</v>
      </c>
    </row>
    <row r="1099" spans="1:24" x14ac:dyDescent="0.3">
      <c r="A1099" t="b">
        <f t="shared" si="238"/>
        <v>0</v>
      </c>
      <c r="B1099" t="s">
        <v>3845</v>
      </c>
      <c r="C1099" t="b">
        <f t="shared" si="239"/>
        <v>0</v>
      </c>
      <c r="D1099" s="2">
        <v>45349</v>
      </c>
      <c r="E1099" s="2" t="b">
        <f t="shared" si="240"/>
        <v>0</v>
      </c>
      <c r="F1099" t="s">
        <v>963</v>
      </c>
      <c r="G1099" t="b">
        <f t="shared" si="241"/>
        <v>0</v>
      </c>
      <c r="H1099" t="s">
        <v>1774</v>
      </c>
      <c r="I1099" t="b">
        <f t="shared" si="242"/>
        <v>0</v>
      </c>
      <c r="J1099" t="s">
        <v>1861</v>
      </c>
      <c r="K1099" t="b">
        <f t="shared" si="243"/>
        <v>0</v>
      </c>
      <c r="L1099">
        <f t="shared" si="244"/>
        <v>4</v>
      </c>
      <c r="M1099">
        <v>4</v>
      </c>
      <c r="N1099" t="b">
        <f t="shared" si="245"/>
        <v>0</v>
      </c>
      <c r="O1099">
        <f t="shared" si="246"/>
        <v>752.48</v>
      </c>
      <c r="P1099">
        <v>752.48</v>
      </c>
      <c r="Q1099" t="b">
        <f t="shared" si="247"/>
        <v>0</v>
      </c>
      <c r="R1099">
        <f t="shared" si="248"/>
        <v>0.23</v>
      </c>
      <c r="S1099">
        <v>0.23</v>
      </c>
      <c r="T1099" t="b">
        <f t="shared" si="249"/>
        <v>0</v>
      </c>
      <c r="U1099" t="s">
        <v>1832</v>
      </c>
      <c r="V1099">
        <f t="shared" si="250"/>
        <v>2317.6383999999998</v>
      </c>
      <c r="W1099">
        <v>2317.6383999999998</v>
      </c>
      <c r="X1099" t="b">
        <f t="shared" si="251"/>
        <v>0</v>
      </c>
    </row>
    <row r="1100" spans="1:24" x14ac:dyDescent="0.3">
      <c r="A1100" t="b">
        <f t="shared" si="238"/>
        <v>0</v>
      </c>
      <c r="B1100" t="s">
        <v>3846</v>
      </c>
      <c r="C1100" t="b">
        <f t="shared" si="239"/>
        <v>0</v>
      </c>
      <c r="D1100" s="2">
        <v>45886</v>
      </c>
      <c r="E1100" s="2" t="b">
        <f t="shared" si="240"/>
        <v>0</v>
      </c>
      <c r="F1100" t="s">
        <v>1374</v>
      </c>
      <c r="G1100" t="b">
        <f t="shared" si="241"/>
        <v>0</v>
      </c>
      <c r="H1100" t="s">
        <v>1705</v>
      </c>
      <c r="I1100" t="b">
        <f t="shared" si="242"/>
        <v>0</v>
      </c>
      <c r="J1100" t="s">
        <v>1863</v>
      </c>
      <c r="K1100" t="b">
        <f t="shared" si="243"/>
        <v>0</v>
      </c>
      <c r="L1100">
        <f t="shared" si="244"/>
        <v>1</v>
      </c>
      <c r="M1100">
        <v>1</v>
      </c>
      <c r="N1100" t="b">
        <f t="shared" si="245"/>
        <v>0</v>
      </c>
      <c r="O1100">
        <f t="shared" si="246"/>
        <v>120.02</v>
      </c>
      <c r="P1100">
        <v>120.02</v>
      </c>
      <c r="Q1100" t="b">
        <f t="shared" si="247"/>
        <v>0</v>
      </c>
      <c r="R1100">
        <f t="shared" si="248"/>
        <v>0.26</v>
      </c>
      <c r="S1100">
        <v>0.26</v>
      </c>
      <c r="T1100" t="b">
        <f t="shared" si="249"/>
        <v>0</v>
      </c>
      <c r="U1100" t="s">
        <v>1832</v>
      </c>
      <c r="V1100">
        <f t="shared" si="250"/>
        <v>88.814799999999991</v>
      </c>
      <c r="W1100">
        <v>88.814799999999991</v>
      </c>
      <c r="X1100" t="b">
        <f t="shared" si="251"/>
        <v>0</v>
      </c>
    </row>
    <row r="1101" spans="1:24" x14ac:dyDescent="0.3">
      <c r="A1101" t="b">
        <f t="shared" si="238"/>
        <v>0</v>
      </c>
      <c r="B1101" t="s">
        <v>3847</v>
      </c>
      <c r="C1101" t="b">
        <f t="shared" si="239"/>
        <v>0</v>
      </c>
      <c r="D1101" s="2">
        <v>45359</v>
      </c>
      <c r="E1101" s="2" t="b">
        <f t="shared" si="240"/>
        <v>0</v>
      </c>
      <c r="F1101" t="s">
        <v>1008</v>
      </c>
      <c r="G1101" t="b">
        <f t="shared" si="241"/>
        <v>0</v>
      </c>
      <c r="H1101" t="s">
        <v>1661</v>
      </c>
      <c r="I1101" t="b">
        <f t="shared" si="242"/>
        <v>0</v>
      </c>
      <c r="J1101" t="s">
        <v>1837</v>
      </c>
      <c r="K1101" t="b">
        <f t="shared" si="243"/>
        <v>0</v>
      </c>
      <c r="L1101">
        <f t="shared" si="244"/>
        <v>3</v>
      </c>
      <c r="M1101">
        <v>3</v>
      </c>
      <c r="N1101" t="b">
        <f t="shared" si="245"/>
        <v>0</v>
      </c>
      <c r="O1101">
        <f t="shared" si="246"/>
        <v>146.71</v>
      </c>
      <c r="P1101">
        <v>146.71</v>
      </c>
      <c r="Q1101" t="b">
        <f t="shared" si="247"/>
        <v>0</v>
      </c>
      <c r="R1101">
        <f t="shared" si="248"/>
        <v>0.28000000000000003</v>
      </c>
      <c r="S1101">
        <v>0.28000000000000003</v>
      </c>
      <c r="T1101" t="b">
        <f t="shared" si="249"/>
        <v>0</v>
      </c>
      <c r="U1101" t="s">
        <v>1832</v>
      </c>
      <c r="V1101">
        <f t="shared" si="250"/>
        <v>316.89359999999999</v>
      </c>
      <c r="W1101">
        <v>316.89359999999999</v>
      </c>
      <c r="X1101" t="b">
        <f t="shared" si="251"/>
        <v>0</v>
      </c>
    </row>
    <row r="1102" spans="1:24" x14ac:dyDescent="0.3">
      <c r="A1102" t="b">
        <f t="shared" si="238"/>
        <v>0</v>
      </c>
      <c r="B1102" t="s">
        <v>3848</v>
      </c>
      <c r="C1102" t="b">
        <f t="shared" si="239"/>
        <v>0</v>
      </c>
      <c r="D1102" s="2">
        <v>45730</v>
      </c>
      <c r="E1102" s="2" t="b">
        <f t="shared" si="240"/>
        <v>0</v>
      </c>
      <c r="F1102" t="s">
        <v>294</v>
      </c>
      <c r="G1102" t="b">
        <f t="shared" si="241"/>
        <v>0</v>
      </c>
      <c r="H1102" t="s">
        <v>1725</v>
      </c>
      <c r="I1102" t="b">
        <f t="shared" si="242"/>
        <v>0</v>
      </c>
      <c r="J1102" t="s">
        <v>1850</v>
      </c>
      <c r="K1102" t="b">
        <f t="shared" si="243"/>
        <v>0</v>
      </c>
      <c r="L1102">
        <f t="shared" si="244"/>
        <v>2</v>
      </c>
      <c r="M1102">
        <v>2</v>
      </c>
      <c r="N1102" t="b">
        <f t="shared" si="245"/>
        <v>0</v>
      </c>
      <c r="O1102">
        <f t="shared" si="246"/>
        <v>358.87</v>
      </c>
      <c r="P1102">
        <v>358.87</v>
      </c>
      <c r="Q1102" t="b">
        <f t="shared" si="247"/>
        <v>0</v>
      </c>
      <c r="R1102">
        <f t="shared" si="248"/>
        <v>0.24</v>
      </c>
      <c r="S1102">
        <v>0.24</v>
      </c>
      <c r="T1102" t="b">
        <f t="shared" si="249"/>
        <v>0</v>
      </c>
      <c r="U1102" t="s">
        <v>1832</v>
      </c>
      <c r="V1102">
        <f t="shared" si="250"/>
        <v>545.48239999999998</v>
      </c>
      <c r="W1102">
        <v>545.48239999999998</v>
      </c>
      <c r="X1102" t="b">
        <f t="shared" si="251"/>
        <v>0</v>
      </c>
    </row>
    <row r="1103" spans="1:24" x14ac:dyDescent="0.3">
      <c r="A1103" t="b">
        <f t="shared" si="238"/>
        <v>0</v>
      </c>
      <c r="B1103" t="s">
        <v>2056</v>
      </c>
      <c r="C1103" t="b">
        <f t="shared" si="239"/>
        <v>0</v>
      </c>
      <c r="D1103" s="2">
        <v>45646</v>
      </c>
      <c r="E1103" s="2" t="b">
        <f t="shared" si="240"/>
        <v>0</v>
      </c>
      <c r="F1103" t="s">
        <v>148</v>
      </c>
      <c r="G1103" t="b">
        <f t="shared" si="241"/>
        <v>0</v>
      </c>
      <c r="H1103" t="s">
        <v>1730</v>
      </c>
      <c r="I1103" t="b">
        <f t="shared" si="242"/>
        <v>0</v>
      </c>
      <c r="J1103" t="s">
        <v>1841</v>
      </c>
      <c r="K1103" t="b">
        <f t="shared" si="243"/>
        <v>0</v>
      </c>
      <c r="L1103">
        <f t="shared" si="244"/>
        <v>2</v>
      </c>
      <c r="M1103">
        <v>2</v>
      </c>
      <c r="N1103" t="b">
        <f t="shared" si="245"/>
        <v>0</v>
      </c>
      <c r="O1103">
        <f t="shared" si="246"/>
        <v>397.63</v>
      </c>
      <c r="P1103">
        <v>397.63</v>
      </c>
      <c r="Q1103" t="b">
        <f t="shared" si="247"/>
        <v>0</v>
      </c>
      <c r="R1103">
        <f t="shared" si="248"/>
        <v>0.26</v>
      </c>
      <c r="S1103">
        <v>0.26</v>
      </c>
      <c r="T1103" t="b">
        <f t="shared" si="249"/>
        <v>0</v>
      </c>
      <c r="U1103" t="s">
        <v>1832</v>
      </c>
      <c r="V1103">
        <f t="shared" si="250"/>
        <v>588.49239999999998</v>
      </c>
      <c r="W1103">
        <v>588.49239999999998</v>
      </c>
      <c r="X1103" t="b">
        <f t="shared" si="251"/>
        <v>0</v>
      </c>
    </row>
    <row r="1104" spans="1:24" x14ac:dyDescent="0.3">
      <c r="A1104" t="b">
        <f t="shared" si="238"/>
        <v>0</v>
      </c>
      <c r="B1104" t="s">
        <v>3849</v>
      </c>
      <c r="C1104" t="b">
        <f t="shared" si="239"/>
        <v>0</v>
      </c>
      <c r="D1104" s="2">
        <v>45456</v>
      </c>
      <c r="E1104" s="2" t="b">
        <f t="shared" si="240"/>
        <v>0</v>
      </c>
      <c r="F1104" t="s">
        <v>768</v>
      </c>
      <c r="G1104" t="b">
        <f t="shared" si="241"/>
        <v>0</v>
      </c>
      <c r="H1104" t="s">
        <v>1691</v>
      </c>
      <c r="I1104" t="b">
        <f t="shared" si="242"/>
        <v>0</v>
      </c>
      <c r="J1104" t="s">
        <v>1831</v>
      </c>
      <c r="K1104" t="b">
        <f t="shared" si="243"/>
        <v>0</v>
      </c>
      <c r="L1104">
        <f t="shared" si="244"/>
        <v>4</v>
      </c>
      <c r="M1104">
        <v>4</v>
      </c>
      <c r="N1104" t="b">
        <f t="shared" si="245"/>
        <v>0</v>
      </c>
      <c r="O1104">
        <f t="shared" si="246"/>
        <v>212.75</v>
      </c>
      <c r="P1104">
        <v>212.75</v>
      </c>
      <c r="Q1104" t="b">
        <f t="shared" si="247"/>
        <v>0</v>
      </c>
      <c r="R1104">
        <f t="shared" si="248"/>
        <v>0.11</v>
      </c>
      <c r="S1104">
        <v>0.11</v>
      </c>
      <c r="T1104" t="b">
        <f t="shared" si="249"/>
        <v>0</v>
      </c>
      <c r="U1104" t="s">
        <v>1839</v>
      </c>
      <c r="V1104">
        <f t="shared" si="250"/>
        <v>757.39</v>
      </c>
      <c r="W1104">
        <v>757.39</v>
      </c>
      <c r="X1104" t="b">
        <f t="shared" si="251"/>
        <v>0</v>
      </c>
    </row>
    <row r="1105" spans="1:24" x14ac:dyDescent="0.3">
      <c r="A1105" t="b">
        <f t="shared" si="238"/>
        <v>0</v>
      </c>
      <c r="B1105" t="s">
        <v>3850</v>
      </c>
      <c r="C1105" t="b">
        <f t="shared" si="239"/>
        <v>0</v>
      </c>
      <c r="D1105" s="2">
        <v>45450</v>
      </c>
      <c r="E1105" s="2" t="b">
        <f t="shared" si="240"/>
        <v>0</v>
      </c>
      <c r="F1105" t="s">
        <v>1019</v>
      </c>
      <c r="G1105" t="b">
        <f t="shared" si="241"/>
        <v>0</v>
      </c>
      <c r="H1105" t="s">
        <v>1671</v>
      </c>
      <c r="I1105" t="b">
        <f t="shared" si="242"/>
        <v>0</v>
      </c>
      <c r="J1105" t="s">
        <v>1902</v>
      </c>
      <c r="K1105" t="b">
        <f t="shared" si="243"/>
        <v>0</v>
      </c>
      <c r="L1105">
        <f t="shared" si="244"/>
        <v>1</v>
      </c>
      <c r="M1105">
        <v>1</v>
      </c>
      <c r="N1105" t="b">
        <f t="shared" si="245"/>
        <v>0</v>
      </c>
      <c r="O1105">
        <f t="shared" si="246"/>
        <v>183.47</v>
      </c>
      <c r="P1105">
        <v>183.47</v>
      </c>
      <c r="Q1105" t="b">
        <f t="shared" si="247"/>
        <v>0</v>
      </c>
      <c r="R1105">
        <f t="shared" si="248"/>
        <v>0.17</v>
      </c>
      <c r="S1105">
        <v>0.17</v>
      </c>
      <c r="T1105" t="b">
        <f t="shared" si="249"/>
        <v>0</v>
      </c>
      <c r="U1105" t="s">
        <v>1835</v>
      </c>
      <c r="V1105">
        <f t="shared" si="250"/>
        <v>152.2801</v>
      </c>
      <c r="W1105">
        <v>152.2801</v>
      </c>
      <c r="X1105" t="b">
        <f t="shared" si="251"/>
        <v>0</v>
      </c>
    </row>
    <row r="1106" spans="1:24" x14ac:dyDescent="0.3">
      <c r="A1106" t="b">
        <f t="shared" si="238"/>
        <v>0</v>
      </c>
      <c r="B1106" t="s">
        <v>3851</v>
      </c>
      <c r="C1106" t="b">
        <f t="shared" si="239"/>
        <v>0</v>
      </c>
      <c r="D1106" s="2">
        <v>45493</v>
      </c>
      <c r="E1106" s="2" t="b">
        <f t="shared" si="240"/>
        <v>0</v>
      </c>
      <c r="F1106" t="s">
        <v>247</v>
      </c>
      <c r="G1106" t="b">
        <f t="shared" si="241"/>
        <v>0</v>
      </c>
      <c r="H1106" t="s">
        <v>1793</v>
      </c>
      <c r="I1106" t="b">
        <f t="shared" si="242"/>
        <v>0</v>
      </c>
      <c r="J1106" t="s">
        <v>1859</v>
      </c>
      <c r="K1106" t="b">
        <f t="shared" si="243"/>
        <v>0</v>
      </c>
      <c r="L1106">
        <f t="shared" si="244"/>
        <v>4</v>
      </c>
      <c r="M1106">
        <v>4</v>
      </c>
      <c r="N1106" t="b">
        <f t="shared" si="245"/>
        <v>0</v>
      </c>
      <c r="O1106">
        <f t="shared" si="246"/>
        <v>569.98</v>
      </c>
      <c r="P1106">
        <v>569.98</v>
      </c>
      <c r="Q1106" t="b">
        <f t="shared" si="247"/>
        <v>0</v>
      </c>
      <c r="R1106">
        <f t="shared" si="248"/>
        <v>0.23</v>
      </c>
      <c r="S1106">
        <v>0.23</v>
      </c>
      <c r="T1106" t="b">
        <f t="shared" si="249"/>
        <v>0</v>
      </c>
      <c r="U1106" t="s">
        <v>1832</v>
      </c>
      <c r="V1106">
        <f t="shared" si="250"/>
        <v>1755.5383999999999</v>
      </c>
      <c r="W1106">
        <v>1755.5383999999999</v>
      </c>
      <c r="X1106" t="b">
        <f t="shared" si="251"/>
        <v>0</v>
      </c>
    </row>
    <row r="1107" spans="1:24" x14ac:dyDescent="0.3">
      <c r="A1107" t="b">
        <f t="shared" si="238"/>
        <v>0</v>
      </c>
      <c r="B1107" t="s">
        <v>3852</v>
      </c>
      <c r="C1107" t="b">
        <f t="shared" si="239"/>
        <v>0</v>
      </c>
      <c r="D1107" s="2">
        <v>45274</v>
      </c>
      <c r="E1107" s="2" t="b">
        <f t="shared" si="240"/>
        <v>0</v>
      </c>
      <c r="F1107" t="s">
        <v>1440</v>
      </c>
      <c r="G1107" t="b">
        <f t="shared" si="241"/>
        <v>0</v>
      </c>
      <c r="H1107" t="s">
        <v>1600</v>
      </c>
      <c r="I1107" t="b">
        <f t="shared" si="242"/>
        <v>0</v>
      </c>
      <c r="J1107" t="s">
        <v>1884</v>
      </c>
      <c r="K1107" t="b">
        <f t="shared" si="243"/>
        <v>0</v>
      </c>
      <c r="L1107">
        <f t="shared" si="244"/>
        <v>3</v>
      </c>
      <c r="M1107">
        <v>3</v>
      </c>
      <c r="N1107" t="b">
        <f t="shared" si="245"/>
        <v>0</v>
      </c>
      <c r="O1107">
        <f t="shared" si="246"/>
        <v>984.12</v>
      </c>
      <c r="P1107">
        <v>984.12</v>
      </c>
      <c r="Q1107" t="b">
        <f t="shared" si="247"/>
        <v>0</v>
      </c>
      <c r="R1107">
        <f t="shared" si="248"/>
        <v>0.27</v>
      </c>
      <c r="S1107">
        <v>0.27</v>
      </c>
      <c r="T1107" t="b">
        <f t="shared" si="249"/>
        <v>0</v>
      </c>
      <c r="U1107" t="s">
        <v>1832</v>
      </c>
      <c r="V1107">
        <f t="shared" si="250"/>
        <v>2155.2228</v>
      </c>
      <c r="W1107">
        <v>2155.2228</v>
      </c>
      <c r="X1107" t="b">
        <f t="shared" si="251"/>
        <v>0</v>
      </c>
    </row>
    <row r="1108" spans="1:24" x14ac:dyDescent="0.3">
      <c r="A1108" t="b">
        <f t="shared" si="238"/>
        <v>0</v>
      </c>
      <c r="B1108" t="s">
        <v>3853</v>
      </c>
      <c r="C1108" t="b">
        <f t="shared" si="239"/>
        <v>0</v>
      </c>
      <c r="D1108" s="2">
        <v>45844</v>
      </c>
      <c r="E1108" s="2" t="b">
        <f t="shared" si="240"/>
        <v>0</v>
      </c>
      <c r="F1108" t="s">
        <v>1443</v>
      </c>
      <c r="G1108" t="b">
        <f t="shared" si="241"/>
        <v>0</v>
      </c>
      <c r="H1108" t="s">
        <v>1780</v>
      </c>
      <c r="I1108" t="b">
        <f t="shared" si="242"/>
        <v>0</v>
      </c>
      <c r="J1108" t="s">
        <v>1837</v>
      </c>
      <c r="K1108" t="b">
        <f t="shared" si="243"/>
        <v>0</v>
      </c>
      <c r="L1108">
        <f t="shared" si="244"/>
        <v>1</v>
      </c>
      <c r="M1108">
        <v>1</v>
      </c>
      <c r="N1108" t="b">
        <f t="shared" si="245"/>
        <v>0</v>
      </c>
      <c r="O1108">
        <f t="shared" si="246"/>
        <v>905.23</v>
      </c>
      <c r="P1108">
        <v>905.23</v>
      </c>
      <c r="Q1108" t="b">
        <f t="shared" si="247"/>
        <v>0</v>
      </c>
      <c r="R1108">
        <f t="shared" si="248"/>
        <v>0</v>
      </c>
      <c r="S1108">
        <v>0</v>
      </c>
      <c r="T1108" t="b">
        <f t="shared" si="249"/>
        <v>0</v>
      </c>
      <c r="U1108" t="s">
        <v>1832</v>
      </c>
      <c r="V1108">
        <f t="shared" si="250"/>
        <v>905.23</v>
      </c>
      <c r="W1108">
        <v>905.23</v>
      </c>
      <c r="X1108" t="b">
        <f t="shared" si="251"/>
        <v>0</v>
      </c>
    </row>
    <row r="1109" spans="1:24" x14ac:dyDescent="0.3">
      <c r="A1109" t="b">
        <f t="shared" si="238"/>
        <v>0</v>
      </c>
      <c r="B1109" t="s">
        <v>3854</v>
      </c>
      <c r="C1109" t="b">
        <f t="shared" si="239"/>
        <v>0</v>
      </c>
      <c r="D1109" s="2">
        <v>45264</v>
      </c>
      <c r="E1109" s="2" t="b">
        <f t="shared" si="240"/>
        <v>0</v>
      </c>
      <c r="F1109" t="s">
        <v>607</v>
      </c>
      <c r="G1109" t="b">
        <f t="shared" si="241"/>
        <v>0</v>
      </c>
      <c r="H1109" t="s">
        <v>1819</v>
      </c>
      <c r="I1109" t="b">
        <f t="shared" si="242"/>
        <v>0</v>
      </c>
      <c r="J1109" t="s">
        <v>1863</v>
      </c>
      <c r="K1109" t="b">
        <f t="shared" si="243"/>
        <v>0</v>
      </c>
      <c r="L1109">
        <f t="shared" si="244"/>
        <v>3</v>
      </c>
      <c r="M1109">
        <v>3</v>
      </c>
      <c r="N1109" t="b">
        <f t="shared" si="245"/>
        <v>0</v>
      </c>
      <c r="O1109">
        <f t="shared" si="246"/>
        <v>112.77</v>
      </c>
      <c r="P1109">
        <v>112.77</v>
      </c>
      <c r="Q1109" t="b">
        <f t="shared" si="247"/>
        <v>0</v>
      </c>
      <c r="R1109">
        <f t="shared" si="248"/>
        <v>0.19</v>
      </c>
      <c r="S1109">
        <v>0.19</v>
      </c>
      <c r="T1109" t="b">
        <f t="shared" si="249"/>
        <v>0</v>
      </c>
      <c r="U1109" t="s">
        <v>1832</v>
      </c>
      <c r="V1109">
        <f t="shared" si="250"/>
        <v>274.03109999999998</v>
      </c>
      <c r="W1109">
        <v>274.03109999999998</v>
      </c>
      <c r="X1109" t="b">
        <f t="shared" si="251"/>
        <v>0</v>
      </c>
    </row>
    <row r="1110" spans="1:24" x14ac:dyDescent="0.3">
      <c r="A1110" t="b">
        <f t="shared" si="238"/>
        <v>0</v>
      </c>
      <c r="B1110" t="s">
        <v>3855</v>
      </c>
      <c r="C1110" t="b">
        <f t="shared" si="239"/>
        <v>0</v>
      </c>
      <c r="D1110" s="2">
        <v>45773</v>
      </c>
      <c r="E1110" s="2" t="b">
        <f t="shared" si="240"/>
        <v>0</v>
      </c>
      <c r="F1110" t="s">
        <v>532</v>
      </c>
      <c r="G1110" t="b">
        <f t="shared" si="241"/>
        <v>0</v>
      </c>
      <c r="H1110" t="s">
        <v>1643</v>
      </c>
      <c r="I1110" t="b">
        <f t="shared" si="242"/>
        <v>0</v>
      </c>
      <c r="J1110" t="s">
        <v>1837</v>
      </c>
      <c r="K1110" t="b">
        <f t="shared" si="243"/>
        <v>0</v>
      </c>
      <c r="L1110">
        <f t="shared" si="244"/>
        <v>3</v>
      </c>
      <c r="M1110">
        <v>3</v>
      </c>
      <c r="N1110" t="b">
        <f t="shared" si="245"/>
        <v>0</v>
      </c>
      <c r="O1110">
        <f t="shared" si="246"/>
        <v>875.99</v>
      </c>
      <c r="P1110">
        <v>875.99</v>
      </c>
      <c r="Q1110" t="b">
        <f t="shared" si="247"/>
        <v>0</v>
      </c>
      <c r="R1110">
        <f t="shared" si="248"/>
        <v>0.09</v>
      </c>
      <c r="S1110">
        <v>0.09</v>
      </c>
      <c r="T1110" t="b">
        <f t="shared" si="249"/>
        <v>0</v>
      </c>
      <c r="U1110" t="s">
        <v>1835</v>
      </c>
      <c r="V1110">
        <f t="shared" si="250"/>
        <v>2391.4526999999998</v>
      </c>
      <c r="W1110">
        <v>2391.4526999999998</v>
      </c>
      <c r="X1110" t="b">
        <f t="shared" si="251"/>
        <v>0</v>
      </c>
    </row>
    <row r="1111" spans="1:24" x14ac:dyDescent="0.3">
      <c r="A1111" t="b">
        <f t="shared" si="238"/>
        <v>0</v>
      </c>
      <c r="B1111" t="s">
        <v>3856</v>
      </c>
      <c r="C1111" t="b">
        <f t="shared" si="239"/>
        <v>0</v>
      </c>
      <c r="D1111" s="2">
        <v>45460</v>
      </c>
      <c r="E1111" s="2" t="b">
        <f t="shared" si="240"/>
        <v>0</v>
      </c>
      <c r="F1111" t="s">
        <v>435</v>
      </c>
      <c r="G1111" t="b">
        <f t="shared" si="241"/>
        <v>0</v>
      </c>
      <c r="H1111" t="s">
        <v>1793</v>
      </c>
      <c r="I1111" t="b">
        <f t="shared" si="242"/>
        <v>0</v>
      </c>
      <c r="J1111" t="s">
        <v>1872</v>
      </c>
      <c r="K1111" t="b">
        <f t="shared" si="243"/>
        <v>0</v>
      </c>
      <c r="L1111">
        <f t="shared" si="244"/>
        <v>2</v>
      </c>
      <c r="M1111">
        <v>2</v>
      </c>
      <c r="N1111" t="b">
        <f t="shared" si="245"/>
        <v>0</v>
      </c>
      <c r="O1111">
        <f t="shared" si="246"/>
        <v>685.31</v>
      </c>
      <c r="P1111">
        <v>685.31</v>
      </c>
      <c r="Q1111" t="b">
        <f t="shared" si="247"/>
        <v>0</v>
      </c>
      <c r="R1111">
        <f t="shared" si="248"/>
        <v>0.26</v>
      </c>
      <c r="S1111">
        <v>0.26</v>
      </c>
      <c r="T1111" t="b">
        <f t="shared" si="249"/>
        <v>0</v>
      </c>
      <c r="U1111" t="s">
        <v>1835</v>
      </c>
      <c r="V1111">
        <f t="shared" si="250"/>
        <v>1014.2588</v>
      </c>
      <c r="W1111">
        <v>1014.2588</v>
      </c>
      <c r="X1111" t="b">
        <f t="shared" si="251"/>
        <v>0</v>
      </c>
    </row>
    <row r="1112" spans="1:24" x14ac:dyDescent="0.3">
      <c r="A1112" t="b">
        <f t="shared" si="238"/>
        <v>0</v>
      </c>
      <c r="B1112" t="s">
        <v>3857</v>
      </c>
      <c r="C1112" t="b">
        <f t="shared" si="239"/>
        <v>0</v>
      </c>
      <c r="D1112" s="2">
        <v>45607</v>
      </c>
      <c r="E1112" s="2" t="b">
        <f t="shared" si="240"/>
        <v>0</v>
      </c>
      <c r="F1112" t="s">
        <v>194</v>
      </c>
      <c r="G1112" t="b">
        <f t="shared" si="241"/>
        <v>0</v>
      </c>
      <c r="H1112" t="s">
        <v>1716</v>
      </c>
      <c r="I1112" t="b">
        <f t="shared" si="242"/>
        <v>0</v>
      </c>
      <c r="J1112" t="s">
        <v>1902</v>
      </c>
      <c r="K1112" t="b">
        <f t="shared" si="243"/>
        <v>0</v>
      </c>
      <c r="L1112">
        <f t="shared" si="244"/>
        <v>3</v>
      </c>
      <c r="M1112">
        <v>3</v>
      </c>
      <c r="N1112" t="b">
        <f t="shared" si="245"/>
        <v>0</v>
      </c>
      <c r="O1112">
        <f t="shared" si="246"/>
        <v>945.37</v>
      </c>
      <c r="P1112">
        <v>945.37</v>
      </c>
      <c r="Q1112" t="b">
        <f t="shared" si="247"/>
        <v>0</v>
      </c>
      <c r="R1112">
        <f t="shared" si="248"/>
        <v>0.05</v>
      </c>
      <c r="S1112">
        <v>0.05</v>
      </c>
      <c r="T1112" t="b">
        <f t="shared" si="249"/>
        <v>0</v>
      </c>
      <c r="U1112" t="s">
        <v>1832</v>
      </c>
      <c r="V1112">
        <f t="shared" si="250"/>
        <v>2694.3045000000002</v>
      </c>
      <c r="W1112">
        <v>2694.3045000000002</v>
      </c>
      <c r="X1112" t="b">
        <f t="shared" si="251"/>
        <v>0</v>
      </c>
    </row>
    <row r="1113" spans="1:24" x14ac:dyDescent="0.3">
      <c r="A1113" t="b">
        <f t="shared" si="238"/>
        <v>0</v>
      </c>
      <c r="B1113" t="s">
        <v>3858</v>
      </c>
      <c r="C1113" t="b">
        <f t="shared" si="239"/>
        <v>0</v>
      </c>
      <c r="D1113" s="2">
        <v>45267</v>
      </c>
      <c r="E1113" s="2" t="b">
        <f t="shared" si="240"/>
        <v>0</v>
      </c>
      <c r="F1113" t="s">
        <v>99</v>
      </c>
      <c r="G1113" t="b">
        <f t="shared" si="241"/>
        <v>0</v>
      </c>
      <c r="H1113" t="s">
        <v>1757</v>
      </c>
      <c r="I1113" t="b">
        <f t="shared" si="242"/>
        <v>0</v>
      </c>
      <c r="J1113" t="s">
        <v>1863</v>
      </c>
      <c r="K1113" t="b">
        <f t="shared" si="243"/>
        <v>0</v>
      </c>
      <c r="L1113">
        <f t="shared" si="244"/>
        <v>3</v>
      </c>
      <c r="M1113">
        <v>3</v>
      </c>
      <c r="N1113" t="b">
        <f t="shared" si="245"/>
        <v>0</v>
      </c>
      <c r="O1113">
        <f t="shared" si="246"/>
        <v>68.45</v>
      </c>
      <c r="P1113">
        <v>68.45</v>
      </c>
      <c r="Q1113" t="b">
        <f t="shared" si="247"/>
        <v>0</v>
      </c>
      <c r="R1113">
        <f t="shared" si="248"/>
        <v>0.17</v>
      </c>
      <c r="S1113">
        <v>0.17</v>
      </c>
      <c r="T1113" t="b">
        <f t="shared" si="249"/>
        <v>0</v>
      </c>
      <c r="U1113" t="s">
        <v>1835</v>
      </c>
      <c r="V1113">
        <f t="shared" si="250"/>
        <v>170.44049999999999</v>
      </c>
      <c r="W1113">
        <v>170.44049999999999</v>
      </c>
      <c r="X1113" t="b">
        <f t="shared" si="251"/>
        <v>0</v>
      </c>
    </row>
    <row r="1114" spans="1:24" x14ac:dyDescent="0.3">
      <c r="A1114" t="b">
        <f t="shared" si="238"/>
        <v>0</v>
      </c>
      <c r="B1114" t="s">
        <v>1836</v>
      </c>
      <c r="C1114" t="b">
        <f t="shared" si="239"/>
        <v>0</v>
      </c>
      <c r="D1114" s="2">
        <v>45446</v>
      </c>
      <c r="E1114" s="2" t="b">
        <f t="shared" si="240"/>
        <v>0</v>
      </c>
      <c r="F1114" t="s">
        <v>207</v>
      </c>
      <c r="G1114" t="b">
        <f t="shared" si="241"/>
        <v>0</v>
      </c>
      <c r="H1114" t="s">
        <v>1683</v>
      </c>
      <c r="I1114" t="b">
        <f t="shared" si="242"/>
        <v>0</v>
      </c>
      <c r="J1114" t="s">
        <v>1837</v>
      </c>
      <c r="K1114" t="b">
        <f t="shared" si="243"/>
        <v>0</v>
      </c>
      <c r="L1114">
        <f t="shared" si="244"/>
        <v>4</v>
      </c>
      <c r="M1114">
        <v>4</v>
      </c>
      <c r="N1114" t="b">
        <f t="shared" si="245"/>
        <v>0</v>
      </c>
      <c r="O1114">
        <f t="shared" si="246"/>
        <v>914.05</v>
      </c>
      <c r="P1114">
        <v>914.05</v>
      </c>
      <c r="Q1114" t="b">
        <f t="shared" si="247"/>
        <v>0</v>
      </c>
      <c r="R1114">
        <f t="shared" si="248"/>
        <v>0.25</v>
      </c>
      <c r="S1114">
        <v>0.25</v>
      </c>
      <c r="T1114" t="b">
        <f t="shared" si="249"/>
        <v>0</v>
      </c>
      <c r="U1114" t="s">
        <v>1832</v>
      </c>
      <c r="V1114">
        <f t="shared" si="250"/>
        <v>2742.15</v>
      </c>
      <c r="W1114">
        <v>2742.15</v>
      </c>
      <c r="X1114" t="b">
        <f t="shared" si="251"/>
        <v>0</v>
      </c>
    </row>
    <row r="1115" spans="1:24" x14ac:dyDescent="0.3">
      <c r="A1115" t="b">
        <f t="shared" si="238"/>
        <v>0</v>
      </c>
      <c r="B1115" t="s">
        <v>1868</v>
      </c>
      <c r="C1115" t="b">
        <f t="shared" si="239"/>
        <v>0</v>
      </c>
      <c r="D1115" s="2">
        <v>45843</v>
      </c>
      <c r="E1115" s="2" t="b">
        <f t="shared" si="240"/>
        <v>0</v>
      </c>
      <c r="F1115" t="s">
        <v>481</v>
      </c>
      <c r="G1115" t="b">
        <f t="shared" si="241"/>
        <v>0</v>
      </c>
      <c r="H1115" t="s">
        <v>1746</v>
      </c>
      <c r="I1115" t="b">
        <f t="shared" si="242"/>
        <v>0</v>
      </c>
      <c r="J1115" t="s">
        <v>1834</v>
      </c>
      <c r="K1115" t="b">
        <f t="shared" si="243"/>
        <v>0</v>
      </c>
      <c r="L1115">
        <f t="shared" si="244"/>
        <v>3</v>
      </c>
      <c r="M1115">
        <v>3</v>
      </c>
      <c r="N1115" t="b">
        <f t="shared" si="245"/>
        <v>0</v>
      </c>
      <c r="O1115">
        <f t="shared" si="246"/>
        <v>986.04</v>
      </c>
      <c r="P1115">
        <v>986.04</v>
      </c>
      <c r="Q1115" t="b">
        <f t="shared" si="247"/>
        <v>0</v>
      </c>
      <c r="R1115">
        <f t="shared" si="248"/>
        <v>0.27</v>
      </c>
      <c r="S1115">
        <v>0.27</v>
      </c>
      <c r="T1115" t="b">
        <f t="shared" si="249"/>
        <v>0</v>
      </c>
      <c r="U1115" t="s">
        <v>1839</v>
      </c>
      <c r="V1115">
        <f t="shared" si="250"/>
        <v>2159.4276</v>
      </c>
      <c r="W1115">
        <v>2159.4276</v>
      </c>
      <c r="X1115" t="b">
        <f t="shared" si="251"/>
        <v>0</v>
      </c>
    </row>
    <row r="1116" spans="1:24" x14ac:dyDescent="0.3">
      <c r="A1116" t="b">
        <f t="shared" si="238"/>
        <v>0</v>
      </c>
      <c r="B1116" t="s">
        <v>2057</v>
      </c>
      <c r="C1116" t="b">
        <f t="shared" si="239"/>
        <v>0</v>
      </c>
      <c r="D1116" s="2">
        <v>45725</v>
      </c>
      <c r="E1116" s="2" t="b">
        <f t="shared" si="240"/>
        <v>0</v>
      </c>
      <c r="F1116" t="s">
        <v>559</v>
      </c>
      <c r="G1116" t="b">
        <f t="shared" si="241"/>
        <v>0</v>
      </c>
      <c r="H1116" t="s">
        <v>1777</v>
      </c>
      <c r="I1116" t="b">
        <f t="shared" si="242"/>
        <v>0</v>
      </c>
      <c r="J1116" t="s">
        <v>1875</v>
      </c>
      <c r="K1116" t="b">
        <f t="shared" si="243"/>
        <v>0</v>
      </c>
      <c r="L1116">
        <f t="shared" si="244"/>
        <v>3</v>
      </c>
      <c r="M1116">
        <v>3</v>
      </c>
      <c r="N1116" t="b">
        <f t="shared" si="245"/>
        <v>0</v>
      </c>
      <c r="O1116">
        <f t="shared" si="246"/>
        <v>748.56</v>
      </c>
      <c r="P1116">
        <v>748.56</v>
      </c>
      <c r="Q1116" t="b">
        <f t="shared" si="247"/>
        <v>0</v>
      </c>
      <c r="R1116">
        <f t="shared" si="248"/>
        <v>0.26</v>
      </c>
      <c r="S1116">
        <v>0.26</v>
      </c>
      <c r="T1116" t="b">
        <f t="shared" si="249"/>
        <v>0</v>
      </c>
      <c r="U1116" t="s">
        <v>1835</v>
      </c>
      <c r="V1116">
        <f t="shared" si="250"/>
        <v>1661.8032000000001</v>
      </c>
      <c r="W1116">
        <v>1661.8032000000001</v>
      </c>
      <c r="X1116" t="b">
        <f t="shared" si="251"/>
        <v>0</v>
      </c>
    </row>
    <row r="1117" spans="1:24" x14ac:dyDescent="0.3">
      <c r="A1117" t="b">
        <f t="shared" si="238"/>
        <v>0</v>
      </c>
      <c r="B1117" t="s">
        <v>2058</v>
      </c>
      <c r="C1117" t="b">
        <f t="shared" si="239"/>
        <v>0</v>
      </c>
      <c r="D1117" s="2">
        <v>45742</v>
      </c>
      <c r="E1117" s="2" t="b">
        <f t="shared" si="240"/>
        <v>0</v>
      </c>
      <c r="F1117" t="s">
        <v>481</v>
      </c>
      <c r="G1117" t="b">
        <f t="shared" si="241"/>
        <v>0</v>
      </c>
      <c r="H1117" t="s">
        <v>1637</v>
      </c>
      <c r="I1117" t="b">
        <f t="shared" si="242"/>
        <v>0</v>
      </c>
      <c r="J1117" t="s">
        <v>1845</v>
      </c>
      <c r="K1117" t="b">
        <f t="shared" si="243"/>
        <v>0</v>
      </c>
      <c r="L1117">
        <f t="shared" si="244"/>
        <v>1</v>
      </c>
      <c r="M1117">
        <v>1</v>
      </c>
      <c r="N1117" t="b">
        <f t="shared" si="245"/>
        <v>0</v>
      </c>
      <c r="O1117">
        <f t="shared" si="246"/>
        <v>885.72</v>
      </c>
      <c r="P1117">
        <v>885.72</v>
      </c>
      <c r="Q1117" t="b">
        <f t="shared" si="247"/>
        <v>0</v>
      </c>
      <c r="R1117">
        <f t="shared" si="248"/>
        <v>0.15</v>
      </c>
      <c r="S1117">
        <v>0.15</v>
      </c>
      <c r="T1117" t="b">
        <f t="shared" si="249"/>
        <v>0</v>
      </c>
      <c r="U1117" t="s">
        <v>1832</v>
      </c>
      <c r="V1117">
        <f t="shared" si="250"/>
        <v>752.86199999999997</v>
      </c>
      <c r="W1117">
        <v>752.86199999999997</v>
      </c>
      <c r="X1117" t="b">
        <f t="shared" si="251"/>
        <v>0</v>
      </c>
    </row>
    <row r="1118" spans="1:24" x14ac:dyDescent="0.3">
      <c r="A1118" t="b">
        <f t="shared" si="238"/>
        <v>0</v>
      </c>
      <c r="B1118" t="s">
        <v>2059</v>
      </c>
      <c r="C1118" t="b">
        <f t="shared" si="239"/>
        <v>0</v>
      </c>
      <c r="D1118" s="2">
        <v>45750</v>
      </c>
      <c r="E1118" s="2" t="b">
        <f t="shared" si="240"/>
        <v>0</v>
      </c>
      <c r="F1118" t="s">
        <v>375</v>
      </c>
      <c r="G1118" t="b">
        <f t="shared" si="241"/>
        <v>0</v>
      </c>
      <c r="H1118" t="s">
        <v>1719</v>
      </c>
      <c r="I1118" t="b">
        <f t="shared" si="242"/>
        <v>0</v>
      </c>
      <c r="J1118" t="s">
        <v>1854</v>
      </c>
      <c r="K1118" t="b">
        <f t="shared" si="243"/>
        <v>0</v>
      </c>
      <c r="L1118">
        <f t="shared" si="244"/>
        <v>4</v>
      </c>
      <c r="M1118">
        <v>4</v>
      </c>
      <c r="N1118" t="b">
        <f t="shared" si="245"/>
        <v>0</v>
      </c>
      <c r="O1118">
        <f t="shared" si="246"/>
        <v>408.07</v>
      </c>
      <c r="P1118">
        <v>408.07</v>
      </c>
      <c r="Q1118" t="b">
        <f t="shared" si="247"/>
        <v>0</v>
      </c>
      <c r="R1118">
        <f t="shared" si="248"/>
        <v>0.28000000000000003</v>
      </c>
      <c r="S1118">
        <v>0.28000000000000003</v>
      </c>
      <c r="T1118" t="b">
        <f t="shared" si="249"/>
        <v>0</v>
      </c>
      <c r="U1118" t="s">
        <v>1839</v>
      </c>
      <c r="V1118">
        <f t="shared" si="250"/>
        <v>1175.2416000000001</v>
      </c>
      <c r="W1118">
        <v>1175.2416000000001</v>
      </c>
      <c r="X1118" t="b">
        <f t="shared" si="251"/>
        <v>0</v>
      </c>
    </row>
    <row r="1119" spans="1:24" x14ac:dyDescent="0.3">
      <c r="A1119" t="b">
        <f t="shared" si="238"/>
        <v>0</v>
      </c>
      <c r="B1119" t="s">
        <v>2060</v>
      </c>
      <c r="C1119" t="b">
        <f t="shared" si="239"/>
        <v>0</v>
      </c>
      <c r="D1119" s="2">
        <v>45327</v>
      </c>
      <c r="E1119" s="2" t="b">
        <f t="shared" si="240"/>
        <v>0</v>
      </c>
      <c r="F1119" t="s">
        <v>1440</v>
      </c>
      <c r="G1119" t="b">
        <f t="shared" si="241"/>
        <v>0</v>
      </c>
      <c r="H1119" t="s">
        <v>1640</v>
      </c>
      <c r="I1119" t="b">
        <f t="shared" si="242"/>
        <v>0</v>
      </c>
      <c r="J1119" t="s">
        <v>1861</v>
      </c>
      <c r="K1119" t="b">
        <f t="shared" si="243"/>
        <v>0</v>
      </c>
      <c r="L1119">
        <f t="shared" si="244"/>
        <v>2</v>
      </c>
      <c r="M1119">
        <v>2</v>
      </c>
      <c r="N1119" t="b">
        <f t="shared" si="245"/>
        <v>0</v>
      </c>
      <c r="O1119">
        <f t="shared" si="246"/>
        <v>597.07000000000005</v>
      </c>
      <c r="P1119">
        <v>597.07000000000005</v>
      </c>
      <c r="Q1119" t="b">
        <f t="shared" si="247"/>
        <v>0</v>
      </c>
      <c r="R1119">
        <f t="shared" si="248"/>
        <v>0.28000000000000003</v>
      </c>
      <c r="S1119">
        <v>0.28000000000000003</v>
      </c>
      <c r="T1119" t="b">
        <f t="shared" si="249"/>
        <v>0</v>
      </c>
      <c r="U1119" t="s">
        <v>1835</v>
      </c>
      <c r="V1119">
        <f t="shared" si="250"/>
        <v>859.7808</v>
      </c>
      <c r="W1119">
        <v>859.7808</v>
      </c>
      <c r="X1119" t="b">
        <f t="shared" si="251"/>
        <v>0</v>
      </c>
    </row>
    <row r="1120" spans="1:24" x14ac:dyDescent="0.3">
      <c r="A1120" t="b">
        <f t="shared" si="238"/>
        <v>0</v>
      </c>
      <c r="B1120" t="s">
        <v>2061</v>
      </c>
      <c r="C1120" t="b">
        <f t="shared" si="239"/>
        <v>0</v>
      </c>
      <c r="D1120" s="2">
        <v>45465</v>
      </c>
      <c r="E1120" s="2" t="b">
        <f t="shared" si="240"/>
        <v>0</v>
      </c>
      <c r="F1120" t="s">
        <v>96</v>
      </c>
      <c r="G1120" t="b">
        <f t="shared" si="241"/>
        <v>0</v>
      </c>
      <c r="H1120" t="s">
        <v>1732</v>
      </c>
      <c r="I1120" t="b">
        <f t="shared" si="242"/>
        <v>0</v>
      </c>
      <c r="J1120" t="s">
        <v>1861</v>
      </c>
      <c r="K1120" t="b">
        <f t="shared" si="243"/>
        <v>0</v>
      </c>
      <c r="L1120">
        <f t="shared" si="244"/>
        <v>3</v>
      </c>
      <c r="M1120">
        <v>3</v>
      </c>
      <c r="N1120" t="b">
        <f t="shared" si="245"/>
        <v>0</v>
      </c>
      <c r="O1120">
        <f t="shared" si="246"/>
        <v>723.47</v>
      </c>
      <c r="P1120">
        <v>723.47</v>
      </c>
      <c r="Q1120" t="b">
        <f t="shared" si="247"/>
        <v>0</v>
      </c>
      <c r="R1120">
        <f t="shared" si="248"/>
        <v>0.12</v>
      </c>
      <c r="S1120">
        <v>0.12</v>
      </c>
      <c r="T1120" t="b">
        <f t="shared" si="249"/>
        <v>0</v>
      </c>
      <c r="U1120" t="s">
        <v>1839</v>
      </c>
      <c r="V1120">
        <f t="shared" si="250"/>
        <v>1909.9608000000001</v>
      </c>
      <c r="W1120">
        <v>1909.9608000000001</v>
      </c>
      <c r="X1120" t="b">
        <f t="shared" si="251"/>
        <v>0</v>
      </c>
    </row>
    <row r="1121" spans="1:24" x14ac:dyDescent="0.3">
      <c r="A1121" t="b">
        <f t="shared" si="238"/>
        <v>0</v>
      </c>
      <c r="B1121" t="s">
        <v>2062</v>
      </c>
      <c r="C1121" t="b">
        <f t="shared" si="239"/>
        <v>0</v>
      </c>
      <c r="D1121" s="2">
        <v>45883</v>
      </c>
      <c r="E1121" s="2" t="b">
        <f t="shared" si="240"/>
        <v>0</v>
      </c>
      <c r="F1121" t="s">
        <v>1340</v>
      </c>
      <c r="G1121" t="b">
        <f t="shared" si="241"/>
        <v>0</v>
      </c>
      <c r="H1121" t="s">
        <v>1790</v>
      </c>
      <c r="I1121" t="b">
        <f t="shared" si="242"/>
        <v>0</v>
      </c>
      <c r="J1121" t="s">
        <v>1841</v>
      </c>
      <c r="K1121" t="b">
        <f t="shared" si="243"/>
        <v>0</v>
      </c>
      <c r="L1121">
        <f t="shared" si="244"/>
        <v>1</v>
      </c>
      <c r="M1121">
        <v>1</v>
      </c>
      <c r="N1121" t="b">
        <f t="shared" si="245"/>
        <v>0</v>
      </c>
      <c r="O1121">
        <f t="shared" si="246"/>
        <v>479.93</v>
      </c>
      <c r="P1121">
        <v>479.93</v>
      </c>
      <c r="Q1121" t="b">
        <f t="shared" si="247"/>
        <v>0</v>
      </c>
      <c r="R1121">
        <f t="shared" si="248"/>
        <v>0.22</v>
      </c>
      <c r="S1121">
        <v>0.22</v>
      </c>
      <c r="T1121" t="b">
        <f t="shared" si="249"/>
        <v>0</v>
      </c>
      <c r="U1121" t="s">
        <v>1832</v>
      </c>
      <c r="V1121">
        <f t="shared" si="250"/>
        <v>374.34539999999998</v>
      </c>
      <c r="W1121">
        <v>374.34539999999998</v>
      </c>
      <c r="X1121" t="b">
        <f t="shared" si="251"/>
        <v>0</v>
      </c>
    </row>
    <row r="1122" spans="1:24" x14ac:dyDescent="0.3">
      <c r="A1122" t="b">
        <f t="shared" si="238"/>
        <v>0</v>
      </c>
      <c r="B1122" t="s">
        <v>2063</v>
      </c>
      <c r="C1122" t="b">
        <f t="shared" si="239"/>
        <v>0</v>
      </c>
      <c r="D1122" s="2">
        <v>45445</v>
      </c>
      <c r="E1122" s="2" t="b">
        <f t="shared" si="240"/>
        <v>0</v>
      </c>
      <c r="F1122" t="s">
        <v>774</v>
      </c>
      <c r="G1122" t="b">
        <f t="shared" si="241"/>
        <v>0</v>
      </c>
      <c r="H1122" t="s">
        <v>1640</v>
      </c>
      <c r="I1122" t="b">
        <f t="shared" si="242"/>
        <v>0</v>
      </c>
      <c r="J1122" t="s">
        <v>1857</v>
      </c>
      <c r="K1122" t="b">
        <f t="shared" si="243"/>
        <v>0</v>
      </c>
      <c r="L1122">
        <f t="shared" si="244"/>
        <v>4</v>
      </c>
      <c r="M1122">
        <v>4</v>
      </c>
      <c r="N1122" t="b">
        <f t="shared" si="245"/>
        <v>0</v>
      </c>
      <c r="O1122">
        <f t="shared" si="246"/>
        <v>362.81</v>
      </c>
      <c r="P1122">
        <v>362.81</v>
      </c>
      <c r="Q1122" t="b">
        <f t="shared" si="247"/>
        <v>0</v>
      </c>
      <c r="R1122">
        <f t="shared" si="248"/>
        <v>0.21</v>
      </c>
      <c r="S1122">
        <v>0.21</v>
      </c>
      <c r="T1122" t="b">
        <f t="shared" si="249"/>
        <v>0</v>
      </c>
      <c r="U1122" t="s">
        <v>1839</v>
      </c>
      <c r="V1122">
        <f t="shared" si="250"/>
        <v>1146.4795999999999</v>
      </c>
      <c r="W1122">
        <v>1146.4795999999999</v>
      </c>
      <c r="X1122" t="b">
        <f t="shared" si="251"/>
        <v>0</v>
      </c>
    </row>
    <row r="1123" spans="1:24" x14ac:dyDescent="0.3">
      <c r="A1123" t="b">
        <f t="shared" si="238"/>
        <v>0</v>
      </c>
      <c r="B1123" t="s">
        <v>2064</v>
      </c>
      <c r="C1123" t="b">
        <f t="shared" si="239"/>
        <v>0</v>
      </c>
      <c r="D1123" s="2">
        <v>45640</v>
      </c>
      <c r="E1123" s="2" t="b">
        <f t="shared" si="240"/>
        <v>0</v>
      </c>
      <c r="F1123" t="s">
        <v>604</v>
      </c>
      <c r="G1123" t="b">
        <f t="shared" si="241"/>
        <v>0</v>
      </c>
      <c r="H1123" t="s">
        <v>1765</v>
      </c>
      <c r="I1123" t="b">
        <f t="shared" si="242"/>
        <v>0</v>
      </c>
      <c r="J1123" t="s">
        <v>1831</v>
      </c>
      <c r="K1123" t="b">
        <f t="shared" si="243"/>
        <v>0</v>
      </c>
      <c r="L1123">
        <f t="shared" si="244"/>
        <v>1</v>
      </c>
      <c r="M1123">
        <v>1</v>
      </c>
      <c r="N1123" t="b">
        <f t="shared" si="245"/>
        <v>0</v>
      </c>
      <c r="O1123">
        <f t="shared" si="246"/>
        <v>127.11</v>
      </c>
      <c r="P1123">
        <v>127.11</v>
      </c>
      <c r="Q1123" t="b">
        <f t="shared" si="247"/>
        <v>0</v>
      </c>
      <c r="R1123">
        <f t="shared" si="248"/>
        <v>0.01</v>
      </c>
      <c r="S1123">
        <v>0.01</v>
      </c>
      <c r="T1123" t="b">
        <f t="shared" si="249"/>
        <v>0</v>
      </c>
      <c r="U1123" t="s">
        <v>1835</v>
      </c>
      <c r="V1123">
        <f t="shared" si="250"/>
        <v>125.8389</v>
      </c>
      <c r="W1123">
        <v>125.8389</v>
      </c>
      <c r="X1123" t="b">
        <f t="shared" si="251"/>
        <v>0</v>
      </c>
    </row>
    <row r="1124" spans="1:24" x14ac:dyDescent="0.3">
      <c r="A1124" t="b">
        <f t="shared" si="238"/>
        <v>0</v>
      </c>
      <c r="B1124" t="s">
        <v>2065</v>
      </c>
      <c r="C1124" t="b">
        <f t="shared" si="239"/>
        <v>0</v>
      </c>
      <c r="D1124" s="2">
        <v>45411</v>
      </c>
      <c r="E1124" s="2" t="b">
        <f t="shared" si="240"/>
        <v>0</v>
      </c>
      <c r="F1124" t="s">
        <v>601</v>
      </c>
      <c r="G1124" t="b">
        <f t="shared" si="241"/>
        <v>0</v>
      </c>
      <c r="H1124" t="s">
        <v>1640</v>
      </c>
      <c r="I1124" t="b">
        <f t="shared" si="242"/>
        <v>0</v>
      </c>
      <c r="J1124" t="s">
        <v>1834</v>
      </c>
      <c r="K1124" t="b">
        <f t="shared" si="243"/>
        <v>0</v>
      </c>
      <c r="L1124">
        <f t="shared" si="244"/>
        <v>4</v>
      </c>
      <c r="M1124">
        <v>4</v>
      </c>
      <c r="N1124" t="b">
        <f t="shared" si="245"/>
        <v>0</v>
      </c>
      <c r="O1124">
        <f t="shared" si="246"/>
        <v>931.26</v>
      </c>
      <c r="P1124">
        <v>931.26</v>
      </c>
      <c r="Q1124" t="b">
        <f t="shared" si="247"/>
        <v>0</v>
      </c>
      <c r="R1124">
        <f t="shared" si="248"/>
        <v>0.04</v>
      </c>
      <c r="S1124">
        <v>0.04</v>
      </c>
      <c r="T1124" t="b">
        <f t="shared" si="249"/>
        <v>0</v>
      </c>
      <c r="U1124" t="s">
        <v>1832</v>
      </c>
      <c r="V1124">
        <f t="shared" si="250"/>
        <v>3576.0383999999999</v>
      </c>
      <c r="W1124">
        <v>3576.0383999999999</v>
      </c>
      <c r="X1124" t="b">
        <f t="shared" si="251"/>
        <v>0</v>
      </c>
    </row>
    <row r="1125" spans="1:24" x14ac:dyDescent="0.3">
      <c r="A1125" t="b">
        <f t="shared" si="238"/>
        <v>0</v>
      </c>
      <c r="B1125" t="s">
        <v>2066</v>
      </c>
      <c r="C1125" t="b">
        <f t="shared" si="239"/>
        <v>0</v>
      </c>
      <c r="D1125" s="2">
        <v>45224</v>
      </c>
      <c r="E1125" s="2" t="b">
        <f t="shared" si="240"/>
        <v>0</v>
      </c>
      <c r="F1125" t="s">
        <v>1148</v>
      </c>
      <c r="G1125" t="b">
        <f t="shared" si="241"/>
        <v>0</v>
      </c>
      <c r="H1125" t="s">
        <v>1732</v>
      </c>
      <c r="I1125" t="b">
        <f t="shared" si="242"/>
        <v>0</v>
      </c>
      <c r="J1125" t="s">
        <v>1837</v>
      </c>
      <c r="K1125" t="b">
        <f t="shared" si="243"/>
        <v>0</v>
      </c>
      <c r="L1125">
        <f t="shared" si="244"/>
        <v>1</v>
      </c>
      <c r="M1125">
        <v>1</v>
      </c>
      <c r="N1125" t="b">
        <f t="shared" si="245"/>
        <v>0</v>
      </c>
      <c r="O1125">
        <f t="shared" si="246"/>
        <v>620.80999999999995</v>
      </c>
      <c r="P1125">
        <v>620.80999999999995</v>
      </c>
      <c r="Q1125" t="b">
        <f t="shared" si="247"/>
        <v>0</v>
      </c>
      <c r="R1125">
        <f t="shared" si="248"/>
        <v>0.04</v>
      </c>
      <c r="S1125">
        <v>0.04</v>
      </c>
      <c r="T1125" t="b">
        <f t="shared" si="249"/>
        <v>0</v>
      </c>
      <c r="U1125" t="s">
        <v>1835</v>
      </c>
      <c r="V1125">
        <f t="shared" si="250"/>
        <v>595.97759999999994</v>
      </c>
      <c r="W1125">
        <v>595.97759999999994</v>
      </c>
      <c r="X1125" t="b">
        <f t="shared" si="251"/>
        <v>0</v>
      </c>
    </row>
    <row r="1126" spans="1:24" x14ac:dyDescent="0.3">
      <c r="A1126" t="b">
        <f t="shared" si="238"/>
        <v>0</v>
      </c>
      <c r="B1126" t="s">
        <v>1869</v>
      </c>
      <c r="C1126" t="b">
        <f t="shared" si="239"/>
        <v>0</v>
      </c>
      <c r="D1126" s="2">
        <v>45447</v>
      </c>
      <c r="E1126" s="2" t="b">
        <f t="shared" si="240"/>
        <v>0</v>
      </c>
      <c r="F1126" t="s">
        <v>1223</v>
      </c>
      <c r="G1126" t="b">
        <f t="shared" si="241"/>
        <v>0</v>
      </c>
      <c r="H1126" t="s">
        <v>1666</v>
      </c>
      <c r="I1126" t="b">
        <f t="shared" si="242"/>
        <v>0</v>
      </c>
      <c r="J1126" t="s">
        <v>1870</v>
      </c>
      <c r="K1126" t="b">
        <f t="shared" si="243"/>
        <v>0</v>
      </c>
      <c r="L1126">
        <f t="shared" si="244"/>
        <v>1</v>
      </c>
      <c r="M1126">
        <v>1</v>
      </c>
      <c r="N1126" t="b">
        <f t="shared" si="245"/>
        <v>0</v>
      </c>
      <c r="O1126">
        <f t="shared" si="246"/>
        <v>589.55999999999995</v>
      </c>
      <c r="P1126">
        <v>589.55999999999995</v>
      </c>
      <c r="Q1126" t="b">
        <f t="shared" si="247"/>
        <v>0</v>
      </c>
      <c r="R1126">
        <f t="shared" si="248"/>
        <v>0.22</v>
      </c>
      <c r="S1126">
        <v>0.22</v>
      </c>
      <c r="T1126" t="b">
        <f t="shared" si="249"/>
        <v>0</v>
      </c>
      <c r="U1126" t="s">
        <v>1832</v>
      </c>
      <c r="V1126">
        <f t="shared" si="250"/>
        <v>459.85680000000002</v>
      </c>
      <c r="W1126">
        <v>459.85680000000002</v>
      </c>
      <c r="X1126" t="b">
        <f t="shared" si="251"/>
        <v>0</v>
      </c>
    </row>
    <row r="1127" spans="1:24" x14ac:dyDescent="0.3">
      <c r="A1127" t="b">
        <f t="shared" si="238"/>
        <v>0</v>
      </c>
      <c r="B1127" t="s">
        <v>2067</v>
      </c>
      <c r="C1127" t="b">
        <f t="shared" si="239"/>
        <v>0</v>
      </c>
      <c r="D1127" s="2">
        <v>45497</v>
      </c>
      <c r="E1127" s="2" t="b">
        <f t="shared" si="240"/>
        <v>0</v>
      </c>
      <c r="F1127" t="s">
        <v>332</v>
      </c>
      <c r="G1127" t="b">
        <f t="shared" si="241"/>
        <v>0</v>
      </c>
      <c r="H1127" t="s">
        <v>1686</v>
      </c>
      <c r="I1127" t="b">
        <f t="shared" si="242"/>
        <v>0</v>
      </c>
      <c r="J1127" t="s">
        <v>1880</v>
      </c>
      <c r="K1127" t="b">
        <f t="shared" si="243"/>
        <v>0</v>
      </c>
      <c r="L1127">
        <f t="shared" si="244"/>
        <v>1</v>
      </c>
      <c r="M1127">
        <v>1</v>
      </c>
      <c r="N1127" t="b">
        <f t="shared" si="245"/>
        <v>0</v>
      </c>
      <c r="O1127">
        <f t="shared" si="246"/>
        <v>823.26</v>
      </c>
      <c r="P1127">
        <v>823.26</v>
      </c>
      <c r="Q1127" t="b">
        <f t="shared" si="247"/>
        <v>0</v>
      </c>
      <c r="R1127">
        <f t="shared" si="248"/>
        <v>0.27</v>
      </c>
      <c r="S1127">
        <v>0.27</v>
      </c>
      <c r="T1127" t="b">
        <f t="shared" si="249"/>
        <v>0</v>
      </c>
      <c r="U1127" t="s">
        <v>1839</v>
      </c>
      <c r="V1127">
        <f t="shared" si="250"/>
        <v>600.97979999999995</v>
      </c>
      <c r="W1127">
        <v>600.97979999999995</v>
      </c>
      <c r="X1127" t="b">
        <f t="shared" si="251"/>
        <v>0</v>
      </c>
    </row>
    <row r="1128" spans="1:24" x14ac:dyDescent="0.3">
      <c r="A1128" t="b">
        <f t="shared" si="238"/>
        <v>0</v>
      </c>
      <c r="B1128" t="s">
        <v>2068</v>
      </c>
      <c r="C1128" t="b">
        <f t="shared" si="239"/>
        <v>0</v>
      </c>
      <c r="D1128" s="2">
        <v>45807</v>
      </c>
      <c r="E1128" s="2" t="b">
        <f t="shared" si="240"/>
        <v>0</v>
      </c>
      <c r="F1128" t="s">
        <v>58</v>
      </c>
      <c r="G1128" t="b">
        <f t="shared" si="241"/>
        <v>0</v>
      </c>
      <c r="H1128" t="s">
        <v>1618</v>
      </c>
      <c r="I1128" t="b">
        <f t="shared" si="242"/>
        <v>0</v>
      </c>
      <c r="J1128" t="s">
        <v>1837</v>
      </c>
      <c r="K1128" t="b">
        <f t="shared" si="243"/>
        <v>0</v>
      </c>
      <c r="L1128">
        <f t="shared" si="244"/>
        <v>3</v>
      </c>
      <c r="M1128">
        <v>3</v>
      </c>
      <c r="N1128" t="b">
        <f t="shared" si="245"/>
        <v>0</v>
      </c>
      <c r="O1128">
        <f t="shared" si="246"/>
        <v>681.01</v>
      </c>
      <c r="P1128">
        <v>681.01</v>
      </c>
      <c r="Q1128" t="b">
        <f t="shared" si="247"/>
        <v>0</v>
      </c>
      <c r="R1128">
        <f t="shared" si="248"/>
        <v>0.27</v>
      </c>
      <c r="S1128">
        <v>0.27</v>
      </c>
      <c r="T1128" t="b">
        <f t="shared" si="249"/>
        <v>0</v>
      </c>
      <c r="U1128" t="s">
        <v>1839</v>
      </c>
      <c r="V1128">
        <f t="shared" si="250"/>
        <v>1491.4119000000001</v>
      </c>
      <c r="W1128">
        <v>1491.4119000000001</v>
      </c>
      <c r="X1128" t="b">
        <f t="shared" si="251"/>
        <v>0</v>
      </c>
    </row>
    <row r="1129" spans="1:24" x14ac:dyDescent="0.3">
      <c r="A1129" t="b">
        <f t="shared" si="238"/>
        <v>0</v>
      </c>
      <c r="B1129" t="s">
        <v>2069</v>
      </c>
      <c r="C1129" t="b">
        <f t="shared" si="239"/>
        <v>0</v>
      </c>
      <c r="D1129" s="2">
        <v>45942</v>
      </c>
      <c r="E1129" s="2" t="b">
        <f t="shared" si="240"/>
        <v>0</v>
      </c>
      <c r="F1129" t="s">
        <v>1353</v>
      </c>
      <c r="G1129" t="b">
        <f t="shared" si="241"/>
        <v>0</v>
      </c>
      <c r="H1129" t="s">
        <v>1702</v>
      </c>
      <c r="I1129" t="b">
        <f t="shared" si="242"/>
        <v>0</v>
      </c>
      <c r="J1129" t="s">
        <v>1863</v>
      </c>
      <c r="K1129" t="b">
        <f t="shared" si="243"/>
        <v>0</v>
      </c>
      <c r="L1129">
        <f t="shared" si="244"/>
        <v>4</v>
      </c>
      <c r="M1129">
        <v>4</v>
      </c>
      <c r="N1129" t="b">
        <f t="shared" si="245"/>
        <v>0</v>
      </c>
      <c r="O1129">
        <f t="shared" si="246"/>
        <v>119.83</v>
      </c>
      <c r="P1129">
        <v>119.83</v>
      </c>
      <c r="Q1129" t="b">
        <f t="shared" si="247"/>
        <v>0</v>
      </c>
      <c r="R1129">
        <f t="shared" si="248"/>
        <v>0.13</v>
      </c>
      <c r="S1129">
        <v>0.13</v>
      </c>
      <c r="T1129" t="b">
        <f t="shared" si="249"/>
        <v>0</v>
      </c>
      <c r="U1129" t="s">
        <v>1832</v>
      </c>
      <c r="V1129">
        <f t="shared" si="250"/>
        <v>417.00839999999999</v>
      </c>
      <c r="W1129">
        <v>417.00839999999999</v>
      </c>
      <c r="X1129" t="b">
        <f t="shared" si="251"/>
        <v>0</v>
      </c>
    </row>
    <row r="1130" spans="1:24" x14ac:dyDescent="0.3">
      <c r="A1130" t="b">
        <f t="shared" si="238"/>
        <v>0</v>
      </c>
      <c r="B1130" t="s">
        <v>2070</v>
      </c>
      <c r="C1130" t="b">
        <f t="shared" si="239"/>
        <v>0</v>
      </c>
      <c r="D1130" s="2">
        <v>45314</v>
      </c>
      <c r="E1130" s="2" t="b">
        <f t="shared" si="240"/>
        <v>0</v>
      </c>
      <c r="F1130" t="s">
        <v>960</v>
      </c>
      <c r="G1130" t="b">
        <f t="shared" si="241"/>
        <v>0</v>
      </c>
      <c r="H1130" t="s">
        <v>1762</v>
      </c>
      <c r="I1130" t="b">
        <f t="shared" si="242"/>
        <v>0</v>
      </c>
      <c r="J1130" t="s">
        <v>1880</v>
      </c>
      <c r="K1130" t="b">
        <f t="shared" si="243"/>
        <v>0</v>
      </c>
      <c r="L1130">
        <f t="shared" si="244"/>
        <v>1</v>
      </c>
      <c r="M1130">
        <v>1</v>
      </c>
      <c r="N1130" t="b">
        <f t="shared" si="245"/>
        <v>0</v>
      </c>
      <c r="O1130">
        <f t="shared" si="246"/>
        <v>575.66</v>
      </c>
      <c r="P1130">
        <v>575.66</v>
      </c>
      <c r="Q1130" t="b">
        <f t="shared" si="247"/>
        <v>0</v>
      </c>
      <c r="R1130">
        <f t="shared" si="248"/>
        <v>0.03</v>
      </c>
      <c r="S1130">
        <v>0.03</v>
      </c>
      <c r="T1130" t="b">
        <f t="shared" si="249"/>
        <v>0</v>
      </c>
      <c r="U1130" t="s">
        <v>1835</v>
      </c>
      <c r="V1130">
        <f t="shared" si="250"/>
        <v>558.39019999999994</v>
      </c>
      <c r="W1130">
        <v>558.39019999999994</v>
      </c>
      <c r="X1130" t="b">
        <f t="shared" si="251"/>
        <v>0</v>
      </c>
    </row>
    <row r="1131" spans="1:24" x14ac:dyDescent="0.3">
      <c r="A1131" t="b">
        <f t="shared" si="238"/>
        <v>0</v>
      </c>
      <c r="B1131" t="s">
        <v>2071</v>
      </c>
      <c r="C1131" t="b">
        <f t="shared" si="239"/>
        <v>0</v>
      </c>
      <c r="D1131" s="2">
        <v>45943</v>
      </c>
      <c r="E1131" s="2" t="b">
        <f t="shared" si="240"/>
        <v>0</v>
      </c>
      <c r="F1131" t="s">
        <v>645</v>
      </c>
      <c r="G1131" t="b">
        <f t="shared" si="241"/>
        <v>0</v>
      </c>
      <c r="H1131" t="s">
        <v>1680</v>
      </c>
      <c r="I1131" t="b">
        <f t="shared" si="242"/>
        <v>0</v>
      </c>
      <c r="J1131" t="s">
        <v>1857</v>
      </c>
      <c r="K1131" t="b">
        <f t="shared" si="243"/>
        <v>0</v>
      </c>
      <c r="L1131">
        <f t="shared" si="244"/>
        <v>1</v>
      </c>
      <c r="M1131">
        <v>1</v>
      </c>
      <c r="N1131" t="b">
        <f t="shared" si="245"/>
        <v>0</v>
      </c>
      <c r="O1131">
        <f t="shared" si="246"/>
        <v>775.84</v>
      </c>
      <c r="P1131">
        <v>775.84</v>
      </c>
      <c r="Q1131" t="b">
        <f t="shared" si="247"/>
        <v>0</v>
      </c>
      <c r="R1131">
        <f t="shared" si="248"/>
        <v>0.26</v>
      </c>
      <c r="S1131">
        <v>0.26</v>
      </c>
      <c r="T1131" t="b">
        <f t="shared" si="249"/>
        <v>0</v>
      </c>
      <c r="U1131" t="s">
        <v>1832</v>
      </c>
      <c r="V1131">
        <f t="shared" si="250"/>
        <v>574.12160000000006</v>
      </c>
      <c r="W1131">
        <v>574.12160000000006</v>
      </c>
      <c r="X1131" t="b">
        <f t="shared" si="251"/>
        <v>0</v>
      </c>
    </row>
    <row r="1132" spans="1:24" x14ac:dyDescent="0.3">
      <c r="A1132" t="b">
        <f t="shared" si="238"/>
        <v>0</v>
      </c>
      <c r="B1132" t="s">
        <v>2072</v>
      </c>
      <c r="C1132" t="b">
        <f t="shared" si="239"/>
        <v>0</v>
      </c>
      <c r="D1132" s="2">
        <v>45356</v>
      </c>
      <c r="E1132" s="2" t="b">
        <f t="shared" si="240"/>
        <v>0</v>
      </c>
      <c r="F1132" t="s">
        <v>1356</v>
      </c>
      <c r="G1132" t="b">
        <f t="shared" si="241"/>
        <v>0</v>
      </c>
      <c r="H1132" t="s">
        <v>1576</v>
      </c>
      <c r="I1132" t="b">
        <f t="shared" si="242"/>
        <v>0</v>
      </c>
      <c r="J1132" t="s">
        <v>1861</v>
      </c>
      <c r="K1132" t="b">
        <f t="shared" si="243"/>
        <v>0</v>
      </c>
      <c r="L1132">
        <f t="shared" si="244"/>
        <v>3</v>
      </c>
      <c r="M1132">
        <v>3</v>
      </c>
      <c r="N1132" t="b">
        <f t="shared" si="245"/>
        <v>0</v>
      </c>
      <c r="O1132">
        <f t="shared" si="246"/>
        <v>318.43</v>
      </c>
      <c r="P1132">
        <v>318.43</v>
      </c>
      <c r="Q1132" t="b">
        <f t="shared" si="247"/>
        <v>0</v>
      </c>
      <c r="R1132">
        <f t="shared" si="248"/>
        <v>0.05</v>
      </c>
      <c r="S1132">
        <v>0.05</v>
      </c>
      <c r="T1132" t="b">
        <f t="shared" si="249"/>
        <v>0</v>
      </c>
      <c r="U1132" t="s">
        <v>1832</v>
      </c>
      <c r="V1132">
        <f t="shared" si="250"/>
        <v>907.52549999999997</v>
      </c>
      <c r="W1132">
        <v>907.52549999999997</v>
      </c>
      <c r="X1132" t="b">
        <f t="shared" si="251"/>
        <v>0</v>
      </c>
    </row>
    <row r="1133" spans="1:24" x14ac:dyDescent="0.3">
      <c r="A1133" t="b">
        <f t="shared" si="238"/>
        <v>0</v>
      </c>
      <c r="B1133" t="s">
        <v>2073</v>
      </c>
      <c r="C1133" t="b">
        <f t="shared" si="239"/>
        <v>0</v>
      </c>
      <c r="D1133" s="2">
        <v>45854</v>
      </c>
      <c r="E1133" s="2" t="b">
        <f t="shared" si="240"/>
        <v>0</v>
      </c>
      <c r="F1133" t="s">
        <v>508</v>
      </c>
      <c r="G1133" t="b">
        <f t="shared" si="241"/>
        <v>0</v>
      </c>
      <c r="H1133" t="s">
        <v>1746</v>
      </c>
      <c r="I1133" t="b">
        <f t="shared" si="242"/>
        <v>0</v>
      </c>
      <c r="J1133" t="s">
        <v>1837</v>
      </c>
      <c r="K1133" t="b">
        <f t="shared" si="243"/>
        <v>0</v>
      </c>
      <c r="L1133">
        <f t="shared" si="244"/>
        <v>3</v>
      </c>
      <c r="M1133">
        <v>3</v>
      </c>
      <c r="N1133" t="b">
        <f t="shared" si="245"/>
        <v>0</v>
      </c>
      <c r="O1133">
        <f t="shared" si="246"/>
        <v>141.6</v>
      </c>
      <c r="P1133">
        <v>141.6</v>
      </c>
      <c r="Q1133" t="b">
        <f t="shared" si="247"/>
        <v>0</v>
      </c>
      <c r="R1133">
        <f t="shared" si="248"/>
        <v>0.08</v>
      </c>
      <c r="S1133">
        <v>0.08</v>
      </c>
      <c r="T1133" t="b">
        <f t="shared" si="249"/>
        <v>0</v>
      </c>
      <c r="U1133" t="s">
        <v>1839</v>
      </c>
      <c r="V1133">
        <f t="shared" si="250"/>
        <v>390.81599999999997</v>
      </c>
      <c r="W1133">
        <v>390.81599999999997</v>
      </c>
      <c r="X1133" t="b">
        <f t="shared" si="251"/>
        <v>0</v>
      </c>
    </row>
    <row r="1134" spans="1:24" x14ac:dyDescent="0.3">
      <c r="A1134" t="b">
        <f t="shared" si="238"/>
        <v>0</v>
      </c>
      <c r="B1134" t="s">
        <v>2074</v>
      </c>
      <c r="C1134" t="b">
        <f t="shared" si="239"/>
        <v>0</v>
      </c>
      <c r="D1134" s="2">
        <v>45219</v>
      </c>
      <c r="E1134" s="2" t="b">
        <f t="shared" si="240"/>
        <v>0</v>
      </c>
      <c r="F1134" t="s">
        <v>843</v>
      </c>
      <c r="G1134" t="b">
        <f t="shared" si="241"/>
        <v>0</v>
      </c>
      <c r="H1134" t="s">
        <v>1580</v>
      </c>
      <c r="I1134" t="b">
        <f t="shared" si="242"/>
        <v>0</v>
      </c>
      <c r="J1134" t="s">
        <v>1863</v>
      </c>
      <c r="K1134" t="b">
        <f t="shared" si="243"/>
        <v>0</v>
      </c>
      <c r="L1134">
        <f t="shared" si="244"/>
        <v>1</v>
      </c>
      <c r="M1134">
        <v>1</v>
      </c>
      <c r="N1134" t="b">
        <f t="shared" si="245"/>
        <v>0</v>
      </c>
      <c r="O1134">
        <f t="shared" si="246"/>
        <v>332.82</v>
      </c>
      <c r="P1134">
        <v>332.82</v>
      </c>
      <c r="Q1134" t="b">
        <f t="shared" si="247"/>
        <v>0</v>
      </c>
      <c r="R1134">
        <f t="shared" si="248"/>
        <v>0.14000000000000001</v>
      </c>
      <c r="S1134">
        <v>0.14000000000000001</v>
      </c>
      <c r="T1134" t="b">
        <f t="shared" si="249"/>
        <v>0</v>
      </c>
      <c r="U1134" t="s">
        <v>1835</v>
      </c>
      <c r="V1134">
        <f t="shared" si="250"/>
        <v>286.22519999999997</v>
      </c>
      <c r="W1134">
        <v>286.22519999999997</v>
      </c>
      <c r="X1134" t="b">
        <f t="shared" si="251"/>
        <v>0</v>
      </c>
    </row>
    <row r="1135" spans="1:24" x14ac:dyDescent="0.3">
      <c r="A1135" t="b">
        <f t="shared" si="238"/>
        <v>0</v>
      </c>
      <c r="B1135" t="s">
        <v>2075</v>
      </c>
      <c r="C1135" t="b">
        <f t="shared" si="239"/>
        <v>0</v>
      </c>
      <c r="D1135" s="2">
        <v>45447</v>
      </c>
      <c r="E1135" s="2" t="b">
        <f t="shared" si="240"/>
        <v>0</v>
      </c>
      <c r="F1135" t="s">
        <v>783</v>
      </c>
      <c r="G1135" t="b">
        <f t="shared" si="241"/>
        <v>0</v>
      </c>
      <c r="H1135" t="s">
        <v>1746</v>
      </c>
      <c r="I1135" t="b">
        <f t="shared" si="242"/>
        <v>0</v>
      </c>
      <c r="J1135" t="s">
        <v>1854</v>
      </c>
      <c r="K1135" t="b">
        <f t="shared" si="243"/>
        <v>0</v>
      </c>
      <c r="L1135">
        <f t="shared" si="244"/>
        <v>4</v>
      </c>
      <c r="M1135">
        <v>4</v>
      </c>
      <c r="N1135" t="b">
        <f t="shared" si="245"/>
        <v>0</v>
      </c>
      <c r="O1135">
        <f t="shared" si="246"/>
        <v>640.97</v>
      </c>
      <c r="P1135">
        <v>640.97</v>
      </c>
      <c r="Q1135" t="b">
        <f t="shared" si="247"/>
        <v>0</v>
      </c>
      <c r="R1135">
        <f t="shared" si="248"/>
        <v>0.11</v>
      </c>
      <c r="S1135">
        <v>0.11</v>
      </c>
      <c r="T1135" t="b">
        <f t="shared" si="249"/>
        <v>0</v>
      </c>
      <c r="U1135" t="s">
        <v>1839</v>
      </c>
      <c r="V1135">
        <f t="shared" si="250"/>
        <v>2281.8532</v>
      </c>
      <c r="W1135">
        <v>2281.8532</v>
      </c>
      <c r="X1135" t="b">
        <f t="shared" si="251"/>
        <v>0</v>
      </c>
    </row>
    <row r="1136" spans="1:24" x14ac:dyDescent="0.3">
      <c r="A1136" t="b">
        <f t="shared" si="238"/>
        <v>0</v>
      </c>
      <c r="B1136" t="s">
        <v>2076</v>
      </c>
      <c r="C1136" t="b">
        <f t="shared" si="239"/>
        <v>0</v>
      </c>
      <c r="D1136" s="2">
        <v>45225</v>
      </c>
      <c r="E1136" s="2" t="b">
        <f t="shared" si="240"/>
        <v>0</v>
      </c>
      <c r="F1136" t="s">
        <v>657</v>
      </c>
      <c r="G1136" t="b">
        <f t="shared" si="241"/>
        <v>0</v>
      </c>
      <c r="H1136" t="s">
        <v>1796</v>
      </c>
      <c r="I1136" t="b">
        <f t="shared" si="242"/>
        <v>0</v>
      </c>
      <c r="J1136" t="s">
        <v>1859</v>
      </c>
      <c r="K1136" t="b">
        <f t="shared" si="243"/>
        <v>0</v>
      </c>
      <c r="L1136">
        <f t="shared" si="244"/>
        <v>4</v>
      </c>
      <c r="M1136">
        <v>4</v>
      </c>
      <c r="N1136" t="b">
        <f t="shared" si="245"/>
        <v>0</v>
      </c>
      <c r="O1136">
        <f t="shared" si="246"/>
        <v>75.37</v>
      </c>
      <c r="P1136">
        <v>75.37</v>
      </c>
      <c r="Q1136" t="b">
        <f t="shared" si="247"/>
        <v>0</v>
      </c>
      <c r="R1136">
        <f t="shared" si="248"/>
        <v>0.02</v>
      </c>
      <c r="S1136">
        <v>0.02</v>
      </c>
      <c r="T1136" t="b">
        <f t="shared" si="249"/>
        <v>0</v>
      </c>
      <c r="U1136" t="s">
        <v>1839</v>
      </c>
      <c r="V1136">
        <f t="shared" si="250"/>
        <v>295.4504</v>
      </c>
      <c r="W1136">
        <v>295.4504</v>
      </c>
      <c r="X1136" t="b">
        <f t="shared" si="251"/>
        <v>0</v>
      </c>
    </row>
    <row r="1137" spans="1:24" x14ac:dyDescent="0.3">
      <c r="A1137" t="b">
        <f t="shared" si="238"/>
        <v>0</v>
      </c>
      <c r="B1137" t="s">
        <v>1871</v>
      </c>
      <c r="C1137" t="b">
        <f t="shared" si="239"/>
        <v>0</v>
      </c>
      <c r="D1137" s="2">
        <v>45394</v>
      </c>
      <c r="E1137" s="2" t="b">
        <f t="shared" si="240"/>
        <v>0</v>
      </c>
      <c r="F1137" t="s">
        <v>1451</v>
      </c>
      <c r="G1137" t="b">
        <f t="shared" si="241"/>
        <v>0</v>
      </c>
      <c r="H1137" t="s">
        <v>1738</v>
      </c>
      <c r="I1137" t="b">
        <f t="shared" si="242"/>
        <v>0</v>
      </c>
      <c r="J1137" t="s">
        <v>1872</v>
      </c>
      <c r="K1137" t="b">
        <f t="shared" si="243"/>
        <v>0</v>
      </c>
      <c r="L1137">
        <f t="shared" si="244"/>
        <v>3</v>
      </c>
      <c r="M1137">
        <v>3</v>
      </c>
      <c r="N1137" t="b">
        <f t="shared" si="245"/>
        <v>0</v>
      </c>
      <c r="O1137">
        <f t="shared" si="246"/>
        <v>979.42</v>
      </c>
      <c r="P1137">
        <v>979.42</v>
      </c>
      <c r="Q1137" t="b">
        <f t="shared" si="247"/>
        <v>0</v>
      </c>
      <c r="R1137">
        <f t="shared" si="248"/>
        <v>0.03</v>
      </c>
      <c r="S1137">
        <v>0.03</v>
      </c>
      <c r="T1137" t="b">
        <f t="shared" si="249"/>
        <v>0</v>
      </c>
      <c r="U1137" t="s">
        <v>1835</v>
      </c>
      <c r="V1137">
        <f t="shared" si="250"/>
        <v>2850.1122</v>
      </c>
      <c r="W1137">
        <v>2850.1122</v>
      </c>
      <c r="X1137" t="b">
        <f t="shared" si="251"/>
        <v>0</v>
      </c>
    </row>
    <row r="1138" spans="1:24" x14ac:dyDescent="0.3">
      <c r="A1138" t="b">
        <f t="shared" si="238"/>
        <v>0</v>
      </c>
      <c r="B1138" t="s">
        <v>2077</v>
      </c>
      <c r="C1138" t="b">
        <f t="shared" si="239"/>
        <v>0</v>
      </c>
      <c r="D1138" s="2">
        <v>45754</v>
      </c>
      <c r="E1138" s="2" t="b">
        <f t="shared" si="240"/>
        <v>0</v>
      </c>
      <c r="F1138" t="s">
        <v>271</v>
      </c>
      <c r="G1138" t="b">
        <f t="shared" si="241"/>
        <v>0</v>
      </c>
      <c r="H1138" t="s">
        <v>1889</v>
      </c>
      <c r="I1138" t="b">
        <f t="shared" si="242"/>
        <v>0</v>
      </c>
      <c r="J1138" t="s">
        <v>1870</v>
      </c>
      <c r="K1138" t="b">
        <f t="shared" si="243"/>
        <v>0</v>
      </c>
      <c r="L1138">
        <f t="shared" si="244"/>
        <v>3</v>
      </c>
      <c r="M1138">
        <v>3</v>
      </c>
      <c r="N1138" t="b">
        <f t="shared" si="245"/>
        <v>0</v>
      </c>
      <c r="O1138">
        <f t="shared" si="246"/>
        <v>434.55</v>
      </c>
      <c r="P1138">
        <v>434.55</v>
      </c>
      <c r="Q1138" t="b">
        <f t="shared" si="247"/>
        <v>0</v>
      </c>
      <c r="R1138">
        <f t="shared" si="248"/>
        <v>0.08</v>
      </c>
      <c r="S1138">
        <v>0.08</v>
      </c>
      <c r="T1138" t="b">
        <f t="shared" si="249"/>
        <v>0</v>
      </c>
      <c r="U1138" t="s">
        <v>1839</v>
      </c>
      <c r="V1138">
        <f t="shared" si="250"/>
        <v>1199.3579999999999</v>
      </c>
      <c r="W1138">
        <v>1199.3579999999999</v>
      </c>
      <c r="X1138" t="b">
        <f t="shared" si="251"/>
        <v>0</v>
      </c>
    </row>
    <row r="1139" spans="1:24" x14ac:dyDescent="0.3">
      <c r="A1139" t="b">
        <f t="shared" si="238"/>
        <v>0</v>
      </c>
      <c r="B1139" t="s">
        <v>2078</v>
      </c>
      <c r="C1139" t="b">
        <f t="shared" si="239"/>
        <v>0</v>
      </c>
      <c r="D1139" s="2">
        <v>45729</v>
      </c>
      <c r="E1139" s="2" t="b">
        <f t="shared" si="240"/>
        <v>0</v>
      </c>
      <c r="F1139" t="s">
        <v>347</v>
      </c>
      <c r="G1139" t="b">
        <f t="shared" si="241"/>
        <v>0</v>
      </c>
      <c r="H1139" t="s">
        <v>1615</v>
      </c>
      <c r="I1139" t="b">
        <f t="shared" si="242"/>
        <v>0</v>
      </c>
      <c r="J1139" t="s">
        <v>1852</v>
      </c>
      <c r="K1139" t="b">
        <f t="shared" si="243"/>
        <v>0</v>
      </c>
      <c r="L1139">
        <f t="shared" si="244"/>
        <v>4</v>
      </c>
      <c r="M1139">
        <v>4</v>
      </c>
      <c r="N1139" t="b">
        <f t="shared" si="245"/>
        <v>0</v>
      </c>
      <c r="O1139">
        <f t="shared" si="246"/>
        <v>652.28</v>
      </c>
      <c r="P1139">
        <v>652.28</v>
      </c>
      <c r="Q1139" t="b">
        <f t="shared" si="247"/>
        <v>0</v>
      </c>
      <c r="R1139">
        <f t="shared" si="248"/>
        <v>0.15</v>
      </c>
      <c r="S1139">
        <v>0.15</v>
      </c>
      <c r="T1139" t="b">
        <f t="shared" si="249"/>
        <v>0</v>
      </c>
      <c r="U1139" t="s">
        <v>1832</v>
      </c>
      <c r="V1139">
        <f t="shared" si="250"/>
        <v>2217.752</v>
      </c>
      <c r="W1139">
        <v>2217.752</v>
      </c>
      <c r="X1139" t="b">
        <f t="shared" si="251"/>
        <v>0</v>
      </c>
    </row>
    <row r="1140" spans="1:24" x14ac:dyDescent="0.3">
      <c r="A1140" t="b">
        <f t="shared" si="238"/>
        <v>0</v>
      </c>
      <c r="B1140" t="s">
        <v>2079</v>
      </c>
      <c r="C1140" t="b">
        <f t="shared" si="239"/>
        <v>0</v>
      </c>
      <c r="D1140" s="2">
        <v>45480</v>
      </c>
      <c r="E1140" s="2" t="b">
        <f t="shared" si="240"/>
        <v>0</v>
      </c>
      <c r="F1140" t="s">
        <v>851</v>
      </c>
      <c r="G1140" t="b">
        <f t="shared" si="241"/>
        <v>0</v>
      </c>
      <c r="H1140" t="s">
        <v>1757</v>
      </c>
      <c r="I1140" t="b">
        <f t="shared" si="242"/>
        <v>0</v>
      </c>
      <c r="J1140" t="s">
        <v>1834</v>
      </c>
      <c r="K1140" t="b">
        <f t="shared" si="243"/>
        <v>0</v>
      </c>
      <c r="L1140">
        <f t="shared" si="244"/>
        <v>3</v>
      </c>
      <c r="M1140">
        <v>3</v>
      </c>
      <c r="N1140" t="b">
        <f t="shared" si="245"/>
        <v>0</v>
      </c>
      <c r="O1140">
        <f t="shared" si="246"/>
        <v>207.8</v>
      </c>
      <c r="P1140">
        <v>207.8</v>
      </c>
      <c r="Q1140" t="b">
        <f t="shared" si="247"/>
        <v>0</v>
      </c>
      <c r="R1140">
        <f t="shared" si="248"/>
        <v>0.15</v>
      </c>
      <c r="S1140">
        <v>0.15</v>
      </c>
      <c r="T1140" t="b">
        <f t="shared" si="249"/>
        <v>0</v>
      </c>
      <c r="U1140" t="s">
        <v>1832</v>
      </c>
      <c r="V1140">
        <f t="shared" si="250"/>
        <v>529.8900000000001</v>
      </c>
      <c r="W1140">
        <v>529.8900000000001</v>
      </c>
      <c r="X1140" t="b">
        <f t="shared" si="251"/>
        <v>0</v>
      </c>
    </row>
    <row r="1141" spans="1:24" x14ac:dyDescent="0.3">
      <c r="A1141" t="b">
        <f t="shared" si="238"/>
        <v>0</v>
      </c>
      <c r="B1141" t="s">
        <v>2080</v>
      </c>
      <c r="C1141" t="b">
        <f t="shared" si="239"/>
        <v>0</v>
      </c>
      <c r="D1141" s="2">
        <v>45361</v>
      </c>
      <c r="E1141" s="2" t="b">
        <f t="shared" si="240"/>
        <v>0</v>
      </c>
      <c r="F1141" t="s">
        <v>1505</v>
      </c>
      <c r="G1141" t="b">
        <f t="shared" si="241"/>
        <v>0</v>
      </c>
      <c r="H1141" t="s">
        <v>1716</v>
      </c>
      <c r="I1141" t="b">
        <f t="shared" si="242"/>
        <v>0</v>
      </c>
      <c r="J1141" t="s">
        <v>1859</v>
      </c>
      <c r="K1141" t="b">
        <f t="shared" si="243"/>
        <v>0</v>
      </c>
      <c r="L1141">
        <f t="shared" si="244"/>
        <v>4</v>
      </c>
      <c r="M1141">
        <v>4</v>
      </c>
      <c r="N1141" t="b">
        <f t="shared" si="245"/>
        <v>0</v>
      </c>
      <c r="O1141">
        <f t="shared" si="246"/>
        <v>385.5</v>
      </c>
      <c r="P1141">
        <v>385.5</v>
      </c>
      <c r="Q1141" t="b">
        <f t="shared" si="247"/>
        <v>0</v>
      </c>
      <c r="R1141">
        <f t="shared" si="248"/>
        <v>0.03</v>
      </c>
      <c r="S1141">
        <v>0.03</v>
      </c>
      <c r="T1141" t="b">
        <f t="shared" si="249"/>
        <v>0</v>
      </c>
      <c r="U1141" t="s">
        <v>1835</v>
      </c>
      <c r="V1141">
        <f t="shared" si="250"/>
        <v>1495.74</v>
      </c>
      <c r="W1141">
        <v>1495.74</v>
      </c>
      <c r="X1141" t="b">
        <f t="shared" si="251"/>
        <v>0</v>
      </c>
    </row>
    <row r="1142" spans="1:24" x14ac:dyDescent="0.3">
      <c r="A1142" t="b">
        <f t="shared" si="238"/>
        <v>0</v>
      </c>
      <c r="B1142" t="s">
        <v>2081</v>
      </c>
      <c r="C1142" t="b">
        <f t="shared" si="239"/>
        <v>0</v>
      </c>
      <c r="D1142" s="2">
        <v>45915</v>
      </c>
      <c r="E1142" s="2" t="b">
        <f t="shared" si="240"/>
        <v>0</v>
      </c>
      <c r="F1142" t="s">
        <v>338</v>
      </c>
      <c r="G1142" t="b">
        <f t="shared" si="241"/>
        <v>0</v>
      </c>
      <c r="H1142" t="s">
        <v>1728</v>
      </c>
      <c r="I1142" t="b">
        <f t="shared" si="242"/>
        <v>0</v>
      </c>
      <c r="J1142" t="s">
        <v>1875</v>
      </c>
      <c r="K1142" t="b">
        <f t="shared" si="243"/>
        <v>0</v>
      </c>
      <c r="L1142">
        <f t="shared" si="244"/>
        <v>3</v>
      </c>
      <c r="M1142">
        <v>3</v>
      </c>
      <c r="N1142" t="b">
        <f t="shared" si="245"/>
        <v>0</v>
      </c>
      <c r="O1142">
        <f t="shared" si="246"/>
        <v>548.19000000000005</v>
      </c>
      <c r="P1142">
        <v>548.19000000000005</v>
      </c>
      <c r="Q1142" t="b">
        <f t="shared" si="247"/>
        <v>0</v>
      </c>
      <c r="R1142">
        <f t="shared" si="248"/>
        <v>0.12</v>
      </c>
      <c r="S1142">
        <v>0.12</v>
      </c>
      <c r="T1142" t="b">
        <f t="shared" si="249"/>
        <v>0</v>
      </c>
      <c r="U1142" t="s">
        <v>1832</v>
      </c>
      <c r="V1142">
        <f t="shared" si="250"/>
        <v>1447.2216000000001</v>
      </c>
      <c r="W1142">
        <v>1447.2216000000001</v>
      </c>
      <c r="X1142" t="b">
        <f t="shared" si="251"/>
        <v>0</v>
      </c>
    </row>
    <row r="1143" spans="1:24" x14ac:dyDescent="0.3">
      <c r="A1143" t="b">
        <f t="shared" si="238"/>
        <v>0</v>
      </c>
      <c r="B1143" t="s">
        <v>2082</v>
      </c>
      <c r="C1143" t="b">
        <f t="shared" si="239"/>
        <v>0</v>
      </c>
      <c r="D1143" s="2">
        <v>45607</v>
      </c>
      <c r="E1143" s="2" t="b">
        <f t="shared" si="240"/>
        <v>0</v>
      </c>
      <c r="F1143" t="s">
        <v>251</v>
      </c>
      <c r="G1143" t="b">
        <f t="shared" si="241"/>
        <v>0</v>
      </c>
      <c r="H1143" t="s">
        <v>1749</v>
      </c>
      <c r="I1143" t="b">
        <f t="shared" si="242"/>
        <v>0</v>
      </c>
      <c r="J1143" t="s">
        <v>1861</v>
      </c>
      <c r="K1143" t="b">
        <f t="shared" si="243"/>
        <v>0</v>
      </c>
      <c r="L1143">
        <f t="shared" si="244"/>
        <v>3</v>
      </c>
      <c r="M1143">
        <v>3</v>
      </c>
      <c r="N1143" t="b">
        <f t="shared" si="245"/>
        <v>0</v>
      </c>
      <c r="O1143">
        <f t="shared" si="246"/>
        <v>927.6</v>
      </c>
      <c r="P1143">
        <v>927.6</v>
      </c>
      <c r="Q1143" t="b">
        <f t="shared" si="247"/>
        <v>0</v>
      </c>
      <c r="R1143">
        <f t="shared" si="248"/>
        <v>0.09</v>
      </c>
      <c r="S1143">
        <v>0.09</v>
      </c>
      <c r="T1143" t="b">
        <f t="shared" si="249"/>
        <v>0</v>
      </c>
      <c r="U1143" t="s">
        <v>1832</v>
      </c>
      <c r="V1143">
        <f t="shared" si="250"/>
        <v>2532.348</v>
      </c>
      <c r="W1143">
        <v>2532.348</v>
      </c>
      <c r="X1143" t="b">
        <f t="shared" si="251"/>
        <v>0</v>
      </c>
    </row>
    <row r="1144" spans="1:24" x14ac:dyDescent="0.3">
      <c r="A1144" t="b">
        <f t="shared" si="238"/>
        <v>0</v>
      </c>
      <c r="B1144" t="s">
        <v>2083</v>
      </c>
      <c r="C1144" t="b">
        <f t="shared" si="239"/>
        <v>0</v>
      </c>
      <c r="D1144" s="2">
        <v>45666</v>
      </c>
      <c r="E1144" s="2" t="b">
        <f t="shared" si="240"/>
        <v>0</v>
      </c>
      <c r="F1144" t="s">
        <v>843</v>
      </c>
      <c r="G1144" t="b">
        <f t="shared" si="241"/>
        <v>0</v>
      </c>
      <c r="H1144" t="s">
        <v>1716</v>
      </c>
      <c r="I1144" t="b">
        <f t="shared" si="242"/>
        <v>0</v>
      </c>
      <c r="J1144" t="s">
        <v>1831</v>
      </c>
      <c r="K1144" t="b">
        <f t="shared" si="243"/>
        <v>0</v>
      </c>
      <c r="L1144">
        <f t="shared" si="244"/>
        <v>4</v>
      </c>
      <c r="M1144">
        <v>4</v>
      </c>
      <c r="N1144" t="b">
        <f t="shared" si="245"/>
        <v>0</v>
      </c>
      <c r="O1144">
        <f t="shared" si="246"/>
        <v>585.04</v>
      </c>
      <c r="P1144">
        <v>585.04</v>
      </c>
      <c r="Q1144" t="b">
        <f t="shared" si="247"/>
        <v>0</v>
      </c>
      <c r="R1144">
        <f t="shared" si="248"/>
        <v>0.22</v>
      </c>
      <c r="S1144">
        <v>0.22</v>
      </c>
      <c r="T1144" t="b">
        <f t="shared" si="249"/>
        <v>0</v>
      </c>
      <c r="U1144" t="s">
        <v>1835</v>
      </c>
      <c r="V1144">
        <f t="shared" si="250"/>
        <v>1825.3248000000001</v>
      </c>
      <c r="W1144">
        <v>1825.3248000000001</v>
      </c>
      <c r="X1144" t="b">
        <f t="shared" si="251"/>
        <v>0</v>
      </c>
    </row>
    <row r="1145" spans="1:24" x14ac:dyDescent="0.3">
      <c r="A1145" t="b">
        <f t="shared" si="238"/>
        <v>0</v>
      </c>
      <c r="B1145" t="s">
        <v>2084</v>
      </c>
      <c r="C1145" t="b">
        <f t="shared" si="239"/>
        <v>0</v>
      </c>
      <c r="D1145" s="2">
        <v>45406</v>
      </c>
      <c r="E1145" s="2" t="b">
        <f t="shared" si="240"/>
        <v>0</v>
      </c>
      <c r="F1145" t="s">
        <v>2034</v>
      </c>
      <c r="G1145" t="b">
        <f t="shared" si="241"/>
        <v>0</v>
      </c>
      <c r="H1145" t="s">
        <v>1654</v>
      </c>
      <c r="I1145" t="b">
        <f t="shared" si="242"/>
        <v>0</v>
      </c>
      <c r="J1145" t="s">
        <v>1880</v>
      </c>
      <c r="K1145" t="b">
        <f t="shared" si="243"/>
        <v>0</v>
      </c>
      <c r="L1145">
        <f t="shared" si="244"/>
        <v>2</v>
      </c>
      <c r="M1145">
        <v>2</v>
      </c>
      <c r="N1145" t="b">
        <f t="shared" si="245"/>
        <v>0</v>
      </c>
      <c r="O1145">
        <f t="shared" si="246"/>
        <v>999.89</v>
      </c>
      <c r="P1145">
        <v>999.89</v>
      </c>
      <c r="Q1145" t="b">
        <f t="shared" si="247"/>
        <v>0</v>
      </c>
      <c r="R1145">
        <f t="shared" si="248"/>
        <v>0.09</v>
      </c>
      <c r="S1145">
        <v>0.09</v>
      </c>
      <c r="T1145" t="b">
        <f t="shared" si="249"/>
        <v>0</v>
      </c>
      <c r="U1145" t="s">
        <v>1832</v>
      </c>
      <c r="V1145">
        <f t="shared" si="250"/>
        <v>1819.7998</v>
      </c>
      <c r="W1145">
        <v>1819.7998</v>
      </c>
      <c r="X1145" t="b">
        <f t="shared" si="251"/>
        <v>0</v>
      </c>
    </row>
    <row r="1146" spans="1:24" x14ac:dyDescent="0.3">
      <c r="A1146" t="b">
        <f t="shared" si="238"/>
        <v>0</v>
      </c>
      <c r="B1146" t="s">
        <v>2085</v>
      </c>
      <c r="C1146" t="b">
        <f t="shared" si="239"/>
        <v>0</v>
      </c>
      <c r="D1146" s="2">
        <v>45284</v>
      </c>
      <c r="E1146" s="2" t="b">
        <f t="shared" si="240"/>
        <v>0</v>
      </c>
      <c r="F1146" t="s">
        <v>372</v>
      </c>
      <c r="G1146" t="b">
        <f t="shared" si="241"/>
        <v>0</v>
      </c>
      <c r="H1146" t="s">
        <v>1755</v>
      </c>
      <c r="I1146" t="b">
        <f t="shared" si="242"/>
        <v>0</v>
      </c>
      <c r="J1146" t="s">
        <v>1831</v>
      </c>
      <c r="K1146" t="b">
        <f t="shared" si="243"/>
        <v>0</v>
      </c>
      <c r="L1146">
        <f t="shared" si="244"/>
        <v>2</v>
      </c>
      <c r="M1146">
        <v>2</v>
      </c>
      <c r="N1146" t="b">
        <f t="shared" si="245"/>
        <v>0</v>
      </c>
      <c r="O1146">
        <f t="shared" si="246"/>
        <v>848.98</v>
      </c>
      <c r="P1146">
        <v>848.98</v>
      </c>
      <c r="Q1146" t="b">
        <f t="shared" si="247"/>
        <v>0</v>
      </c>
      <c r="R1146">
        <f t="shared" si="248"/>
        <v>0.04</v>
      </c>
      <c r="S1146">
        <v>0.04</v>
      </c>
      <c r="T1146" t="b">
        <f t="shared" si="249"/>
        <v>0</v>
      </c>
      <c r="U1146" t="s">
        <v>1835</v>
      </c>
      <c r="V1146">
        <f t="shared" si="250"/>
        <v>1630.0416</v>
      </c>
      <c r="W1146">
        <v>1630.0416</v>
      </c>
      <c r="X1146" t="b">
        <f t="shared" si="251"/>
        <v>0</v>
      </c>
    </row>
    <row r="1147" spans="1:24" x14ac:dyDescent="0.3">
      <c r="A1147" t="b">
        <f t="shared" si="238"/>
        <v>0</v>
      </c>
      <c r="B1147" t="s">
        <v>2086</v>
      </c>
      <c r="C1147" t="b">
        <f t="shared" si="239"/>
        <v>0</v>
      </c>
      <c r="D1147" s="2">
        <v>45348</v>
      </c>
      <c r="E1147" s="2" t="b">
        <f t="shared" si="240"/>
        <v>0</v>
      </c>
      <c r="F1147" t="s">
        <v>475</v>
      </c>
      <c r="G1147" t="b">
        <f t="shared" si="241"/>
        <v>0</v>
      </c>
      <c r="H1147" t="s">
        <v>1713</v>
      </c>
      <c r="I1147" t="b">
        <f t="shared" si="242"/>
        <v>0</v>
      </c>
      <c r="J1147" t="s">
        <v>1852</v>
      </c>
      <c r="K1147" t="b">
        <f t="shared" si="243"/>
        <v>0</v>
      </c>
      <c r="L1147">
        <f t="shared" si="244"/>
        <v>3</v>
      </c>
      <c r="M1147">
        <v>3</v>
      </c>
      <c r="N1147" t="b">
        <f t="shared" si="245"/>
        <v>0</v>
      </c>
      <c r="O1147">
        <f t="shared" si="246"/>
        <v>769.56</v>
      </c>
      <c r="P1147">
        <v>769.56</v>
      </c>
      <c r="Q1147" t="b">
        <f t="shared" si="247"/>
        <v>0</v>
      </c>
      <c r="R1147">
        <f t="shared" si="248"/>
        <v>0.08</v>
      </c>
      <c r="S1147">
        <v>0.08</v>
      </c>
      <c r="T1147" t="b">
        <f t="shared" si="249"/>
        <v>0</v>
      </c>
      <c r="U1147" t="s">
        <v>1832</v>
      </c>
      <c r="V1147">
        <f t="shared" si="250"/>
        <v>2123.9856</v>
      </c>
      <c r="W1147">
        <v>2123.9856</v>
      </c>
      <c r="X1147" t="b">
        <f t="shared" si="251"/>
        <v>0</v>
      </c>
    </row>
    <row r="1148" spans="1:24" x14ac:dyDescent="0.3">
      <c r="A1148" t="b">
        <f t="shared" si="238"/>
        <v>0</v>
      </c>
      <c r="B1148" t="s">
        <v>1873</v>
      </c>
      <c r="C1148" t="b">
        <f t="shared" si="239"/>
        <v>0</v>
      </c>
      <c r="D1148" s="2">
        <v>45466</v>
      </c>
      <c r="E1148" s="2" t="b">
        <f t="shared" si="240"/>
        <v>0</v>
      </c>
      <c r="F1148" t="s">
        <v>1139</v>
      </c>
      <c r="G1148" t="b">
        <f t="shared" si="241"/>
        <v>0</v>
      </c>
      <c r="H1148" t="s">
        <v>1570</v>
      </c>
      <c r="I1148" t="b">
        <f t="shared" si="242"/>
        <v>0</v>
      </c>
      <c r="J1148" t="s">
        <v>1837</v>
      </c>
      <c r="K1148" t="b">
        <f t="shared" si="243"/>
        <v>0</v>
      </c>
      <c r="L1148">
        <f t="shared" si="244"/>
        <v>1</v>
      </c>
      <c r="M1148">
        <v>1</v>
      </c>
      <c r="N1148" t="b">
        <f t="shared" si="245"/>
        <v>0</v>
      </c>
      <c r="O1148">
        <f t="shared" si="246"/>
        <v>719.28</v>
      </c>
      <c r="P1148">
        <v>719.28</v>
      </c>
      <c r="Q1148" t="b">
        <f t="shared" si="247"/>
        <v>0</v>
      </c>
      <c r="R1148">
        <f t="shared" si="248"/>
        <v>0.08</v>
      </c>
      <c r="S1148">
        <v>0.08</v>
      </c>
      <c r="T1148" t="b">
        <f t="shared" si="249"/>
        <v>0</v>
      </c>
      <c r="U1148" t="s">
        <v>1832</v>
      </c>
      <c r="V1148">
        <f t="shared" si="250"/>
        <v>661.73760000000004</v>
      </c>
      <c r="W1148">
        <v>661.73760000000004</v>
      </c>
      <c r="X1148" t="b">
        <f t="shared" si="251"/>
        <v>0</v>
      </c>
    </row>
    <row r="1149" spans="1:24" x14ac:dyDescent="0.3">
      <c r="A1149" t="b">
        <f t="shared" si="238"/>
        <v>0</v>
      </c>
      <c r="B1149" t="s">
        <v>2087</v>
      </c>
      <c r="C1149" t="b">
        <f t="shared" si="239"/>
        <v>0</v>
      </c>
      <c r="D1149" s="2">
        <v>45676</v>
      </c>
      <c r="E1149" s="2" t="b">
        <f t="shared" si="240"/>
        <v>0</v>
      </c>
      <c r="F1149" t="s">
        <v>184</v>
      </c>
      <c r="G1149" t="b">
        <f t="shared" si="241"/>
        <v>0</v>
      </c>
      <c r="H1149" t="s">
        <v>1680</v>
      </c>
      <c r="I1149" t="b">
        <f t="shared" si="242"/>
        <v>0</v>
      </c>
      <c r="J1149" t="s">
        <v>1867</v>
      </c>
      <c r="K1149" t="b">
        <f t="shared" si="243"/>
        <v>0</v>
      </c>
      <c r="L1149">
        <f t="shared" si="244"/>
        <v>3</v>
      </c>
      <c r="M1149">
        <v>3</v>
      </c>
      <c r="N1149" t="b">
        <f t="shared" si="245"/>
        <v>0</v>
      </c>
      <c r="O1149">
        <f t="shared" si="246"/>
        <v>449.88</v>
      </c>
      <c r="P1149">
        <v>449.88</v>
      </c>
      <c r="Q1149" t="b">
        <f t="shared" si="247"/>
        <v>0</v>
      </c>
      <c r="R1149">
        <f t="shared" si="248"/>
        <v>0.1</v>
      </c>
      <c r="S1149">
        <v>0.1</v>
      </c>
      <c r="T1149" t="b">
        <f t="shared" si="249"/>
        <v>0</v>
      </c>
      <c r="U1149" t="s">
        <v>1835</v>
      </c>
      <c r="V1149">
        <f t="shared" si="250"/>
        <v>1214.6759999999999</v>
      </c>
      <c r="W1149">
        <v>1214.6759999999999</v>
      </c>
      <c r="X1149" t="b">
        <f t="shared" si="251"/>
        <v>0</v>
      </c>
    </row>
    <row r="1150" spans="1:24" x14ac:dyDescent="0.3">
      <c r="A1150" t="b">
        <f t="shared" si="238"/>
        <v>0</v>
      </c>
      <c r="B1150" t="s">
        <v>2088</v>
      </c>
      <c r="C1150" t="b">
        <f t="shared" si="239"/>
        <v>0</v>
      </c>
      <c r="D1150" s="2">
        <v>45863</v>
      </c>
      <c r="E1150" s="2" t="b">
        <f t="shared" si="240"/>
        <v>0</v>
      </c>
      <c r="F1150" t="s">
        <v>868</v>
      </c>
      <c r="G1150" t="b">
        <f t="shared" si="241"/>
        <v>0</v>
      </c>
      <c r="H1150" t="s">
        <v>1738</v>
      </c>
      <c r="I1150" t="b">
        <f t="shared" si="242"/>
        <v>0</v>
      </c>
      <c r="J1150" t="s">
        <v>1884</v>
      </c>
      <c r="K1150" t="b">
        <f t="shared" si="243"/>
        <v>0</v>
      </c>
      <c r="L1150">
        <f t="shared" si="244"/>
        <v>4</v>
      </c>
      <c r="M1150">
        <v>4</v>
      </c>
      <c r="N1150" t="b">
        <f t="shared" si="245"/>
        <v>0</v>
      </c>
      <c r="O1150">
        <f t="shared" si="246"/>
        <v>383.74</v>
      </c>
      <c r="P1150">
        <v>383.74</v>
      </c>
      <c r="Q1150" t="b">
        <f t="shared" si="247"/>
        <v>0</v>
      </c>
      <c r="R1150">
        <f t="shared" si="248"/>
        <v>0.01</v>
      </c>
      <c r="S1150">
        <v>0.01</v>
      </c>
      <c r="T1150" t="b">
        <f t="shared" si="249"/>
        <v>0</v>
      </c>
      <c r="U1150" t="s">
        <v>1832</v>
      </c>
      <c r="V1150">
        <f t="shared" si="250"/>
        <v>1519.6104</v>
      </c>
      <c r="W1150">
        <v>1519.6104</v>
      </c>
      <c r="X1150" t="b">
        <f t="shared" si="251"/>
        <v>0</v>
      </c>
    </row>
    <row r="1151" spans="1:24" x14ac:dyDescent="0.3">
      <c r="A1151" t="b">
        <f t="shared" si="238"/>
        <v>0</v>
      </c>
      <c r="B1151" t="s">
        <v>2089</v>
      </c>
      <c r="C1151" t="b">
        <f t="shared" si="239"/>
        <v>0</v>
      </c>
      <c r="D1151" s="2">
        <v>45409</v>
      </c>
      <c r="E1151" s="2" t="b">
        <f t="shared" si="240"/>
        <v>0</v>
      </c>
      <c r="F1151" t="s">
        <v>493</v>
      </c>
      <c r="G1151" t="b">
        <f t="shared" si="241"/>
        <v>0</v>
      </c>
      <c r="H1151" t="s">
        <v>1708</v>
      </c>
      <c r="I1151" t="b">
        <f t="shared" si="242"/>
        <v>0</v>
      </c>
      <c r="J1151" t="s">
        <v>1872</v>
      </c>
      <c r="K1151" t="b">
        <f t="shared" si="243"/>
        <v>0</v>
      </c>
      <c r="L1151">
        <f t="shared" si="244"/>
        <v>4</v>
      </c>
      <c r="M1151">
        <v>4</v>
      </c>
      <c r="N1151" t="b">
        <f t="shared" si="245"/>
        <v>0</v>
      </c>
      <c r="O1151">
        <f t="shared" si="246"/>
        <v>794.97</v>
      </c>
      <c r="P1151">
        <v>794.97</v>
      </c>
      <c r="Q1151" t="b">
        <f t="shared" si="247"/>
        <v>0</v>
      </c>
      <c r="R1151">
        <f t="shared" si="248"/>
        <v>0.24</v>
      </c>
      <c r="S1151">
        <v>0.24</v>
      </c>
      <c r="T1151" t="b">
        <f t="shared" si="249"/>
        <v>0</v>
      </c>
      <c r="U1151" t="s">
        <v>1835</v>
      </c>
      <c r="V1151">
        <f t="shared" si="250"/>
        <v>2416.7087999999999</v>
      </c>
      <c r="W1151">
        <v>2416.7087999999999</v>
      </c>
      <c r="X1151" t="b">
        <f t="shared" si="251"/>
        <v>0</v>
      </c>
    </row>
    <row r="1152" spans="1:24" x14ac:dyDescent="0.3">
      <c r="A1152" t="b">
        <f t="shared" si="238"/>
        <v>0</v>
      </c>
      <c r="B1152" t="s">
        <v>2090</v>
      </c>
      <c r="C1152" t="b">
        <f t="shared" si="239"/>
        <v>0</v>
      </c>
      <c r="D1152" s="2">
        <v>45880</v>
      </c>
      <c r="E1152" s="2" t="b">
        <f t="shared" si="240"/>
        <v>0</v>
      </c>
      <c r="F1152" t="s">
        <v>51</v>
      </c>
      <c r="G1152" t="b">
        <f t="shared" si="241"/>
        <v>0</v>
      </c>
      <c r="H1152" t="s">
        <v>1765</v>
      </c>
      <c r="I1152" t="b">
        <f t="shared" si="242"/>
        <v>0</v>
      </c>
      <c r="J1152" t="s">
        <v>1841</v>
      </c>
      <c r="K1152" t="b">
        <f t="shared" si="243"/>
        <v>0</v>
      </c>
      <c r="L1152">
        <f t="shared" si="244"/>
        <v>1</v>
      </c>
      <c r="M1152">
        <v>1</v>
      </c>
      <c r="N1152" t="b">
        <f t="shared" si="245"/>
        <v>0</v>
      </c>
      <c r="O1152">
        <f t="shared" si="246"/>
        <v>989.63</v>
      </c>
      <c r="P1152">
        <v>989.63</v>
      </c>
      <c r="Q1152" t="b">
        <f t="shared" si="247"/>
        <v>0</v>
      </c>
      <c r="R1152">
        <f t="shared" si="248"/>
        <v>0.05</v>
      </c>
      <c r="S1152">
        <v>0.05</v>
      </c>
      <c r="T1152" t="b">
        <f t="shared" si="249"/>
        <v>0</v>
      </c>
      <c r="U1152" t="s">
        <v>1835</v>
      </c>
      <c r="V1152">
        <f t="shared" si="250"/>
        <v>940.1484999999999</v>
      </c>
      <c r="W1152">
        <v>940.1484999999999</v>
      </c>
      <c r="X1152" t="b">
        <f t="shared" si="251"/>
        <v>0</v>
      </c>
    </row>
    <row r="1153" spans="1:24" x14ac:dyDescent="0.3">
      <c r="A1153" t="b">
        <f t="shared" si="238"/>
        <v>0</v>
      </c>
      <c r="B1153" t="s">
        <v>2091</v>
      </c>
      <c r="C1153" t="b">
        <f t="shared" si="239"/>
        <v>0</v>
      </c>
      <c r="D1153" s="2">
        <v>45731</v>
      </c>
      <c r="E1153" s="2" t="b">
        <f t="shared" si="240"/>
        <v>0</v>
      </c>
      <c r="F1153" t="s">
        <v>1043</v>
      </c>
      <c r="G1153" t="b">
        <f t="shared" si="241"/>
        <v>0</v>
      </c>
      <c r="H1153" t="s">
        <v>1696</v>
      </c>
      <c r="I1153" t="b">
        <f t="shared" si="242"/>
        <v>0</v>
      </c>
      <c r="J1153" t="s">
        <v>1850</v>
      </c>
      <c r="K1153" t="b">
        <f t="shared" si="243"/>
        <v>0</v>
      </c>
      <c r="L1153">
        <f t="shared" si="244"/>
        <v>1</v>
      </c>
      <c r="M1153">
        <v>1</v>
      </c>
      <c r="N1153" t="b">
        <f t="shared" si="245"/>
        <v>0</v>
      </c>
      <c r="O1153">
        <f t="shared" si="246"/>
        <v>447.16</v>
      </c>
      <c r="P1153">
        <v>447.16</v>
      </c>
      <c r="Q1153" t="b">
        <f t="shared" si="247"/>
        <v>0</v>
      </c>
      <c r="R1153">
        <f t="shared" si="248"/>
        <v>0.22</v>
      </c>
      <c r="S1153">
        <v>0.22</v>
      </c>
      <c r="T1153" t="b">
        <f t="shared" si="249"/>
        <v>0</v>
      </c>
      <c r="U1153" t="s">
        <v>1839</v>
      </c>
      <c r="V1153">
        <f t="shared" si="250"/>
        <v>348.78480000000002</v>
      </c>
      <c r="W1153">
        <v>348.78480000000002</v>
      </c>
      <c r="X1153" t="b">
        <f t="shared" si="251"/>
        <v>0</v>
      </c>
    </row>
    <row r="1154" spans="1:24" x14ac:dyDescent="0.3">
      <c r="A1154" t="b">
        <f t="shared" ref="A1154:A1217" si="252">ISBLANK(B1154)</f>
        <v>0</v>
      </c>
      <c r="B1154" t="s">
        <v>2092</v>
      </c>
      <c r="C1154" t="b">
        <f t="shared" ref="C1154:C1217" si="253">ISBLANK(D1154)</f>
        <v>0</v>
      </c>
      <c r="D1154" s="2">
        <v>45671</v>
      </c>
      <c r="E1154" s="2" t="b">
        <f t="shared" ref="E1154:E1217" si="254">ISBLANK(F1154)</f>
        <v>0</v>
      </c>
      <c r="F1154" t="s">
        <v>42</v>
      </c>
      <c r="G1154" t="b">
        <f t="shared" ref="G1154:G1217" si="255">ISBLANK(H1154)</f>
        <v>0</v>
      </c>
      <c r="H1154" t="s">
        <v>1805</v>
      </c>
      <c r="I1154" t="b">
        <f t="shared" ref="I1154:I1217" si="256">ISBLANK(J1154)</f>
        <v>0</v>
      </c>
      <c r="J1154" t="s">
        <v>1875</v>
      </c>
      <c r="K1154" t="b">
        <f t="shared" ref="K1154:K1217" si="257">ISBLANK(M1154)</f>
        <v>0</v>
      </c>
      <c r="L1154">
        <f t="shared" ref="L1154:L1217" si="258">IF(ISBLANK(M1154),"UNKNOWN",M1154)</f>
        <v>1</v>
      </c>
      <c r="M1154">
        <v>1</v>
      </c>
      <c r="N1154" t="b">
        <f t="shared" ref="N1154:N1217" si="259">ISBLANK(P1154)</f>
        <v>0</v>
      </c>
      <c r="O1154">
        <f t="shared" ref="O1154:O1217" si="260">IF(ISBLANK(P1154),AVERAGE($P$2:$P$2001),P1154)</f>
        <v>946.9</v>
      </c>
      <c r="P1154">
        <v>946.9</v>
      </c>
      <c r="Q1154" t="b">
        <f t="shared" ref="Q1154:Q1217" si="261">ISBLANK(S1154)</f>
        <v>0</v>
      </c>
      <c r="R1154">
        <f t="shared" ref="R1154:R1217" si="262">IF(ISBLANK(S1154),AVERAGE($S$2:$S$2001),S1154)</f>
        <v>0.28999999999999998</v>
      </c>
      <c r="S1154">
        <v>0.28999999999999998</v>
      </c>
      <c r="T1154" t="b">
        <f t="shared" ref="T1154:T1217" si="263">ISBLANK(U1154)</f>
        <v>0</v>
      </c>
      <c r="U1154" t="s">
        <v>1839</v>
      </c>
      <c r="V1154">
        <f t="shared" ref="V1154:V1217" si="264">IF(ISBLANK(W1154),AVERAGE($W$2:$W$2001),W1154)</f>
        <v>672.29899999999998</v>
      </c>
      <c r="W1154">
        <v>672.29899999999998</v>
      </c>
      <c r="X1154" t="b">
        <f t="shared" ref="X1154:X1217" si="265">ISBLANK(W1154)</f>
        <v>0</v>
      </c>
    </row>
    <row r="1155" spans="1:24" x14ac:dyDescent="0.3">
      <c r="A1155" t="b">
        <f t="shared" si="252"/>
        <v>0</v>
      </c>
      <c r="B1155" t="s">
        <v>2093</v>
      </c>
      <c r="C1155" t="b">
        <f t="shared" si="253"/>
        <v>0</v>
      </c>
      <c r="D1155" s="2">
        <v>45809</v>
      </c>
      <c r="E1155" s="2" t="b">
        <f t="shared" si="254"/>
        <v>0</v>
      </c>
      <c r="F1155" t="s">
        <v>556</v>
      </c>
      <c r="G1155" t="b">
        <f t="shared" si="255"/>
        <v>0</v>
      </c>
      <c r="H1155" t="s">
        <v>1588</v>
      </c>
      <c r="I1155" t="b">
        <f t="shared" si="256"/>
        <v>0</v>
      </c>
      <c r="J1155" t="s">
        <v>1850</v>
      </c>
      <c r="K1155" t="b">
        <f t="shared" si="257"/>
        <v>0</v>
      </c>
      <c r="L1155">
        <f t="shared" si="258"/>
        <v>4</v>
      </c>
      <c r="M1155">
        <v>4</v>
      </c>
      <c r="N1155" t="b">
        <f t="shared" si="259"/>
        <v>0</v>
      </c>
      <c r="O1155">
        <f t="shared" si="260"/>
        <v>469.68</v>
      </c>
      <c r="P1155">
        <v>469.68</v>
      </c>
      <c r="Q1155" t="b">
        <f t="shared" si="261"/>
        <v>0</v>
      </c>
      <c r="R1155">
        <f t="shared" si="262"/>
        <v>0.19</v>
      </c>
      <c r="S1155">
        <v>0.19</v>
      </c>
      <c r="T1155" t="b">
        <f t="shared" si="263"/>
        <v>0</v>
      </c>
      <c r="U1155" t="s">
        <v>1832</v>
      </c>
      <c r="V1155">
        <f t="shared" si="264"/>
        <v>1521.7632000000001</v>
      </c>
      <c r="W1155">
        <v>1521.7632000000001</v>
      </c>
      <c r="X1155" t="b">
        <f t="shared" si="265"/>
        <v>0</v>
      </c>
    </row>
    <row r="1156" spans="1:24" x14ac:dyDescent="0.3">
      <c r="A1156" t="b">
        <f t="shared" si="252"/>
        <v>0</v>
      </c>
      <c r="B1156" t="s">
        <v>2094</v>
      </c>
      <c r="C1156" t="b">
        <f t="shared" si="253"/>
        <v>0</v>
      </c>
      <c r="D1156" s="2">
        <v>45559</v>
      </c>
      <c r="E1156" s="2" t="b">
        <f t="shared" si="254"/>
        <v>0</v>
      </c>
      <c r="F1156" t="s">
        <v>1502</v>
      </c>
      <c r="G1156" t="b">
        <f t="shared" si="255"/>
        <v>0</v>
      </c>
      <c r="H1156" t="s">
        <v>1621</v>
      </c>
      <c r="I1156" t="b">
        <f t="shared" si="256"/>
        <v>0</v>
      </c>
      <c r="J1156" t="s">
        <v>1834</v>
      </c>
      <c r="K1156" t="b">
        <f t="shared" si="257"/>
        <v>0</v>
      </c>
      <c r="L1156">
        <f t="shared" si="258"/>
        <v>4</v>
      </c>
      <c r="M1156">
        <v>4</v>
      </c>
      <c r="N1156" t="b">
        <f t="shared" si="259"/>
        <v>0</v>
      </c>
      <c r="O1156">
        <f t="shared" si="260"/>
        <v>320.64</v>
      </c>
      <c r="P1156">
        <v>320.64</v>
      </c>
      <c r="Q1156" t="b">
        <f t="shared" si="261"/>
        <v>0</v>
      </c>
      <c r="R1156">
        <f t="shared" si="262"/>
        <v>0.2</v>
      </c>
      <c r="S1156">
        <v>0.2</v>
      </c>
      <c r="T1156" t="b">
        <f t="shared" si="263"/>
        <v>0</v>
      </c>
      <c r="U1156" t="s">
        <v>1839</v>
      </c>
      <c r="V1156">
        <f t="shared" si="264"/>
        <v>1026.048</v>
      </c>
      <c r="W1156">
        <v>1026.048</v>
      </c>
      <c r="X1156" t="b">
        <f t="shared" si="265"/>
        <v>0</v>
      </c>
    </row>
    <row r="1157" spans="1:24" x14ac:dyDescent="0.3">
      <c r="A1157" t="b">
        <f t="shared" si="252"/>
        <v>0</v>
      </c>
      <c r="B1157" t="s">
        <v>2095</v>
      </c>
      <c r="C1157" t="b">
        <f t="shared" si="253"/>
        <v>0</v>
      </c>
      <c r="D1157" s="2">
        <v>45253</v>
      </c>
      <c r="E1157" s="2" t="b">
        <f t="shared" si="254"/>
        <v>0</v>
      </c>
      <c r="F1157" t="s">
        <v>455</v>
      </c>
      <c r="G1157" t="b">
        <f t="shared" si="255"/>
        <v>0</v>
      </c>
      <c r="H1157" t="s">
        <v>1580</v>
      </c>
      <c r="I1157" t="b">
        <f t="shared" si="256"/>
        <v>0</v>
      </c>
      <c r="J1157" t="s">
        <v>1841</v>
      </c>
      <c r="K1157" t="b">
        <f t="shared" si="257"/>
        <v>0</v>
      </c>
      <c r="L1157">
        <f t="shared" si="258"/>
        <v>1</v>
      </c>
      <c r="M1157">
        <v>1</v>
      </c>
      <c r="N1157" t="b">
        <f t="shared" si="259"/>
        <v>0</v>
      </c>
      <c r="O1157">
        <f t="shared" si="260"/>
        <v>594.44000000000005</v>
      </c>
      <c r="P1157">
        <v>594.44000000000005</v>
      </c>
      <c r="Q1157" t="b">
        <f t="shared" si="261"/>
        <v>0</v>
      </c>
      <c r="R1157">
        <f t="shared" si="262"/>
        <v>0.21</v>
      </c>
      <c r="S1157">
        <v>0.21</v>
      </c>
      <c r="T1157" t="b">
        <f t="shared" si="263"/>
        <v>0</v>
      </c>
      <c r="U1157" t="s">
        <v>1832</v>
      </c>
      <c r="V1157">
        <f t="shared" si="264"/>
        <v>469.60759999999999</v>
      </c>
      <c r="W1157">
        <v>469.60759999999999</v>
      </c>
      <c r="X1157" t="b">
        <f t="shared" si="265"/>
        <v>0</v>
      </c>
    </row>
    <row r="1158" spans="1:24" x14ac:dyDescent="0.3">
      <c r="A1158" t="b">
        <f t="shared" si="252"/>
        <v>0</v>
      </c>
      <c r="B1158" t="s">
        <v>2096</v>
      </c>
      <c r="C1158" t="b">
        <f t="shared" si="253"/>
        <v>0</v>
      </c>
      <c r="D1158" s="2">
        <v>45861</v>
      </c>
      <c r="E1158" s="2" t="b">
        <f t="shared" si="254"/>
        <v>0</v>
      </c>
      <c r="F1158" t="s">
        <v>696</v>
      </c>
      <c r="G1158" t="b">
        <f t="shared" si="255"/>
        <v>0</v>
      </c>
      <c r="H1158" t="s">
        <v>1785</v>
      </c>
      <c r="I1158" t="b">
        <f t="shared" si="256"/>
        <v>0</v>
      </c>
      <c r="J1158" t="s">
        <v>1837</v>
      </c>
      <c r="K1158" t="b">
        <f t="shared" si="257"/>
        <v>0</v>
      </c>
      <c r="L1158">
        <f t="shared" si="258"/>
        <v>3</v>
      </c>
      <c r="M1158">
        <v>3</v>
      </c>
      <c r="N1158" t="b">
        <f t="shared" si="259"/>
        <v>0</v>
      </c>
      <c r="O1158">
        <f t="shared" si="260"/>
        <v>91.7</v>
      </c>
      <c r="P1158">
        <v>91.7</v>
      </c>
      <c r="Q1158" t="b">
        <f t="shared" si="261"/>
        <v>0</v>
      </c>
      <c r="R1158">
        <f t="shared" si="262"/>
        <v>0.08</v>
      </c>
      <c r="S1158">
        <v>0.08</v>
      </c>
      <c r="T1158" t="b">
        <f t="shared" si="263"/>
        <v>0</v>
      </c>
      <c r="U1158" t="s">
        <v>1839</v>
      </c>
      <c r="V1158">
        <f t="shared" si="264"/>
        <v>253.09200000000001</v>
      </c>
      <c r="W1158">
        <v>253.09200000000001</v>
      </c>
      <c r="X1158" t="b">
        <f t="shared" si="265"/>
        <v>0</v>
      </c>
    </row>
    <row r="1159" spans="1:24" x14ac:dyDescent="0.3">
      <c r="A1159" t="b">
        <f t="shared" si="252"/>
        <v>0</v>
      </c>
      <c r="B1159" t="s">
        <v>1874</v>
      </c>
      <c r="C1159" t="b">
        <f t="shared" si="253"/>
        <v>0</v>
      </c>
      <c r="D1159" s="2">
        <v>45908</v>
      </c>
      <c r="E1159" s="2" t="b">
        <f t="shared" si="254"/>
        <v>0</v>
      </c>
      <c r="F1159" t="s">
        <v>607</v>
      </c>
      <c r="G1159" t="b">
        <f t="shared" si="255"/>
        <v>0</v>
      </c>
      <c r="H1159" t="s">
        <v>1732</v>
      </c>
      <c r="I1159" t="b">
        <f t="shared" si="256"/>
        <v>0</v>
      </c>
      <c r="J1159" t="s">
        <v>1875</v>
      </c>
      <c r="K1159" t="b">
        <f t="shared" si="257"/>
        <v>0</v>
      </c>
      <c r="L1159">
        <f t="shared" si="258"/>
        <v>3</v>
      </c>
      <c r="M1159">
        <v>3</v>
      </c>
      <c r="N1159" t="b">
        <f t="shared" si="259"/>
        <v>0</v>
      </c>
      <c r="O1159">
        <f t="shared" si="260"/>
        <v>77.599999999999994</v>
      </c>
      <c r="P1159">
        <v>77.599999999999994</v>
      </c>
      <c r="Q1159" t="b">
        <f t="shared" si="261"/>
        <v>0</v>
      </c>
      <c r="R1159">
        <f t="shared" si="262"/>
        <v>7.0000000000000007E-2</v>
      </c>
      <c r="S1159">
        <v>7.0000000000000007E-2</v>
      </c>
      <c r="T1159" t="b">
        <f t="shared" si="263"/>
        <v>0</v>
      </c>
      <c r="U1159" t="s">
        <v>1832</v>
      </c>
      <c r="V1159">
        <f t="shared" si="264"/>
        <v>216.50399999999999</v>
      </c>
      <c r="W1159">
        <v>216.50399999999999</v>
      </c>
      <c r="X1159" t="b">
        <f t="shared" si="265"/>
        <v>0</v>
      </c>
    </row>
    <row r="1160" spans="1:24" x14ac:dyDescent="0.3">
      <c r="A1160" t="b">
        <f t="shared" si="252"/>
        <v>0</v>
      </c>
      <c r="B1160" t="s">
        <v>2097</v>
      </c>
      <c r="C1160" t="b">
        <f t="shared" si="253"/>
        <v>0</v>
      </c>
      <c r="D1160" s="2">
        <v>45917</v>
      </c>
      <c r="E1160" s="2" t="b">
        <f t="shared" si="254"/>
        <v>0</v>
      </c>
      <c r="F1160" t="s">
        <v>126</v>
      </c>
      <c r="G1160" t="b">
        <f t="shared" si="255"/>
        <v>0</v>
      </c>
      <c r="H1160" t="s">
        <v>1719</v>
      </c>
      <c r="I1160" t="b">
        <f t="shared" si="256"/>
        <v>0</v>
      </c>
      <c r="J1160" t="s">
        <v>1884</v>
      </c>
      <c r="K1160" t="b">
        <f t="shared" si="257"/>
        <v>0</v>
      </c>
      <c r="L1160">
        <f t="shared" si="258"/>
        <v>3</v>
      </c>
      <c r="M1160">
        <v>3</v>
      </c>
      <c r="N1160" t="b">
        <f t="shared" si="259"/>
        <v>0</v>
      </c>
      <c r="O1160">
        <f t="shared" si="260"/>
        <v>741.33</v>
      </c>
      <c r="P1160">
        <v>741.33</v>
      </c>
      <c r="Q1160" t="b">
        <f t="shared" si="261"/>
        <v>0</v>
      </c>
      <c r="R1160">
        <f t="shared" si="262"/>
        <v>0.03</v>
      </c>
      <c r="S1160">
        <v>0.03</v>
      </c>
      <c r="T1160" t="b">
        <f t="shared" si="263"/>
        <v>0</v>
      </c>
      <c r="U1160" t="s">
        <v>1832</v>
      </c>
      <c r="V1160">
        <f t="shared" si="264"/>
        <v>2157.2703000000001</v>
      </c>
      <c r="W1160">
        <v>2157.2703000000001</v>
      </c>
      <c r="X1160" t="b">
        <f t="shared" si="265"/>
        <v>0</v>
      </c>
    </row>
    <row r="1161" spans="1:24" x14ac:dyDescent="0.3">
      <c r="A1161" t="b">
        <f t="shared" si="252"/>
        <v>0</v>
      </c>
      <c r="B1161" t="s">
        <v>2098</v>
      </c>
      <c r="C1161" t="b">
        <f t="shared" si="253"/>
        <v>0</v>
      </c>
      <c r="D1161" s="2">
        <v>45754</v>
      </c>
      <c r="E1161" s="2" t="b">
        <f t="shared" si="254"/>
        <v>0</v>
      </c>
      <c r="F1161" t="s">
        <v>1451</v>
      </c>
      <c r="G1161" t="b">
        <f t="shared" si="255"/>
        <v>0</v>
      </c>
      <c r="H1161" t="s">
        <v>1889</v>
      </c>
      <c r="I1161" t="b">
        <f t="shared" si="256"/>
        <v>0</v>
      </c>
      <c r="J1161" t="s">
        <v>1863</v>
      </c>
      <c r="K1161" t="b">
        <f t="shared" si="257"/>
        <v>0</v>
      </c>
      <c r="L1161">
        <f t="shared" si="258"/>
        <v>1</v>
      </c>
      <c r="M1161">
        <v>1</v>
      </c>
      <c r="N1161" t="b">
        <f t="shared" si="259"/>
        <v>0</v>
      </c>
      <c r="O1161">
        <f t="shared" si="260"/>
        <v>922.78</v>
      </c>
      <c r="P1161">
        <v>922.78</v>
      </c>
      <c r="Q1161" t="b">
        <f t="shared" si="261"/>
        <v>0</v>
      </c>
      <c r="R1161">
        <f t="shared" si="262"/>
        <v>0.28999999999999998</v>
      </c>
      <c r="S1161">
        <v>0.28999999999999998</v>
      </c>
      <c r="T1161" t="b">
        <f t="shared" si="263"/>
        <v>0</v>
      </c>
      <c r="U1161" t="s">
        <v>1839</v>
      </c>
      <c r="V1161">
        <f t="shared" si="264"/>
        <v>655.17379999999991</v>
      </c>
      <c r="W1161">
        <v>655.17379999999991</v>
      </c>
      <c r="X1161" t="b">
        <f t="shared" si="265"/>
        <v>0</v>
      </c>
    </row>
    <row r="1162" spans="1:24" x14ac:dyDescent="0.3">
      <c r="A1162" t="b">
        <f t="shared" si="252"/>
        <v>0</v>
      </c>
      <c r="B1162" t="s">
        <v>2099</v>
      </c>
      <c r="C1162" t="b">
        <f t="shared" si="253"/>
        <v>0</v>
      </c>
      <c r="D1162" s="2">
        <v>45312</v>
      </c>
      <c r="E1162" s="2" t="b">
        <f t="shared" si="254"/>
        <v>0</v>
      </c>
      <c r="F1162" t="s">
        <v>1013</v>
      </c>
      <c r="G1162" t="b">
        <f t="shared" si="255"/>
        <v>0</v>
      </c>
      <c r="H1162" t="s">
        <v>1555</v>
      </c>
      <c r="I1162" t="b">
        <f t="shared" si="256"/>
        <v>0</v>
      </c>
      <c r="J1162" t="s">
        <v>1857</v>
      </c>
      <c r="K1162" t="b">
        <f t="shared" si="257"/>
        <v>0</v>
      </c>
      <c r="L1162">
        <f t="shared" si="258"/>
        <v>1</v>
      </c>
      <c r="M1162">
        <v>1</v>
      </c>
      <c r="N1162" t="b">
        <f t="shared" si="259"/>
        <v>0</v>
      </c>
      <c r="O1162">
        <f t="shared" si="260"/>
        <v>394.35</v>
      </c>
      <c r="P1162">
        <v>394.35</v>
      </c>
      <c r="Q1162" t="b">
        <f t="shared" si="261"/>
        <v>0</v>
      </c>
      <c r="R1162">
        <f t="shared" si="262"/>
        <v>0.09</v>
      </c>
      <c r="S1162">
        <v>0.09</v>
      </c>
      <c r="T1162" t="b">
        <f t="shared" si="263"/>
        <v>0</v>
      </c>
      <c r="U1162" t="s">
        <v>1835</v>
      </c>
      <c r="V1162">
        <f t="shared" si="264"/>
        <v>358.85849999999999</v>
      </c>
      <c r="W1162">
        <v>358.85849999999999</v>
      </c>
      <c r="X1162" t="b">
        <f t="shared" si="265"/>
        <v>0</v>
      </c>
    </row>
    <row r="1163" spans="1:24" x14ac:dyDescent="0.3">
      <c r="A1163" t="b">
        <f t="shared" si="252"/>
        <v>0</v>
      </c>
      <c r="B1163" t="s">
        <v>2100</v>
      </c>
      <c r="C1163" t="b">
        <f t="shared" si="253"/>
        <v>0</v>
      </c>
      <c r="D1163" s="2">
        <v>45480</v>
      </c>
      <c r="E1163" s="2" t="b">
        <f t="shared" si="254"/>
        <v>0</v>
      </c>
      <c r="F1163" t="s">
        <v>1127</v>
      </c>
      <c r="G1163" t="b">
        <f t="shared" si="255"/>
        <v>0</v>
      </c>
      <c r="H1163" t="s">
        <v>1728</v>
      </c>
      <c r="I1163" t="b">
        <f t="shared" si="256"/>
        <v>0</v>
      </c>
      <c r="J1163" t="s">
        <v>1902</v>
      </c>
      <c r="K1163" t="b">
        <f t="shared" si="257"/>
        <v>0</v>
      </c>
      <c r="L1163">
        <f t="shared" si="258"/>
        <v>2</v>
      </c>
      <c r="M1163">
        <v>2</v>
      </c>
      <c r="N1163" t="b">
        <f t="shared" si="259"/>
        <v>0</v>
      </c>
      <c r="O1163">
        <f t="shared" si="260"/>
        <v>703.95</v>
      </c>
      <c r="P1163">
        <v>703.95</v>
      </c>
      <c r="Q1163" t="b">
        <f t="shared" si="261"/>
        <v>0</v>
      </c>
      <c r="R1163">
        <f t="shared" si="262"/>
        <v>0.03</v>
      </c>
      <c r="S1163">
        <v>0.03</v>
      </c>
      <c r="T1163" t="b">
        <f t="shared" si="263"/>
        <v>0</v>
      </c>
      <c r="U1163" t="s">
        <v>1832</v>
      </c>
      <c r="V1163">
        <f t="shared" si="264"/>
        <v>1365.663</v>
      </c>
      <c r="W1163">
        <v>1365.663</v>
      </c>
      <c r="X1163" t="b">
        <f t="shared" si="265"/>
        <v>0</v>
      </c>
    </row>
    <row r="1164" spans="1:24" x14ac:dyDescent="0.3">
      <c r="A1164" t="b">
        <f t="shared" si="252"/>
        <v>0</v>
      </c>
      <c r="B1164" t="s">
        <v>2101</v>
      </c>
      <c r="C1164" t="b">
        <f t="shared" si="253"/>
        <v>0</v>
      </c>
      <c r="D1164" s="2">
        <v>45780</v>
      </c>
      <c r="E1164" s="2" t="b">
        <f t="shared" si="254"/>
        <v>0</v>
      </c>
      <c r="F1164" t="s">
        <v>648</v>
      </c>
      <c r="G1164" t="b">
        <f t="shared" si="255"/>
        <v>0</v>
      </c>
      <c r="H1164" t="s">
        <v>1576</v>
      </c>
      <c r="I1164" t="b">
        <f t="shared" si="256"/>
        <v>0</v>
      </c>
      <c r="J1164" t="s">
        <v>1850</v>
      </c>
      <c r="K1164" t="b">
        <f t="shared" si="257"/>
        <v>0</v>
      </c>
      <c r="L1164">
        <f t="shared" si="258"/>
        <v>4</v>
      </c>
      <c r="M1164">
        <v>4</v>
      </c>
      <c r="N1164" t="b">
        <f t="shared" si="259"/>
        <v>0</v>
      </c>
      <c r="O1164">
        <f t="shared" si="260"/>
        <v>452.67</v>
      </c>
      <c r="P1164">
        <v>452.67</v>
      </c>
      <c r="Q1164" t="b">
        <f t="shared" si="261"/>
        <v>0</v>
      </c>
      <c r="R1164">
        <f t="shared" si="262"/>
        <v>0.28000000000000003</v>
      </c>
      <c r="S1164">
        <v>0.28000000000000003</v>
      </c>
      <c r="T1164" t="b">
        <f t="shared" si="263"/>
        <v>0</v>
      </c>
      <c r="U1164" t="s">
        <v>1835</v>
      </c>
      <c r="V1164">
        <f t="shared" si="264"/>
        <v>1303.6895999999999</v>
      </c>
      <c r="W1164">
        <v>1303.6895999999999</v>
      </c>
      <c r="X1164" t="b">
        <f t="shared" si="265"/>
        <v>0</v>
      </c>
    </row>
    <row r="1165" spans="1:24" x14ac:dyDescent="0.3">
      <c r="A1165" t="b">
        <f t="shared" si="252"/>
        <v>0</v>
      </c>
      <c r="B1165" t="s">
        <v>2102</v>
      </c>
      <c r="C1165" t="b">
        <f t="shared" si="253"/>
        <v>0</v>
      </c>
      <c r="D1165" s="2">
        <v>45349</v>
      </c>
      <c r="E1165" s="2" t="b">
        <f t="shared" si="254"/>
        <v>0</v>
      </c>
      <c r="F1165" t="s">
        <v>1413</v>
      </c>
      <c r="G1165" t="b">
        <f t="shared" si="255"/>
        <v>0</v>
      </c>
      <c r="H1165" t="s">
        <v>1555</v>
      </c>
      <c r="I1165" t="b">
        <f t="shared" si="256"/>
        <v>0</v>
      </c>
      <c r="J1165" t="s">
        <v>1843</v>
      </c>
      <c r="K1165" t="b">
        <f t="shared" si="257"/>
        <v>0</v>
      </c>
      <c r="L1165">
        <f t="shared" si="258"/>
        <v>2</v>
      </c>
      <c r="M1165">
        <v>2</v>
      </c>
      <c r="N1165" t="b">
        <f t="shared" si="259"/>
        <v>0</v>
      </c>
      <c r="O1165">
        <f t="shared" si="260"/>
        <v>377.3</v>
      </c>
      <c r="P1165">
        <v>377.3</v>
      </c>
      <c r="Q1165" t="b">
        <f t="shared" si="261"/>
        <v>0</v>
      </c>
      <c r="R1165">
        <f t="shared" si="262"/>
        <v>0.15</v>
      </c>
      <c r="S1165">
        <v>0.15</v>
      </c>
      <c r="T1165" t="b">
        <f t="shared" si="263"/>
        <v>0</v>
      </c>
      <c r="U1165" t="s">
        <v>1835</v>
      </c>
      <c r="V1165">
        <f t="shared" si="264"/>
        <v>641.41</v>
      </c>
      <c r="W1165">
        <v>641.41</v>
      </c>
      <c r="X1165" t="b">
        <f t="shared" si="265"/>
        <v>0</v>
      </c>
    </row>
    <row r="1166" spans="1:24" x14ac:dyDescent="0.3">
      <c r="A1166" t="b">
        <f t="shared" si="252"/>
        <v>0</v>
      </c>
      <c r="B1166" t="s">
        <v>2103</v>
      </c>
      <c r="C1166" t="b">
        <f t="shared" si="253"/>
        <v>0</v>
      </c>
      <c r="D1166" s="2">
        <v>45846</v>
      </c>
      <c r="E1166" s="2" t="b">
        <f t="shared" si="254"/>
        <v>0</v>
      </c>
      <c r="F1166" t="s">
        <v>1070</v>
      </c>
      <c r="G1166" t="b">
        <f t="shared" si="255"/>
        <v>0</v>
      </c>
      <c r="H1166" t="s">
        <v>1752</v>
      </c>
      <c r="I1166" t="b">
        <f t="shared" si="256"/>
        <v>0</v>
      </c>
      <c r="J1166" t="s">
        <v>1843</v>
      </c>
      <c r="K1166" t="b">
        <f t="shared" si="257"/>
        <v>0</v>
      </c>
      <c r="L1166">
        <f t="shared" si="258"/>
        <v>2</v>
      </c>
      <c r="M1166">
        <v>2</v>
      </c>
      <c r="N1166" t="b">
        <f t="shared" si="259"/>
        <v>0</v>
      </c>
      <c r="O1166">
        <f t="shared" si="260"/>
        <v>130.47999999999999</v>
      </c>
      <c r="P1166">
        <v>130.47999999999999</v>
      </c>
      <c r="Q1166" t="b">
        <f t="shared" si="261"/>
        <v>0</v>
      </c>
      <c r="R1166">
        <f t="shared" si="262"/>
        <v>0.23</v>
      </c>
      <c r="S1166">
        <v>0.23</v>
      </c>
      <c r="T1166" t="b">
        <f t="shared" si="263"/>
        <v>0</v>
      </c>
      <c r="U1166" t="s">
        <v>1835</v>
      </c>
      <c r="V1166">
        <f t="shared" si="264"/>
        <v>200.9392</v>
      </c>
      <c r="W1166">
        <v>200.9392</v>
      </c>
      <c r="X1166" t="b">
        <f t="shared" si="265"/>
        <v>0</v>
      </c>
    </row>
    <row r="1167" spans="1:24" x14ac:dyDescent="0.3">
      <c r="A1167" t="b">
        <f t="shared" si="252"/>
        <v>0</v>
      </c>
      <c r="B1167" t="s">
        <v>2104</v>
      </c>
      <c r="C1167" t="b">
        <f t="shared" si="253"/>
        <v>0</v>
      </c>
      <c r="D1167" s="2">
        <v>45729</v>
      </c>
      <c r="E1167" s="2" t="b">
        <f t="shared" si="254"/>
        <v>0</v>
      </c>
      <c r="F1167" t="s">
        <v>1334</v>
      </c>
      <c r="G1167" t="b">
        <f t="shared" si="255"/>
        <v>0</v>
      </c>
      <c r="H1167" t="s">
        <v>1805</v>
      </c>
      <c r="I1167" t="b">
        <f t="shared" si="256"/>
        <v>0</v>
      </c>
      <c r="J1167" t="s">
        <v>1884</v>
      </c>
      <c r="K1167" t="b">
        <f t="shared" si="257"/>
        <v>0</v>
      </c>
      <c r="L1167">
        <f t="shared" si="258"/>
        <v>1</v>
      </c>
      <c r="M1167">
        <v>1</v>
      </c>
      <c r="N1167" t="b">
        <f t="shared" si="259"/>
        <v>0</v>
      </c>
      <c r="O1167">
        <f t="shared" si="260"/>
        <v>809.45</v>
      </c>
      <c r="P1167">
        <v>809.45</v>
      </c>
      <c r="Q1167" t="b">
        <f t="shared" si="261"/>
        <v>0</v>
      </c>
      <c r="R1167">
        <f t="shared" si="262"/>
        <v>0.09</v>
      </c>
      <c r="S1167">
        <v>0.09</v>
      </c>
      <c r="T1167" t="b">
        <f t="shared" si="263"/>
        <v>0</v>
      </c>
      <c r="U1167" t="s">
        <v>1839</v>
      </c>
      <c r="V1167">
        <f t="shared" si="264"/>
        <v>736.59950000000003</v>
      </c>
      <c r="W1167">
        <v>736.59950000000003</v>
      </c>
      <c r="X1167" t="b">
        <f t="shared" si="265"/>
        <v>0</v>
      </c>
    </row>
    <row r="1168" spans="1:24" x14ac:dyDescent="0.3">
      <c r="A1168" t="b">
        <f t="shared" si="252"/>
        <v>0</v>
      </c>
      <c r="B1168" t="s">
        <v>2105</v>
      </c>
      <c r="C1168" t="b">
        <f t="shared" si="253"/>
        <v>0</v>
      </c>
      <c r="D1168" s="2">
        <v>45768</v>
      </c>
      <c r="E1168" s="2" t="b">
        <f t="shared" si="254"/>
        <v>0</v>
      </c>
      <c r="F1168" t="s">
        <v>297</v>
      </c>
      <c r="G1168" t="b">
        <f t="shared" si="255"/>
        <v>0</v>
      </c>
      <c r="H1168" t="s">
        <v>1671</v>
      </c>
      <c r="I1168" t="b">
        <f t="shared" si="256"/>
        <v>0</v>
      </c>
      <c r="J1168" t="s">
        <v>1861</v>
      </c>
      <c r="K1168" t="b">
        <f t="shared" si="257"/>
        <v>0</v>
      </c>
      <c r="L1168">
        <f t="shared" si="258"/>
        <v>3</v>
      </c>
      <c r="M1168">
        <v>3</v>
      </c>
      <c r="N1168" t="b">
        <f t="shared" si="259"/>
        <v>0</v>
      </c>
      <c r="O1168">
        <f t="shared" si="260"/>
        <v>499.12</v>
      </c>
      <c r="P1168">
        <v>499.12</v>
      </c>
      <c r="Q1168" t="b">
        <f t="shared" si="261"/>
        <v>0</v>
      </c>
      <c r="R1168">
        <f t="shared" si="262"/>
        <v>0.05</v>
      </c>
      <c r="S1168">
        <v>0.05</v>
      </c>
      <c r="T1168" t="b">
        <f t="shared" si="263"/>
        <v>0</v>
      </c>
      <c r="U1168" t="s">
        <v>1835</v>
      </c>
      <c r="V1168">
        <f t="shared" si="264"/>
        <v>1422.492</v>
      </c>
      <c r="W1168">
        <v>1422.492</v>
      </c>
      <c r="X1168" t="b">
        <f t="shared" si="265"/>
        <v>0</v>
      </c>
    </row>
    <row r="1169" spans="1:24" x14ac:dyDescent="0.3">
      <c r="A1169" t="b">
        <f t="shared" si="252"/>
        <v>0</v>
      </c>
      <c r="B1169" t="s">
        <v>2106</v>
      </c>
      <c r="C1169" t="b">
        <f t="shared" si="253"/>
        <v>0</v>
      </c>
      <c r="D1169" s="2">
        <v>45606</v>
      </c>
      <c r="E1169" s="2" t="b">
        <f t="shared" si="254"/>
        <v>0</v>
      </c>
      <c r="F1169" t="s">
        <v>99</v>
      </c>
      <c r="G1169" t="b">
        <f t="shared" si="255"/>
        <v>0</v>
      </c>
      <c r="H1169" t="s">
        <v>1734</v>
      </c>
      <c r="I1169" t="b">
        <f t="shared" si="256"/>
        <v>0</v>
      </c>
      <c r="J1169" t="s">
        <v>1831</v>
      </c>
      <c r="K1169" t="b">
        <f t="shared" si="257"/>
        <v>0</v>
      </c>
      <c r="L1169">
        <f t="shared" si="258"/>
        <v>2</v>
      </c>
      <c r="M1169">
        <v>2</v>
      </c>
      <c r="N1169" t="b">
        <f t="shared" si="259"/>
        <v>0</v>
      </c>
      <c r="O1169">
        <f t="shared" si="260"/>
        <v>894.58</v>
      </c>
      <c r="P1169">
        <v>894.58</v>
      </c>
      <c r="Q1169" t="b">
        <f t="shared" si="261"/>
        <v>0</v>
      </c>
      <c r="R1169">
        <f t="shared" si="262"/>
        <v>0.25</v>
      </c>
      <c r="S1169">
        <v>0.25</v>
      </c>
      <c r="T1169" t="b">
        <f t="shared" si="263"/>
        <v>0</v>
      </c>
      <c r="U1169" t="s">
        <v>1832</v>
      </c>
      <c r="V1169">
        <f t="shared" si="264"/>
        <v>1341.87</v>
      </c>
      <c r="W1169">
        <v>1341.87</v>
      </c>
      <c r="X1169" t="b">
        <f t="shared" si="265"/>
        <v>0</v>
      </c>
    </row>
    <row r="1170" spans="1:24" x14ac:dyDescent="0.3">
      <c r="A1170" t="b">
        <f t="shared" si="252"/>
        <v>0</v>
      </c>
      <c r="B1170" t="s">
        <v>1876</v>
      </c>
      <c r="C1170" t="b">
        <f t="shared" si="253"/>
        <v>0</v>
      </c>
      <c r="D1170" s="2">
        <v>45552</v>
      </c>
      <c r="E1170" s="2" t="b">
        <f t="shared" si="254"/>
        <v>0</v>
      </c>
      <c r="F1170" t="s">
        <v>1178</v>
      </c>
      <c r="G1170" t="b">
        <f t="shared" si="255"/>
        <v>0</v>
      </c>
      <c r="H1170" t="s">
        <v>1543</v>
      </c>
      <c r="I1170" t="b">
        <f t="shared" si="256"/>
        <v>0</v>
      </c>
      <c r="J1170" t="s">
        <v>1831</v>
      </c>
      <c r="K1170" t="b">
        <f t="shared" si="257"/>
        <v>0</v>
      </c>
      <c r="L1170">
        <f t="shared" si="258"/>
        <v>4</v>
      </c>
      <c r="M1170">
        <v>4</v>
      </c>
      <c r="N1170" t="b">
        <f t="shared" si="259"/>
        <v>0</v>
      </c>
      <c r="O1170">
        <f t="shared" si="260"/>
        <v>852.71</v>
      </c>
      <c r="P1170">
        <v>852.71</v>
      </c>
      <c r="Q1170" t="b">
        <f t="shared" si="261"/>
        <v>0</v>
      </c>
      <c r="R1170">
        <f t="shared" si="262"/>
        <v>0.14000000000000001</v>
      </c>
      <c r="S1170">
        <v>0.14000000000000001</v>
      </c>
      <c r="T1170" t="b">
        <f t="shared" si="263"/>
        <v>0</v>
      </c>
      <c r="U1170" t="s">
        <v>1835</v>
      </c>
      <c r="V1170">
        <f t="shared" si="264"/>
        <v>2933.3224</v>
      </c>
      <c r="W1170">
        <v>2933.3224</v>
      </c>
      <c r="X1170" t="b">
        <f t="shared" si="265"/>
        <v>0</v>
      </c>
    </row>
    <row r="1171" spans="1:24" x14ac:dyDescent="0.3">
      <c r="A1171" t="b">
        <f t="shared" si="252"/>
        <v>0</v>
      </c>
      <c r="B1171" t="s">
        <v>2107</v>
      </c>
      <c r="C1171" t="b">
        <f t="shared" si="253"/>
        <v>0</v>
      </c>
      <c r="D1171" s="2">
        <v>45513</v>
      </c>
      <c r="E1171" s="2" t="b">
        <f t="shared" si="254"/>
        <v>0</v>
      </c>
      <c r="F1171" t="s">
        <v>443</v>
      </c>
      <c r="G1171" t="b">
        <f t="shared" si="255"/>
        <v>0</v>
      </c>
      <c r="H1171" t="s">
        <v>1755</v>
      </c>
      <c r="I1171" t="b">
        <f t="shared" si="256"/>
        <v>0</v>
      </c>
      <c r="J1171" t="s">
        <v>1861</v>
      </c>
      <c r="K1171" t="b">
        <f t="shared" si="257"/>
        <v>0</v>
      </c>
      <c r="L1171">
        <f t="shared" si="258"/>
        <v>4</v>
      </c>
      <c r="M1171">
        <v>4</v>
      </c>
      <c r="N1171" t="b">
        <f t="shared" si="259"/>
        <v>0</v>
      </c>
      <c r="O1171">
        <f t="shared" si="260"/>
        <v>578.39</v>
      </c>
      <c r="P1171">
        <v>578.39</v>
      </c>
      <c r="Q1171" t="b">
        <f t="shared" si="261"/>
        <v>0</v>
      </c>
      <c r="R1171">
        <f t="shared" si="262"/>
        <v>0.01</v>
      </c>
      <c r="S1171">
        <v>0.01</v>
      </c>
      <c r="T1171" t="b">
        <f t="shared" si="263"/>
        <v>0</v>
      </c>
      <c r="U1171" t="s">
        <v>1832</v>
      </c>
      <c r="V1171">
        <f t="shared" si="264"/>
        <v>2290.4243999999999</v>
      </c>
      <c r="W1171">
        <v>2290.4243999999999</v>
      </c>
      <c r="X1171" t="b">
        <f t="shared" si="265"/>
        <v>0</v>
      </c>
    </row>
    <row r="1172" spans="1:24" x14ac:dyDescent="0.3">
      <c r="A1172" t="b">
        <f t="shared" si="252"/>
        <v>0</v>
      </c>
      <c r="B1172" t="s">
        <v>2108</v>
      </c>
      <c r="C1172" t="b">
        <f t="shared" si="253"/>
        <v>0</v>
      </c>
      <c r="D1172" s="2">
        <v>45356</v>
      </c>
      <c r="E1172" s="2" t="b">
        <f t="shared" si="254"/>
        <v>0</v>
      </c>
      <c r="F1172" t="s">
        <v>1476</v>
      </c>
      <c r="G1172" t="b">
        <f t="shared" si="255"/>
        <v>0</v>
      </c>
      <c r="H1172" t="s">
        <v>1661</v>
      </c>
      <c r="I1172" t="b">
        <f t="shared" si="256"/>
        <v>0</v>
      </c>
      <c r="J1172" t="s">
        <v>1834</v>
      </c>
      <c r="K1172" t="b">
        <f t="shared" si="257"/>
        <v>0</v>
      </c>
      <c r="L1172">
        <f t="shared" si="258"/>
        <v>4</v>
      </c>
      <c r="M1172">
        <v>4</v>
      </c>
      <c r="N1172" t="b">
        <f t="shared" si="259"/>
        <v>0</v>
      </c>
      <c r="O1172">
        <f t="shared" si="260"/>
        <v>982.45</v>
      </c>
      <c r="P1172">
        <v>982.45</v>
      </c>
      <c r="Q1172" t="b">
        <f t="shared" si="261"/>
        <v>0</v>
      </c>
      <c r="R1172">
        <f t="shared" si="262"/>
        <v>0.2</v>
      </c>
      <c r="S1172">
        <v>0.2</v>
      </c>
      <c r="T1172" t="b">
        <f t="shared" si="263"/>
        <v>0</v>
      </c>
      <c r="U1172" t="s">
        <v>1835</v>
      </c>
      <c r="V1172">
        <f t="shared" si="264"/>
        <v>3143.84</v>
      </c>
      <c r="W1172">
        <v>3143.84</v>
      </c>
      <c r="X1172" t="b">
        <f t="shared" si="265"/>
        <v>0</v>
      </c>
    </row>
    <row r="1173" spans="1:24" x14ac:dyDescent="0.3">
      <c r="A1173" t="b">
        <f t="shared" si="252"/>
        <v>0</v>
      </c>
      <c r="B1173" t="s">
        <v>2109</v>
      </c>
      <c r="C1173" t="b">
        <f t="shared" si="253"/>
        <v>0</v>
      </c>
      <c r="D1173" s="2">
        <v>45925</v>
      </c>
      <c r="E1173" s="2" t="b">
        <f t="shared" si="254"/>
        <v>0</v>
      </c>
      <c r="F1173" t="s">
        <v>1374</v>
      </c>
      <c r="G1173" t="b">
        <f t="shared" si="255"/>
        <v>0</v>
      </c>
      <c r="H1173" t="s">
        <v>1816</v>
      </c>
      <c r="I1173" t="b">
        <f t="shared" si="256"/>
        <v>0</v>
      </c>
      <c r="J1173" t="s">
        <v>1863</v>
      </c>
      <c r="K1173" t="b">
        <f t="shared" si="257"/>
        <v>0</v>
      </c>
      <c r="L1173">
        <f t="shared" si="258"/>
        <v>1</v>
      </c>
      <c r="M1173">
        <v>1</v>
      </c>
      <c r="N1173" t="b">
        <f t="shared" si="259"/>
        <v>0</v>
      </c>
      <c r="O1173">
        <f t="shared" si="260"/>
        <v>549.52</v>
      </c>
      <c r="P1173">
        <v>549.52</v>
      </c>
      <c r="Q1173" t="b">
        <f t="shared" si="261"/>
        <v>0</v>
      </c>
      <c r="R1173">
        <f t="shared" si="262"/>
        <v>0.1</v>
      </c>
      <c r="S1173">
        <v>0.1</v>
      </c>
      <c r="T1173" t="b">
        <f t="shared" si="263"/>
        <v>0</v>
      </c>
      <c r="U1173" t="s">
        <v>1835</v>
      </c>
      <c r="V1173">
        <f t="shared" si="264"/>
        <v>494.56799999999998</v>
      </c>
      <c r="W1173">
        <v>494.56799999999998</v>
      </c>
      <c r="X1173" t="b">
        <f t="shared" si="265"/>
        <v>0</v>
      </c>
    </row>
    <row r="1174" spans="1:24" x14ac:dyDescent="0.3">
      <c r="A1174" t="b">
        <f t="shared" si="252"/>
        <v>0</v>
      </c>
      <c r="B1174" t="s">
        <v>2110</v>
      </c>
      <c r="C1174" t="b">
        <f t="shared" si="253"/>
        <v>0</v>
      </c>
      <c r="D1174" s="2">
        <v>45876</v>
      </c>
      <c r="E1174" s="2" t="b">
        <f t="shared" si="254"/>
        <v>0</v>
      </c>
      <c r="F1174" t="s">
        <v>765</v>
      </c>
      <c r="G1174" t="b">
        <f t="shared" si="255"/>
        <v>0</v>
      </c>
      <c r="H1174" t="s">
        <v>1800</v>
      </c>
      <c r="I1174" t="b">
        <f t="shared" si="256"/>
        <v>0</v>
      </c>
      <c r="J1174" t="s">
        <v>1870</v>
      </c>
      <c r="K1174" t="b">
        <f t="shared" si="257"/>
        <v>0</v>
      </c>
      <c r="L1174">
        <f t="shared" si="258"/>
        <v>2</v>
      </c>
      <c r="M1174">
        <v>2</v>
      </c>
      <c r="N1174" t="b">
        <f t="shared" si="259"/>
        <v>0</v>
      </c>
      <c r="O1174">
        <f t="shared" si="260"/>
        <v>239.92</v>
      </c>
      <c r="P1174">
        <v>239.92</v>
      </c>
      <c r="Q1174" t="b">
        <f t="shared" si="261"/>
        <v>0</v>
      </c>
      <c r="R1174">
        <f t="shared" si="262"/>
        <v>0.16</v>
      </c>
      <c r="S1174">
        <v>0.16</v>
      </c>
      <c r="T1174" t="b">
        <f t="shared" si="263"/>
        <v>0</v>
      </c>
      <c r="U1174" t="s">
        <v>1832</v>
      </c>
      <c r="V1174">
        <f t="shared" si="264"/>
        <v>403.06560000000002</v>
      </c>
      <c r="W1174">
        <v>403.06560000000002</v>
      </c>
      <c r="X1174" t="b">
        <f t="shared" si="265"/>
        <v>0</v>
      </c>
    </row>
    <row r="1175" spans="1:24" x14ac:dyDescent="0.3">
      <c r="A1175" t="b">
        <f t="shared" si="252"/>
        <v>0</v>
      </c>
      <c r="B1175" t="s">
        <v>2111</v>
      </c>
      <c r="C1175" t="b">
        <f t="shared" si="253"/>
        <v>0</v>
      </c>
      <c r="D1175" s="2">
        <v>45338</v>
      </c>
      <c r="E1175" s="2" t="b">
        <f t="shared" si="254"/>
        <v>0</v>
      </c>
      <c r="F1175" t="s">
        <v>294</v>
      </c>
      <c r="G1175" t="b">
        <f t="shared" si="255"/>
        <v>0</v>
      </c>
      <c r="H1175" t="s">
        <v>1800</v>
      </c>
      <c r="I1175" t="b">
        <f t="shared" si="256"/>
        <v>0</v>
      </c>
      <c r="J1175" t="s">
        <v>1875</v>
      </c>
      <c r="K1175" t="b">
        <f t="shared" si="257"/>
        <v>0</v>
      </c>
      <c r="L1175">
        <f t="shared" si="258"/>
        <v>2</v>
      </c>
      <c r="M1175">
        <v>2</v>
      </c>
      <c r="N1175" t="b">
        <f t="shared" si="259"/>
        <v>0</v>
      </c>
      <c r="O1175">
        <f t="shared" si="260"/>
        <v>878.05</v>
      </c>
      <c r="P1175">
        <v>878.05</v>
      </c>
      <c r="Q1175" t="b">
        <f t="shared" si="261"/>
        <v>0</v>
      </c>
      <c r="R1175">
        <f t="shared" si="262"/>
        <v>0.11</v>
      </c>
      <c r="S1175">
        <v>0.11</v>
      </c>
      <c r="T1175" t="b">
        <f t="shared" si="263"/>
        <v>0</v>
      </c>
      <c r="U1175" t="s">
        <v>1835</v>
      </c>
      <c r="V1175">
        <f t="shared" si="264"/>
        <v>1562.9290000000001</v>
      </c>
      <c r="W1175">
        <v>1562.9290000000001</v>
      </c>
      <c r="X1175" t="b">
        <f t="shared" si="265"/>
        <v>0</v>
      </c>
    </row>
    <row r="1176" spans="1:24" x14ac:dyDescent="0.3">
      <c r="A1176" t="b">
        <f t="shared" si="252"/>
        <v>0</v>
      </c>
      <c r="B1176" t="s">
        <v>2112</v>
      </c>
      <c r="C1176" t="b">
        <f t="shared" si="253"/>
        <v>0</v>
      </c>
      <c r="D1176" s="2">
        <v>45746</v>
      </c>
      <c r="E1176" s="2" t="b">
        <f t="shared" si="254"/>
        <v>0</v>
      </c>
      <c r="F1176" t="s">
        <v>170</v>
      </c>
      <c r="G1176" t="b">
        <f t="shared" si="255"/>
        <v>0</v>
      </c>
      <c r="H1176" t="s">
        <v>1531</v>
      </c>
      <c r="I1176" t="b">
        <f t="shared" si="256"/>
        <v>0</v>
      </c>
      <c r="J1176" t="s">
        <v>1861</v>
      </c>
      <c r="K1176" t="b">
        <f t="shared" si="257"/>
        <v>0</v>
      </c>
      <c r="L1176">
        <f t="shared" si="258"/>
        <v>3</v>
      </c>
      <c r="M1176">
        <v>3</v>
      </c>
      <c r="N1176" t="b">
        <f t="shared" si="259"/>
        <v>0</v>
      </c>
      <c r="O1176">
        <f t="shared" si="260"/>
        <v>546.96</v>
      </c>
      <c r="P1176">
        <v>546.96</v>
      </c>
      <c r="Q1176" t="b">
        <f t="shared" si="261"/>
        <v>0</v>
      </c>
      <c r="R1176">
        <f t="shared" si="262"/>
        <v>0.19</v>
      </c>
      <c r="S1176">
        <v>0.19</v>
      </c>
      <c r="T1176" t="b">
        <f t="shared" si="263"/>
        <v>0</v>
      </c>
      <c r="U1176" t="s">
        <v>1832</v>
      </c>
      <c r="V1176">
        <f t="shared" si="264"/>
        <v>1329.1128000000001</v>
      </c>
      <c r="W1176">
        <v>1329.1128000000001</v>
      </c>
      <c r="X1176" t="b">
        <f t="shared" si="265"/>
        <v>0</v>
      </c>
    </row>
    <row r="1177" spans="1:24" x14ac:dyDescent="0.3">
      <c r="A1177" t="b">
        <f t="shared" si="252"/>
        <v>0</v>
      </c>
      <c r="B1177" t="s">
        <v>2113</v>
      </c>
      <c r="C1177" t="b">
        <f t="shared" si="253"/>
        <v>0</v>
      </c>
      <c r="D1177" s="2">
        <v>45706</v>
      </c>
      <c r="E1177" s="2" t="b">
        <f t="shared" si="254"/>
        <v>0</v>
      </c>
      <c r="F1177" t="s">
        <v>1437</v>
      </c>
      <c r="G1177" t="b">
        <f t="shared" si="255"/>
        <v>0</v>
      </c>
      <c r="H1177" t="s">
        <v>1588</v>
      </c>
      <c r="I1177" t="b">
        <f t="shared" si="256"/>
        <v>0</v>
      </c>
      <c r="J1177" t="s">
        <v>1872</v>
      </c>
      <c r="K1177" t="b">
        <f t="shared" si="257"/>
        <v>0</v>
      </c>
      <c r="L1177">
        <f t="shared" si="258"/>
        <v>2</v>
      </c>
      <c r="M1177">
        <v>2</v>
      </c>
      <c r="N1177" t="b">
        <f t="shared" si="259"/>
        <v>0</v>
      </c>
      <c r="O1177">
        <f t="shared" si="260"/>
        <v>71.77</v>
      </c>
      <c r="P1177">
        <v>71.77</v>
      </c>
      <c r="Q1177" t="b">
        <f t="shared" si="261"/>
        <v>0</v>
      </c>
      <c r="R1177">
        <f t="shared" si="262"/>
        <v>0.22</v>
      </c>
      <c r="S1177">
        <v>0.22</v>
      </c>
      <c r="T1177" t="b">
        <f t="shared" si="263"/>
        <v>0</v>
      </c>
      <c r="U1177" t="s">
        <v>1832</v>
      </c>
      <c r="V1177">
        <f t="shared" si="264"/>
        <v>111.96120000000001</v>
      </c>
      <c r="W1177">
        <v>111.96120000000001</v>
      </c>
      <c r="X1177" t="b">
        <f t="shared" si="265"/>
        <v>0</v>
      </c>
    </row>
    <row r="1178" spans="1:24" x14ac:dyDescent="0.3">
      <c r="A1178" t="b">
        <f t="shared" si="252"/>
        <v>0</v>
      </c>
      <c r="B1178" t="s">
        <v>2114</v>
      </c>
      <c r="C1178" t="b">
        <f t="shared" si="253"/>
        <v>0</v>
      </c>
      <c r="D1178" s="2">
        <v>45717</v>
      </c>
      <c r="E1178" s="2" t="b">
        <f t="shared" si="254"/>
        <v>0</v>
      </c>
      <c r="F1178" t="s">
        <v>62</v>
      </c>
      <c r="G1178" t="b">
        <f t="shared" si="255"/>
        <v>0</v>
      </c>
      <c r="H1178" t="s">
        <v>1609</v>
      </c>
      <c r="I1178" t="b">
        <f t="shared" si="256"/>
        <v>0</v>
      </c>
      <c r="J1178" t="s">
        <v>1854</v>
      </c>
      <c r="K1178" t="b">
        <f t="shared" si="257"/>
        <v>0</v>
      </c>
      <c r="L1178">
        <f t="shared" si="258"/>
        <v>2</v>
      </c>
      <c r="M1178">
        <v>2</v>
      </c>
      <c r="N1178" t="b">
        <f t="shared" si="259"/>
        <v>0</v>
      </c>
      <c r="O1178">
        <f t="shared" si="260"/>
        <v>679.86</v>
      </c>
      <c r="P1178">
        <v>679.86</v>
      </c>
      <c r="Q1178" t="b">
        <f t="shared" si="261"/>
        <v>0</v>
      </c>
      <c r="R1178">
        <f t="shared" si="262"/>
        <v>0.22</v>
      </c>
      <c r="S1178">
        <v>0.22</v>
      </c>
      <c r="T1178" t="b">
        <f t="shared" si="263"/>
        <v>0</v>
      </c>
      <c r="U1178" t="s">
        <v>1839</v>
      </c>
      <c r="V1178">
        <f t="shared" si="264"/>
        <v>1060.5816</v>
      </c>
      <c r="W1178">
        <v>1060.5816</v>
      </c>
      <c r="X1178" t="b">
        <f t="shared" si="265"/>
        <v>0</v>
      </c>
    </row>
    <row r="1179" spans="1:24" x14ac:dyDescent="0.3">
      <c r="A1179" t="b">
        <f t="shared" si="252"/>
        <v>0</v>
      </c>
      <c r="B1179" t="s">
        <v>2115</v>
      </c>
      <c r="C1179" t="b">
        <f t="shared" si="253"/>
        <v>0</v>
      </c>
      <c r="D1179" s="2">
        <v>45300</v>
      </c>
      <c r="E1179" s="2" t="b">
        <f t="shared" si="254"/>
        <v>0</v>
      </c>
      <c r="F1179" t="s">
        <v>458</v>
      </c>
      <c r="G1179" t="b">
        <f t="shared" si="255"/>
        <v>0</v>
      </c>
      <c r="H1179" t="s">
        <v>1643</v>
      </c>
      <c r="I1179" t="b">
        <f t="shared" si="256"/>
        <v>0</v>
      </c>
      <c r="J1179" t="s">
        <v>1834</v>
      </c>
      <c r="K1179" t="b">
        <f t="shared" si="257"/>
        <v>0</v>
      </c>
      <c r="L1179">
        <f t="shared" si="258"/>
        <v>1</v>
      </c>
      <c r="M1179">
        <v>1</v>
      </c>
      <c r="N1179" t="b">
        <f t="shared" si="259"/>
        <v>0</v>
      </c>
      <c r="O1179">
        <f t="shared" si="260"/>
        <v>222.94</v>
      </c>
      <c r="P1179">
        <v>222.94</v>
      </c>
      <c r="Q1179" t="b">
        <f t="shared" si="261"/>
        <v>0</v>
      </c>
      <c r="R1179">
        <f t="shared" si="262"/>
        <v>0.19</v>
      </c>
      <c r="S1179">
        <v>0.19</v>
      </c>
      <c r="T1179" t="b">
        <f t="shared" si="263"/>
        <v>0</v>
      </c>
      <c r="U1179" t="s">
        <v>1832</v>
      </c>
      <c r="V1179">
        <f t="shared" si="264"/>
        <v>180.5814</v>
      </c>
      <c r="W1179">
        <v>180.5814</v>
      </c>
      <c r="X1179" t="b">
        <f t="shared" si="265"/>
        <v>0</v>
      </c>
    </row>
    <row r="1180" spans="1:24" x14ac:dyDescent="0.3">
      <c r="A1180" t="b">
        <f t="shared" si="252"/>
        <v>0</v>
      </c>
      <c r="B1180" t="s">
        <v>2116</v>
      </c>
      <c r="C1180" t="b">
        <f t="shared" si="253"/>
        <v>0</v>
      </c>
      <c r="D1180" s="2">
        <v>45773</v>
      </c>
      <c r="E1180" s="2" t="b">
        <f t="shared" si="254"/>
        <v>0</v>
      </c>
      <c r="F1180" t="s">
        <v>789</v>
      </c>
      <c r="G1180" t="b">
        <f t="shared" si="255"/>
        <v>0</v>
      </c>
      <c r="H1180" t="s">
        <v>1643</v>
      </c>
      <c r="I1180" t="b">
        <f t="shared" si="256"/>
        <v>0</v>
      </c>
      <c r="J1180" t="s">
        <v>1880</v>
      </c>
      <c r="K1180" t="b">
        <f t="shared" si="257"/>
        <v>0</v>
      </c>
      <c r="L1180">
        <f t="shared" si="258"/>
        <v>2</v>
      </c>
      <c r="M1180">
        <v>2</v>
      </c>
      <c r="N1180" t="b">
        <f t="shared" si="259"/>
        <v>0</v>
      </c>
      <c r="O1180">
        <f t="shared" si="260"/>
        <v>355.3</v>
      </c>
      <c r="P1180">
        <v>355.3</v>
      </c>
      <c r="Q1180" t="b">
        <f t="shared" si="261"/>
        <v>1</v>
      </c>
      <c r="R1180">
        <f t="shared" si="262"/>
        <v>0.14808617234468976</v>
      </c>
      <c r="T1180" t="b">
        <f t="shared" si="263"/>
        <v>0</v>
      </c>
      <c r="U1180" t="s">
        <v>1835</v>
      </c>
      <c r="V1180">
        <f t="shared" si="264"/>
        <v>589.798</v>
      </c>
      <c r="W1180">
        <v>589.798</v>
      </c>
      <c r="X1180" t="b">
        <f t="shared" si="265"/>
        <v>0</v>
      </c>
    </row>
    <row r="1181" spans="1:24" x14ac:dyDescent="0.3">
      <c r="A1181" t="b">
        <f t="shared" si="252"/>
        <v>0</v>
      </c>
      <c r="B1181" t="s">
        <v>1877</v>
      </c>
      <c r="C1181" t="b">
        <f t="shared" si="253"/>
        <v>0</v>
      </c>
      <c r="D1181" s="2">
        <v>45294</v>
      </c>
      <c r="E1181" s="2" t="b">
        <f t="shared" si="254"/>
        <v>0</v>
      </c>
      <c r="F1181" t="s">
        <v>687</v>
      </c>
      <c r="G1181" t="b">
        <f t="shared" si="255"/>
        <v>0</v>
      </c>
      <c r="H1181" t="s">
        <v>1816</v>
      </c>
      <c r="I1181" t="b">
        <f t="shared" si="256"/>
        <v>0</v>
      </c>
      <c r="J1181" t="s">
        <v>1837</v>
      </c>
      <c r="K1181" t="b">
        <f t="shared" si="257"/>
        <v>0</v>
      </c>
      <c r="L1181">
        <f t="shared" si="258"/>
        <v>4</v>
      </c>
      <c r="M1181">
        <v>4</v>
      </c>
      <c r="N1181" t="b">
        <f t="shared" si="259"/>
        <v>0</v>
      </c>
      <c r="O1181">
        <f t="shared" si="260"/>
        <v>156.16</v>
      </c>
      <c r="P1181">
        <v>156.16</v>
      </c>
      <c r="Q1181" t="b">
        <f t="shared" si="261"/>
        <v>1</v>
      </c>
      <c r="R1181">
        <f t="shared" si="262"/>
        <v>0.14808617234468976</v>
      </c>
      <c r="T1181" t="b">
        <f t="shared" si="263"/>
        <v>0</v>
      </c>
      <c r="U1181" t="s">
        <v>1832</v>
      </c>
      <c r="V1181">
        <f t="shared" si="264"/>
        <v>599.65440000000001</v>
      </c>
      <c r="W1181">
        <v>599.65440000000001</v>
      </c>
      <c r="X1181" t="b">
        <f t="shared" si="265"/>
        <v>0</v>
      </c>
    </row>
    <row r="1182" spans="1:24" x14ac:dyDescent="0.3">
      <c r="A1182" t="b">
        <f t="shared" si="252"/>
        <v>0</v>
      </c>
      <c r="B1182" t="s">
        <v>2117</v>
      </c>
      <c r="C1182" t="b">
        <f t="shared" si="253"/>
        <v>0</v>
      </c>
      <c r="D1182" s="2">
        <v>45497</v>
      </c>
      <c r="E1182" s="2" t="b">
        <f t="shared" si="254"/>
        <v>0</v>
      </c>
      <c r="F1182" t="s">
        <v>360</v>
      </c>
      <c r="G1182" t="b">
        <f t="shared" si="255"/>
        <v>0</v>
      </c>
      <c r="H1182" t="s">
        <v>1793</v>
      </c>
      <c r="I1182" t="b">
        <f t="shared" si="256"/>
        <v>0</v>
      </c>
      <c r="J1182" t="s">
        <v>1863</v>
      </c>
      <c r="K1182" t="b">
        <f t="shared" si="257"/>
        <v>0</v>
      </c>
      <c r="L1182">
        <f t="shared" si="258"/>
        <v>4</v>
      </c>
      <c r="M1182">
        <v>4</v>
      </c>
      <c r="N1182" t="b">
        <f t="shared" si="259"/>
        <v>0</v>
      </c>
      <c r="O1182">
        <f t="shared" si="260"/>
        <v>611.29999999999995</v>
      </c>
      <c r="P1182">
        <v>611.29999999999995</v>
      </c>
      <c r="Q1182" t="b">
        <f t="shared" si="261"/>
        <v>0</v>
      </c>
      <c r="R1182">
        <f t="shared" si="262"/>
        <v>0.11</v>
      </c>
      <c r="S1182">
        <v>0.11</v>
      </c>
      <c r="T1182" t="b">
        <f t="shared" si="263"/>
        <v>0</v>
      </c>
      <c r="U1182" t="s">
        <v>1835</v>
      </c>
      <c r="V1182">
        <f t="shared" si="264"/>
        <v>2176.2280000000001</v>
      </c>
      <c r="W1182">
        <v>2176.2280000000001</v>
      </c>
      <c r="X1182" t="b">
        <f t="shared" si="265"/>
        <v>0</v>
      </c>
    </row>
    <row r="1183" spans="1:24" x14ac:dyDescent="0.3">
      <c r="A1183" t="b">
        <f t="shared" si="252"/>
        <v>0</v>
      </c>
      <c r="B1183" t="s">
        <v>2118</v>
      </c>
      <c r="C1183" t="b">
        <f t="shared" si="253"/>
        <v>0</v>
      </c>
      <c r="D1183" s="2">
        <v>45742</v>
      </c>
      <c r="E1183" s="2" t="b">
        <f t="shared" si="254"/>
        <v>0</v>
      </c>
      <c r="F1183" t="s">
        <v>1037</v>
      </c>
      <c r="G1183" t="b">
        <f t="shared" si="255"/>
        <v>0</v>
      </c>
      <c r="H1183" t="s">
        <v>1526</v>
      </c>
      <c r="I1183" t="b">
        <f t="shared" si="256"/>
        <v>0</v>
      </c>
      <c r="J1183" t="s">
        <v>1837</v>
      </c>
      <c r="K1183" t="b">
        <f t="shared" si="257"/>
        <v>0</v>
      </c>
      <c r="L1183">
        <f t="shared" si="258"/>
        <v>4</v>
      </c>
      <c r="M1183">
        <v>4</v>
      </c>
      <c r="N1183" t="b">
        <f t="shared" si="259"/>
        <v>0</v>
      </c>
      <c r="O1183">
        <f t="shared" si="260"/>
        <v>849.21</v>
      </c>
      <c r="P1183">
        <v>849.21</v>
      </c>
      <c r="Q1183" t="b">
        <f t="shared" si="261"/>
        <v>0</v>
      </c>
      <c r="R1183">
        <f t="shared" si="262"/>
        <v>7.0000000000000007E-2</v>
      </c>
      <c r="S1183">
        <v>7.0000000000000007E-2</v>
      </c>
      <c r="T1183" t="b">
        <f t="shared" si="263"/>
        <v>0</v>
      </c>
      <c r="U1183" t="s">
        <v>1832</v>
      </c>
      <c r="V1183">
        <f t="shared" si="264"/>
        <v>3159.0612000000001</v>
      </c>
      <c r="W1183">
        <v>3159.0612000000001</v>
      </c>
      <c r="X1183" t="b">
        <f t="shared" si="265"/>
        <v>0</v>
      </c>
    </row>
    <row r="1184" spans="1:24" x14ac:dyDescent="0.3">
      <c r="A1184" t="b">
        <f t="shared" si="252"/>
        <v>0</v>
      </c>
      <c r="B1184" t="s">
        <v>2119</v>
      </c>
      <c r="C1184" t="b">
        <f t="shared" si="253"/>
        <v>0</v>
      </c>
      <c r="D1184" s="2">
        <v>45713</v>
      </c>
      <c r="E1184" s="2" t="b">
        <f t="shared" si="254"/>
        <v>0</v>
      </c>
      <c r="F1184" t="s">
        <v>675</v>
      </c>
      <c r="G1184" t="b">
        <f t="shared" si="255"/>
        <v>0</v>
      </c>
      <c r="H1184" t="s">
        <v>1664</v>
      </c>
      <c r="I1184" t="b">
        <f t="shared" si="256"/>
        <v>0</v>
      </c>
      <c r="J1184" t="s">
        <v>1843</v>
      </c>
      <c r="K1184" t="b">
        <f t="shared" si="257"/>
        <v>0</v>
      </c>
      <c r="L1184">
        <f t="shared" si="258"/>
        <v>3</v>
      </c>
      <c r="M1184">
        <v>3</v>
      </c>
      <c r="N1184" t="b">
        <f t="shared" si="259"/>
        <v>0</v>
      </c>
      <c r="O1184">
        <f t="shared" si="260"/>
        <v>553.12</v>
      </c>
      <c r="P1184">
        <v>553.12</v>
      </c>
      <c r="Q1184" t="b">
        <f t="shared" si="261"/>
        <v>0</v>
      </c>
      <c r="R1184">
        <f t="shared" si="262"/>
        <v>0.28000000000000003</v>
      </c>
      <c r="S1184">
        <v>0.28000000000000003</v>
      </c>
      <c r="T1184" t="b">
        <f t="shared" si="263"/>
        <v>0</v>
      </c>
      <c r="U1184" t="s">
        <v>1839</v>
      </c>
      <c r="V1184">
        <f t="shared" si="264"/>
        <v>1194.7392</v>
      </c>
      <c r="W1184">
        <v>1194.7392</v>
      </c>
      <c r="X1184" t="b">
        <f t="shared" si="265"/>
        <v>0</v>
      </c>
    </row>
    <row r="1185" spans="1:24" x14ac:dyDescent="0.3">
      <c r="A1185" t="b">
        <f t="shared" si="252"/>
        <v>0</v>
      </c>
      <c r="B1185" t="s">
        <v>2120</v>
      </c>
      <c r="C1185" t="b">
        <f t="shared" si="253"/>
        <v>0</v>
      </c>
      <c r="D1185" s="2">
        <v>45826</v>
      </c>
      <c r="E1185" s="2" t="b">
        <f t="shared" si="254"/>
        <v>0</v>
      </c>
      <c r="F1185" t="s">
        <v>889</v>
      </c>
      <c r="G1185" t="b">
        <f t="shared" si="255"/>
        <v>0</v>
      </c>
      <c r="H1185" t="s">
        <v>1798</v>
      </c>
      <c r="I1185" t="b">
        <f t="shared" si="256"/>
        <v>0</v>
      </c>
      <c r="J1185" t="s">
        <v>1861</v>
      </c>
      <c r="K1185" t="b">
        <f t="shared" si="257"/>
        <v>0</v>
      </c>
      <c r="L1185">
        <f t="shared" si="258"/>
        <v>2</v>
      </c>
      <c r="M1185">
        <v>2</v>
      </c>
      <c r="N1185" t="b">
        <f t="shared" si="259"/>
        <v>0</v>
      </c>
      <c r="O1185">
        <f t="shared" si="260"/>
        <v>903.08</v>
      </c>
      <c r="P1185">
        <v>903.08</v>
      </c>
      <c r="Q1185" t="b">
        <f t="shared" si="261"/>
        <v>0</v>
      </c>
      <c r="R1185">
        <f t="shared" si="262"/>
        <v>0.18</v>
      </c>
      <c r="S1185">
        <v>0.18</v>
      </c>
      <c r="T1185" t="b">
        <f t="shared" si="263"/>
        <v>0</v>
      </c>
      <c r="U1185" t="s">
        <v>1839</v>
      </c>
      <c r="V1185">
        <f t="shared" si="264"/>
        <v>1481.0512000000001</v>
      </c>
      <c r="W1185">
        <v>1481.0512000000001</v>
      </c>
      <c r="X1185" t="b">
        <f t="shared" si="265"/>
        <v>0</v>
      </c>
    </row>
    <row r="1186" spans="1:24" x14ac:dyDescent="0.3">
      <c r="A1186" t="b">
        <f t="shared" si="252"/>
        <v>0</v>
      </c>
      <c r="B1186" t="s">
        <v>2121</v>
      </c>
      <c r="C1186" t="b">
        <f t="shared" si="253"/>
        <v>0</v>
      </c>
      <c r="D1186" s="2">
        <v>45648</v>
      </c>
      <c r="E1186" s="2" t="b">
        <f t="shared" si="254"/>
        <v>0</v>
      </c>
      <c r="F1186" t="s">
        <v>1457</v>
      </c>
      <c r="G1186" t="b">
        <f t="shared" si="255"/>
        <v>0</v>
      </c>
      <c r="H1186" t="s">
        <v>1889</v>
      </c>
      <c r="I1186" t="b">
        <f t="shared" si="256"/>
        <v>0</v>
      </c>
      <c r="J1186" t="s">
        <v>1902</v>
      </c>
      <c r="K1186" t="b">
        <f t="shared" si="257"/>
        <v>0</v>
      </c>
      <c r="L1186">
        <f t="shared" si="258"/>
        <v>4</v>
      </c>
      <c r="M1186">
        <v>4</v>
      </c>
      <c r="N1186" t="b">
        <f t="shared" si="259"/>
        <v>0</v>
      </c>
      <c r="O1186">
        <f t="shared" si="260"/>
        <v>640.23</v>
      </c>
      <c r="P1186">
        <v>640.23</v>
      </c>
      <c r="Q1186" t="b">
        <f t="shared" si="261"/>
        <v>0</v>
      </c>
      <c r="R1186">
        <f t="shared" si="262"/>
        <v>0.06</v>
      </c>
      <c r="S1186">
        <v>0.06</v>
      </c>
      <c r="T1186" t="b">
        <f t="shared" si="263"/>
        <v>0</v>
      </c>
      <c r="U1186" t="s">
        <v>1839</v>
      </c>
      <c r="V1186">
        <f t="shared" si="264"/>
        <v>2407.2647999999999</v>
      </c>
      <c r="W1186">
        <v>2407.2647999999999</v>
      </c>
      <c r="X1186" t="b">
        <f t="shared" si="265"/>
        <v>0</v>
      </c>
    </row>
    <row r="1187" spans="1:24" x14ac:dyDescent="0.3">
      <c r="A1187" t="b">
        <f t="shared" si="252"/>
        <v>0</v>
      </c>
      <c r="B1187" t="s">
        <v>2122</v>
      </c>
      <c r="C1187" t="b">
        <f t="shared" si="253"/>
        <v>0</v>
      </c>
      <c r="D1187" s="2">
        <v>45836</v>
      </c>
      <c r="E1187" s="2" t="b">
        <f t="shared" si="254"/>
        <v>0</v>
      </c>
      <c r="F1187" t="s">
        <v>472</v>
      </c>
      <c r="G1187" t="b">
        <f t="shared" si="255"/>
        <v>0</v>
      </c>
      <c r="H1187" t="s">
        <v>1600</v>
      </c>
      <c r="I1187" t="b">
        <f t="shared" si="256"/>
        <v>0</v>
      </c>
      <c r="J1187" t="s">
        <v>1875</v>
      </c>
      <c r="K1187" t="b">
        <f t="shared" si="257"/>
        <v>0</v>
      </c>
      <c r="L1187">
        <f t="shared" si="258"/>
        <v>1</v>
      </c>
      <c r="M1187">
        <v>1</v>
      </c>
      <c r="N1187" t="b">
        <f t="shared" si="259"/>
        <v>0</v>
      </c>
      <c r="O1187">
        <f t="shared" si="260"/>
        <v>518</v>
      </c>
      <c r="P1187">
        <v>518</v>
      </c>
      <c r="Q1187" t="b">
        <f t="shared" si="261"/>
        <v>0</v>
      </c>
      <c r="R1187">
        <f t="shared" si="262"/>
        <v>0.25</v>
      </c>
      <c r="S1187">
        <v>0.25</v>
      </c>
      <c r="T1187" t="b">
        <f t="shared" si="263"/>
        <v>0</v>
      </c>
      <c r="U1187" t="s">
        <v>1832</v>
      </c>
      <c r="V1187">
        <f t="shared" si="264"/>
        <v>388.5</v>
      </c>
      <c r="W1187">
        <v>388.5</v>
      </c>
      <c r="X1187" t="b">
        <f t="shared" si="265"/>
        <v>0</v>
      </c>
    </row>
    <row r="1188" spans="1:24" x14ac:dyDescent="0.3">
      <c r="A1188" t="b">
        <f t="shared" si="252"/>
        <v>0</v>
      </c>
      <c r="B1188" t="s">
        <v>2123</v>
      </c>
      <c r="C1188" t="b">
        <f t="shared" si="253"/>
        <v>0</v>
      </c>
      <c r="D1188" s="2">
        <v>45437</v>
      </c>
      <c r="E1188" s="2" t="b">
        <f t="shared" si="254"/>
        <v>0</v>
      </c>
      <c r="F1188" t="s">
        <v>1328</v>
      </c>
      <c r="G1188" t="b">
        <f t="shared" si="255"/>
        <v>0</v>
      </c>
      <c r="H1188" t="s">
        <v>1725</v>
      </c>
      <c r="I1188" t="b">
        <f t="shared" si="256"/>
        <v>0</v>
      </c>
      <c r="J1188" t="s">
        <v>1845</v>
      </c>
      <c r="K1188" t="b">
        <f t="shared" si="257"/>
        <v>0</v>
      </c>
      <c r="L1188">
        <f t="shared" si="258"/>
        <v>4</v>
      </c>
      <c r="M1188">
        <v>4</v>
      </c>
      <c r="N1188" t="b">
        <f t="shared" si="259"/>
        <v>0</v>
      </c>
      <c r="O1188">
        <f t="shared" si="260"/>
        <v>779.25</v>
      </c>
      <c r="P1188">
        <v>779.25</v>
      </c>
      <c r="Q1188" t="b">
        <f t="shared" si="261"/>
        <v>0</v>
      </c>
      <c r="R1188">
        <f t="shared" si="262"/>
        <v>0.25</v>
      </c>
      <c r="S1188">
        <v>0.25</v>
      </c>
      <c r="T1188" t="b">
        <f t="shared" si="263"/>
        <v>0</v>
      </c>
      <c r="U1188" t="s">
        <v>1832</v>
      </c>
      <c r="V1188">
        <f t="shared" si="264"/>
        <v>2337.75</v>
      </c>
      <c r="W1188">
        <v>2337.75</v>
      </c>
      <c r="X1188" t="b">
        <f t="shared" si="265"/>
        <v>0</v>
      </c>
    </row>
    <row r="1189" spans="1:24" x14ac:dyDescent="0.3">
      <c r="A1189" t="b">
        <f t="shared" si="252"/>
        <v>0</v>
      </c>
      <c r="B1189" t="s">
        <v>2124</v>
      </c>
      <c r="C1189" t="b">
        <f t="shared" si="253"/>
        <v>0</v>
      </c>
      <c r="D1189" s="2">
        <v>45807</v>
      </c>
      <c r="E1189" s="2" t="b">
        <f t="shared" si="254"/>
        <v>0</v>
      </c>
      <c r="F1189" t="s">
        <v>405</v>
      </c>
      <c r="G1189" t="b">
        <f t="shared" si="255"/>
        <v>0</v>
      </c>
      <c r="H1189" t="s">
        <v>1777</v>
      </c>
      <c r="I1189" t="b">
        <f t="shared" si="256"/>
        <v>0</v>
      </c>
      <c r="J1189" t="s">
        <v>1843</v>
      </c>
      <c r="K1189" t="b">
        <f t="shared" si="257"/>
        <v>0</v>
      </c>
      <c r="L1189">
        <f t="shared" si="258"/>
        <v>2</v>
      </c>
      <c r="M1189">
        <v>2</v>
      </c>
      <c r="N1189" t="b">
        <f t="shared" si="259"/>
        <v>0</v>
      </c>
      <c r="O1189">
        <f t="shared" si="260"/>
        <v>467.75</v>
      </c>
      <c r="P1189">
        <v>467.75</v>
      </c>
      <c r="Q1189" t="b">
        <f t="shared" si="261"/>
        <v>0</v>
      </c>
      <c r="R1189">
        <f t="shared" si="262"/>
        <v>0.26</v>
      </c>
      <c r="S1189">
        <v>0.26</v>
      </c>
      <c r="T1189" t="b">
        <f t="shared" si="263"/>
        <v>0</v>
      </c>
      <c r="U1189" t="s">
        <v>1832</v>
      </c>
      <c r="V1189">
        <f t="shared" si="264"/>
        <v>692.27</v>
      </c>
      <c r="W1189">
        <v>692.27</v>
      </c>
      <c r="X1189" t="b">
        <f t="shared" si="265"/>
        <v>0</v>
      </c>
    </row>
    <row r="1190" spans="1:24" x14ac:dyDescent="0.3">
      <c r="A1190" t="b">
        <f t="shared" si="252"/>
        <v>0</v>
      </c>
      <c r="B1190" t="s">
        <v>2125</v>
      </c>
      <c r="C1190" t="b">
        <f t="shared" si="253"/>
        <v>0</v>
      </c>
      <c r="D1190" s="2">
        <v>45555</v>
      </c>
      <c r="E1190" s="2" t="b">
        <f t="shared" si="254"/>
        <v>0</v>
      </c>
      <c r="F1190" t="s">
        <v>1250</v>
      </c>
      <c r="G1190" t="b">
        <f t="shared" si="255"/>
        <v>0</v>
      </c>
      <c r="H1190" t="s">
        <v>1796</v>
      </c>
      <c r="I1190" t="b">
        <f t="shared" si="256"/>
        <v>0</v>
      </c>
      <c r="J1190" t="s">
        <v>1870</v>
      </c>
      <c r="K1190" t="b">
        <f t="shared" si="257"/>
        <v>0</v>
      </c>
      <c r="L1190">
        <f t="shared" si="258"/>
        <v>3</v>
      </c>
      <c r="M1190">
        <v>3</v>
      </c>
      <c r="N1190" t="b">
        <f t="shared" si="259"/>
        <v>1</v>
      </c>
      <c r="O1190">
        <f t="shared" si="260"/>
        <v>513.9847721582363</v>
      </c>
      <c r="Q1190" t="b">
        <f t="shared" si="261"/>
        <v>0</v>
      </c>
      <c r="R1190">
        <f t="shared" si="262"/>
        <v>0.06</v>
      </c>
      <c r="S1190">
        <v>0.06</v>
      </c>
      <c r="T1190" t="b">
        <f t="shared" si="263"/>
        <v>0</v>
      </c>
      <c r="U1190" t="s">
        <v>1832</v>
      </c>
      <c r="V1190">
        <f t="shared" si="264"/>
        <v>315.24779999999998</v>
      </c>
      <c r="W1190">
        <v>315.24779999999998</v>
      </c>
      <c r="X1190" t="b">
        <f t="shared" si="265"/>
        <v>0</v>
      </c>
    </row>
    <row r="1191" spans="1:24" x14ac:dyDescent="0.3">
      <c r="A1191" t="b">
        <f t="shared" si="252"/>
        <v>0</v>
      </c>
      <c r="B1191" t="s">
        <v>2126</v>
      </c>
      <c r="C1191" t="b">
        <f t="shared" si="253"/>
        <v>0</v>
      </c>
      <c r="D1191" s="2">
        <v>45803</v>
      </c>
      <c r="E1191" s="2" t="b">
        <f t="shared" si="254"/>
        <v>0</v>
      </c>
      <c r="F1191" t="s">
        <v>705</v>
      </c>
      <c r="G1191" t="b">
        <f t="shared" si="255"/>
        <v>0</v>
      </c>
      <c r="H1191" t="s">
        <v>1648</v>
      </c>
      <c r="I1191" t="b">
        <f t="shared" si="256"/>
        <v>0</v>
      </c>
      <c r="J1191" t="s">
        <v>1850</v>
      </c>
      <c r="K1191" t="b">
        <f t="shared" si="257"/>
        <v>0</v>
      </c>
      <c r="L1191">
        <f t="shared" si="258"/>
        <v>4</v>
      </c>
      <c r="M1191">
        <v>4</v>
      </c>
      <c r="N1191" t="b">
        <f t="shared" si="259"/>
        <v>0</v>
      </c>
      <c r="O1191">
        <f t="shared" si="260"/>
        <v>747.01</v>
      </c>
      <c r="P1191">
        <v>747.01</v>
      </c>
      <c r="Q1191" t="b">
        <f t="shared" si="261"/>
        <v>0</v>
      </c>
      <c r="R1191">
        <f t="shared" si="262"/>
        <v>0.13</v>
      </c>
      <c r="S1191">
        <v>0.13</v>
      </c>
      <c r="T1191" t="b">
        <f t="shared" si="263"/>
        <v>0</v>
      </c>
      <c r="U1191" t="s">
        <v>1835</v>
      </c>
      <c r="V1191">
        <f t="shared" si="264"/>
        <v>2599.5947999999999</v>
      </c>
      <c r="W1191">
        <v>2599.5947999999999</v>
      </c>
      <c r="X1191" t="b">
        <f t="shared" si="265"/>
        <v>0</v>
      </c>
    </row>
    <row r="1192" spans="1:24" x14ac:dyDescent="0.3">
      <c r="A1192" t="b">
        <f t="shared" si="252"/>
        <v>0</v>
      </c>
      <c r="B1192" t="s">
        <v>1878</v>
      </c>
      <c r="C1192" t="b">
        <f t="shared" si="253"/>
        <v>0</v>
      </c>
      <c r="D1192" s="2">
        <v>45710</v>
      </c>
      <c r="E1192" s="2" t="b">
        <f t="shared" si="254"/>
        <v>0</v>
      </c>
      <c r="F1192" t="s">
        <v>648</v>
      </c>
      <c r="G1192" t="b">
        <f t="shared" si="255"/>
        <v>0</v>
      </c>
      <c r="H1192" t="s">
        <v>1760</v>
      </c>
      <c r="I1192" t="b">
        <f t="shared" si="256"/>
        <v>0</v>
      </c>
      <c r="J1192" t="s">
        <v>1837</v>
      </c>
      <c r="K1192" t="b">
        <f t="shared" si="257"/>
        <v>0</v>
      </c>
      <c r="L1192">
        <f t="shared" si="258"/>
        <v>3</v>
      </c>
      <c r="M1192">
        <v>3</v>
      </c>
      <c r="N1192" t="b">
        <f t="shared" si="259"/>
        <v>0</v>
      </c>
      <c r="O1192">
        <f t="shared" si="260"/>
        <v>815.49</v>
      </c>
      <c r="P1192">
        <v>815.49</v>
      </c>
      <c r="Q1192" t="b">
        <f t="shared" si="261"/>
        <v>0</v>
      </c>
      <c r="R1192">
        <f t="shared" si="262"/>
        <v>0.17</v>
      </c>
      <c r="S1192">
        <v>0.17</v>
      </c>
      <c r="T1192" t="b">
        <f t="shared" si="263"/>
        <v>0</v>
      </c>
      <c r="U1192" t="s">
        <v>1832</v>
      </c>
      <c r="V1192">
        <f t="shared" si="264"/>
        <v>2030.5700999999999</v>
      </c>
      <c r="W1192">
        <v>2030.5700999999999</v>
      </c>
      <c r="X1192" t="b">
        <f t="shared" si="265"/>
        <v>0</v>
      </c>
    </row>
    <row r="1193" spans="1:24" x14ac:dyDescent="0.3">
      <c r="A1193" t="b">
        <f t="shared" si="252"/>
        <v>0</v>
      </c>
      <c r="B1193" t="s">
        <v>2127</v>
      </c>
      <c r="C1193" t="b">
        <f t="shared" si="253"/>
        <v>0</v>
      </c>
      <c r="D1193" s="2">
        <v>45735</v>
      </c>
      <c r="E1193" s="2" t="b">
        <f t="shared" si="254"/>
        <v>0</v>
      </c>
      <c r="F1193" t="s">
        <v>354</v>
      </c>
      <c r="G1193" t="b">
        <f t="shared" si="255"/>
        <v>0</v>
      </c>
      <c r="H1193" t="s">
        <v>1793</v>
      </c>
      <c r="I1193" t="b">
        <f t="shared" si="256"/>
        <v>0</v>
      </c>
      <c r="J1193" t="s">
        <v>1884</v>
      </c>
      <c r="K1193" t="b">
        <f t="shared" si="257"/>
        <v>0</v>
      </c>
      <c r="L1193">
        <f t="shared" si="258"/>
        <v>4</v>
      </c>
      <c r="M1193">
        <v>4</v>
      </c>
      <c r="N1193" t="b">
        <f t="shared" si="259"/>
        <v>0</v>
      </c>
      <c r="O1193">
        <f t="shared" si="260"/>
        <v>461.83</v>
      </c>
      <c r="P1193">
        <v>461.83</v>
      </c>
      <c r="Q1193" t="b">
        <f t="shared" si="261"/>
        <v>0</v>
      </c>
      <c r="R1193">
        <f t="shared" si="262"/>
        <v>0.28000000000000003</v>
      </c>
      <c r="S1193">
        <v>0.28000000000000003</v>
      </c>
      <c r="T1193" t="b">
        <f t="shared" si="263"/>
        <v>0</v>
      </c>
      <c r="U1193" t="s">
        <v>1835</v>
      </c>
      <c r="V1193">
        <f t="shared" si="264"/>
        <v>1330.0704000000001</v>
      </c>
      <c r="W1193">
        <v>1330.0704000000001</v>
      </c>
      <c r="X1193" t="b">
        <f t="shared" si="265"/>
        <v>0</v>
      </c>
    </row>
    <row r="1194" spans="1:24" x14ac:dyDescent="0.3">
      <c r="A1194" t="b">
        <f t="shared" si="252"/>
        <v>0</v>
      </c>
      <c r="B1194" t="s">
        <v>2128</v>
      </c>
      <c r="C1194" t="b">
        <f t="shared" si="253"/>
        <v>0</v>
      </c>
      <c r="D1194" s="2">
        <v>45750</v>
      </c>
      <c r="E1194" s="2" t="b">
        <f t="shared" si="254"/>
        <v>0</v>
      </c>
      <c r="F1194" t="s">
        <v>452</v>
      </c>
      <c r="G1194" t="b">
        <f t="shared" si="255"/>
        <v>0</v>
      </c>
      <c r="H1194" t="s">
        <v>1740</v>
      </c>
      <c r="I1194" t="b">
        <f t="shared" si="256"/>
        <v>0</v>
      </c>
      <c r="J1194" t="s">
        <v>1837</v>
      </c>
      <c r="K1194" t="b">
        <f t="shared" si="257"/>
        <v>0</v>
      </c>
      <c r="L1194">
        <f t="shared" si="258"/>
        <v>2</v>
      </c>
      <c r="M1194">
        <v>2</v>
      </c>
      <c r="N1194" t="b">
        <f t="shared" si="259"/>
        <v>0</v>
      </c>
      <c r="O1194">
        <f t="shared" si="260"/>
        <v>105.15</v>
      </c>
      <c r="P1194">
        <v>105.15</v>
      </c>
      <c r="Q1194" t="b">
        <f t="shared" si="261"/>
        <v>0</v>
      </c>
      <c r="R1194">
        <f t="shared" si="262"/>
        <v>0.06</v>
      </c>
      <c r="S1194">
        <v>0.06</v>
      </c>
      <c r="T1194" t="b">
        <f t="shared" si="263"/>
        <v>0</v>
      </c>
      <c r="U1194" t="s">
        <v>1832</v>
      </c>
      <c r="V1194">
        <f t="shared" si="264"/>
        <v>197.68199999999999</v>
      </c>
      <c r="W1194">
        <v>197.68199999999999</v>
      </c>
      <c r="X1194" t="b">
        <f t="shared" si="265"/>
        <v>0</v>
      </c>
    </row>
    <row r="1195" spans="1:24" x14ac:dyDescent="0.3">
      <c r="A1195" t="b">
        <f t="shared" si="252"/>
        <v>0</v>
      </c>
      <c r="B1195" t="s">
        <v>2129</v>
      </c>
      <c r="C1195" t="b">
        <f t="shared" si="253"/>
        <v>0</v>
      </c>
      <c r="D1195" s="2">
        <v>45693</v>
      </c>
      <c r="E1195" s="2" t="b">
        <f t="shared" si="254"/>
        <v>0</v>
      </c>
      <c r="F1195" t="s">
        <v>133</v>
      </c>
      <c r="G1195" t="b">
        <f t="shared" si="255"/>
        <v>0</v>
      </c>
      <c r="H1195" t="s">
        <v>1607</v>
      </c>
      <c r="I1195" t="b">
        <f t="shared" si="256"/>
        <v>0</v>
      </c>
      <c r="J1195" t="s">
        <v>1831</v>
      </c>
      <c r="K1195" t="b">
        <f t="shared" si="257"/>
        <v>0</v>
      </c>
      <c r="L1195">
        <f t="shared" si="258"/>
        <v>3</v>
      </c>
      <c r="M1195">
        <v>3</v>
      </c>
      <c r="N1195" t="b">
        <f t="shared" si="259"/>
        <v>0</v>
      </c>
      <c r="O1195">
        <f t="shared" si="260"/>
        <v>610.24</v>
      </c>
      <c r="P1195">
        <v>610.24</v>
      </c>
      <c r="Q1195" t="b">
        <f t="shared" si="261"/>
        <v>0</v>
      </c>
      <c r="R1195">
        <f t="shared" si="262"/>
        <v>0.17</v>
      </c>
      <c r="S1195">
        <v>0.17</v>
      </c>
      <c r="T1195" t="b">
        <f t="shared" si="263"/>
        <v>0</v>
      </c>
      <c r="U1195" t="s">
        <v>1839</v>
      </c>
      <c r="V1195">
        <f t="shared" si="264"/>
        <v>1519.4975999999999</v>
      </c>
      <c r="W1195">
        <v>1519.4975999999999</v>
      </c>
      <c r="X1195" t="b">
        <f t="shared" si="265"/>
        <v>0</v>
      </c>
    </row>
    <row r="1196" spans="1:24" x14ac:dyDescent="0.3">
      <c r="A1196" t="b">
        <f t="shared" si="252"/>
        <v>0</v>
      </c>
      <c r="B1196" t="s">
        <v>2130</v>
      </c>
      <c r="C1196" t="b">
        <f t="shared" si="253"/>
        <v>0</v>
      </c>
      <c r="D1196" s="2">
        <v>45667</v>
      </c>
      <c r="E1196" s="2" t="b">
        <f t="shared" si="254"/>
        <v>0</v>
      </c>
      <c r="F1196" t="s">
        <v>975</v>
      </c>
      <c r="G1196" t="b">
        <f t="shared" si="255"/>
        <v>0</v>
      </c>
      <c r="H1196" t="s">
        <v>1752</v>
      </c>
      <c r="I1196" t="b">
        <f t="shared" si="256"/>
        <v>0</v>
      </c>
      <c r="J1196" t="s">
        <v>1837</v>
      </c>
      <c r="K1196" t="b">
        <f t="shared" si="257"/>
        <v>0</v>
      </c>
      <c r="L1196">
        <f t="shared" si="258"/>
        <v>1</v>
      </c>
      <c r="M1196">
        <v>1</v>
      </c>
      <c r="N1196" t="b">
        <f t="shared" si="259"/>
        <v>0</v>
      </c>
      <c r="O1196">
        <f t="shared" si="260"/>
        <v>872.12</v>
      </c>
      <c r="P1196">
        <v>872.12</v>
      </c>
      <c r="Q1196" t="b">
        <f t="shared" si="261"/>
        <v>0</v>
      </c>
      <c r="R1196">
        <f t="shared" si="262"/>
        <v>7.0000000000000007E-2</v>
      </c>
      <c r="S1196">
        <v>7.0000000000000007E-2</v>
      </c>
      <c r="T1196" t="b">
        <f t="shared" si="263"/>
        <v>0</v>
      </c>
      <c r="U1196" t="s">
        <v>1835</v>
      </c>
      <c r="V1196">
        <f t="shared" si="264"/>
        <v>811.07159999999999</v>
      </c>
      <c r="W1196">
        <v>811.07159999999999</v>
      </c>
      <c r="X1196" t="b">
        <f t="shared" si="265"/>
        <v>0</v>
      </c>
    </row>
    <row r="1197" spans="1:24" x14ac:dyDescent="0.3">
      <c r="A1197" t="b">
        <f t="shared" si="252"/>
        <v>0</v>
      </c>
      <c r="B1197" t="s">
        <v>2131</v>
      </c>
      <c r="C1197" t="b">
        <f t="shared" si="253"/>
        <v>0</v>
      </c>
      <c r="D1197" s="2">
        <v>45316</v>
      </c>
      <c r="E1197" s="2" t="b">
        <f t="shared" si="254"/>
        <v>0</v>
      </c>
      <c r="F1197" t="s">
        <v>1328</v>
      </c>
      <c r="G1197" t="b">
        <f t="shared" si="255"/>
        <v>0</v>
      </c>
      <c r="H1197" t="s">
        <v>1564</v>
      </c>
      <c r="I1197" t="b">
        <f t="shared" si="256"/>
        <v>0</v>
      </c>
      <c r="J1197" t="s">
        <v>1854</v>
      </c>
      <c r="K1197" t="b">
        <f t="shared" si="257"/>
        <v>0</v>
      </c>
      <c r="L1197">
        <f t="shared" si="258"/>
        <v>1</v>
      </c>
      <c r="M1197">
        <v>1</v>
      </c>
      <c r="N1197" t="b">
        <f t="shared" si="259"/>
        <v>0</v>
      </c>
      <c r="O1197">
        <f t="shared" si="260"/>
        <v>406.79</v>
      </c>
      <c r="P1197">
        <v>406.79</v>
      </c>
      <c r="Q1197" t="b">
        <f t="shared" si="261"/>
        <v>0</v>
      </c>
      <c r="R1197">
        <f t="shared" si="262"/>
        <v>0.03</v>
      </c>
      <c r="S1197">
        <v>0.03</v>
      </c>
      <c r="T1197" t="b">
        <f t="shared" si="263"/>
        <v>0</v>
      </c>
      <c r="U1197" t="s">
        <v>1839</v>
      </c>
      <c r="V1197">
        <f t="shared" si="264"/>
        <v>394.58629999999999</v>
      </c>
      <c r="W1197">
        <v>394.58629999999999</v>
      </c>
      <c r="X1197" t="b">
        <f t="shared" si="265"/>
        <v>0</v>
      </c>
    </row>
    <row r="1198" spans="1:24" x14ac:dyDescent="0.3">
      <c r="A1198" t="b">
        <f t="shared" si="252"/>
        <v>0</v>
      </c>
      <c r="B1198" t="s">
        <v>2132</v>
      </c>
      <c r="C1198" t="b">
        <f t="shared" si="253"/>
        <v>0</v>
      </c>
      <c r="D1198" s="2">
        <v>45932</v>
      </c>
      <c r="E1198" s="2" t="b">
        <f t="shared" si="254"/>
        <v>0</v>
      </c>
      <c r="F1198" t="s">
        <v>1151</v>
      </c>
      <c r="G1198" t="b">
        <f t="shared" si="255"/>
        <v>0</v>
      </c>
      <c r="H1198" t="s">
        <v>1696</v>
      </c>
      <c r="I1198" t="b">
        <f t="shared" si="256"/>
        <v>0</v>
      </c>
      <c r="J1198" t="s">
        <v>1852</v>
      </c>
      <c r="K1198" t="b">
        <f t="shared" si="257"/>
        <v>0</v>
      </c>
      <c r="L1198">
        <f t="shared" si="258"/>
        <v>1</v>
      </c>
      <c r="M1198">
        <v>1</v>
      </c>
      <c r="N1198" t="b">
        <f t="shared" si="259"/>
        <v>0</v>
      </c>
      <c r="O1198">
        <f t="shared" si="260"/>
        <v>606.01</v>
      </c>
      <c r="P1198">
        <v>606.01</v>
      </c>
      <c r="Q1198" t="b">
        <f t="shared" si="261"/>
        <v>0</v>
      </c>
      <c r="R1198">
        <f t="shared" si="262"/>
        <v>0.04</v>
      </c>
      <c r="S1198">
        <v>0.04</v>
      </c>
      <c r="T1198" t="b">
        <f t="shared" si="263"/>
        <v>0</v>
      </c>
      <c r="U1198" t="s">
        <v>1835</v>
      </c>
      <c r="V1198">
        <f t="shared" si="264"/>
        <v>581.76959999999997</v>
      </c>
      <c r="W1198">
        <v>581.76959999999997</v>
      </c>
      <c r="X1198" t="b">
        <f t="shared" si="265"/>
        <v>0</v>
      </c>
    </row>
    <row r="1199" spans="1:24" x14ac:dyDescent="0.3">
      <c r="A1199" t="b">
        <f t="shared" si="252"/>
        <v>0</v>
      </c>
      <c r="B1199" t="s">
        <v>2133</v>
      </c>
      <c r="C1199" t="b">
        <f t="shared" si="253"/>
        <v>0</v>
      </c>
      <c r="D1199" s="2">
        <v>45483</v>
      </c>
      <c r="E1199" s="2" t="b">
        <f t="shared" si="254"/>
        <v>0</v>
      </c>
      <c r="F1199" t="s">
        <v>1084</v>
      </c>
      <c r="G1199" t="b">
        <f t="shared" si="255"/>
        <v>0</v>
      </c>
      <c r="H1199" t="s">
        <v>1588</v>
      </c>
      <c r="I1199" t="b">
        <f t="shared" si="256"/>
        <v>0</v>
      </c>
      <c r="J1199" t="s">
        <v>1841</v>
      </c>
      <c r="K1199" t="b">
        <f t="shared" si="257"/>
        <v>0</v>
      </c>
      <c r="L1199">
        <f t="shared" si="258"/>
        <v>4</v>
      </c>
      <c r="M1199">
        <v>4</v>
      </c>
      <c r="N1199" t="b">
        <f t="shared" si="259"/>
        <v>0</v>
      </c>
      <c r="O1199">
        <f t="shared" si="260"/>
        <v>322.58</v>
      </c>
      <c r="P1199">
        <v>322.58</v>
      </c>
      <c r="Q1199" t="b">
        <f t="shared" si="261"/>
        <v>0</v>
      </c>
      <c r="R1199">
        <f t="shared" si="262"/>
        <v>0.06</v>
      </c>
      <c r="S1199">
        <v>0.06</v>
      </c>
      <c r="T1199" t="b">
        <f t="shared" si="263"/>
        <v>0</v>
      </c>
      <c r="U1199" t="s">
        <v>1832</v>
      </c>
      <c r="V1199">
        <f t="shared" si="264"/>
        <v>1212.9007999999999</v>
      </c>
      <c r="W1199">
        <v>1212.9007999999999</v>
      </c>
      <c r="X1199" t="b">
        <f t="shared" si="265"/>
        <v>0</v>
      </c>
    </row>
    <row r="1200" spans="1:24" x14ac:dyDescent="0.3">
      <c r="A1200" t="b">
        <f t="shared" si="252"/>
        <v>0</v>
      </c>
      <c r="B1200" t="s">
        <v>2134</v>
      </c>
      <c r="C1200" t="b">
        <f t="shared" si="253"/>
        <v>0</v>
      </c>
      <c r="D1200" s="2">
        <v>45661</v>
      </c>
      <c r="E1200" s="2" t="b">
        <f t="shared" si="254"/>
        <v>0</v>
      </c>
      <c r="F1200" t="s">
        <v>1473</v>
      </c>
      <c r="G1200" t="b">
        <f t="shared" si="255"/>
        <v>0</v>
      </c>
      <c r="H1200" t="s">
        <v>1760</v>
      </c>
      <c r="I1200" t="b">
        <f t="shared" si="256"/>
        <v>0</v>
      </c>
      <c r="J1200" t="s">
        <v>1870</v>
      </c>
      <c r="K1200" t="b">
        <f t="shared" si="257"/>
        <v>0</v>
      </c>
      <c r="L1200">
        <f t="shared" si="258"/>
        <v>4</v>
      </c>
      <c r="M1200">
        <v>4</v>
      </c>
      <c r="N1200" t="b">
        <f t="shared" si="259"/>
        <v>0</v>
      </c>
      <c r="O1200">
        <f t="shared" si="260"/>
        <v>463.17</v>
      </c>
      <c r="P1200">
        <v>463.17</v>
      </c>
      <c r="Q1200" t="b">
        <f t="shared" si="261"/>
        <v>0</v>
      </c>
      <c r="R1200">
        <f t="shared" si="262"/>
        <v>0.06</v>
      </c>
      <c r="S1200">
        <v>0.06</v>
      </c>
      <c r="T1200" t="b">
        <f t="shared" si="263"/>
        <v>0</v>
      </c>
      <c r="U1200" t="s">
        <v>1835</v>
      </c>
      <c r="V1200">
        <f t="shared" si="264"/>
        <v>1741.5192</v>
      </c>
      <c r="W1200">
        <v>1741.5192</v>
      </c>
      <c r="X1200" t="b">
        <f t="shared" si="265"/>
        <v>0</v>
      </c>
    </row>
    <row r="1201" spans="1:24" x14ac:dyDescent="0.3">
      <c r="A1201" t="b">
        <f t="shared" si="252"/>
        <v>0</v>
      </c>
      <c r="B1201" t="s">
        <v>2135</v>
      </c>
      <c r="C1201" t="b">
        <f t="shared" si="253"/>
        <v>0</v>
      </c>
      <c r="D1201" s="2">
        <v>45798</v>
      </c>
      <c r="E1201" s="2" t="b">
        <f t="shared" si="254"/>
        <v>0</v>
      </c>
      <c r="F1201" t="s">
        <v>987</v>
      </c>
      <c r="G1201" t="b">
        <f t="shared" si="255"/>
        <v>0</v>
      </c>
      <c r="H1201" t="s">
        <v>1613</v>
      </c>
      <c r="I1201" t="b">
        <f t="shared" si="256"/>
        <v>0</v>
      </c>
      <c r="J1201" t="s">
        <v>1843</v>
      </c>
      <c r="K1201" t="b">
        <f t="shared" si="257"/>
        <v>0</v>
      </c>
      <c r="L1201">
        <f t="shared" si="258"/>
        <v>4</v>
      </c>
      <c r="M1201">
        <v>4</v>
      </c>
      <c r="N1201" t="b">
        <f t="shared" si="259"/>
        <v>0</v>
      </c>
      <c r="O1201">
        <f t="shared" si="260"/>
        <v>285.82</v>
      </c>
      <c r="P1201">
        <v>285.82</v>
      </c>
      <c r="Q1201" t="b">
        <f t="shared" si="261"/>
        <v>0</v>
      </c>
      <c r="R1201">
        <f t="shared" si="262"/>
        <v>0.18</v>
      </c>
      <c r="S1201">
        <v>0.18</v>
      </c>
      <c r="T1201" t="b">
        <f t="shared" si="263"/>
        <v>0</v>
      </c>
      <c r="U1201" t="s">
        <v>1835</v>
      </c>
      <c r="V1201">
        <f t="shared" si="264"/>
        <v>937.4896</v>
      </c>
      <c r="W1201">
        <v>937.4896</v>
      </c>
      <c r="X1201" t="b">
        <f t="shared" si="265"/>
        <v>0</v>
      </c>
    </row>
    <row r="1202" spans="1:24" x14ac:dyDescent="0.3">
      <c r="A1202" t="b">
        <f t="shared" si="252"/>
        <v>0</v>
      </c>
      <c r="B1202" t="s">
        <v>2136</v>
      </c>
      <c r="C1202" t="b">
        <f t="shared" si="253"/>
        <v>0</v>
      </c>
      <c r="D1202" s="2">
        <v>45868</v>
      </c>
      <c r="E1202" s="2" t="b">
        <f t="shared" si="254"/>
        <v>0</v>
      </c>
      <c r="F1202" t="s">
        <v>1016</v>
      </c>
      <c r="G1202" t="b">
        <f t="shared" si="255"/>
        <v>0</v>
      </c>
      <c r="H1202" t="s">
        <v>1648</v>
      </c>
      <c r="I1202" t="b">
        <f t="shared" si="256"/>
        <v>0</v>
      </c>
      <c r="J1202" t="s">
        <v>1902</v>
      </c>
      <c r="K1202" t="b">
        <f t="shared" si="257"/>
        <v>0</v>
      </c>
      <c r="L1202">
        <f t="shared" si="258"/>
        <v>3</v>
      </c>
      <c r="M1202">
        <v>3</v>
      </c>
      <c r="N1202" t="b">
        <f t="shared" si="259"/>
        <v>0</v>
      </c>
      <c r="O1202">
        <f t="shared" si="260"/>
        <v>995.38</v>
      </c>
      <c r="P1202">
        <v>995.38</v>
      </c>
      <c r="Q1202" t="b">
        <f t="shared" si="261"/>
        <v>0</v>
      </c>
      <c r="R1202">
        <f t="shared" si="262"/>
        <v>0.1</v>
      </c>
      <c r="S1202">
        <v>0.1</v>
      </c>
      <c r="T1202" t="b">
        <f t="shared" si="263"/>
        <v>0</v>
      </c>
      <c r="U1202" t="s">
        <v>1835</v>
      </c>
      <c r="V1202">
        <f t="shared" si="264"/>
        <v>2687.5259999999998</v>
      </c>
      <c r="W1202">
        <v>2687.5259999999998</v>
      </c>
      <c r="X1202" t="b">
        <f t="shared" si="265"/>
        <v>0</v>
      </c>
    </row>
    <row r="1203" spans="1:24" x14ac:dyDescent="0.3">
      <c r="A1203" t="b">
        <f t="shared" si="252"/>
        <v>0</v>
      </c>
      <c r="B1203" t="s">
        <v>1879</v>
      </c>
      <c r="C1203" t="b">
        <f t="shared" si="253"/>
        <v>0</v>
      </c>
      <c r="D1203" s="2">
        <v>45923</v>
      </c>
      <c r="E1203" s="2" t="b">
        <f t="shared" si="254"/>
        <v>0</v>
      </c>
      <c r="F1203" t="s">
        <v>493</v>
      </c>
      <c r="G1203" t="b">
        <f t="shared" si="255"/>
        <v>0</v>
      </c>
      <c r="H1203" t="s">
        <v>1574</v>
      </c>
      <c r="I1203" t="b">
        <f t="shared" si="256"/>
        <v>0</v>
      </c>
      <c r="J1203" t="s">
        <v>1880</v>
      </c>
      <c r="K1203" t="b">
        <f t="shared" si="257"/>
        <v>0</v>
      </c>
      <c r="L1203">
        <f t="shared" si="258"/>
        <v>2</v>
      </c>
      <c r="M1203">
        <v>2</v>
      </c>
      <c r="N1203" t="b">
        <f t="shared" si="259"/>
        <v>0</v>
      </c>
      <c r="O1203">
        <f t="shared" si="260"/>
        <v>74.209999999999994</v>
      </c>
      <c r="P1203">
        <v>74.209999999999994</v>
      </c>
      <c r="Q1203" t="b">
        <f t="shared" si="261"/>
        <v>0</v>
      </c>
      <c r="R1203">
        <f t="shared" si="262"/>
        <v>0.11</v>
      </c>
      <c r="S1203">
        <v>0.11</v>
      </c>
      <c r="T1203" t="b">
        <f t="shared" si="263"/>
        <v>0</v>
      </c>
      <c r="U1203" t="s">
        <v>1835</v>
      </c>
      <c r="V1203">
        <f t="shared" si="264"/>
        <v>132.09379999999999</v>
      </c>
      <c r="W1203">
        <v>132.09379999999999</v>
      </c>
      <c r="X1203" t="b">
        <f t="shared" si="265"/>
        <v>0</v>
      </c>
    </row>
    <row r="1204" spans="1:24" x14ac:dyDescent="0.3">
      <c r="A1204" t="b">
        <f t="shared" si="252"/>
        <v>0</v>
      </c>
      <c r="B1204" t="s">
        <v>2137</v>
      </c>
      <c r="C1204" t="b">
        <f t="shared" si="253"/>
        <v>0</v>
      </c>
      <c r="D1204" s="2">
        <v>45757</v>
      </c>
      <c r="E1204" s="2" t="b">
        <f t="shared" si="254"/>
        <v>0</v>
      </c>
      <c r="F1204" t="s">
        <v>408</v>
      </c>
      <c r="G1204" t="b">
        <f t="shared" si="255"/>
        <v>0</v>
      </c>
      <c r="H1204" t="s">
        <v>1719</v>
      </c>
      <c r="I1204" t="b">
        <f t="shared" si="256"/>
        <v>0</v>
      </c>
      <c r="J1204" t="s">
        <v>1837</v>
      </c>
      <c r="K1204" t="b">
        <f t="shared" si="257"/>
        <v>0</v>
      </c>
      <c r="L1204">
        <f t="shared" si="258"/>
        <v>1</v>
      </c>
      <c r="M1204">
        <v>1</v>
      </c>
      <c r="N1204" t="b">
        <f t="shared" si="259"/>
        <v>0</v>
      </c>
      <c r="O1204">
        <f t="shared" si="260"/>
        <v>329.31</v>
      </c>
      <c r="P1204">
        <v>329.31</v>
      </c>
      <c r="Q1204" t="b">
        <f t="shared" si="261"/>
        <v>0</v>
      </c>
      <c r="R1204">
        <f t="shared" si="262"/>
        <v>0.09</v>
      </c>
      <c r="S1204">
        <v>0.09</v>
      </c>
      <c r="T1204" t="b">
        <f t="shared" si="263"/>
        <v>0</v>
      </c>
      <c r="U1204" t="s">
        <v>1832</v>
      </c>
      <c r="V1204">
        <f t="shared" si="264"/>
        <v>299.6721</v>
      </c>
      <c r="W1204">
        <v>299.6721</v>
      </c>
      <c r="X1204" t="b">
        <f t="shared" si="265"/>
        <v>0</v>
      </c>
    </row>
    <row r="1205" spans="1:24" x14ac:dyDescent="0.3">
      <c r="A1205" t="b">
        <f t="shared" si="252"/>
        <v>0</v>
      </c>
      <c r="B1205" t="s">
        <v>2138</v>
      </c>
      <c r="C1205" t="b">
        <f t="shared" si="253"/>
        <v>0</v>
      </c>
      <c r="D1205" s="2">
        <v>45475</v>
      </c>
      <c r="E1205" s="2" t="b">
        <f t="shared" si="254"/>
        <v>0</v>
      </c>
      <c r="F1205" t="s">
        <v>1491</v>
      </c>
      <c r="G1205" t="b">
        <f t="shared" si="255"/>
        <v>0</v>
      </c>
      <c r="H1205" t="s">
        <v>1676</v>
      </c>
      <c r="I1205" t="b">
        <f t="shared" si="256"/>
        <v>0</v>
      </c>
      <c r="J1205" t="s">
        <v>1857</v>
      </c>
      <c r="K1205" t="b">
        <f t="shared" si="257"/>
        <v>0</v>
      </c>
      <c r="L1205">
        <f t="shared" si="258"/>
        <v>3</v>
      </c>
      <c r="M1205">
        <v>3</v>
      </c>
      <c r="N1205" t="b">
        <f t="shared" si="259"/>
        <v>0</v>
      </c>
      <c r="O1205">
        <f t="shared" si="260"/>
        <v>64.2</v>
      </c>
      <c r="P1205">
        <v>64.2</v>
      </c>
      <c r="Q1205" t="b">
        <f t="shared" si="261"/>
        <v>0</v>
      </c>
      <c r="R1205">
        <f t="shared" si="262"/>
        <v>0.08</v>
      </c>
      <c r="S1205">
        <v>0.08</v>
      </c>
      <c r="T1205" t="b">
        <f t="shared" si="263"/>
        <v>0</v>
      </c>
      <c r="U1205" t="s">
        <v>1839</v>
      </c>
      <c r="V1205">
        <f t="shared" si="264"/>
        <v>177.19200000000001</v>
      </c>
      <c r="W1205">
        <v>177.19200000000001</v>
      </c>
      <c r="X1205" t="b">
        <f t="shared" si="265"/>
        <v>0</v>
      </c>
    </row>
    <row r="1206" spans="1:24" x14ac:dyDescent="0.3">
      <c r="A1206" t="b">
        <f t="shared" si="252"/>
        <v>0</v>
      </c>
      <c r="B1206" t="s">
        <v>2139</v>
      </c>
      <c r="C1206" t="b">
        <f t="shared" si="253"/>
        <v>0</v>
      </c>
      <c r="D1206" s="2">
        <v>45829</v>
      </c>
      <c r="E1206" s="2" t="b">
        <f t="shared" si="254"/>
        <v>0</v>
      </c>
      <c r="F1206" t="s">
        <v>830</v>
      </c>
      <c r="G1206" t="b">
        <f t="shared" si="255"/>
        <v>0</v>
      </c>
      <c r="H1206" t="s">
        <v>1568</v>
      </c>
      <c r="I1206" t="b">
        <f t="shared" si="256"/>
        <v>0</v>
      </c>
      <c r="J1206" t="s">
        <v>1867</v>
      </c>
      <c r="K1206" t="b">
        <f t="shared" si="257"/>
        <v>0</v>
      </c>
      <c r="L1206">
        <f t="shared" si="258"/>
        <v>3</v>
      </c>
      <c r="M1206">
        <v>3</v>
      </c>
      <c r="N1206" t="b">
        <f t="shared" si="259"/>
        <v>0</v>
      </c>
      <c r="O1206">
        <f t="shared" si="260"/>
        <v>697.13</v>
      </c>
      <c r="P1206">
        <v>697.13</v>
      </c>
      <c r="Q1206" t="b">
        <f t="shared" si="261"/>
        <v>0</v>
      </c>
      <c r="R1206">
        <f t="shared" si="262"/>
        <v>0.25</v>
      </c>
      <c r="S1206">
        <v>0.25</v>
      </c>
      <c r="T1206" t="b">
        <f t="shared" si="263"/>
        <v>0</v>
      </c>
      <c r="U1206" t="s">
        <v>1839</v>
      </c>
      <c r="V1206">
        <f t="shared" si="264"/>
        <v>1568.5425</v>
      </c>
      <c r="W1206">
        <v>1568.5425</v>
      </c>
      <c r="X1206" t="b">
        <f t="shared" si="265"/>
        <v>0</v>
      </c>
    </row>
    <row r="1207" spans="1:24" x14ac:dyDescent="0.3">
      <c r="A1207" t="b">
        <f t="shared" si="252"/>
        <v>0</v>
      </c>
      <c r="B1207" t="s">
        <v>2140</v>
      </c>
      <c r="C1207" t="b">
        <f t="shared" si="253"/>
        <v>0</v>
      </c>
      <c r="D1207" s="2">
        <v>45639</v>
      </c>
      <c r="E1207" s="2" t="b">
        <f t="shared" si="254"/>
        <v>0</v>
      </c>
      <c r="F1207" t="s">
        <v>96</v>
      </c>
      <c r="G1207" t="b">
        <f t="shared" si="255"/>
        <v>0</v>
      </c>
      <c r="H1207" t="s">
        <v>1559</v>
      </c>
      <c r="I1207" t="b">
        <f t="shared" si="256"/>
        <v>0</v>
      </c>
      <c r="J1207" t="s">
        <v>1841</v>
      </c>
      <c r="K1207" t="b">
        <f t="shared" si="257"/>
        <v>0</v>
      </c>
      <c r="L1207">
        <f t="shared" si="258"/>
        <v>3</v>
      </c>
      <c r="M1207">
        <v>3</v>
      </c>
      <c r="N1207" t="b">
        <f t="shared" si="259"/>
        <v>0</v>
      </c>
      <c r="O1207">
        <f t="shared" si="260"/>
        <v>134.30000000000001</v>
      </c>
      <c r="P1207">
        <v>134.30000000000001</v>
      </c>
      <c r="Q1207" t="b">
        <f t="shared" si="261"/>
        <v>0</v>
      </c>
      <c r="R1207">
        <f t="shared" si="262"/>
        <v>0.14000000000000001</v>
      </c>
      <c r="S1207">
        <v>0.14000000000000001</v>
      </c>
      <c r="T1207" t="b">
        <f t="shared" si="263"/>
        <v>0</v>
      </c>
      <c r="U1207" t="s">
        <v>1832</v>
      </c>
      <c r="V1207">
        <f t="shared" si="264"/>
        <v>346.49400000000003</v>
      </c>
      <c r="W1207">
        <v>346.49400000000003</v>
      </c>
      <c r="X1207" t="b">
        <f t="shared" si="265"/>
        <v>0</v>
      </c>
    </row>
    <row r="1208" spans="1:24" x14ac:dyDescent="0.3">
      <c r="A1208" t="b">
        <f t="shared" si="252"/>
        <v>0</v>
      </c>
      <c r="B1208" t="s">
        <v>2141</v>
      </c>
      <c r="C1208" t="b">
        <f t="shared" si="253"/>
        <v>0</v>
      </c>
      <c r="D1208" s="2">
        <v>45518</v>
      </c>
      <c r="E1208" s="2" t="b">
        <f t="shared" si="254"/>
        <v>0</v>
      </c>
      <c r="F1208" t="s">
        <v>824</v>
      </c>
      <c r="G1208" t="b">
        <f t="shared" si="255"/>
        <v>0</v>
      </c>
      <c r="H1208" t="s">
        <v>1780</v>
      </c>
      <c r="I1208" t="b">
        <f t="shared" si="256"/>
        <v>0</v>
      </c>
      <c r="J1208" t="s">
        <v>1867</v>
      </c>
      <c r="K1208" t="b">
        <f t="shared" si="257"/>
        <v>0</v>
      </c>
      <c r="L1208">
        <f t="shared" si="258"/>
        <v>1</v>
      </c>
      <c r="M1208">
        <v>1</v>
      </c>
      <c r="N1208" t="b">
        <f t="shared" si="259"/>
        <v>0</v>
      </c>
      <c r="O1208">
        <f t="shared" si="260"/>
        <v>520.92999999999995</v>
      </c>
      <c r="P1208">
        <v>520.92999999999995</v>
      </c>
      <c r="Q1208" t="b">
        <f t="shared" si="261"/>
        <v>0</v>
      </c>
      <c r="R1208">
        <f t="shared" si="262"/>
        <v>0.15</v>
      </c>
      <c r="S1208">
        <v>0.15</v>
      </c>
      <c r="T1208" t="b">
        <f t="shared" si="263"/>
        <v>0</v>
      </c>
      <c r="U1208" t="s">
        <v>1832</v>
      </c>
      <c r="V1208">
        <f t="shared" si="264"/>
        <v>442.79050000000001</v>
      </c>
      <c r="W1208">
        <v>442.79050000000001</v>
      </c>
      <c r="X1208" t="b">
        <f t="shared" si="265"/>
        <v>0</v>
      </c>
    </row>
    <row r="1209" spans="1:24" x14ac:dyDescent="0.3">
      <c r="A1209" t="b">
        <f t="shared" si="252"/>
        <v>0</v>
      </c>
      <c r="B1209" t="s">
        <v>2142</v>
      </c>
      <c r="C1209" t="b">
        <f t="shared" si="253"/>
        <v>0</v>
      </c>
      <c r="D1209" s="2">
        <v>45721</v>
      </c>
      <c r="E1209" s="2" t="b">
        <f t="shared" si="254"/>
        <v>0</v>
      </c>
      <c r="F1209" t="s">
        <v>722</v>
      </c>
      <c r="G1209" t="b">
        <f t="shared" si="255"/>
        <v>0</v>
      </c>
      <c r="H1209" t="s">
        <v>1593</v>
      </c>
      <c r="I1209" t="b">
        <f t="shared" si="256"/>
        <v>0</v>
      </c>
      <c r="J1209" t="s">
        <v>1843</v>
      </c>
      <c r="K1209" t="b">
        <f t="shared" si="257"/>
        <v>0</v>
      </c>
      <c r="L1209">
        <f t="shared" si="258"/>
        <v>2</v>
      </c>
      <c r="M1209">
        <v>2</v>
      </c>
      <c r="N1209" t="b">
        <f t="shared" si="259"/>
        <v>0</v>
      </c>
      <c r="O1209">
        <f t="shared" si="260"/>
        <v>350.12</v>
      </c>
      <c r="P1209">
        <v>350.12</v>
      </c>
      <c r="Q1209" t="b">
        <f t="shared" si="261"/>
        <v>0</v>
      </c>
      <c r="R1209">
        <f t="shared" si="262"/>
        <v>0.21</v>
      </c>
      <c r="S1209">
        <v>0.21</v>
      </c>
      <c r="T1209" t="b">
        <f t="shared" si="263"/>
        <v>0</v>
      </c>
      <c r="U1209" t="s">
        <v>1839</v>
      </c>
      <c r="V1209">
        <f t="shared" si="264"/>
        <v>553.18960000000004</v>
      </c>
      <c r="W1209">
        <v>553.18960000000004</v>
      </c>
      <c r="X1209" t="b">
        <f t="shared" si="265"/>
        <v>0</v>
      </c>
    </row>
    <row r="1210" spans="1:24" x14ac:dyDescent="0.3">
      <c r="A1210" t="b">
        <f t="shared" si="252"/>
        <v>0</v>
      </c>
      <c r="B1210" t="s">
        <v>2143</v>
      </c>
      <c r="C1210" t="b">
        <f t="shared" si="253"/>
        <v>0</v>
      </c>
      <c r="D1210" s="2">
        <v>45308</v>
      </c>
      <c r="E1210" s="2" t="b">
        <f t="shared" si="254"/>
        <v>0</v>
      </c>
      <c r="F1210" t="s">
        <v>1422</v>
      </c>
      <c r="G1210" t="b">
        <f t="shared" si="255"/>
        <v>0</v>
      </c>
      <c r="H1210" t="s">
        <v>1680</v>
      </c>
      <c r="I1210" t="b">
        <f t="shared" si="256"/>
        <v>0</v>
      </c>
      <c r="J1210" t="s">
        <v>1863</v>
      </c>
      <c r="K1210" t="b">
        <f t="shared" si="257"/>
        <v>0</v>
      </c>
      <c r="L1210">
        <f t="shared" si="258"/>
        <v>3</v>
      </c>
      <c r="M1210">
        <v>3</v>
      </c>
      <c r="N1210" t="b">
        <f t="shared" si="259"/>
        <v>0</v>
      </c>
      <c r="O1210">
        <f t="shared" si="260"/>
        <v>807.95</v>
      </c>
      <c r="P1210">
        <v>807.95</v>
      </c>
      <c r="Q1210" t="b">
        <f t="shared" si="261"/>
        <v>0</v>
      </c>
      <c r="R1210">
        <f t="shared" si="262"/>
        <v>0.1</v>
      </c>
      <c r="S1210">
        <v>0.1</v>
      </c>
      <c r="T1210" t="b">
        <f t="shared" si="263"/>
        <v>0</v>
      </c>
      <c r="U1210" t="s">
        <v>1835</v>
      </c>
      <c r="V1210">
        <f t="shared" si="264"/>
        <v>2181.4650000000011</v>
      </c>
      <c r="W1210">
        <v>2181.4650000000011</v>
      </c>
      <c r="X1210" t="b">
        <f t="shared" si="265"/>
        <v>0</v>
      </c>
    </row>
    <row r="1211" spans="1:24" x14ac:dyDescent="0.3">
      <c r="A1211" t="b">
        <f t="shared" si="252"/>
        <v>0</v>
      </c>
      <c r="B1211" t="s">
        <v>2144</v>
      </c>
      <c r="C1211" t="b">
        <f t="shared" si="253"/>
        <v>0</v>
      </c>
      <c r="D1211" s="2">
        <v>45889</v>
      </c>
      <c r="E1211" s="2" t="b">
        <f t="shared" si="254"/>
        <v>0</v>
      </c>
      <c r="F1211" t="s">
        <v>1043</v>
      </c>
      <c r="G1211" t="b">
        <f t="shared" si="255"/>
        <v>0</v>
      </c>
      <c r="H1211" t="s">
        <v>1651</v>
      </c>
      <c r="I1211" t="b">
        <f t="shared" si="256"/>
        <v>0</v>
      </c>
      <c r="J1211" t="s">
        <v>1875</v>
      </c>
      <c r="K1211" t="b">
        <f t="shared" si="257"/>
        <v>0</v>
      </c>
      <c r="L1211">
        <f t="shared" si="258"/>
        <v>4</v>
      </c>
      <c r="M1211">
        <v>4</v>
      </c>
      <c r="N1211" t="b">
        <f t="shared" si="259"/>
        <v>0</v>
      </c>
      <c r="O1211">
        <f t="shared" si="260"/>
        <v>766.03</v>
      </c>
      <c r="P1211">
        <v>766.03</v>
      </c>
      <c r="Q1211" t="b">
        <f t="shared" si="261"/>
        <v>0</v>
      </c>
      <c r="R1211">
        <f t="shared" si="262"/>
        <v>0.28999999999999998</v>
      </c>
      <c r="S1211">
        <v>0.28999999999999998</v>
      </c>
      <c r="T1211" t="b">
        <f t="shared" si="263"/>
        <v>0</v>
      </c>
      <c r="U1211" t="s">
        <v>1835</v>
      </c>
      <c r="V1211">
        <f t="shared" si="264"/>
        <v>2175.5252</v>
      </c>
      <c r="W1211">
        <v>2175.5252</v>
      </c>
      <c r="X1211" t="b">
        <f t="shared" si="265"/>
        <v>0</v>
      </c>
    </row>
    <row r="1212" spans="1:24" x14ac:dyDescent="0.3">
      <c r="A1212" t="b">
        <f t="shared" si="252"/>
        <v>0</v>
      </c>
      <c r="B1212" t="s">
        <v>2145</v>
      </c>
      <c r="C1212" t="b">
        <f t="shared" si="253"/>
        <v>0</v>
      </c>
      <c r="D1212" s="2">
        <v>45386</v>
      </c>
      <c r="E1212" s="2" t="b">
        <f t="shared" si="254"/>
        <v>0</v>
      </c>
      <c r="F1212" t="s">
        <v>595</v>
      </c>
      <c r="G1212" t="b">
        <f t="shared" si="255"/>
        <v>0</v>
      </c>
      <c r="H1212" t="s">
        <v>1705</v>
      </c>
      <c r="I1212" t="b">
        <f t="shared" si="256"/>
        <v>0</v>
      </c>
      <c r="J1212" t="s">
        <v>1837</v>
      </c>
      <c r="K1212" t="b">
        <f t="shared" si="257"/>
        <v>0</v>
      </c>
      <c r="L1212">
        <f t="shared" si="258"/>
        <v>3</v>
      </c>
      <c r="M1212">
        <v>3</v>
      </c>
      <c r="N1212" t="b">
        <f t="shared" si="259"/>
        <v>0</v>
      </c>
      <c r="O1212">
        <f t="shared" si="260"/>
        <v>545.1</v>
      </c>
      <c r="P1212">
        <v>545.1</v>
      </c>
      <c r="Q1212" t="b">
        <f t="shared" si="261"/>
        <v>0</v>
      </c>
      <c r="R1212">
        <f t="shared" si="262"/>
        <v>0.08</v>
      </c>
      <c r="S1212">
        <v>0.08</v>
      </c>
      <c r="T1212" t="b">
        <f t="shared" si="263"/>
        <v>0</v>
      </c>
      <c r="U1212" t="s">
        <v>1839</v>
      </c>
      <c r="V1212">
        <f t="shared" si="264"/>
        <v>1504.4760000000001</v>
      </c>
      <c r="W1212">
        <v>1504.4760000000001</v>
      </c>
      <c r="X1212" t="b">
        <f t="shared" si="265"/>
        <v>0</v>
      </c>
    </row>
    <row r="1213" spans="1:24" x14ac:dyDescent="0.3">
      <c r="A1213" t="b">
        <f t="shared" si="252"/>
        <v>0</v>
      </c>
      <c r="B1213" t="s">
        <v>2146</v>
      </c>
      <c r="C1213" t="b">
        <f t="shared" si="253"/>
        <v>0</v>
      </c>
      <c r="D1213" s="2">
        <v>45438</v>
      </c>
      <c r="E1213" s="2" t="b">
        <f t="shared" si="254"/>
        <v>0</v>
      </c>
      <c r="F1213" t="s">
        <v>833</v>
      </c>
      <c r="G1213" t="b">
        <f t="shared" si="255"/>
        <v>0</v>
      </c>
      <c r="H1213" t="s">
        <v>1728</v>
      </c>
      <c r="I1213" t="b">
        <f t="shared" si="256"/>
        <v>0</v>
      </c>
      <c r="J1213" t="s">
        <v>1843</v>
      </c>
      <c r="K1213" t="b">
        <f t="shared" si="257"/>
        <v>0</v>
      </c>
      <c r="L1213">
        <f t="shared" si="258"/>
        <v>1</v>
      </c>
      <c r="M1213">
        <v>1</v>
      </c>
      <c r="N1213" t="b">
        <f t="shared" si="259"/>
        <v>0</v>
      </c>
      <c r="O1213">
        <f t="shared" si="260"/>
        <v>203.61</v>
      </c>
      <c r="P1213">
        <v>203.61</v>
      </c>
      <c r="Q1213" t="b">
        <f t="shared" si="261"/>
        <v>0</v>
      </c>
      <c r="R1213">
        <f t="shared" si="262"/>
        <v>0.24</v>
      </c>
      <c r="S1213">
        <v>0.24</v>
      </c>
      <c r="T1213" t="b">
        <f t="shared" si="263"/>
        <v>0</v>
      </c>
      <c r="U1213" t="s">
        <v>1839</v>
      </c>
      <c r="V1213">
        <f t="shared" si="264"/>
        <v>154.74359999999999</v>
      </c>
      <c r="W1213">
        <v>154.74359999999999</v>
      </c>
      <c r="X1213" t="b">
        <f t="shared" si="265"/>
        <v>0</v>
      </c>
    </row>
    <row r="1214" spans="1:24" x14ac:dyDescent="0.3">
      <c r="A1214" t="b">
        <f t="shared" si="252"/>
        <v>0</v>
      </c>
      <c r="B1214" t="s">
        <v>1881</v>
      </c>
      <c r="C1214" t="b">
        <f t="shared" si="253"/>
        <v>0</v>
      </c>
      <c r="D1214" s="2">
        <v>45302</v>
      </c>
      <c r="E1214" s="2" t="b">
        <f t="shared" si="254"/>
        <v>0</v>
      </c>
      <c r="F1214" t="s">
        <v>1081</v>
      </c>
      <c r="G1214" t="b">
        <f t="shared" si="255"/>
        <v>0</v>
      </c>
      <c r="H1214" t="s">
        <v>1819</v>
      </c>
      <c r="I1214" t="b">
        <f t="shared" si="256"/>
        <v>0</v>
      </c>
      <c r="J1214" t="s">
        <v>1831</v>
      </c>
      <c r="K1214" t="b">
        <f t="shared" si="257"/>
        <v>1</v>
      </c>
      <c r="L1214" t="str">
        <f t="shared" si="258"/>
        <v>UNKNOWN</v>
      </c>
      <c r="N1214" t="b">
        <f t="shared" si="259"/>
        <v>0</v>
      </c>
      <c r="O1214">
        <f t="shared" si="260"/>
        <v>451.67</v>
      </c>
      <c r="P1214">
        <v>451.67</v>
      </c>
      <c r="Q1214" t="b">
        <f t="shared" si="261"/>
        <v>0</v>
      </c>
      <c r="R1214">
        <f t="shared" si="262"/>
        <v>0.15</v>
      </c>
      <c r="S1214">
        <v>0.15</v>
      </c>
      <c r="T1214" t="b">
        <f t="shared" si="263"/>
        <v>0</v>
      </c>
      <c r="U1214" t="s">
        <v>1832</v>
      </c>
      <c r="V1214">
        <f t="shared" si="264"/>
        <v>1535.6780000000001</v>
      </c>
      <c r="W1214">
        <v>1535.6780000000001</v>
      </c>
      <c r="X1214" t="b">
        <f t="shared" si="265"/>
        <v>0</v>
      </c>
    </row>
    <row r="1215" spans="1:24" x14ac:dyDescent="0.3">
      <c r="A1215" t="b">
        <f t="shared" si="252"/>
        <v>0</v>
      </c>
      <c r="B1215" t="s">
        <v>2147</v>
      </c>
      <c r="C1215" t="b">
        <f t="shared" si="253"/>
        <v>0</v>
      </c>
      <c r="D1215" s="2">
        <v>45856</v>
      </c>
      <c r="E1215" s="2" t="b">
        <f t="shared" si="254"/>
        <v>0</v>
      </c>
      <c r="F1215" t="s">
        <v>1282</v>
      </c>
      <c r="G1215" t="b">
        <f t="shared" si="255"/>
        <v>0</v>
      </c>
      <c r="H1215" t="s">
        <v>1813</v>
      </c>
      <c r="I1215" t="b">
        <f t="shared" si="256"/>
        <v>0</v>
      </c>
      <c r="J1215" t="s">
        <v>1859</v>
      </c>
      <c r="K1215" t="b">
        <f t="shared" si="257"/>
        <v>0</v>
      </c>
      <c r="L1215">
        <f t="shared" si="258"/>
        <v>4</v>
      </c>
      <c r="M1215">
        <v>4</v>
      </c>
      <c r="N1215" t="b">
        <f t="shared" si="259"/>
        <v>0</v>
      </c>
      <c r="O1215">
        <f t="shared" si="260"/>
        <v>493.8</v>
      </c>
      <c r="P1215">
        <v>493.8</v>
      </c>
      <c r="Q1215" t="b">
        <f t="shared" si="261"/>
        <v>0</v>
      </c>
      <c r="R1215">
        <f t="shared" si="262"/>
        <v>0.24</v>
      </c>
      <c r="S1215">
        <v>0.24</v>
      </c>
      <c r="T1215" t="b">
        <f t="shared" si="263"/>
        <v>0</v>
      </c>
      <c r="U1215" t="s">
        <v>1839</v>
      </c>
      <c r="V1215">
        <f t="shared" si="264"/>
        <v>1501.152</v>
      </c>
      <c r="W1215">
        <v>1501.152</v>
      </c>
      <c r="X1215" t="b">
        <f t="shared" si="265"/>
        <v>0</v>
      </c>
    </row>
    <row r="1216" spans="1:24" x14ac:dyDescent="0.3">
      <c r="A1216" t="b">
        <f t="shared" si="252"/>
        <v>0</v>
      </c>
      <c r="B1216" t="s">
        <v>2148</v>
      </c>
      <c r="C1216" t="b">
        <f t="shared" si="253"/>
        <v>0</v>
      </c>
      <c r="D1216" s="2">
        <v>45485</v>
      </c>
      <c r="E1216" s="2" t="b">
        <f t="shared" si="254"/>
        <v>0</v>
      </c>
      <c r="F1216" t="s">
        <v>77</v>
      </c>
      <c r="G1216" t="b">
        <f t="shared" si="255"/>
        <v>0</v>
      </c>
      <c r="H1216" t="s">
        <v>1661</v>
      </c>
      <c r="I1216" t="b">
        <f t="shared" si="256"/>
        <v>0</v>
      </c>
      <c r="J1216" t="s">
        <v>1834</v>
      </c>
      <c r="K1216" t="b">
        <f t="shared" si="257"/>
        <v>0</v>
      </c>
      <c r="L1216">
        <f t="shared" si="258"/>
        <v>1</v>
      </c>
      <c r="M1216">
        <v>1</v>
      </c>
      <c r="N1216" t="b">
        <f t="shared" si="259"/>
        <v>0</v>
      </c>
      <c r="O1216">
        <f t="shared" si="260"/>
        <v>640.54999999999995</v>
      </c>
      <c r="P1216">
        <v>640.54999999999995</v>
      </c>
      <c r="Q1216" t="b">
        <f t="shared" si="261"/>
        <v>0</v>
      </c>
      <c r="R1216">
        <f t="shared" si="262"/>
        <v>0.25</v>
      </c>
      <c r="S1216">
        <v>0.25</v>
      </c>
      <c r="T1216" t="b">
        <f t="shared" si="263"/>
        <v>0</v>
      </c>
      <c r="U1216" t="s">
        <v>1832</v>
      </c>
      <c r="V1216">
        <f t="shared" si="264"/>
        <v>480.41250000000002</v>
      </c>
      <c r="W1216">
        <v>480.41250000000002</v>
      </c>
      <c r="X1216" t="b">
        <f t="shared" si="265"/>
        <v>0</v>
      </c>
    </row>
    <row r="1217" spans="1:24" x14ac:dyDescent="0.3">
      <c r="A1217" t="b">
        <f t="shared" si="252"/>
        <v>0</v>
      </c>
      <c r="B1217" t="s">
        <v>2149</v>
      </c>
      <c r="C1217" t="b">
        <f t="shared" si="253"/>
        <v>0</v>
      </c>
      <c r="D1217" s="2">
        <v>45545</v>
      </c>
      <c r="E1217" s="2" t="b">
        <f t="shared" si="254"/>
        <v>0</v>
      </c>
      <c r="F1217" t="s">
        <v>408</v>
      </c>
      <c r="G1217" t="b">
        <f t="shared" si="255"/>
        <v>0</v>
      </c>
      <c r="H1217" t="s">
        <v>1752</v>
      </c>
      <c r="I1217" t="b">
        <f t="shared" si="256"/>
        <v>0</v>
      </c>
      <c r="J1217" t="s">
        <v>1845</v>
      </c>
      <c r="K1217" t="b">
        <f t="shared" si="257"/>
        <v>0</v>
      </c>
      <c r="L1217">
        <f t="shared" si="258"/>
        <v>1</v>
      </c>
      <c r="M1217">
        <v>1</v>
      </c>
      <c r="N1217" t="b">
        <f t="shared" si="259"/>
        <v>0</v>
      </c>
      <c r="O1217">
        <f t="shared" si="260"/>
        <v>702.53</v>
      </c>
      <c r="P1217">
        <v>702.53</v>
      </c>
      <c r="Q1217" t="b">
        <f t="shared" si="261"/>
        <v>0</v>
      </c>
      <c r="R1217">
        <f t="shared" si="262"/>
        <v>0.3</v>
      </c>
      <c r="S1217">
        <v>0.3</v>
      </c>
      <c r="T1217" t="b">
        <f t="shared" si="263"/>
        <v>0</v>
      </c>
      <c r="U1217" t="s">
        <v>1832</v>
      </c>
      <c r="V1217">
        <f t="shared" si="264"/>
        <v>491.77100000000002</v>
      </c>
      <c r="W1217">
        <v>491.77100000000002</v>
      </c>
      <c r="X1217" t="b">
        <f t="shared" si="265"/>
        <v>0</v>
      </c>
    </row>
    <row r="1218" spans="1:24" x14ac:dyDescent="0.3">
      <c r="A1218" t="b">
        <f t="shared" ref="A1218:A1281" si="266">ISBLANK(B1218)</f>
        <v>0</v>
      </c>
      <c r="B1218" t="s">
        <v>2150</v>
      </c>
      <c r="C1218" t="b">
        <f t="shared" ref="C1218:C1281" si="267">ISBLANK(D1218)</f>
        <v>0</v>
      </c>
      <c r="D1218" s="2">
        <v>45826</v>
      </c>
      <c r="E1218" s="2" t="b">
        <f t="shared" ref="E1218:E1281" si="268">ISBLANK(F1218)</f>
        <v>0</v>
      </c>
      <c r="F1218" t="s">
        <v>719</v>
      </c>
      <c r="G1218" t="b">
        <f t="shared" ref="G1218:G1281" si="269">ISBLANK(H1218)</f>
        <v>0</v>
      </c>
      <c r="H1218" t="s">
        <v>1654</v>
      </c>
      <c r="I1218" t="b">
        <f t="shared" ref="I1218:I1281" si="270">ISBLANK(J1218)</f>
        <v>0</v>
      </c>
      <c r="J1218" t="s">
        <v>1837</v>
      </c>
      <c r="K1218" t="b">
        <f t="shared" ref="K1218:K1281" si="271">ISBLANK(M1218)</f>
        <v>0</v>
      </c>
      <c r="L1218">
        <f t="shared" ref="L1218:L1281" si="272">IF(ISBLANK(M1218),"UNKNOWN",M1218)</f>
        <v>4</v>
      </c>
      <c r="M1218">
        <v>4</v>
      </c>
      <c r="N1218" t="b">
        <f t="shared" ref="N1218:N1281" si="273">ISBLANK(P1218)</f>
        <v>0</v>
      </c>
      <c r="O1218">
        <f t="shared" ref="O1218:O1281" si="274">IF(ISBLANK(P1218),AVERAGE($P$2:$P$2001),P1218)</f>
        <v>139.94</v>
      </c>
      <c r="P1218">
        <v>139.94</v>
      </c>
      <c r="Q1218" t="b">
        <f t="shared" ref="Q1218:Q1281" si="275">ISBLANK(S1218)</f>
        <v>0</v>
      </c>
      <c r="R1218">
        <f t="shared" ref="R1218:R1281" si="276">IF(ISBLANK(S1218),AVERAGE($S$2:$S$2001),S1218)</f>
        <v>0.24</v>
      </c>
      <c r="S1218">
        <v>0.24</v>
      </c>
      <c r="T1218" t="b">
        <f t="shared" ref="T1218:T1281" si="277">ISBLANK(U1218)</f>
        <v>0</v>
      </c>
      <c r="U1218" t="s">
        <v>1832</v>
      </c>
      <c r="V1218">
        <f t="shared" ref="V1218:V1281" si="278">IF(ISBLANK(W1218),AVERAGE($W$2:$W$2001),W1218)</f>
        <v>425.41759999999999</v>
      </c>
      <c r="W1218">
        <v>425.41759999999999</v>
      </c>
      <c r="X1218" t="b">
        <f t="shared" ref="X1218:X1281" si="279">ISBLANK(W1218)</f>
        <v>0</v>
      </c>
    </row>
    <row r="1219" spans="1:24" x14ac:dyDescent="0.3">
      <c r="A1219" t="b">
        <f t="shared" si="266"/>
        <v>0</v>
      </c>
      <c r="B1219" t="s">
        <v>2151</v>
      </c>
      <c r="C1219" t="b">
        <f t="shared" si="267"/>
        <v>0</v>
      </c>
      <c r="D1219" s="2">
        <v>45654</v>
      </c>
      <c r="E1219" s="2" t="b">
        <f t="shared" si="268"/>
        <v>0</v>
      </c>
      <c r="F1219" t="s">
        <v>874</v>
      </c>
      <c r="G1219" t="b">
        <f t="shared" si="269"/>
        <v>0</v>
      </c>
      <c r="H1219" t="s">
        <v>1593</v>
      </c>
      <c r="I1219" t="b">
        <f t="shared" si="270"/>
        <v>0</v>
      </c>
      <c r="J1219" t="s">
        <v>1837</v>
      </c>
      <c r="K1219" t="b">
        <f t="shared" si="271"/>
        <v>0</v>
      </c>
      <c r="L1219">
        <f t="shared" si="272"/>
        <v>2</v>
      </c>
      <c r="M1219">
        <v>2</v>
      </c>
      <c r="N1219" t="b">
        <f t="shared" si="273"/>
        <v>0</v>
      </c>
      <c r="O1219">
        <f t="shared" si="274"/>
        <v>230.85</v>
      </c>
      <c r="P1219">
        <v>230.85</v>
      </c>
      <c r="Q1219" t="b">
        <f t="shared" si="275"/>
        <v>0</v>
      </c>
      <c r="R1219">
        <f t="shared" si="276"/>
        <v>0.18</v>
      </c>
      <c r="S1219">
        <v>0.18</v>
      </c>
      <c r="T1219" t="b">
        <f t="shared" si="277"/>
        <v>0</v>
      </c>
      <c r="U1219" t="s">
        <v>1832</v>
      </c>
      <c r="V1219">
        <f t="shared" si="278"/>
        <v>378.59399999999999</v>
      </c>
      <c r="W1219">
        <v>378.59399999999999</v>
      </c>
      <c r="X1219" t="b">
        <f t="shared" si="279"/>
        <v>0</v>
      </c>
    </row>
    <row r="1220" spans="1:24" x14ac:dyDescent="0.3">
      <c r="A1220" t="b">
        <f t="shared" si="266"/>
        <v>0</v>
      </c>
      <c r="B1220" t="s">
        <v>2152</v>
      </c>
      <c r="C1220" t="b">
        <f t="shared" si="267"/>
        <v>0</v>
      </c>
      <c r="D1220" s="2">
        <v>45556</v>
      </c>
      <c r="E1220" s="2" t="b">
        <f t="shared" si="268"/>
        <v>0</v>
      </c>
      <c r="F1220" t="s">
        <v>681</v>
      </c>
      <c r="G1220" t="b">
        <f t="shared" si="269"/>
        <v>0</v>
      </c>
      <c r="H1220" t="s">
        <v>1783</v>
      </c>
      <c r="I1220" t="b">
        <f t="shared" si="270"/>
        <v>0</v>
      </c>
      <c r="J1220" t="s">
        <v>1834</v>
      </c>
      <c r="K1220" t="b">
        <f t="shared" si="271"/>
        <v>0</v>
      </c>
      <c r="L1220">
        <f t="shared" si="272"/>
        <v>4</v>
      </c>
      <c r="M1220">
        <v>4</v>
      </c>
      <c r="N1220" t="b">
        <f t="shared" si="273"/>
        <v>0</v>
      </c>
      <c r="O1220">
        <f t="shared" si="274"/>
        <v>626.35</v>
      </c>
      <c r="P1220">
        <v>626.35</v>
      </c>
      <c r="Q1220" t="b">
        <f t="shared" si="275"/>
        <v>0</v>
      </c>
      <c r="R1220">
        <f t="shared" si="276"/>
        <v>0.25</v>
      </c>
      <c r="S1220">
        <v>0.25</v>
      </c>
      <c r="T1220" t="b">
        <f t="shared" si="277"/>
        <v>0</v>
      </c>
      <c r="U1220" t="s">
        <v>1839</v>
      </c>
      <c r="V1220">
        <f t="shared" si="278"/>
        <v>1879.05</v>
      </c>
      <c r="W1220">
        <v>1879.05</v>
      </c>
      <c r="X1220" t="b">
        <f t="shared" si="279"/>
        <v>0</v>
      </c>
    </row>
    <row r="1221" spans="1:24" x14ac:dyDescent="0.3">
      <c r="A1221" t="b">
        <f t="shared" si="266"/>
        <v>0</v>
      </c>
      <c r="B1221" t="s">
        <v>2153</v>
      </c>
      <c r="C1221" t="b">
        <f t="shared" si="267"/>
        <v>0</v>
      </c>
      <c r="D1221" s="2">
        <v>45434</v>
      </c>
      <c r="E1221" s="2" t="b">
        <f t="shared" si="268"/>
        <v>0</v>
      </c>
      <c r="F1221" t="s">
        <v>294</v>
      </c>
      <c r="G1221" t="b">
        <f t="shared" si="269"/>
        <v>0</v>
      </c>
      <c r="H1221" t="s">
        <v>1661</v>
      </c>
      <c r="I1221" t="b">
        <f t="shared" si="270"/>
        <v>0</v>
      </c>
      <c r="J1221" t="s">
        <v>1852</v>
      </c>
      <c r="K1221" t="b">
        <f t="shared" si="271"/>
        <v>0</v>
      </c>
      <c r="L1221">
        <f t="shared" si="272"/>
        <v>4</v>
      </c>
      <c r="M1221">
        <v>4</v>
      </c>
      <c r="N1221" t="b">
        <f t="shared" si="273"/>
        <v>0</v>
      </c>
      <c r="O1221">
        <f t="shared" si="274"/>
        <v>108.55</v>
      </c>
      <c r="P1221">
        <v>108.55</v>
      </c>
      <c r="Q1221" t="b">
        <f t="shared" si="275"/>
        <v>0</v>
      </c>
      <c r="R1221">
        <f t="shared" si="276"/>
        <v>0.18</v>
      </c>
      <c r="S1221">
        <v>0.18</v>
      </c>
      <c r="T1221" t="b">
        <f t="shared" si="277"/>
        <v>0</v>
      </c>
      <c r="U1221" t="s">
        <v>1835</v>
      </c>
      <c r="V1221">
        <f t="shared" si="278"/>
        <v>356.04399999999998</v>
      </c>
      <c r="W1221">
        <v>356.04399999999998</v>
      </c>
      <c r="X1221" t="b">
        <f t="shared" si="279"/>
        <v>0</v>
      </c>
    </row>
    <row r="1222" spans="1:24" x14ac:dyDescent="0.3">
      <c r="A1222" t="b">
        <f t="shared" si="266"/>
        <v>0</v>
      </c>
      <c r="B1222" t="s">
        <v>2154</v>
      </c>
      <c r="C1222" t="b">
        <f t="shared" si="267"/>
        <v>0</v>
      </c>
      <c r="D1222" s="2">
        <v>45871</v>
      </c>
      <c r="E1222" s="2" t="b">
        <f t="shared" si="268"/>
        <v>0</v>
      </c>
      <c r="F1222" t="s">
        <v>622</v>
      </c>
      <c r="G1222" t="b">
        <f t="shared" si="269"/>
        <v>0</v>
      </c>
      <c r="H1222" t="s">
        <v>1588</v>
      </c>
      <c r="I1222" t="b">
        <f t="shared" si="270"/>
        <v>0</v>
      </c>
      <c r="J1222" t="s">
        <v>1854</v>
      </c>
      <c r="K1222" t="b">
        <f t="shared" si="271"/>
        <v>0</v>
      </c>
      <c r="L1222">
        <f t="shared" si="272"/>
        <v>4</v>
      </c>
      <c r="M1222">
        <v>4</v>
      </c>
      <c r="N1222" t="b">
        <f t="shared" si="273"/>
        <v>0</v>
      </c>
      <c r="O1222">
        <f t="shared" si="274"/>
        <v>353.67</v>
      </c>
      <c r="P1222">
        <v>353.67</v>
      </c>
      <c r="Q1222" t="b">
        <f t="shared" si="275"/>
        <v>0</v>
      </c>
      <c r="R1222">
        <f t="shared" si="276"/>
        <v>0.03</v>
      </c>
      <c r="S1222">
        <v>0.03</v>
      </c>
      <c r="T1222" t="b">
        <f t="shared" si="277"/>
        <v>0</v>
      </c>
      <c r="U1222" t="s">
        <v>1839</v>
      </c>
      <c r="V1222">
        <f t="shared" si="278"/>
        <v>1372.2396000000001</v>
      </c>
      <c r="W1222">
        <v>1372.2396000000001</v>
      </c>
      <c r="X1222" t="b">
        <f t="shared" si="279"/>
        <v>0</v>
      </c>
    </row>
    <row r="1223" spans="1:24" x14ac:dyDescent="0.3">
      <c r="A1223" t="b">
        <f t="shared" si="266"/>
        <v>0</v>
      </c>
      <c r="B1223" t="s">
        <v>2155</v>
      </c>
      <c r="C1223" t="b">
        <f t="shared" si="267"/>
        <v>0</v>
      </c>
      <c r="D1223" s="2">
        <v>45583</v>
      </c>
      <c r="E1223" s="2" t="b">
        <f t="shared" si="268"/>
        <v>0</v>
      </c>
      <c r="F1223" t="s">
        <v>237</v>
      </c>
      <c r="G1223" t="b">
        <f t="shared" si="269"/>
        <v>0</v>
      </c>
      <c r="H1223" t="s">
        <v>1796</v>
      </c>
      <c r="I1223" t="b">
        <f t="shared" si="270"/>
        <v>0</v>
      </c>
      <c r="J1223" t="s">
        <v>1854</v>
      </c>
      <c r="K1223" t="b">
        <f t="shared" si="271"/>
        <v>0</v>
      </c>
      <c r="L1223">
        <f t="shared" si="272"/>
        <v>4</v>
      </c>
      <c r="M1223">
        <v>4</v>
      </c>
      <c r="N1223" t="b">
        <f t="shared" si="273"/>
        <v>0</v>
      </c>
      <c r="O1223">
        <f t="shared" si="274"/>
        <v>61.98</v>
      </c>
      <c r="P1223">
        <v>61.98</v>
      </c>
      <c r="Q1223" t="b">
        <f t="shared" si="275"/>
        <v>0</v>
      </c>
      <c r="R1223">
        <f t="shared" si="276"/>
        <v>0.16</v>
      </c>
      <c r="S1223">
        <v>0.16</v>
      </c>
      <c r="T1223" t="b">
        <f t="shared" si="277"/>
        <v>0</v>
      </c>
      <c r="U1223" t="s">
        <v>1832</v>
      </c>
      <c r="V1223">
        <f t="shared" si="278"/>
        <v>208.25280000000001</v>
      </c>
      <c r="W1223">
        <v>208.25280000000001</v>
      </c>
      <c r="X1223" t="b">
        <f t="shared" si="279"/>
        <v>0</v>
      </c>
    </row>
    <row r="1224" spans="1:24" x14ac:dyDescent="0.3">
      <c r="A1224" t="b">
        <f t="shared" si="266"/>
        <v>0</v>
      </c>
      <c r="B1224" t="s">
        <v>2156</v>
      </c>
      <c r="C1224" t="b">
        <f t="shared" si="267"/>
        <v>0</v>
      </c>
      <c r="D1224" s="2">
        <v>45348</v>
      </c>
      <c r="E1224" s="2" t="b">
        <f t="shared" si="268"/>
        <v>0</v>
      </c>
      <c r="F1224" t="s">
        <v>696</v>
      </c>
      <c r="G1224" t="b">
        <f t="shared" si="269"/>
        <v>0</v>
      </c>
      <c r="H1224" t="s">
        <v>1604</v>
      </c>
      <c r="I1224" t="b">
        <f t="shared" si="270"/>
        <v>0</v>
      </c>
      <c r="J1224" t="s">
        <v>1863</v>
      </c>
      <c r="K1224" t="b">
        <f t="shared" si="271"/>
        <v>0</v>
      </c>
      <c r="L1224">
        <f t="shared" si="272"/>
        <v>2</v>
      </c>
      <c r="M1224">
        <v>2</v>
      </c>
      <c r="N1224" t="b">
        <f t="shared" si="273"/>
        <v>0</v>
      </c>
      <c r="O1224">
        <f t="shared" si="274"/>
        <v>873.1</v>
      </c>
      <c r="P1224">
        <v>873.1</v>
      </c>
      <c r="Q1224" t="b">
        <f t="shared" si="275"/>
        <v>0</v>
      </c>
      <c r="R1224">
        <f t="shared" si="276"/>
        <v>0.12</v>
      </c>
      <c r="S1224">
        <v>0.12</v>
      </c>
      <c r="T1224" t="b">
        <f t="shared" si="277"/>
        <v>0</v>
      </c>
      <c r="U1224" t="s">
        <v>1835</v>
      </c>
      <c r="V1224">
        <f t="shared" si="278"/>
        <v>1536.6559999999999</v>
      </c>
      <c r="W1224">
        <v>1536.6559999999999</v>
      </c>
      <c r="X1224" t="b">
        <f t="shared" si="279"/>
        <v>0</v>
      </c>
    </row>
    <row r="1225" spans="1:24" x14ac:dyDescent="0.3">
      <c r="A1225" t="b">
        <f t="shared" si="266"/>
        <v>0</v>
      </c>
      <c r="B1225" t="s">
        <v>1838</v>
      </c>
      <c r="C1225" t="b">
        <f t="shared" si="267"/>
        <v>0</v>
      </c>
      <c r="D1225" s="2">
        <v>45259</v>
      </c>
      <c r="E1225" s="2" t="b">
        <f t="shared" si="268"/>
        <v>0</v>
      </c>
      <c r="F1225" t="s">
        <v>1076</v>
      </c>
      <c r="G1225" t="b">
        <f t="shared" si="269"/>
        <v>0</v>
      </c>
      <c r="H1225" t="s">
        <v>1757</v>
      </c>
      <c r="I1225" t="b">
        <f t="shared" si="270"/>
        <v>0</v>
      </c>
      <c r="J1225" t="s">
        <v>1837</v>
      </c>
      <c r="K1225" t="b">
        <f t="shared" si="271"/>
        <v>0</v>
      </c>
      <c r="L1225">
        <f t="shared" si="272"/>
        <v>1</v>
      </c>
      <c r="M1225">
        <v>1</v>
      </c>
      <c r="N1225" t="b">
        <f t="shared" si="273"/>
        <v>0</v>
      </c>
      <c r="O1225">
        <f t="shared" si="274"/>
        <v>921.51</v>
      </c>
      <c r="P1225">
        <v>921.51</v>
      </c>
      <c r="Q1225" t="b">
        <f t="shared" si="275"/>
        <v>0</v>
      </c>
      <c r="R1225">
        <f t="shared" si="276"/>
        <v>0.16</v>
      </c>
      <c r="S1225">
        <v>0.16</v>
      </c>
      <c r="T1225" t="b">
        <f t="shared" si="277"/>
        <v>0</v>
      </c>
      <c r="U1225" t="s">
        <v>1839</v>
      </c>
      <c r="V1225">
        <f t="shared" si="278"/>
        <v>774.0684</v>
      </c>
      <c r="W1225">
        <v>774.0684</v>
      </c>
      <c r="X1225" t="b">
        <f t="shared" si="279"/>
        <v>0</v>
      </c>
    </row>
    <row r="1226" spans="1:24" x14ac:dyDescent="0.3">
      <c r="A1226" t="b">
        <f t="shared" si="266"/>
        <v>0</v>
      </c>
      <c r="B1226" t="s">
        <v>1882</v>
      </c>
      <c r="C1226" t="b">
        <f t="shared" si="267"/>
        <v>0</v>
      </c>
      <c r="D1226" s="2">
        <v>45217</v>
      </c>
      <c r="E1226" s="2" t="b">
        <f t="shared" si="268"/>
        <v>0</v>
      </c>
      <c r="F1226" t="s">
        <v>117</v>
      </c>
      <c r="G1226" t="b">
        <f t="shared" si="269"/>
        <v>0</v>
      </c>
      <c r="H1226" t="s">
        <v>1543</v>
      </c>
      <c r="I1226" t="b">
        <f t="shared" si="270"/>
        <v>0</v>
      </c>
      <c r="J1226" t="s">
        <v>1863</v>
      </c>
      <c r="K1226" t="b">
        <f t="shared" si="271"/>
        <v>0</v>
      </c>
      <c r="L1226">
        <f t="shared" si="272"/>
        <v>1</v>
      </c>
      <c r="M1226">
        <v>1</v>
      </c>
      <c r="N1226" t="b">
        <f t="shared" si="273"/>
        <v>0</v>
      </c>
      <c r="O1226">
        <f t="shared" si="274"/>
        <v>429.38</v>
      </c>
      <c r="P1226">
        <v>429.38</v>
      </c>
      <c r="Q1226" t="b">
        <f t="shared" si="275"/>
        <v>0</v>
      </c>
      <c r="R1226">
        <f t="shared" si="276"/>
        <v>0.13</v>
      </c>
      <c r="S1226">
        <v>0.13</v>
      </c>
      <c r="T1226" t="b">
        <f t="shared" si="277"/>
        <v>0</v>
      </c>
      <c r="U1226" t="s">
        <v>1835</v>
      </c>
      <c r="V1226">
        <f t="shared" si="278"/>
        <v>373.56060000000002</v>
      </c>
      <c r="W1226">
        <v>373.56060000000002</v>
      </c>
      <c r="X1226" t="b">
        <f t="shared" si="279"/>
        <v>0</v>
      </c>
    </row>
    <row r="1227" spans="1:24" x14ac:dyDescent="0.3">
      <c r="A1227" t="b">
        <f t="shared" si="266"/>
        <v>0</v>
      </c>
      <c r="B1227" t="s">
        <v>2157</v>
      </c>
      <c r="C1227" t="b">
        <f t="shared" si="267"/>
        <v>0</v>
      </c>
      <c r="D1227" s="2">
        <v>45268</v>
      </c>
      <c r="E1227" s="2" t="b">
        <f t="shared" si="268"/>
        <v>0</v>
      </c>
      <c r="F1227" t="s">
        <v>642</v>
      </c>
      <c r="G1227" t="b">
        <f t="shared" si="269"/>
        <v>0</v>
      </c>
      <c r="H1227" t="s">
        <v>1570</v>
      </c>
      <c r="I1227" t="b">
        <f t="shared" si="270"/>
        <v>0</v>
      </c>
      <c r="J1227" t="s">
        <v>1859</v>
      </c>
      <c r="K1227" t="b">
        <f t="shared" si="271"/>
        <v>0</v>
      </c>
      <c r="L1227">
        <f t="shared" si="272"/>
        <v>4</v>
      </c>
      <c r="M1227">
        <v>4</v>
      </c>
      <c r="N1227" t="b">
        <f t="shared" si="273"/>
        <v>0</v>
      </c>
      <c r="O1227">
        <f t="shared" si="274"/>
        <v>889.47</v>
      </c>
      <c r="P1227">
        <v>889.47</v>
      </c>
      <c r="Q1227" t="b">
        <f t="shared" si="275"/>
        <v>0</v>
      </c>
      <c r="R1227">
        <f t="shared" si="276"/>
        <v>0.24</v>
      </c>
      <c r="S1227">
        <v>0.24</v>
      </c>
      <c r="T1227" t="b">
        <f t="shared" si="277"/>
        <v>0</v>
      </c>
      <c r="U1227" t="s">
        <v>1832</v>
      </c>
      <c r="V1227">
        <f t="shared" si="278"/>
        <v>2703.9888000000001</v>
      </c>
      <c r="W1227">
        <v>2703.9888000000001</v>
      </c>
      <c r="X1227" t="b">
        <f t="shared" si="279"/>
        <v>0</v>
      </c>
    </row>
    <row r="1228" spans="1:24" x14ac:dyDescent="0.3">
      <c r="A1228" t="b">
        <f t="shared" si="266"/>
        <v>0</v>
      </c>
      <c r="B1228" t="s">
        <v>2158</v>
      </c>
      <c r="C1228" t="b">
        <f t="shared" si="267"/>
        <v>0</v>
      </c>
      <c r="D1228" s="2">
        <v>45596</v>
      </c>
      <c r="E1228" s="2" t="b">
        <f t="shared" si="268"/>
        <v>0</v>
      </c>
      <c r="F1228" t="s">
        <v>117</v>
      </c>
      <c r="G1228" t="b">
        <f t="shared" si="269"/>
        <v>0</v>
      </c>
      <c r="H1228" t="s">
        <v>1752</v>
      </c>
      <c r="I1228" t="b">
        <f t="shared" si="270"/>
        <v>0</v>
      </c>
      <c r="J1228" t="s">
        <v>1902</v>
      </c>
      <c r="K1228" t="b">
        <f t="shared" si="271"/>
        <v>0</v>
      </c>
      <c r="L1228">
        <f t="shared" si="272"/>
        <v>3</v>
      </c>
      <c r="M1228">
        <v>3</v>
      </c>
      <c r="N1228" t="b">
        <f t="shared" si="273"/>
        <v>0</v>
      </c>
      <c r="O1228">
        <f t="shared" si="274"/>
        <v>803.76</v>
      </c>
      <c r="P1228">
        <v>803.76</v>
      </c>
      <c r="Q1228" t="b">
        <f t="shared" si="275"/>
        <v>0</v>
      </c>
      <c r="R1228">
        <f t="shared" si="276"/>
        <v>0.19</v>
      </c>
      <c r="S1228">
        <v>0.19</v>
      </c>
      <c r="T1228" t="b">
        <f t="shared" si="277"/>
        <v>0</v>
      </c>
      <c r="U1228" t="s">
        <v>1839</v>
      </c>
      <c r="V1228">
        <f t="shared" si="278"/>
        <v>1953.1368</v>
      </c>
      <c r="W1228">
        <v>1953.1368</v>
      </c>
      <c r="X1228" t="b">
        <f t="shared" si="279"/>
        <v>0</v>
      </c>
    </row>
    <row r="1229" spans="1:24" x14ac:dyDescent="0.3">
      <c r="A1229" t="b">
        <f t="shared" si="266"/>
        <v>0</v>
      </c>
      <c r="B1229" t="s">
        <v>2159</v>
      </c>
      <c r="C1229" t="b">
        <f t="shared" si="267"/>
        <v>0</v>
      </c>
      <c r="D1229" s="2">
        <v>45624</v>
      </c>
      <c r="E1229" s="2" t="b">
        <f t="shared" si="268"/>
        <v>0</v>
      </c>
      <c r="F1229" t="s">
        <v>1428</v>
      </c>
      <c r="G1229" t="b">
        <f t="shared" si="269"/>
        <v>0</v>
      </c>
      <c r="H1229" t="s">
        <v>1755</v>
      </c>
      <c r="I1229" t="b">
        <f t="shared" si="270"/>
        <v>0</v>
      </c>
      <c r="J1229" t="s">
        <v>1841</v>
      </c>
      <c r="K1229" t="b">
        <f t="shared" si="271"/>
        <v>0</v>
      </c>
      <c r="L1229">
        <f t="shared" si="272"/>
        <v>2</v>
      </c>
      <c r="M1229">
        <v>2</v>
      </c>
      <c r="N1229" t="b">
        <f t="shared" si="273"/>
        <v>0</v>
      </c>
      <c r="O1229">
        <f t="shared" si="274"/>
        <v>865.14</v>
      </c>
      <c r="P1229">
        <v>865.14</v>
      </c>
      <c r="Q1229" t="b">
        <f t="shared" si="275"/>
        <v>0</v>
      </c>
      <c r="R1229">
        <f t="shared" si="276"/>
        <v>0.2</v>
      </c>
      <c r="S1229">
        <v>0.2</v>
      </c>
      <c r="T1229" t="b">
        <f t="shared" si="277"/>
        <v>0</v>
      </c>
      <c r="U1229" t="s">
        <v>1835</v>
      </c>
      <c r="V1229">
        <f t="shared" si="278"/>
        <v>1384.2239999999999</v>
      </c>
      <c r="W1229">
        <v>1384.2239999999999</v>
      </c>
      <c r="X1229" t="b">
        <f t="shared" si="279"/>
        <v>0</v>
      </c>
    </row>
    <row r="1230" spans="1:24" x14ac:dyDescent="0.3">
      <c r="A1230" t="b">
        <f t="shared" si="266"/>
        <v>0</v>
      </c>
      <c r="B1230" t="s">
        <v>2160</v>
      </c>
      <c r="C1230" t="b">
        <f t="shared" si="267"/>
        <v>0</v>
      </c>
      <c r="D1230" s="2">
        <v>45813</v>
      </c>
      <c r="E1230" s="2" t="b">
        <f t="shared" si="268"/>
        <v>0</v>
      </c>
      <c r="F1230" t="s">
        <v>341</v>
      </c>
      <c r="G1230" t="b">
        <f t="shared" si="269"/>
        <v>0</v>
      </c>
      <c r="H1230" t="s">
        <v>1630</v>
      </c>
      <c r="I1230" t="b">
        <f t="shared" si="270"/>
        <v>0</v>
      </c>
      <c r="J1230" t="s">
        <v>1861</v>
      </c>
      <c r="K1230" t="b">
        <f t="shared" si="271"/>
        <v>0</v>
      </c>
      <c r="L1230">
        <f t="shared" si="272"/>
        <v>2</v>
      </c>
      <c r="M1230">
        <v>2</v>
      </c>
      <c r="N1230" t="b">
        <f t="shared" si="273"/>
        <v>0</v>
      </c>
      <c r="O1230">
        <f t="shared" si="274"/>
        <v>916.49</v>
      </c>
      <c r="P1230">
        <v>916.49</v>
      </c>
      <c r="Q1230" t="b">
        <f t="shared" si="275"/>
        <v>0</v>
      </c>
      <c r="R1230">
        <f t="shared" si="276"/>
        <v>0.3</v>
      </c>
      <c r="S1230">
        <v>0.3</v>
      </c>
      <c r="T1230" t="b">
        <f t="shared" si="277"/>
        <v>0</v>
      </c>
      <c r="U1230" t="s">
        <v>1839</v>
      </c>
      <c r="V1230">
        <f t="shared" si="278"/>
        <v>1283.086</v>
      </c>
      <c r="W1230">
        <v>1283.086</v>
      </c>
      <c r="X1230" t="b">
        <f t="shared" si="279"/>
        <v>0</v>
      </c>
    </row>
    <row r="1231" spans="1:24" x14ac:dyDescent="0.3">
      <c r="A1231" t="b">
        <f t="shared" si="266"/>
        <v>0</v>
      </c>
      <c r="B1231" t="s">
        <v>2161</v>
      </c>
      <c r="C1231" t="b">
        <f t="shared" si="267"/>
        <v>0</v>
      </c>
      <c r="D1231" s="2">
        <v>45615</v>
      </c>
      <c r="E1231" s="2" t="b">
        <f t="shared" si="268"/>
        <v>0</v>
      </c>
      <c r="F1231" t="s">
        <v>162</v>
      </c>
      <c r="G1231" t="b">
        <f t="shared" si="269"/>
        <v>0</v>
      </c>
      <c r="H1231" t="s">
        <v>1689</v>
      </c>
      <c r="I1231" t="b">
        <f t="shared" si="270"/>
        <v>0</v>
      </c>
      <c r="J1231" t="s">
        <v>1884</v>
      </c>
      <c r="K1231" t="b">
        <f t="shared" si="271"/>
        <v>0</v>
      </c>
      <c r="L1231">
        <f t="shared" si="272"/>
        <v>3</v>
      </c>
      <c r="M1231">
        <v>3</v>
      </c>
      <c r="N1231" t="b">
        <f t="shared" si="273"/>
        <v>0</v>
      </c>
      <c r="O1231">
        <f t="shared" si="274"/>
        <v>781.39</v>
      </c>
      <c r="P1231">
        <v>781.39</v>
      </c>
      <c r="Q1231" t="b">
        <f t="shared" si="275"/>
        <v>0</v>
      </c>
      <c r="R1231">
        <f t="shared" si="276"/>
        <v>0.12</v>
      </c>
      <c r="S1231">
        <v>0.12</v>
      </c>
      <c r="T1231" t="b">
        <f t="shared" si="277"/>
        <v>0</v>
      </c>
      <c r="U1231" t="s">
        <v>1832</v>
      </c>
      <c r="V1231">
        <f t="shared" si="278"/>
        <v>2062.8696</v>
      </c>
      <c r="W1231">
        <v>2062.8696</v>
      </c>
      <c r="X1231" t="b">
        <f t="shared" si="279"/>
        <v>0</v>
      </c>
    </row>
    <row r="1232" spans="1:24" x14ac:dyDescent="0.3">
      <c r="A1232" t="b">
        <f t="shared" si="266"/>
        <v>0</v>
      </c>
      <c r="B1232" t="s">
        <v>2162</v>
      </c>
      <c r="C1232" t="b">
        <f t="shared" si="267"/>
        <v>0</v>
      </c>
      <c r="D1232" s="2">
        <v>45431</v>
      </c>
      <c r="E1232" s="2" t="b">
        <f t="shared" si="268"/>
        <v>0</v>
      </c>
      <c r="F1232" t="s">
        <v>681</v>
      </c>
      <c r="G1232" t="b">
        <f t="shared" si="269"/>
        <v>0</v>
      </c>
      <c r="H1232" t="s">
        <v>1651</v>
      </c>
      <c r="I1232" t="b">
        <f t="shared" si="270"/>
        <v>0</v>
      </c>
      <c r="J1232" t="s">
        <v>1884</v>
      </c>
      <c r="K1232" t="b">
        <f t="shared" si="271"/>
        <v>0</v>
      </c>
      <c r="L1232">
        <f t="shared" si="272"/>
        <v>4</v>
      </c>
      <c r="M1232">
        <v>4</v>
      </c>
      <c r="N1232" t="b">
        <f t="shared" si="273"/>
        <v>0</v>
      </c>
      <c r="O1232">
        <f t="shared" si="274"/>
        <v>619.74</v>
      </c>
      <c r="P1232">
        <v>619.74</v>
      </c>
      <c r="Q1232" t="b">
        <f t="shared" si="275"/>
        <v>0</v>
      </c>
      <c r="R1232">
        <f t="shared" si="276"/>
        <v>0.13</v>
      </c>
      <c r="S1232">
        <v>0.13</v>
      </c>
      <c r="T1232" t="b">
        <f t="shared" si="277"/>
        <v>0</v>
      </c>
      <c r="U1232" t="s">
        <v>1839</v>
      </c>
      <c r="V1232">
        <f t="shared" si="278"/>
        <v>2156.6952000000001</v>
      </c>
      <c r="W1232">
        <v>2156.6952000000001</v>
      </c>
      <c r="X1232" t="b">
        <f t="shared" si="279"/>
        <v>0</v>
      </c>
    </row>
    <row r="1233" spans="1:24" x14ac:dyDescent="0.3">
      <c r="A1233" t="b">
        <f t="shared" si="266"/>
        <v>0</v>
      </c>
      <c r="B1233" t="s">
        <v>2163</v>
      </c>
      <c r="C1233" t="b">
        <f t="shared" si="267"/>
        <v>0</v>
      </c>
      <c r="D1233" s="2">
        <v>45679</v>
      </c>
      <c r="E1233" s="2" t="b">
        <f t="shared" si="268"/>
        <v>0</v>
      </c>
      <c r="F1233" t="s">
        <v>1465</v>
      </c>
      <c r="G1233" t="b">
        <f t="shared" si="269"/>
        <v>0</v>
      </c>
      <c r="H1233" t="s">
        <v>1719</v>
      </c>
      <c r="I1233" t="b">
        <f t="shared" si="270"/>
        <v>0</v>
      </c>
      <c r="J1233" t="s">
        <v>1852</v>
      </c>
      <c r="K1233" t="b">
        <f t="shared" si="271"/>
        <v>0</v>
      </c>
      <c r="L1233">
        <f t="shared" si="272"/>
        <v>2</v>
      </c>
      <c r="M1233">
        <v>2</v>
      </c>
      <c r="N1233" t="b">
        <f t="shared" si="273"/>
        <v>0</v>
      </c>
      <c r="O1233">
        <f t="shared" si="274"/>
        <v>837.76</v>
      </c>
      <c r="P1233">
        <v>837.76</v>
      </c>
      <c r="Q1233" t="b">
        <f t="shared" si="275"/>
        <v>0</v>
      </c>
      <c r="R1233">
        <f t="shared" si="276"/>
        <v>0.03</v>
      </c>
      <c r="S1233">
        <v>0.03</v>
      </c>
      <c r="T1233" t="b">
        <f t="shared" si="277"/>
        <v>0</v>
      </c>
      <c r="U1233" t="s">
        <v>1839</v>
      </c>
      <c r="V1233">
        <f t="shared" si="278"/>
        <v>1625.2544</v>
      </c>
      <c r="W1233">
        <v>1625.2544</v>
      </c>
      <c r="X1233" t="b">
        <f t="shared" si="279"/>
        <v>0</v>
      </c>
    </row>
    <row r="1234" spans="1:24" x14ac:dyDescent="0.3">
      <c r="A1234" t="b">
        <f t="shared" si="266"/>
        <v>0</v>
      </c>
      <c r="B1234" t="s">
        <v>2164</v>
      </c>
      <c r="C1234" t="b">
        <f t="shared" si="267"/>
        <v>0</v>
      </c>
      <c r="D1234" s="2">
        <v>45842</v>
      </c>
      <c r="E1234" s="2" t="b">
        <f t="shared" si="268"/>
        <v>0</v>
      </c>
      <c r="F1234" t="s">
        <v>1380</v>
      </c>
      <c r="G1234" t="b">
        <f t="shared" si="269"/>
        <v>0</v>
      </c>
      <c r="H1234" t="s">
        <v>1796</v>
      </c>
      <c r="I1234" t="b">
        <f t="shared" si="270"/>
        <v>0</v>
      </c>
      <c r="J1234" t="s">
        <v>1854</v>
      </c>
      <c r="K1234" t="b">
        <f t="shared" si="271"/>
        <v>0</v>
      </c>
      <c r="L1234">
        <f t="shared" si="272"/>
        <v>3</v>
      </c>
      <c r="M1234">
        <v>3</v>
      </c>
      <c r="N1234" t="b">
        <f t="shared" si="273"/>
        <v>0</v>
      </c>
      <c r="O1234">
        <f t="shared" si="274"/>
        <v>135.94</v>
      </c>
      <c r="P1234">
        <v>135.94</v>
      </c>
      <c r="Q1234" t="b">
        <f t="shared" si="275"/>
        <v>0</v>
      </c>
      <c r="R1234">
        <f t="shared" si="276"/>
        <v>0.2</v>
      </c>
      <c r="S1234">
        <v>0.2</v>
      </c>
      <c r="T1234" t="b">
        <f t="shared" si="277"/>
        <v>0</v>
      </c>
      <c r="U1234" t="s">
        <v>1832</v>
      </c>
      <c r="V1234">
        <f t="shared" si="278"/>
        <v>326.25599999999997</v>
      </c>
      <c r="W1234">
        <v>326.25599999999997</v>
      </c>
      <c r="X1234" t="b">
        <f t="shared" si="279"/>
        <v>0</v>
      </c>
    </row>
    <row r="1235" spans="1:24" x14ac:dyDescent="0.3">
      <c r="A1235" t="b">
        <f t="shared" si="266"/>
        <v>0</v>
      </c>
      <c r="B1235" t="s">
        <v>2165</v>
      </c>
      <c r="C1235" t="b">
        <f t="shared" si="267"/>
        <v>0</v>
      </c>
      <c r="D1235" s="2">
        <v>45796</v>
      </c>
      <c r="E1235" s="2" t="b">
        <f t="shared" si="268"/>
        <v>0</v>
      </c>
      <c r="F1235" t="s">
        <v>1459</v>
      </c>
      <c r="G1235" t="b">
        <f t="shared" si="269"/>
        <v>0</v>
      </c>
      <c r="H1235" t="s">
        <v>1752</v>
      </c>
      <c r="I1235" t="b">
        <f t="shared" si="270"/>
        <v>0</v>
      </c>
      <c r="J1235" t="s">
        <v>1854</v>
      </c>
      <c r="K1235" t="b">
        <f t="shared" si="271"/>
        <v>0</v>
      </c>
      <c r="L1235">
        <f t="shared" si="272"/>
        <v>4</v>
      </c>
      <c r="M1235">
        <v>4</v>
      </c>
      <c r="N1235" t="b">
        <f t="shared" si="273"/>
        <v>0</v>
      </c>
      <c r="O1235">
        <f t="shared" si="274"/>
        <v>396.53</v>
      </c>
      <c r="P1235">
        <v>396.53</v>
      </c>
      <c r="Q1235" t="b">
        <f t="shared" si="275"/>
        <v>0</v>
      </c>
      <c r="R1235">
        <f t="shared" si="276"/>
        <v>7.0000000000000007E-2</v>
      </c>
      <c r="S1235">
        <v>7.0000000000000007E-2</v>
      </c>
      <c r="T1235" t="b">
        <f t="shared" si="277"/>
        <v>0</v>
      </c>
      <c r="U1235" t="s">
        <v>1835</v>
      </c>
      <c r="V1235">
        <f t="shared" si="278"/>
        <v>1475.0916</v>
      </c>
      <c r="W1235">
        <v>1475.0916</v>
      </c>
      <c r="X1235" t="b">
        <f t="shared" si="279"/>
        <v>0</v>
      </c>
    </row>
    <row r="1236" spans="1:24" x14ac:dyDescent="0.3">
      <c r="A1236" t="b">
        <f t="shared" si="266"/>
        <v>0</v>
      </c>
      <c r="B1236" t="s">
        <v>2166</v>
      </c>
      <c r="C1236" t="b">
        <f t="shared" si="267"/>
        <v>0</v>
      </c>
      <c r="D1236" s="2">
        <v>45264</v>
      </c>
      <c r="E1236" s="2" t="b">
        <f t="shared" si="268"/>
        <v>0</v>
      </c>
      <c r="F1236" t="s">
        <v>708</v>
      </c>
      <c r="G1236" t="b">
        <f t="shared" si="269"/>
        <v>0</v>
      </c>
      <c r="H1236" t="s">
        <v>1624</v>
      </c>
      <c r="I1236" t="b">
        <f t="shared" si="270"/>
        <v>0</v>
      </c>
      <c r="J1236" t="s">
        <v>1852</v>
      </c>
      <c r="K1236" t="b">
        <f t="shared" si="271"/>
        <v>0</v>
      </c>
      <c r="L1236">
        <f t="shared" si="272"/>
        <v>2</v>
      </c>
      <c r="M1236">
        <v>2</v>
      </c>
      <c r="N1236" t="b">
        <f t="shared" si="273"/>
        <v>0</v>
      </c>
      <c r="O1236">
        <f t="shared" si="274"/>
        <v>722.45</v>
      </c>
      <c r="P1236">
        <v>722.45</v>
      </c>
      <c r="Q1236" t="b">
        <f t="shared" si="275"/>
        <v>0</v>
      </c>
      <c r="R1236">
        <f t="shared" si="276"/>
        <v>0.22</v>
      </c>
      <c r="S1236">
        <v>0.22</v>
      </c>
      <c r="T1236" t="b">
        <f t="shared" si="277"/>
        <v>0</v>
      </c>
      <c r="U1236" t="s">
        <v>1835</v>
      </c>
      <c r="V1236">
        <f t="shared" si="278"/>
        <v>1127.0219999999999</v>
      </c>
      <c r="W1236">
        <v>1127.0219999999999</v>
      </c>
      <c r="X1236" t="b">
        <f t="shared" si="279"/>
        <v>0</v>
      </c>
    </row>
    <row r="1237" spans="1:24" x14ac:dyDescent="0.3">
      <c r="A1237" t="b">
        <f t="shared" si="266"/>
        <v>0</v>
      </c>
      <c r="B1237" t="s">
        <v>1883</v>
      </c>
      <c r="C1237" t="b">
        <f t="shared" si="267"/>
        <v>0</v>
      </c>
      <c r="D1237" s="2">
        <v>45593</v>
      </c>
      <c r="E1237" s="2" t="b">
        <f t="shared" si="268"/>
        <v>0</v>
      </c>
      <c r="F1237" t="s">
        <v>1268</v>
      </c>
      <c r="G1237" t="b">
        <f t="shared" si="269"/>
        <v>0</v>
      </c>
      <c r="H1237" t="s">
        <v>1694</v>
      </c>
      <c r="I1237" t="b">
        <f t="shared" si="270"/>
        <v>0</v>
      </c>
      <c r="J1237" t="s">
        <v>1884</v>
      </c>
      <c r="K1237" t="b">
        <f t="shared" si="271"/>
        <v>0</v>
      </c>
      <c r="L1237">
        <f t="shared" si="272"/>
        <v>2</v>
      </c>
      <c r="M1237">
        <v>2</v>
      </c>
      <c r="N1237" t="b">
        <f t="shared" si="273"/>
        <v>0</v>
      </c>
      <c r="O1237">
        <f t="shared" si="274"/>
        <v>148.96</v>
      </c>
      <c r="P1237">
        <v>148.96</v>
      </c>
      <c r="Q1237" t="b">
        <f t="shared" si="275"/>
        <v>0</v>
      </c>
      <c r="R1237">
        <f t="shared" si="276"/>
        <v>0.03</v>
      </c>
      <c r="S1237">
        <v>0.03</v>
      </c>
      <c r="T1237" t="b">
        <f t="shared" si="277"/>
        <v>0</v>
      </c>
      <c r="U1237" t="s">
        <v>1839</v>
      </c>
      <c r="V1237">
        <f t="shared" si="278"/>
        <v>288.98239999999998</v>
      </c>
      <c r="W1237">
        <v>288.98239999999998</v>
      </c>
      <c r="X1237" t="b">
        <f t="shared" si="279"/>
        <v>0</v>
      </c>
    </row>
    <row r="1238" spans="1:24" x14ac:dyDescent="0.3">
      <c r="A1238" t="b">
        <f t="shared" si="266"/>
        <v>0</v>
      </c>
      <c r="B1238" t="s">
        <v>2167</v>
      </c>
      <c r="C1238" t="b">
        <f t="shared" si="267"/>
        <v>0</v>
      </c>
      <c r="D1238" s="2">
        <v>45504</v>
      </c>
      <c r="E1238" s="2" t="b">
        <f t="shared" si="268"/>
        <v>0</v>
      </c>
      <c r="F1238" t="s">
        <v>177</v>
      </c>
      <c r="G1238" t="b">
        <f t="shared" si="269"/>
        <v>0</v>
      </c>
      <c r="H1238" t="s">
        <v>1725</v>
      </c>
      <c r="I1238" t="b">
        <f t="shared" si="270"/>
        <v>0</v>
      </c>
      <c r="J1238" t="s">
        <v>1880</v>
      </c>
      <c r="K1238" t="b">
        <f t="shared" si="271"/>
        <v>0</v>
      </c>
      <c r="L1238">
        <f t="shared" si="272"/>
        <v>2</v>
      </c>
      <c r="M1238">
        <v>2</v>
      </c>
      <c r="N1238" t="b">
        <f t="shared" si="273"/>
        <v>0</v>
      </c>
      <c r="O1238">
        <f t="shared" si="274"/>
        <v>138.41</v>
      </c>
      <c r="P1238">
        <v>138.41</v>
      </c>
      <c r="Q1238" t="b">
        <f t="shared" si="275"/>
        <v>0</v>
      </c>
      <c r="R1238">
        <f t="shared" si="276"/>
        <v>0.02</v>
      </c>
      <c r="S1238">
        <v>0.02</v>
      </c>
      <c r="T1238" t="b">
        <f t="shared" si="277"/>
        <v>0</v>
      </c>
      <c r="U1238" t="s">
        <v>1832</v>
      </c>
      <c r="V1238">
        <f t="shared" si="278"/>
        <v>271.28359999999998</v>
      </c>
      <c r="W1238">
        <v>271.28359999999998</v>
      </c>
      <c r="X1238" t="b">
        <f t="shared" si="279"/>
        <v>0</v>
      </c>
    </row>
    <row r="1239" spans="1:24" x14ac:dyDescent="0.3">
      <c r="A1239" t="b">
        <f t="shared" si="266"/>
        <v>0</v>
      </c>
      <c r="B1239" t="s">
        <v>2168</v>
      </c>
      <c r="C1239" t="b">
        <f t="shared" si="267"/>
        <v>0</v>
      </c>
      <c r="D1239" s="2">
        <v>45679</v>
      </c>
      <c r="E1239" s="2" t="b">
        <f t="shared" si="268"/>
        <v>0</v>
      </c>
      <c r="F1239" t="s">
        <v>429</v>
      </c>
      <c r="G1239" t="b">
        <f t="shared" si="269"/>
        <v>0</v>
      </c>
      <c r="H1239" t="s">
        <v>1768</v>
      </c>
      <c r="I1239" t="b">
        <f t="shared" si="270"/>
        <v>0</v>
      </c>
      <c r="J1239" t="s">
        <v>1880</v>
      </c>
      <c r="K1239" t="b">
        <f t="shared" si="271"/>
        <v>0</v>
      </c>
      <c r="L1239">
        <f t="shared" si="272"/>
        <v>4</v>
      </c>
      <c r="M1239">
        <v>4</v>
      </c>
      <c r="N1239" t="b">
        <f t="shared" si="273"/>
        <v>0</v>
      </c>
      <c r="O1239">
        <f t="shared" si="274"/>
        <v>741.51</v>
      </c>
      <c r="P1239">
        <v>741.51</v>
      </c>
      <c r="Q1239" t="b">
        <f t="shared" si="275"/>
        <v>0</v>
      </c>
      <c r="R1239">
        <f t="shared" si="276"/>
        <v>0.09</v>
      </c>
      <c r="S1239">
        <v>0.09</v>
      </c>
      <c r="T1239" t="b">
        <f t="shared" si="277"/>
        <v>0</v>
      </c>
      <c r="U1239" t="s">
        <v>1839</v>
      </c>
      <c r="V1239">
        <f t="shared" si="278"/>
        <v>2699.0963999999999</v>
      </c>
      <c r="W1239">
        <v>2699.0963999999999</v>
      </c>
      <c r="X1239" t="b">
        <f t="shared" si="279"/>
        <v>0</v>
      </c>
    </row>
    <row r="1240" spans="1:24" x14ac:dyDescent="0.3">
      <c r="A1240" t="b">
        <f t="shared" si="266"/>
        <v>0</v>
      </c>
      <c r="B1240" t="s">
        <v>2169</v>
      </c>
      <c r="C1240" t="b">
        <f t="shared" si="267"/>
        <v>0</v>
      </c>
      <c r="D1240" s="2">
        <v>45611</v>
      </c>
      <c r="E1240" s="2" t="b">
        <f t="shared" si="268"/>
        <v>0</v>
      </c>
      <c r="F1240" t="s">
        <v>99</v>
      </c>
      <c r="G1240" t="b">
        <f t="shared" si="269"/>
        <v>0</v>
      </c>
      <c r="H1240" t="s">
        <v>1768</v>
      </c>
      <c r="I1240" t="b">
        <f t="shared" si="270"/>
        <v>0</v>
      </c>
      <c r="J1240" t="s">
        <v>1834</v>
      </c>
      <c r="K1240" t="b">
        <f t="shared" si="271"/>
        <v>0</v>
      </c>
      <c r="L1240">
        <f t="shared" si="272"/>
        <v>2</v>
      </c>
      <c r="M1240">
        <v>2</v>
      </c>
      <c r="N1240" t="b">
        <f t="shared" si="273"/>
        <v>0</v>
      </c>
      <c r="O1240">
        <f t="shared" si="274"/>
        <v>588.9</v>
      </c>
      <c r="P1240">
        <v>588.9</v>
      </c>
      <c r="Q1240" t="b">
        <f t="shared" si="275"/>
        <v>0</v>
      </c>
      <c r="R1240">
        <f t="shared" si="276"/>
        <v>0.19</v>
      </c>
      <c r="S1240">
        <v>0.19</v>
      </c>
      <c r="T1240" t="b">
        <f t="shared" si="277"/>
        <v>0</v>
      </c>
      <c r="U1240" t="s">
        <v>1835</v>
      </c>
      <c r="V1240">
        <f t="shared" si="278"/>
        <v>954.01800000000003</v>
      </c>
      <c r="W1240">
        <v>954.01800000000003</v>
      </c>
      <c r="X1240" t="b">
        <f t="shared" si="279"/>
        <v>0</v>
      </c>
    </row>
    <row r="1241" spans="1:24" x14ac:dyDescent="0.3">
      <c r="A1241" t="b">
        <f t="shared" si="266"/>
        <v>0</v>
      </c>
      <c r="B1241" t="s">
        <v>2170</v>
      </c>
      <c r="C1241" t="b">
        <f t="shared" si="267"/>
        <v>0</v>
      </c>
      <c r="D1241" s="2">
        <v>45389</v>
      </c>
      <c r="E1241" s="2" t="b">
        <f t="shared" si="268"/>
        <v>0</v>
      </c>
      <c r="F1241" t="s">
        <v>952</v>
      </c>
      <c r="G1241" t="b">
        <f t="shared" si="269"/>
        <v>0</v>
      </c>
      <c r="H1241" t="s">
        <v>1686</v>
      </c>
      <c r="I1241" t="b">
        <f t="shared" si="270"/>
        <v>0</v>
      </c>
      <c r="J1241" t="s">
        <v>1880</v>
      </c>
      <c r="K1241" t="b">
        <f t="shared" si="271"/>
        <v>0</v>
      </c>
      <c r="L1241">
        <f t="shared" si="272"/>
        <v>1</v>
      </c>
      <c r="M1241">
        <v>1</v>
      </c>
      <c r="N1241" t="b">
        <f t="shared" si="273"/>
        <v>0</v>
      </c>
      <c r="O1241">
        <f t="shared" si="274"/>
        <v>88.92</v>
      </c>
      <c r="P1241">
        <v>88.92</v>
      </c>
      <c r="Q1241" t="b">
        <f t="shared" si="275"/>
        <v>0</v>
      </c>
      <c r="R1241">
        <f t="shared" si="276"/>
        <v>0.19</v>
      </c>
      <c r="S1241">
        <v>0.19</v>
      </c>
      <c r="T1241" t="b">
        <f t="shared" si="277"/>
        <v>0</v>
      </c>
      <c r="U1241" t="s">
        <v>1835</v>
      </c>
      <c r="V1241">
        <f t="shared" si="278"/>
        <v>72.025200000000012</v>
      </c>
      <c r="W1241">
        <v>72.025200000000012</v>
      </c>
      <c r="X1241" t="b">
        <f t="shared" si="279"/>
        <v>0</v>
      </c>
    </row>
    <row r="1242" spans="1:24" x14ac:dyDescent="0.3">
      <c r="A1242" t="b">
        <f t="shared" si="266"/>
        <v>0</v>
      </c>
      <c r="B1242" t="s">
        <v>2171</v>
      </c>
      <c r="C1242" t="b">
        <f t="shared" si="267"/>
        <v>0</v>
      </c>
      <c r="D1242" s="2">
        <v>45339</v>
      </c>
      <c r="E1242" s="2" t="b">
        <f t="shared" si="268"/>
        <v>0</v>
      </c>
      <c r="F1242" t="s">
        <v>405</v>
      </c>
      <c r="G1242" t="b">
        <f t="shared" si="269"/>
        <v>0</v>
      </c>
      <c r="H1242" t="s">
        <v>1716</v>
      </c>
      <c r="I1242" t="b">
        <f t="shared" si="270"/>
        <v>0</v>
      </c>
      <c r="J1242" t="s">
        <v>1857</v>
      </c>
      <c r="K1242" t="b">
        <f t="shared" si="271"/>
        <v>0</v>
      </c>
      <c r="L1242">
        <f t="shared" si="272"/>
        <v>1</v>
      </c>
      <c r="M1242">
        <v>1</v>
      </c>
      <c r="N1242" t="b">
        <f t="shared" si="273"/>
        <v>0</v>
      </c>
      <c r="O1242">
        <f t="shared" si="274"/>
        <v>299.13</v>
      </c>
      <c r="P1242">
        <v>299.13</v>
      </c>
      <c r="Q1242" t="b">
        <f t="shared" si="275"/>
        <v>0</v>
      </c>
      <c r="R1242">
        <f t="shared" si="276"/>
        <v>0.1</v>
      </c>
      <c r="S1242">
        <v>0.1</v>
      </c>
      <c r="T1242" t="b">
        <f t="shared" si="277"/>
        <v>0</v>
      </c>
      <c r="U1242" t="s">
        <v>1839</v>
      </c>
      <c r="V1242">
        <f t="shared" si="278"/>
        <v>269.21699999999998</v>
      </c>
      <c r="W1242">
        <v>269.21699999999998</v>
      </c>
      <c r="X1242" t="b">
        <f t="shared" si="279"/>
        <v>0</v>
      </c>
    </row>
    <row r="1243" spans="1:24" x14ac:dyDescent="0.3">
      <c r="A1243" t="b">
        <f t="shared" si="266"/>
        <v>0</v>
      </c>
      <c r="B1243" t="s">
        <v>2172</v>
      </c>
      <c r="C1243" t="b">
        <f t="shared" si="267"/>
        <v>0</v>
      </c>
      <c r="D1243" s="2">
        <v>45433</v>
      </c>
      <c r="E1243" s="2" t="b">
        <f t="shared" si="268"/>
        <v>0</v>
      </c>
      <c r="F1243" t="s">
        <v>399</v>
      </c>
      <c r="G1243" t="b">
        <f t="shared" si="269"/>
        <v>0</v>
      </c>
      <c r="H1243" t="s">
        <v>1760</v>
      </c>
      <c r="I1243" t="b">
        <f t="shared" si="270"/>
        <v>0</v>
      </c>
      <c r="J1243" t="s">
        <v>1831</v>
      </c>
      <c r="K1243" t="b">
        <f t="shared" si="271"/>
        <v>0</v>
      </c>
      <c r="L1243">
        <f t="shared" si="272"/>
        <v>2</v>
      </c>
      <c r="M1243">
        <v>2</v>
      </c>
      <c r="N1243" t="b">
        <f t="shared" si="273"/>
        <v>0</v>
      </c>
      <c r="O1243">
        <f t="shared" si="274"/>
        <v>548.29999999999995</v>
      </c>
      <c r="P1243">
        <v>548.29999999999995</v>
      </c>
      <c r="Q1243" t="b">
        <f t="shared" si="275"/>
        <v>0</v>
      </c>
      <c r="R1243">
        <f t="shared" si="276"/>
        <v>0.23</v>
      </c>
      <c r="S1243">
        <v>0.23</v>
      </c>
      <c r="T1243" t="b">
        <f t="shared" si="277"/>
        <v>0</v>
      </c>
      <c r="U1243" t="s">
        <v>1832</v>
      </c>
      <c r="V1243">
        <f t="shared" si="278"/>
        <v>844.38199999999995</v>
      </c>
      <c r="W1243">
        <v>844.38199999999995</v>
      </c>
      <c r="X1243" t="b">
        <f t="shared" si="279"/>
        <v>0</v>
      </c>
    </row>
    <row r="1244" spans="1:24" x14ac:dyDescent="0.3">
      <c r="A1244" t="b">
        <f t="shared" si="266"/>
        <v>0</v>
      </c>
      <c r="B1244" t="s">
        <v>2173</v>
      </c>
      <c r="C1244" t="b">
        <f t="shared" si="267"/>
        <v>0</v>
      </c>
      <c r="D1244" s="2">
        <v>45435</v>
      </c>
      <c r="E1244" s="2" t="b">
        <f t="shared" si="268"/>
        <v>0</v>
      </c>
      <c r="F1244" t="s">
        <v>830</v>
      </c>
      <c r="G1244" t="b">
        <f t="shared" si="269"/>
        <v>0</v>
      </c>
      <c r="H1244" t="s">
        <v>1696</v>
      </c>
      <c r="I1244" t="b">
        <f t="shared" si="270"/>
        <v>0</v>
      </c>
      <c r="J1244" t="s">
        <v>1872</v>
      </c>
      <c r="K1244" t="b">
        <f t="shared" si="271"/>
        <v>0</v>
      </c>
      <c r="L1244">
        <f t="shared" si="272"/>
        <v>3</v>
      </c>
      <c r="M1244">
        <v>3</v>
      </c>
      <c r="N1244" t="b">
        <f t="shared" si="273"/>
        <v>0</v>
      </c>
      <c r="O1244">
        <f t="shared" si="274"/>
        <v>977.55</v>
      </c>
      <c r="P1244">
        <v>977.55</v>
      </c>
      <c r="Q1244" t="b">
        <f t="shared" si="275"/>
        <v>0</v>
      </c>
      <c r="R1244">
        <f t="shared" si="276"/>
        <v>0.02</v>
      </c>
      <c r="S1244">
        <v>0.02</v>
      </c>
      <c r="T1244" t="b">
        <f t="shared" si="277"/>
        <v>0</v>
      </c>
      <c r="U1244" t="s">
        <v>1835</v>
      </c>
      <c r="V1244">
        <f t="shared" si="278"/>
        <v>2873.9969999999989</v>
      </c>
      <c r="W1244">
        <v>2873.9969999999989</v>
      </c>
      <c r="X1244" t="b">
        <f t="shared" si="279"/>
        <v>0</v>
      </c>
    </row>
    <row r="1245" spans="1:24" x14ac:dyDescent="0.3">
      <c r="A1245" t="b">
        <f t="shared" si="266"/>
        <v>0</v>
      </c>
      <c r="B1245" t="s">
        <v>2174</v>
      </c>
      <c r="C1245" t="b">
        <f t="shared" si="267"/>
        <v>0</v>
      </c>
      <c r="D1245" s="2">
        <v>45823</v>
      </c>
      <c r="E1245" s="2" t="b">
        <f t="shared" si="268"/>
        <v>0</v>
      </c>
      <c r="F1245" t="s">
        <v>1076</v>
      </c>
      <c r="G1245" t="b">
        <f t="shared" si="269"/>
        <v>0</v>
      </c>
      <c r="H1245" t="s">
        <v>1668</v>
      </c>
      <c r="I1245" t="b">
        <f t="shared" si="270"/>
        <v>0</v>
      </c>
      <c r="J1245" t="s">
        <v>1870</v>
      </c>
      <c r="K1245" t="b">
        <f t="shared" si="271"/>
        <v>0</v>
      </c>
      <c r="L1245">
        <f t="shared" si="272"/>
        <v>1</v>
      </c>
      <c r="M1245">
        <v>1</v>
      </c>
      <c r="N1245" t="b">
        <f t="shared" si="273"/>
        <v>0</v>
      </c>
      <c r="O1245">
        <f t="shared" si="274"/>
        <v>459.42</v>
      </c>
      <c r="P1245">
        <v>459.42</v>
      </c>
      <c r="Q1245" t="b">
        <f t="shared" si="275"/>
        <v>0</v>
      </c>
      <c r="R1245">
        <f t="shared" si="276"/>
        <v>0.28000000000000003</v>
      </c>
      <c r="S1245">
        <v>0.28000000000000003</v>
      </c>
      <c r="T1245" t="b">
        <f t="shared" si="277"/>
        <v>0</v>
      </c>
      <c r="U1245" t="s">
        <v>1839</v>
      </c>
      <c r="V1245">
        <f t="shared" si="278"/>
        <v>330.7824</v>
      </c>
      <c r="W1245">
        <v>330.7824</v>
      </c>
      <c r="X1245" t="b">
        <f t="shared" si="279"/>
        <v>0</v>
      </c>
    </row>
    <row r="1246" spans="1:24" x14ac:dyDescent="0.3">
      <c r="A1246" t="b">
        <f t="shared" si="266"/>
        <v>0</v>
      </c>
      <c r="B1246" t="s">
        <v>2175</v>
      </c>
      <c r="C1246" t="b">
        <f t="shared" si="267"/>
        <v>0</v>
      </c>
      <c r="D1246" s="2">
        <v>45663</v>
      </c>
      <c r="E1246" s="2" t="b">
        <f t="shared" si="268"/>
        <v>0</v>
      </c>
      <c r="F1246" t="s">
        <v>312</v>
      </c>
      <c r="G1246" t="b">
        <f t="shared" si="269"/>
        <v>0</v>
      </c>
      <c r="H1246" t="s">
        <v>1535</v>
      </c>
      <c r="I1246" t="b">
        <f t="shared" si="270"/>
        <v>0</v>
      </c>
      <c r="J1246" t="s">
        <v>1845</v>
      </c>
      <c r="K1246" t="b">
        <f t="shared" si="271"/>
        <v>0</v>
      </c>
      <c r="L1246">
        <f t="shared" si="272"/>
        <v>2</v>
      </c>
      <c r="M1246">
        <v>2</v>
      </c>
      <c r="N1246" t="b">
        <f t="shared" si="273"/>
        <v>0</v>
      </c>
      <c r="O1246">
        <f t="shared" si="274"/>
        <v>123.19</v>
      </c>
      <c r="P1246">
        <v>123.19</v>
      </c>
      <c r="Q1246" t="b">
        <f t="shared" si="275"/>
        <v>0</v>
      </c>
      <c r="R1246">
        <f t="shared" si="276"/>
        <v>0.19</v>
      </c>
      <c r="S1246">
        <v>0.19</v>
      </c>
      <c r="T1246" t="b">
        <f t="shared" si="277"/>
        <v>0</v>
      </c>
      <c r="U1246" t="s">
        <v>1832</v>
      </c>
      <c r="V1246">
        <f t="shared" si="278"/>
        <v>199.56780000000001</v>
      </c>
      <c r="W1246">
        <v>199.56780000000001</v>
      </c>
      <c r="X1246" t="b">
        <f t="shared" si="279"/>
        <v>0</v>
      </c>
    </row>
    <row r="1247" spans="1:24" x14ac:dyDescent="0.3">
      <c r="A1247" t="b">
        <f t="shared" si="266"/>
        <v>0</v>
      </c>
      <c r="B1247" t="s">
        <v>2176</v>
      </c>
      <c r="C1247" t="b">
        <f t="shared" si="267"/>
        <v>0</v>
      </c>
      <c r="D1247" s="2">
        <v>45879</v>
      </c>
      <c r="E1247" s="2" t="b">
        <f t="shared" si="268"/>
        <v>0</v>
      </c>
      <c r="F1247" t="s">
        <v>1110</v>
      </c>
      <c r="G1247" t="b">
        <f t="shared" si="269"/>
        <v>0</v>
      </c>
      <c r="H1247" t="s">
        <v>1699</v>
      </c>
      <c r="I1247" t="b">
        <f t="shared" si="270"/>
        <v>0</v>
      </c>
      <c r="J1247" t="s">
        <v>1863</v>
      </c>
      <c r="K1247" t="b">
        <f t="shared" si="271"/>
        <v>0</v>
      </c>
      <c r="L1247">
        <f t="shared" si="272"/>
        <v>1</v>
      </c>
      <c r="M1247">
        <v>1</v>
      </c>
      <c r="N1247" t="b">
        <f t="shared" si="273"/>
        <v>0</v>
      </c>
      <c r="O1247">
        <f t="shared" si="274"/>
        <v>222.95</v>
      </c>
      <c r="P1247">
        <v>222.95</v>
      </c>
      <c r="Q1247" t="b">
        <f t="shared" si="275"/>
        <v>0</v>
      </c>
      <c r="R1247">
        <f t="shared" si="276"/>
        <v>0.02</v>
      </c>
      <c r="S1247">
        <v>0.02</v>
      </c>
      <c r="T1247" t="b">
        <f t="shared" si="277"/>
        <v>0</v>
      </c>
      <c r="U1247" t="s">
        <v>1835</v>
      </c>
      <c r="V1247">
        <f t="shared" si="278"/>
        <v>218.49100000000001</v>
      </c>
      <c r="W1247">
        <v>218.49100000000001</v>
      </c>
      <c r="X1247" t="b">
        <f t="shared" si="279"/>
        <v>0</v>
      </c>
    </row>
    <row r="1248" spans="1:24" x14ac:dyDescent="0.3">
      <c r="A1248" t="b">
        <f t="shared" si="266"/>
        <v>0</v>
      </c>
      <c r="B1248" t="s">
        <v>1885</v>
      </c>
      <c r="C1248" t="b">
        <f t="shared" si="267"/>
        <v>0</v>
      </c>
      <c r="D1248" s="2">
        <v>45597</v>
      </c>
      <c r="E1248" s="2" t="b">
        <f t="shared" si="268"/>
        <v>0</v>
      </c>
      <c r="F1248" t="s">
        <v>1227</v>
      </c>
      <c r="G1248" t="b">
        <f t="shared" si="269"/>
        <v>0</v>
      </c>
      <c r="H1248" t="s">
        <v>1755</v>
      </c>
      <c r="I1248" t="b">
        <f t="shared" si="270"/>
        <v>0</v>
      </c>
      <c r="J1248" t="s">
        <v>1837</v>
      </c>
      <c r="K1248" t="b">
        <f t="shared" si="271"/>
        <v>0</v>
      </c>
      <c r="L1248">
        <f t="shared" si="272"/>
        <v>4</v>
      </c>
      <c r="M1248">
        <v>4</v>
      </c>
      <c r="N1248" t="b">
        <f t="shared" si="273"/>
        <v>0</v>
      </c>
      <c r="O1248">
        <f t="shared" si="274"/>
        <v>313.83</v>
      </c>
      <c r="P1248">
        <v>313.83</v>
      </c>
      <c r="Q1248" t="b">
        <f t="shared" si="275"/>
        <v>0</v>
      </c>
      <c r="R1248">
        <f t="shared" si="276"/>
        <v>0.08</v>
      </c>
      <c r="S1248">
        <v>0.08</v>
      </c>
      <c r="T1248" t="b">
        <f t="shared" si="277"/>
        <v>0</v>
      </c>
      <c r="U1248" t="s">
        <v>1832</v>
      </c>
      <c r="V1248">
        <f t="shared" si="278"/>
        <v>1154.8943999999999</v>
      </c>
      <c r="W1248">
        <v>1154.8943999999999</v>
      </c>
      <c r="X1248" t="b">
        <f t="shared" si="279"/>
        <v>0</v>
      </c>
    </row>
    <row r="1249" spans="1:24" x14ac:dyDescent="0.3">
      <c r="A1249" t="b">
        <f t="shared" si="266"/>
        <v>0</v>
      </c>
      <c r="B1249" t="s">
        <v>2177</v>
      </c>
      <c r="C1249" t="b">
        <f t="shared" si="267"/>
        <v>0</v>
      </c>
      <c r="D1249" s="2">
        <v>45840</v>
      </c>
      <c r="E1249" s="2" t="b">
        <f t="shared" si="268"/>
        <v>0</v>
      </c>
      <c r="F1249" t="s">
        <v>1034</v>
      </c>
      <c r="G1249" t="b">
        <f t="shared" si="269"/>
        <v>0</v>
      </c>
      <c r="H1249" t="s">
        <v>1634</v>
      </c>
      <c r="I1249" t="b">
        <f t="shared" si="270"/>
        <v>0</v>
      </c>
      <c r="J1249" t="s">
        <v>1845</v>
      </c>
      <c r="K1249" t="b">
        <f t="shared" si="271"/>
        <v>0</v>
      </c>
      <c r="L1249">
        <f t="shared" si="272"/>
        <v>3</v>
      </c>
      <c r="M1249">
        <v>3</v>
      </c>
      <c r="N1249" t="b">
        <f t="shared" si="273"/>
        <v>0</v>
      </c>
      <c r="O1249">
        <f t="shared" si="274"/>
        <v>601.92999999999995</v>
      </c>
      <c r="P1249">
        <v>601.92999999999995</v>
      </c>
      <c r="Q1249" t="b">
        <f t="shared" si="275"/>
        <v>0</v>
      </c>
      <c r="R1249">
        <f t="shared" si="276"/>
        <v>0.14000000000000001</v>
      </c>
      <c r="S1249">
        <v>0.14000000000000001</v>
      </c>
      <c r="T1249" t="b">
        <f t="shared" si="277"/>
        <v>0</v>
      </c>
      <c r="U1249" t="s">
        <v>1832</v>
      </c>
      <c r="V1249">
        <f t="shared" si="278"/>
        <v>1552.9793999999999</v>
      </c>
      <c r="W1249">
        <v>1552.9793999999999</v>
      </c>
      <c r="X1249" t="b">
        <f t="shared" si="279"/>
        <v>0</v>
      </c>
    </row>
    <row r="1250" spans="1:24" x14ac:dyDescent="0.3">
      <c r="A1250" t="b">
        <f t="shared" si="266"/>
        <v>0</v>
      </c>
      <c r="B1250" t="s">
        <v>2178</v>
      </c>
      <c r="C1250" t="b">
        <f t="shared" si="267"/>
        <v>0</v>
      </c>
      <c r="D1250" s="2">
        <v>45380</v>
      </c>
      <c r="E1250" s="2" t="b">
        <f t="shared" si="268"/>
        <v>0</v>
      </c>
      <c r="F1250" t="s">
        <v>931</v>
      </c>
      <c r="G1250" t="b">
        <f t="shared" si="269"/>
        <v>0</v>
      </c>
      <c r="H1250" t="s">
        <v>1738</v>
      </c>
      <c r="I1250" t="b">
        <f t="shared" si="270"/>
        <v>0</v>
      </c>
      <c r="J1250" t="s">
        <v>1880</v>
      </c>
      <c r="K1250" t="b">
        <f t="shared" si="271"/>
        <v>0</v>
      </c>
      <c r="L1250">
        <f t="shared" si="272"/>
        <v>1</v>
      </c>
      <c r="M1250">
        <v>1</v>
      </c>
      <c r="N1250" t="b">
        <f t="shared" si="273"/>
        <v>0</v>
      </c>
      <c r="O1250">
        <f t="shared" si="274"/>
        <v>564.1</v>
      </c>
      <c r="P1250">
        <v>564.1</v>
      </c>
      <c r="Q1250" t="b">
        <f t="shared" si="275"/>
        <v>0</v>
      </c>
      <c r="R1250">
        <f t="shared" si="276"/>
        <v>0.03</v>
      </c>
      <c r="S1250">
        <v>0.03</v>
      </c>
      <c r="T1250" t="b">
        <f t="shared" si="277"/>
        <v>0</v>
      </c>
      <c r="U1250" t="s">
        <v>1832</v>
      </c>
      <c r="V1250">
        <f t="shared" si="278"/>
        <v>547.17700000000002</v>
      </c>
      <c r="W1250">
        <v>547.17700000000002</v>
      </c>
      <c r="X1250" t="b">
        <f t="shared" si="279"/>
        <v>0</v>
      </c>
    </row>
    <row r="1251" spans="1:24" x14ac:dyDescent="0.3">
      <c r="A1251" t="b">
        <f t="shared" si="266"/>
        <v>0</v>
      </c>
      <c r="B1251" t="s">
        <v>2179</v>
      </c>
      <c r="C1251" t="b">
        <f t="shared" si="267"/>
        <v>0</v>
      </c>
      <c r="D1251" s="2">
        <v>45672</v>
      </c>
      <c r="E1251" s="2" t="b">
        <f t="shared" si="268"/>
        <v>0</v>
      </c>
      <c r="F1251" t="s">
        <v>335</v>
      </c>
      <c r="G1251" t="b">
        <f t="shared" si="269"/>
        <v>0</v>
      </c>
      <c r="H1251" t="s">
        <v>1768</v>
      </c>
      <c r="I1251" t="b">
        <f t="shared" si="270"/>
        <v>0</v>
      </c>
      <c r="J1251" t="s">
        <v>1841</v>
      </c>
      <c r="K1251" t="b">
        <f t="shared" si="271"/>
        <v>0</v>
      </c>
      <c r="L1251">
        <f t="shared" si="272"/>
        <v>1</v>
      </c>
      <c r="M1251">
        <v>1</v>
      </c>
      <c r="N1251" t="b">
        <f t="shared" si="273"/>
        <v>0</v>
      </c>
      <c r="O1251">
        <f t="shared" si="274"/>
        <v>516.62</v>
      </c>
      <c r="P1251">
        <v>516.62</v>
      </c>
      <c r="Q1251" t="b">
        <f t="shared" si="275"/>
        <v>0</v>
      </c>
      <c r="R1251">
        <f t="shared" si="276"/>
        <v>0.18</v>
      </c>
      <c r="S1251">
        <v>0.18</v>
      </c>
      <c r="T1251" t="b">
        <f t="shared" si="277"/>
        <v>0</v>
      </c>
      <c r="U1251" t="s">
        <v>1832</v>
      </c>
      <c r="V1251">
        <f t="shared" si="278"/>
        <v>423.62840000000011</v>
      </c>
      <c r="W1251">
        <v>423.62840000000011</v>
      </c>
      <c r="X1251" t="b">
        <f t="shared" si="279"/>
        <v>0</v>
      </c>
    </row>
    <row r="1252" spans="1:24" x14ac:dyDescent="0.3">
      <c r="A1252" t="b">
        <f t="shared" si="266"/>
        <v>0</v>
      </c>
      <c r="B1252" t="s">
        <v>2180</v>
      </c>
      <c r="C1252" t="b">
        <f t="shared" si="267"/>
        <v>0</v>
      </c>
      <c r="D1252" s="2">
        <v>45497</v>
      </c>
      <c r="E1252" s="2" t="b">
        <f t="shared" si="268"/>
        <v>0</v>
      </c>
      <c r="F1252" t="s">
        <v>1342</v>
      </c>
      <c r="G1252" t="b">
        <f t="shared" si="269"/>
        <v>0</v>
      </c>
      <c r="H1252" t="s">
        <v>1722</v>
      </c>
      <c r="I1252" t="b">
        <f t="shared" si="270"/>
        <v>0</v>
      </c>
      <c r="J1252" t="s">
        <v>1884</v>
      </c>
      <c r="K1252" t="b">
        <f t="shared" si="271"/>
        <v>0</v>
      </c>
      <c r="L1252">
        <f t="shared" si="272"/>
        <v>1</v>
      </c>
      <c r="M1252">
        <v>1</v>
      </c>
      <c r="N1252" t="b">
        <f t="shared" si="273"/>
        <v>0</v>
      </c>
      <c r="O1252">
        <f t="shared" si="274"/>
        <v>934.75</v>
      </c>
      <c r="P1252">
        <v>934.75</v>
      </c>
      <c r="Q1252" t="b">
        <f t="shared" si="275"/>
        <v>0</v>
      </c>
      <c r="R1252">
        <f t="shared" si="276"/>
        <v>0.11</v>
      </c>
      <c r="S1252">
        <v>0.11</v>
      </c>
      <c r="T1252" t="b">
        <f t="shared" si="277"/>
        <v>0</v>
      </c>
      <c r="U1252" t="s">
        <v>1835</v>
      </c>
      <c r="V1252">
        <f t="shared" si="278"/>
        <v>831.92750000000001</v>
      </c>
      <c r="W1252">
        <v>831.92750000000001</v>
      </c>
      <c r="X1252" t="b">
        <f t="shared" si="279"/>
        <v>0</v>
      </c>
    </row>
    <row r="1253" spans="1:24" x14ac:dyDescent="0.3">
      <c r="A1253" t="b">
        <f t="shared" si="266"/>
        <v>0</v>
      </c>
      <c r="B1253" t="s">
        <v>2181</v>
      </c>
      <c r="C1253" t="b">
        <f t="shared" si="267"/>
        <v>0</v>
      </c>
      <c r="D1253" s="2">
        <v>45407</v>
      </c>
      <c r="E1253" s="2" t="b">
        <f t="shared" si="268"/>
        <v>0</v>
      </c>
      <c r="F1253" t="s">
        <v>747</v>
      </c>
      <c r="G1253" t="b">
        <f t="shared" si="269"/>
        <v>0</v>
      </c>
      <c r="H1253" t="s">
        <v>1816</v>
      </c>
      <c r="I1253" t="b">
        <f t="shared" si="270"/>
        <v>0</v>
      </c>
      <c r="J1253" t="s">
        <v>1843</v>
      </c>
      <c r="K1253" t="b">
        <f t="shared" si="271"/>
        <v>0</v>
      </c>
      <c r="L1253">
        <f t="shared" si="272"/>
        <v>4</v>
      </c>
      <c r="M1253">
        <v>4</v>
      </c>
      <c r="N1253" t="b">
        <f t="shared" si="273"/>
        <v>0</v>
      </c>
      <c r="O1253">
        <f t="shared" si="274"/>
        <v>548.44000000000005</v>
      </c>
      <c r="P1253">
        <v>548.44000000000005</v>
      </c>
      <c r="Q1253" t="b">
        <f t="shared" si="275"/>
        <v>0</v>
      </c>
      <c r="R1253">
        <f t="shared" si="276"/>
        <v>0.05</v>
      </c>
      <c r="S1253">
        <v>0.05</v>
      </c>
      <c r="T1253" t="b">
        <f t="shared" si="277"/>
        <v>0</v>
      </c>
      <c r="U1253" t="s">
        <v>1835</v>
      </c>
      <c r="V1253">
        <f t="shared" si="278"/>
        <v>2084.0720000000001</v>
      </c>
      <c r="W1253">
        <v>2084.0720000000001</v>
      </c>
      <c r="X1253" t="b">
        <f t="shared" si="279"/>
        <v>0</v>
      </c>
    </row>
    <row r="1254" spans="1:24" x14ac:dyDescent="0.3">
      <c r="A1254" t="b">
        <f t="shared" si="266"/>
        <v>0</v>
      </c>
      <c r="B1254" t="s">
        <v>2182</v>
      </c>
      <c r="C1254" t="b">
        <f t="shared" si="267"/>
        <v>0</v>
      </c>
      <c r="D1254" s="2">
        <v>45764</v>
      </c>
      <c r="E1254" s="2" t="b">
        <f t="shared" si="268"/>
        <v>0</v>
      </c>
      <c r="F1254" t="s">
        <v>62</v>
      </c>
      <c r="G1254" t="b">
        <f t="shared" si="269"/>
        <v>0</v>
      </c>
      <c r="H1254" t="s">
        <v>1648</v>
      </c>
      <c r="I1254" t="b">
        <f t="shared" si="270"/>
        <v>0</v>
      </c>
      <c r="J1254" t="s">
        <v>1831</v>
      </c>
      <c r="K1254" t="b">
        <f t="shared" si="271"/>
        <v>0</v>
      </c>
      <c r="L1254">
        <f t="shared" si="272"/>
        <v>3</v>
      </c>
      <c r="M1254">
        <v>3</v>
      </c>
      <c r="N1254" t="b">
        <f t="shared" si="273"/>
        <v>0</v>
      </c>
      <c r="O1254">
        <f t="shared" si="274"/>
        <v>361.11</v>
      </c>
      <c r="P1254">
        <v>361.11</v>
      </c>
      <c r="Q1254" t="b">
        <f t="shared" si="275"/>
        <v>0</v>
      </c>
      <c r="R1254">
        <f t="shared" si="276"/>
        <v>0.06</v>
      </c>
      <c r="S1254">
        <v>0.06</v>
      </c>
      <c r="T1254" t="b">
        <f t="shared" si="277"/>
        <v>0</v>
      </c>
      <c r="U1254" t="s">
        <v>1832</v>
      </c>
      <c r="V1254">
        <f t="shared" si="278"/>
        <v>1018.3302</v>
      </c>
      <c r="W1254">
        <v>1018.3302</v>
      </c>
      <c r="X1254" t="b">
        <f t="shared" si="279"/>
        <v>0</v>
      </c>
    </row>
    <row r="1255" spans="1:24" x14ac:dyDescent="0.3">
      <c r="A1255" t="b">
        <f t="shared" si="266"/>
        <v>0</v>
      </c>
      <c r="B1255" t="s">
        <v>2183</v>
      </c>
      <c r="C1255" t="b">
        <f t="shared" si="267"/>
        <v>0</v>
      </c>
      <c r="D1255" s="2">
        <v>45924</v>
      </c>
      <c r="E1255" s="2" t="b">
        <f t="shared" si="268"/>
        <v>0</v>
      </c>
      <c r="F1255" t="s">
        <v>610</v>
      </c>
      <c r="G1255" t="b">
        <f t="shared" si="269"/>
        <v>0</v>
      </c>
      <c r="H1255" t="s">
        <v>1574</v>
      </c>
      <c r="I1255" t="b">
        <f t="shared" si="270"/>
        <v>0</v>
      </c>
      <c r="J1255" t="s">
        <v>1854</v>
      </c>
      <c r="K1255" t="b">
        <f t="shared" si="271"/>
        <v>0</v>
      </c>
      <c r="L1255">
        <f t="shared" si="272"/>
        <v>2</v>
      </c>
      <c r="M1255">
        <v>2</v>
      </c>
      <c r="N1255" t="b">
        <f t="shared" si="273"/>
        <v>0</v>
      </c>
      <c r="O1255">
        <f t="shared" si="274"/>
        <v>610.37</v>
      </c>
      <c r="P1255">
        <v>610.37</v>
      </c>
      <c r="Q1255" t="b">
        <f t="shared" si="275"/>
        <v>0</v>
      </c>
      <c r="R1255">
        <f t="shared" si="276"/>
        <v>0.1</v>
      </c>
      <c r="S1255">
        <v>0.1</v>
      </c>
      <c r="T1255" t="b">
        <f t="shared" si="277"/>
        <v>0</v>
      </c>
      <c r="U1255" t="s">
        <v>1835</v>
      </c>
      <c r="V1255">
        <f t="shared" si="278"/>
        <v>1098.6659999999999</v>
      </c>
      <c r="W1255">
        <v>1098.6659999999999</v>
      </c>
      <c r="X1255" t="b">
        <f t="shared" si="279"/>
        <v>0</v>
      </c>
    </row>
    <row r="1256" spans="1:24" x14ac:dyDescent="0.3">
      <c r="A1256" t="b">
        <f t="shared" si="266"/>
        <v>0</v>
      </c>
      <c r="B1256" t="s">
        <v>2184</v>
      </c>
      <c r="C1256" t="b">
        <f t="shared" si="267"/>
        <v>0</v>
      </c>
      <c r="D1256" s="2">
        <v>45240</v>
      </c>
      <c r="E1256" s="2" t="b">
        <f t="shared" si="268"/>
        <v>0</v>
      </c>
      <c r="F1256" t="s">
        <v>1040</v>
      </c>
      <c r="G1256" t="b">
        <f t="shared" si="269"/>
        <v>0</v>
      </c>
      <c r="H1256" t="s">
        <v>1689</v>
      </c>
      <c r="I1256" t="b">
        <f t="shared" si="270"/>
        <v>0</v>
      </c>
      <c r="J1256" t="s">
        <v>1857</v>
      </c>
      <c r="K1256" t="b">
        <f t="shared" si="271"/>
        <v>0</v>
      </c>
      <c r="L1256">
        <f t="shared" si="272"/>
        <v>1</v>
      </c>
      <c r="M1256">
        <v>1</v>
      </c>
      <c r="N1256" t="b">
        <f t="shared" si="273"/>
        <v>0</v>
      </c>
      <c r="O1256">
        <f t="shared" si="274"/>
        <v>272.2</v>
      </c>
      <c r="P1256">
        <v>272.2</v>
      </c>
      <c r="Q1256" t="b">
        <f t="shared" si="275"/>
        <v>0</v>
      </c>
      <c r="R1256">
        <f t="shared" si="276"/>
        <v>0.3</v>
      </c>
      <c r="S1256">
        <v>0.3</v>
      </c>
      <c r="T1256" t="b">
        <f t="shared" si="277"/>
        <v>0</v>
      </c>
      <c r="U1256" t="s">
        <v>1832</v>
      </c>
      <c r="V1256">
        <f t="shared" si="278"/>
        <v>190.54</v>
      </c>
      <c r="W1256">
        <v>190.54</v>
      </c>
      <c r="X1256" t="b">
        <f t="shared" si="279"/>
        <v>0</v>
      </c>
    </row>
    <row r="1257" spans="1:24" x14ac:dyDescent="0.3">
      <c r="A1257" t="b">
        <f t="shared" si="266"/>
        <v>0</v>
      </c>
      <c r="B1257" t="s">
        <v>2185</v>
      </c>
      <c r="C1257" t="b">
        <f t="shared" si="267"/>
        <v>0</v>
      </c>
      <c r="D1257" s="2">
        <v>45349</v>
      </c>
      <c r="E1257" s="2" t="b">
        <f t="shared" si="268"/>
        <v>0</v>
      </c>
      <c r="F1257" t="s">
        <v>1342</v>
      </c>
      <c r="G1257" t="b">
        <f t="shared" si="269"/>
        <v>0</v>
      </c>
      <c r="H1257" t="s">
        <v>1760</v>
      </c>
      <c r="I1257" t="b">
        <f t="shared" si="270"/>
        <v>0</v>
      </c>
      <c r="J1257" t="s">
        <v>1875</v>
      </c>
      <c r="K1257" t="b">
        <f t="shared" si="271"/>
        <v>0</v>
      </c>
      <c r="L1257">
        <f t="shared" si="272"/>
        <v>3</v>
      </c>
      <c r="M1257">
        <v>3</v>
      </c>
      <c r="N1257" t="b">
        <f t="shared" si="273"/>
        <v>0</v>
      </c>
      <c r="O1257">
        <f t="shared" si="274"/>
        <v>573.1</v>
      </c>
      <c r="P1257">
        <v>573.1</v>
      </c>
      <c r="Q1257" t="b">
        <f t="shared" si="275"/>
        <v>0</v>
      </c>
      <c r="R1257">
        <f t="shared" si="276"/>
        <v>0.16</v>
      </c>
      <c r="S1257">
        <v>0.16</v>
      </c>
      <c r="T1257" t="b">
        <f t="shared" si="277"/>
        <v>0</v>
      </c>
      <c r="U1257" t="s">
        <v>1839</v>
      </c>
      <c r="V1257">
        <f t="shared" si="278"/>
        <v>1444.212</v>
      </c>
      <c r="W1257">
        <v>1444.212</v>
      </c>
      <c r="X1257" t="b">
        <f t="shared" si="279"/>
        <v>0</v>
      </c>
    </row>
    <row r="1258" spans="1:24" x14ac:dyDescent="0.3">
      <c r="A1258" t="b">
        <f t="shared" si="266"/>
        <v>0</v>
      </c>
      <c r="B1258" t="s">
        <v>2186</v>
      </c>
      <c r="C1258" t="b">
        <f t="shared" si="267"/>
        <v>0</v>
      </c>
      <c r="D1258" s="2">
        <v>45756</v>
      </c>
      <c r="E1258" s="2" t="b">
        <f t="shared" si="268"/>
        <v>0</v>
      </c>
      <c r="F1258" t="s">
        <v>1005</v>
      </c>
      <c r="G1258" t="b">
        <f t="shared" si="269"/>
        <v>0</v>
      </c>
      <c r="H1258" t="s">
        <v>1546</v>
      </c>
      <c r="I1258" t="b">
        <f t="shared" si="270"/>
        <v>0</v>
      </c>
      <c r="J1258" t="s">
        <v>1850</v>
      </c>
      <c r="K1258" t="b">
        <f t="shared" si="271"/>
        <v>0</v>
      </c>
      <c r="L1258">
        <f t="shared" si="272"/>
        <v>4</v>
      </c>
      <c r="M1258">
        <v>4</v>
      </c>
      <c r="N1258" t="b">
        <f t="shared" si="273"/>
        <v>0</v>
      </c>
      <c r="O1258">
        <f t="shared" si="274"/>
        <v>24.72</v>
      </c>
      <c r="P1258">
        <v>24.72</v>
      </c>
      <c r="Q1258" t="b">
        <f t="shared" si="275"/>
        <v>0</v>
      </c>
      <c r="R1258">
        <f t="shared" si="276"/>
        <v>0.28000000000000003</v>
      </c>
      <c r="S1258">
        <v>0.28000000000000003</v>
      </c>
      <c r="T1258" t="b">
        <f t="shared" si="277"/>
        <v>0</v>
      </c>
      <c r="U1258" t="s">
        <v>1832</v>
      </c>
      <c r="V1258">
        <f t="shared" si="278"/>
        <v>71.193599999999989</v>
      </c>
      <c r="W1258">
        <v>71.193599999999989</v>
      </c>
      <c r="X1258" t="b">
        <f t="shared" si="279"/>
        <v>0</v>
      </c>
    </row>
    <row r="1259" spans="1:24" x14ac:dyDescent="0.3">
      <c r="A1259" t="b">
        <f t="shared" si="266"/>
        <v>0</v>
      </c>
      <c r="B1259" t="s">
        <v>1886</v>
      </c>
      <c r="C1259" t="b">
        <f t="shared" si="267"/>
        <v>0</v>
      </c>
      <c r="D1259" s="2">
        <v>45620</v>
      </c>
      <c r="E1259" s="2" t="b">
        <f t="shared" si="268"/>
        <v>0</v>
      </c>
      <c r="F1259" t="s">
        <v>1385</v>
      </c>
      <c r="G1259" t="b">
        <f t="shared" si="269"/>
        <v>0</v>
      </c>
      <c r="H1259" t="s">
        <v>1570</v>
      </c>
      <c r="I1259" t="b">
        <f t="shared" si="270"/>
        <v>0</v>
      </c>
      <c r="J1259" t="s">
        <v>1875</v>
      </c>
      <c r="K1259" t="b">
        <f t="shared" si="271"/>
        <v>0</v>
      </c>
      <c r="L1259">
        <f t="shared" si="272"/>
        <v>2</v>
      </c>
      <c r="M1259">
        <v>2</v>
      </c>
      <c r="N1259" t="b">
        <f t="shared" si="273"/>
        <v>0</v>
      </c>
      <c r="O1259">
        <f t="shared" si="274"/>
        <v>717.31</v>
      </c>
      <c r="P1259">
        <v>717.31</v>
      </c>
      <c r="Q1259" t="b">
        <f t="shared" si="275"/>
        <v>0</v>
      </c>
      <c r="R1259">
        <f t="shared" si="276"/>
        <v>0.15</v>
      </c>
      <c r="S1259">
        <v>0.15</v>
      </c>
      <c r="T1259" t="b">
        <f t="shared" si="277"/>
        <v>0</v>
      </c>
      <c r="U1259" t="s">
        <v>1832</v>
      </c>
      <c r="V1259">
        <f t="shared" si="278"/>
        <v>1219.4269999999999</v>
      </c>
      <c r="W1259">
        <v>1219.4269999999999</v>
      </c>
      <c r="X1259" t="b">
        <f t="shared" si="279"/>
        <v>0</v>
      </c>
    </row>
    <row r="1260" spans="1:24" x14ac:dyDescent="0.3">
      <c r="A1260" t="b">
        <f t="shared" si="266"/>
        <v>0</v>
      </c>
      <c r="B1260" t="s">
        <v>2187</v>
      </c>
      <c r="C1260" t="b">
        <f t="shared" si="267"/>
        <v>0</v>
      </c>
      <c r="D1260" s="2">
        <v>45478</v>
      </c>
      <c r="E1260" s="2" t="b">
        <f t="shared" si="268"/>
        <v>0</v>
      </c>
      <c r="F1260" t="s">
        <v>798</v>
      </c>
      <c r="G1260" t="b">
        <f t="shared" si="269"/>
        <v>0</v>
      </c>
      <c r="H1260" t="s">
        <v>1559</v>
      </c>
      <c r="I1260" t="b">
        <f t="shared" si="270"/>
        <v>0</v>
      </c>
      <c r="J1260" t="s">
        <v>1861</v>
      </c>
      <c r="K1260" t="b">
        <f t="shared" si="271"/>
        <v>0</v>
      </c>
      <c r="L1260">
        <f t="shared" si="272"/>
        <v>3</v>
      </c>
      <c r="M1260">
        <v>3</v>
      </c>
      <c r="N1260" t="b">
        <f t="shared" si="273"/>
        <v>0</v>
      </c>
      <c r="O1260">
        <f t="shared" si="274"/>
        <v>268.89</v>
      </c>
      <c r="P1260">
        <v>268.89</v>
      </c>
      <c r="Q1260" t="b">
        <f t="shared" si="275"/>
        <v>0</v>
      </c>
      <c r="R1260">
        <f t="shared" si="276"/>
        <v>7.0000000000000007E-2</v>
      </c>
      <c r="S1260">
        <v>7.0000000000000007E-2</v>
      </c>
      <c r="T1260" t="b">
        <f t="shared" si="277"/>
        <v>0</v>
      </c>
      <c r="U1260" t="s">
        <v>1839</v>
      </c>
      <c r="V1260">
        <f t="shared" si="278"/>
        <v>750.20309999999995</v>
      </c>
      <c r="W1260">
        <v>750.20309999999995</v>
      </c>
      <c r="X1260" t="b">
        <f t="shared" si="279"/>
        <v>0</v>
      </c>
    </row>
    <row r="1261" spans="1:24" x14ac:dyDescent="0.3">
      <c r="A1261" t="b">
        <f t="shared" si="266"/>
        <v>0</v>
      </c>
      <c r="B1261" t="s">
        <v>2188</v>
      </c>
      <c r="C1261" t="b">
        <f t="shared" si="267"/>
        <v>0</v>
      </c>
      <c r="D1261" s="2">
        <v>45890</v>
      </c>
      <c r="E1261" s="2" t="b">
        <f t="shared" si="268"/>
        <v>0</v>
      </c>
      <c r="F1261" t="s">
        <v>815</v>
      </c>
      <c r="G1261" t="b">
        <f t="shared" si="269"/>
        <v>0</v>
      </c>
      <c r="H1261" t="s">
        <v>1734</v>
      </c>
      <c r="I1261" t="b">
        <f t="shared" si="270"/>
        <v>0</v>
      </c>
      <c r="J1261" t="s">
        <v>1861</v>
      </c>
      <c r="K1261" t="b">
        <f t="shared" si="271"/>
        <v>0</v>
      </c>
      <c r="L1261">
        <f t="shared" si="272"/>
        <v>1</v>
      </c>
      <c r="M1261">
        <v>1</v>
      </c>
      <c r="N1261" t="b">
        <f t="shared" si="273"/>
        <v>0</v>
      </c>
      <c r="O1261">
        <f t="shared" si="274"/>
        <v>78.5</v>
      </c>
      <c r="P1261">
        <v>78.5</v>
      </c>
      <c r="Q1261" t="b">
        <f t="shared" si="275"/>
        <v>0</v>
      </c>
      <c r="R1261">
        <f t="shared" si="276"/>
        <v>0.17</v>
      </c>
      <c r="S1261">
        <v>0.17</v>
      </c>
      <c r="T1261" t="b">
        <f t="shared" si="277"/>
        <v>0</v>
      </c>
      <c r="U1261" t="s">
        <v>1839</v>
      </c>
      <c r="V1261">
        <f t="shared" si="278"/>
        <v>65.155000000000001</v>
      </c>
      <c r="W1261">
        <v>65.155000000000001</v>
      </c>
      <c r="X1261" t="b">
        <f t="shared" si="279"/>
        <v>0</v>
      </c>
    </row>
    <row r="1262" spans="1:24" x14ac:dyDescent="0.3">
      <c r="A1262" t="b">
        <f t="shared" si="266"/>
        <v>0</v>
      </c>
      <c r="B1262" t="s">
        <v>2189</v>
      </c>
      <c r="C1262" t="b">
        <f t="shared" si="267"/>
        <v>0</v>
      </c>
      <c r="D1262" s="2">
        <v>45815</v>
      </c>
      <c r="E1262" s="2" t="b">
        <f t="shared" si="268"/>
        <v>0</v>
      </c>
      <c r="F1262" t="s">
        <v>449</v>
      </c>
      <c r="G1262" t="b">
        <f t="shared" si="269"/>
        <v>0</v>
      </c>
      <c r="H1262" t="s">
        <v>1646</v>
      </c>
      <c r="I1262" t="b">
        <f t="shared" si="270"/>
        <v>0</v>
      </c>
      <c r="J1262" t="s">
        <v>1845</v>
      </c>
      <c r="K1262" t="b">
        <f t="shared" si="271"/>
        <v>0</v>
      </c>
      <c r="L1262">
        <f t="shared" si="272"/>
        <v>3</v>
      </c>
      <c r="M1262">
        <v>3</v>
      </c>
      <c r="N1262" t="b">
        <f t="shared" si="273"/>
        <v>0</v>
      </c>
      <c r="O1262">
        <f t="shared" si="274"/>
        <v>399.42</v>
      </c>
      <c r="P1262">
        <v>399.42</v>
      </c>
      <c r="Q1262" t="b">
        <f t="shared" si="275"/>
        <v>0</v>
      </c>
      <c r="R1262">
        <f t="shared" si="276"/>
        <v>0.02</v>
      </c>
      <c r="S1262">
        <v>0.02</v>
      </c>
      <c r="T1262" t="b">
        <f t="shared" si="277"/>
        <v>0</v>
      </c>
      <c r="U1262" t="s">
        <v>1832</v>
      </c>
      <c r="V1262">
        <f t="shared" si="278"/>
        <v>1174.2947999999999</v>
      </c>
      <c r="W1262">
        <v>1174.2947999999999</v>
      </c>
      <c r="X1262" t="b">
        <f t="shared" si="279"/>
        <v>0</v>
      </c>
    </row>
    <row r="1263" spans="1:24" x14ac:dyDescent="0.3">
      <c r="A1263" t="b">
        <f t="shared" si="266"/>
        <v>0</v>
      </c>
      <c r="B1263" t="s">
        <v>2190</v>
      </c>
      <c r="C1263" t="b">
        <f t="shared" si="267"/>
        <v>0</v>
      </c>
      <c r="D1263" s="2">
        <v>45891</v>
      </c>
      <c r="E1263" s="2" t="b">
        <f t="shared" si="268"/>
        <v>0</v>
      </c>
      <c r="F1263" t="s">
        <v>303</v>
      </c>
      <c r="G1263" t="b">
        <f t="shared" si="269"/>
        <v>0</v>
      </c>
      <c r="H1263" t="s">
        <v>1630</v>
      </c>
      <c r="I1263" t="b">
        <f t="shared" si="270"/>
        <v>0</v>
      </c>
      <c r="J1263" t="s">
        <v>1863</v>
      </c>
      <c r="K1263" t="b">
        <f t="shared" si="271"/>
        <v>0</v>
      </c>
      <c r="L1263">
        <f t="shared" si="272"/>
        <v>3</v>
      </c>
      <c r="M1263">
        <v>3</v>
      </c>
      <c r="N1263" t="b">
        <f t="shared" si="273"/>
        <v>0</v>
      </c>
      <c r="O1263">
        <f t="shared" si="274"/>
        <v>455.82</v>
      </c>
      <c r="P1263">
        <v>455.82</v>
      </c>
      <c r="Q1263" t="b">
        <f t="shared" si="275"/>
        <v>0</v>
      </c>
      <c r="R1263">
        <f t="shared" si="276"/>
        <v>0.01</v>
      </c>
      <c r="S1263">
        <v>0.01</v>
      </c>
      <c r="T1263" t="b">
        <f t="shared" si="277"/>
        <v>0</v>
      </c>
      <c r="U1263" t="s">
        <v>1835</v>
      </c>
      <c r="V1263">
        <f t="shared" si="278"/>
        <v>1353.7854</v>
      </c>
      <c r="W1263">
        <v>1353.7854</v>
      </c>
      <c r="X1263" t="b">
        <f t="shared" si="279"/>
        <v>0</v>
      </c>
    </row>
    <row r="1264" spans="1:24" x14ac:dyDescent="0.3">
      <c r="A1264" t="b">
        <f t="shared" si="266"/>
        <v>0</v>
      </c>
      <c r="B1264" t="s">
        <v>2191</v>
      </c>
      <c r="C1264" t="b">
        <f t="shared" si="267"/>
        <v>0</v>
      </c>
      <c r="D1264" s="2">
        <v>45609</v>
      </c>
      <c r="E1264" s="2" t="b">
        <f t="shared" si="268"/>
        <v>0</v>
      </c>
      <c r="F1264" t="s">
        <v>1084</v>
      </c>
      <c r="G1264" t="b">
        <f t="shared" si="269"/>
        <v>0</v>
      </c>
      <c r="H1264" t="s">
        <v>1686</v>
      </c>
      <c r="I1264" t="b">
        <f t="shared" si="270"/>
        <v>0</v>
      </c>
      <c r="J1264" t="s">
        <v>1841</v>
      </c>
      <c r="K1264" t="b">
        <f t="shared" si="271"/>
        <v>0</v>
      </c>
      <c r="L1264">
        <f t="shared" si="272"/>
        <v>2</v>
      </c>
      <c r="M1264">
        <v>2</v>
      </c>
      <c r="N1264" t="b">
        <f t="shared" si="273"/>
        <v>0</v>
      </c>
      <c r="O1264">
        <f t="shared" si="274"/>
        <v>613.23</v>
      </c>
      <c r="P1264">
        <v>613.23</v>
      </c>
      <c r="Q1264" t="b">
        <f t="shared" si="275"/>
        <v>0</v>
      </c>
      <c r="R1264">
        <f t="shared" si="276"/>
        <v>0.15</v>
      </c>
      <c r="S1264">
        <v>0.15</v>
      </c>
      <c r="T1264" t="b">
        <f t="shared" si="277"/>
        <v>0</v>
      </c>
      <c r="U1264" t="s">
        <v>1835</v>
      </c>
      <c r="V1264">
        <f t="shared" si="278"/>
        <v>1042.491</v>
      </c>
      <c r="W1264">
        <v>1042.491</v>
      </c>
      <c r="X1264" t="b">
        <f t="shared" si="279"/>
        <v>0</v>
      </c>
    </row>
    <row r="1265" spans="1:24" x14ac:dyDescent="0.3">
      <c r="A1265" t="b">
        <f t="shared" si="266"/>
        <v>0</v>
      </c>
      <c r="B1265" t="s">
        <v>2192</v>
      </c>
      <c r="C1265" t="b">
        <f t="shared" si="267"/>
        <v>0</v>
      </c>
      <c r="D1265" s="2">
        <v>45309</v>
      </c>
      <c r="E1265" s="2" t="b">
        <f t="shared" si="268"/>
        <v>0</v>
      </c>
      <c r="F1265" t="s">
        <v>1399</v>
      </c>
      <c r="G1265" t="b">
        <f t="shared" si="269"/>
        <v>0</v>
      </c>
      <c r="H1265" t="s">
        <v>1535</v>
      </c>
      <c r="I1265" t="b">
        <f t="shared" si="270"/>
        <v>0</v>
      </c>
      <c r="J1265" t="s">
        <v>1852</v>
      </c>
      <c r="K1265" t="b">
        <f t="shared" si="271"/>
        <v>0</v>
      </c>
      <c r="L1265">
        <f t="shared" si="272"/>
        <v>4</v>
      </c>
      <c r="M1265">
        <v>4</v>
      </c>
      <c r="N1265" t="b">
        <f t="shared" si="273"/>
        <v>0</v>
      </c>
      <c r="O1265">
        <f t="shared" si="274"/>
        <v>971.9</v>
      </c>
      <c r="P1265">
        <v>971.9</v>
      </c>
      <c r="Q1265" t="b">
        <f t="shared" si="275"/>
        <v>0</v>
      </c>
      <c r="R1265">
        <f t="shared" si="276"/>
        <v>0.28000000000000003</v>
      </c>
      <c r="S1265">
        <v>0.28000000000000003</v>
      </c>
      <c r="T1265" t="b">
        <f t="shared" si="277"/>
        <v>0</v>
      </c>
      <c r="U1265" t="s">
        <v>1835</v>
      </c>
      <c r="V1265">
        <f t="shared" si="278"/>
        <v>2799.0720000000001</v>
      </c>
      <c r="W1265">
        <v>2799.0720000000001</v>
      </c>
      <c r="X1265" t="b">
        <f t="shared" si="279"/>
        <v>0</v>
      </c>
    </row>
    <row r="1266" spans="1:24" x14ac:dyDescent="0.3">
      <c r="A1266" t="b">
        <f t="shared" si="266"/>
        <v>0</v>
      </c>
      <c r="B1266" t="s">
        <v>2193</v>
      </c>
      <c r="C1266" t="b">
        <f t="shared" si="267"/>
        <v>0</v>
      </c>
      <c r="D1266" s="2">
        <v>45519</v>
      </c>
      <c r="E1266" s="2" t="b">
        <f t="shared" si="268"/>
        <v>0</v>
      </c>
      <c r="F1266" t="s">
        <v>135</v>
      </c>
      <c r="G1266" t="b">
        <f t="shared" si="269"/>
        <v>0</v>
      </c>
      <c r="H1266" t="s">
        <v>1621</v>
      </c>
      <c r="I1266" t="b">
        <f t="shared" si="270"/>
        <v>0</v>
      </c>
      <c r="J1266" t="s">
        <v>1843</v>
      </c>
      <c r="K1266" t="b">
        <f t="shared" si="271"/>
        <v>0</v>
      </c>
      <c r="L1266">
        <f t="shared" si="272"/>
        <v>3</v>
      </c>
      <c r="M1266">
        <v>3</v>
      </c>
      <c r="N1266" t="b">
        <f t="shared" si="273"/>
        <v>0</v>
      </c>
      <c r="O1266">
        <f t="shared" si="274"/>
        <v>884.92</v>
      </c>
      <c r="P1266">
        <v>884.92</v>
      </c>
      <c r="Q1266" t="b">
        <f t="shared" si="275"/>
        <v>0</v>
      </c>
      <c r="R1266">
        <f t="shared" si="276"/>
        <v>0.06</v>
      </c>
      <c r="S1266">
        <v>0.06</v>
      </c>
      <c r="T1266" t="b">
        <f t="shared" si="277"/>
        <v>0</v>
      </c>
      <c r="U1266" t="s">
        <v>1835</v>
      </c>
      <c r="V1266">
        <f t="shared" si="278"/>
        <v>2495.4744000000001</v>
      </c>
      <c r="W1266">
        <v>2495.4744000000001</v>
      </c>
      <c r="X1266" t="b">
        <f t="shared" si="279"/>
        <v>0</v>
      </c>
    </row>
    <row r="1267" spans="1:24" x14ac:dyDescent="0.3">
      <c r="A1267" t="b">
        <f t="shared" si="266"/>
        <v>0</v>
      </c>
      <c r="B1267" t="s">
        <v>2194</v>
      </c>
      <c r="C1267" t="b">
        <f t="shared" si="267"/>
        <v>0</v>
      </c>
      <c r="D1267" s="2">
        <v>45921</v>
      </c>
      <c r="E1267" s="2" t="b">
        <f t="shared" si="268"/>
        <v>0</v>
      </c>
      <c r="F1267" t="s">
        <v>309</v>
      </c>
      <c r="G1267" t="b">
        <f t="shared" si="269"/>
        <v>0</v>
      </c>
      <c r="H1267" t="s">
        <v>1555</v>
      </c>
      <c r="I1267" t="b">
        <f t="shared" si="270"/>
        <v>0</v>
      </c>
      <c r="J1267" t="s">
        <v>1861</v>
      </c>
      <c r="K1267" t="b">
        <f t="shared" si="271"/>
        <v>0</v>
      </c>
      <c r="L1267">
        <f t="shared" si="272"/>
        <v>1</v>
      </c>
      <c r="M1267">
        <v>1</v>
      </c>
      <c r="N1267" t="b">
        <f t="shared" si="273"/>
        <v>0</v>
      </c>
      <c r="O1267">
        <f t="shared" si="274"/>
        <v>125</v>
      </c>
      <c r="P1267">
        <v>125</v>
      </c>
      <c r="Q1267" t="b">
        <f t="shared" si="275"/>
        <v>0</v>
      </c>
      <c r="R1267">
        <f t="shared" si="276"/>
        <v>0.23</v>
      </c>
      <c r="S1267">
        <v>0.23</v>
      </c>
      <c r="T1267" t="b">
        <f t="shared" si="277"/>
        <v>0</v>
      </c>
      <c r="U1267" t="s">
        <v>1832</v>
      </c>
      <c r="V1267">
        <f t="shared" si="278"/>
        <v>96.25</v>
      </c>
      <c r="W1267">
        <v>96.25</v>
      </c>
      <c r="X1267" t="b">
        <f t="shared" si="279"/>
        <v>0</v>
      </c>
    </row>
    <row r="1268" spans="1:24" x14ac:dyDescent="0.3">
      <c r="A1268" t="b">
        <f t="shared" si="266"/>
        <v>0</v>
      </c>
      <c r="B1268" t="s">
        <v>2195</v>
      </c>
      <c r="C1268" t="b">
        <f t="shared" si="267"/>
        <v>0</v>
      </c>
      <c r="D1268" s="2">
        <v>45465</v>
      </c>
      <c r="E1268" s="2" t="b">
        <f t="shared" si="268"/>
        <v>0</v>
      </c>
      <c r="F1268" t="s">
        <v>435</v>
      </c>
      <c r="G1268" t="b">
        <f t="shared" si="269"/>
        <v>0</v>
      </c>
      <c r="H1268" t="s">
        <v>1564</v>
      </c>
      <c r="I1268" t="b">
        <f t="shared" si="270"/>
        <v>0</v>
      </c>
      <c r="J1268" t="s">
        <v>1859</v>
      </c>
      <c r="K1268" t="b">
        <f t="shared" si="271"/>
        <v>0</v>
      </c>
      <c r="L1268">
        <f t="shared" si="272"/>
        <v>2</v>
      </c>
      <c r="M1268">
        <v>2</v>
      </c>
      <c r="N1268" t="b">
        <f t="shared" si="273"/>
        <v>0</v>
      </c>
      <c r="O1268">
        <f t="shared" si="274"/>
        <v>188.25</v>
      </c>
      <c r="P1268">
        <v>188.25</v>
      </c>
      <c r="Q1268" t="b">
        <f t="shared" si="275"/>
        <v>0</v>
      </c>
      <c r="R1268">
        <f t="shared" si="276"/>
        <v>0.08</v>
      </c>
      <c r="S1268">
        <v>0.08</v>
      </c>
      <c r="T1268" t="b">
        <f t="shared" si="277"/>
        <v>0</v>
      </c>
      <c r="U1268" t="s">
        <v>1835</v>
      </c>
      <c r="V1268">
        <f t="shared" si="278"/>
        <v>346.38</v>
      </c>
      <c r="W1268">
        <v>346.38</v>
      </c>
      <c r="X1268" t="b">
        <f t="shared" si="279"/>
        <v>0</v>
      </c>
    </row>
    <row r="1269" spans="1:24" x14ac:dyDescent="0.3">
      <c r="A1269" t="b">
        <f t="shared" si="266"/>
        <v>0</v>
      </c>
      <c r="B1269" t="s">
        <v>2196</v>
      </c>
      <c r="C1269" t="b">
        <f t="shared" si="267"/>
        <v>0</v>
      </c>
      <c r="D1269" s="2">
        <v>45303</v>
      </c>
      <c r="E1269" s="2" t="b">
        <f t="shared" si="268"/>
        <v>0</v>
      </c>
      <c r="F1269" t="s">
        <v>714</v>
      </c>
      <c r="G1269" t="b">
        <f t="shared" si="269"/>
        <v>0</v>
      </c>
      <c r="H1269" t="s">
        <v>1674</v>
      </c>
      <c r="I1269" t="b">
        <f t="shared" si="270"/>
        <v>0</v>
      </c>
      <c r="J1269" t="s">
        <v>1875</v>
      </c>
      <c r="K1269" t="b">
        <f t="shared" si="271"/>
        <v>0</v>
      </c>
      <c r="L1269">
        <f t="shared" si="272"/>
        <v>4</v>
      </c>
      <c r="M1269">
        <v>4</v>
      </c>
      <c r="N1269" t="b">
        <f t="shared" si="273"/>
        <v>0</v>
      </c>
      <c r="O1269">
        <f t="shared" si="274"/>
        <v>344.12</v>
      </c>
      <c r="P1269">
        <v>344.12</v>
      </c>
      <c r="Q1269" t="b">
        <f t="shared" si="275"/>
        <v>0</v>
      </c>
      <c r="R1269">
        <f t="shared" si="276"/>
        <v>0.25</v>
      </c>
      <c r="S1269">
        <v>0.25</v>
      </c>
      <c r="T1269" t="b">
        <f t="shared" si="277"/>
        <v>0</v>
      </c>
      <c r="U1269" t="s">
        <v>1835</v>
      </c>
      <c r="V1269">
        <f t="shared" si="278"/>
        <v>1032.3599999999999</v>
      </c>
      <c r="W1269">
        <v>1032.3599999999999</v>
      </c>
      <c r="X1269" t="b">
        <f t="shared" si="279"/>
        <v>0</v>
      </c>
    </row>
    <row r="1270" spans="1:24" x14ac:dyDescent="0.3">
      <c r="A1270" t="b">
        <f t="shared" si="266"/>
        <v>0</v>
      </c>
      <c r="B1270" t="s">
        <v>1887</v>
      </c>
      <c r="C1270" t="b">
        <f t="shared" si="267"/>
        <v>0</v>
      </c>
      <c r="D1270" s="2">
        <v>45215</v>
      </c>
      <c r="E1270" s="2" t="b">
        <f t="shared" si="268"/>
        <v>0</v>
      </c>
      <c r="F1270" t="s">
        <v>1070</v>
      </c>
      <c r="G1270" t="b">
        <f t="shared" si="269"/>
        <v>0</v>
      </c>
      <c r="H1270" t="s">
        <v>1765</v>
      </c>
      <c r="I1270" t="b">
        <f t="shared" si="270"/>
        <v>0</v>
      </c>
      <c r="J1270" t="s">
        <v>1854</v>
      </c>
      <c r="K1270" t="b">
        <f t="shared" si="271"/>
        <v>1</v>
      </c>
      <c r="L1270" t="str">
        <f t="shared" si="272"/>
        <v>UNKNOWN</v>
      </c>
      <c r="N1270" t="b">
        <f t="shared" si="273"/>
        <v>0</v>
      </c>
      <c r="O1270">
        <f t="shared" si="274"/>
        <v>873.22</v>
      </c>
      <c r="P1270">
        <v>873.22</v>
      </c>
      <c r="Q1270" t="b">
        <f t="shared" si="275"/>
        <v>0</v>
      </c>
      <c r="R1270">
        <f t="shared" si="276"/>
        <v>0.18</v>
      </c>
      <c r="S1270">
        <v>0.18</v>
      </c>
      <c r="T1270" t="b">
        <f t="shared" si="277"/>
        <v>0</v>
      </c>
      <c r="U1270" t="s">
        <v>1832</v>
      </c>
      <c r="V1270">
        <f t="shared" si="278"/>
        <v>2148.1212</v>
      </c>
      <c r="W1270">
        <v>2148.1212</v>
      </c>
      <c r="X1270" t="b">
        <f t="shared" si="279"/>
        <v>0</v>
      </c>
    </row>
    <row r="1271" spans="1:24" x14ac:dyDescent="0.3">
      <c r="A1271" t="b">
        <f t="shared" si="266"/>
        <v>0</v>
      </c>
      <c r="B1271" t="s">
        <v>2197</v>
      </c>
      <c r="C1271" t="b">
        <f t="shared" si="267"/>
        <v>0</v>
      </c>
      <c r="D1271" s="2">
        <v>45218</v>
      </c>
      <c r="E1271" s="2" t="b">
        <f t="shared" si="268"/>
        <v>0</v>
      </c>
      <c r="F1271" t="s">
        <v>177</v>
      </c>
      <c r="G1271" t="b">
        <f t="shared" si="269"/>
        <v>0</v>
      </c>
      <c r="H1271" t="s">
        <v>1588</v>
      </c>
      <c r="I1271" t="b">
        <f t="shared" si="270"/>
        <v>0</v>
      </c>
      <c r="J1271" t="s">
        <v>1863</v>
      </c>
      <c r="K1271" t="b">
        <f t="shared" si="271"/>
        <v>0</v>
      </c>
      <c r="L1271">
        <f t="shared" si="272"/>
        <v>3</v>
      </c>
      <c r="M1271">
        <v>3</v>
      </c>
      <c r="N1271" t="b">
        <f t="shared" si="273"/>
        <v>0</v>
      </c>
      <c r="O1271">
        <f t="shared" si="274"/>
        <v>997.95</v>
      </c>
      <c r="P1271">
        <v>997.95</v>
      </c>
      <c r="Q1271" t="b">
        <f t="shared" si="275"/>
        <v>0</v>
      </c>
      <c r="R1271">
        <f t="shared" si="276"/>
        <v>0.09</v>
      </c>
      <c r="S1271">
        <v>0.09</v>
      </c>
      <c r="T1271" t="b">
        <f t="shared" si="277"/>
        <v>0</v>
      </c>
      <c r="U1271" t="s">
        <v>1839</v>
      </c>
      <c r="V1271">
        <f t="shared" si="278"/>
        <v>2724.4034999999999</v>
      </c>
      <c r="W1271">
        <v>2724.4034999999999</v>
      </c>
      <c r="X1271" t="b">
        <f t="shared" si="279"/>
        <v>0</v>
      </c>
    </row>
    <row r="1272" spans="1:24" x14ac:dyDescent="0.3">
      <c r="A1272" t="b">
        <f t="shared" si="266"/>
        <v>0</v>
      </c>
      <c r="B1272" t="s">
        <v>2198</v>
      </c>
      <c r="C1272" t="b">
        <f t="shared" si="267"/>
        <v>0</v>
      </c>
      <c r="D1272" s="2">
        <v>45727</v>
      </c>
      <c r="E1272" s="2" t="b">
        <f t="shared" si="268"/>
        <v>0</v>
      </c>
      <c r="F1272" t="s">
        <v>499</v>
      </c>
      <c r="G1272" t="b">
        <f t="shared" si="269"/>
        <v>0</v>
      </c>
      <c r="H1272" t="s">
        <v>1568</v>
      </c>
      <c r="I1272" t="b">
        <f t="shared" si="270"/>
        <v>0</v>
      </c>
      <c r="J1272" t="s">
        <v>1859</v>
      </c>
      <c r="K1272" t="b">
        <f t="shared" si="271"/>
        <v>0</v>
      </c>
      <c r="L1272">
        <f t="shared" si="272"/>
        <v>3</v>
      </c>
      <c r="M1272">
        <v>3</v>
      </c>
      <c r="N1272" t="b">
        <f t="shared" si="273"/>
        <v>0</v>
      </c>
      <c r="O1272">
        <f t="shared" si="274"/>
        <v>121.64</v>
      </c>
      <c r="P1272">
        <v>121.64</v>
      </c>
      <c r="Q1272" t="b">
        <f t="shared" si="275"/>
        <v>0</v>
      </c>
      <c r="R1272">
        <f t="shared" si="276"/>
        <v>7.0000000000000007E-2</v>
      </c>
      <c r="S1272">
        <v>7.0000000000000007E-2</v>
      </c>
      <c r="T1272" t="b">
        <f t="shared" si="277"/>
        <v>0</v>
      </c>
      <c r="U1272" t="s">
        <v>1835</v>
      </c>
      <c r="V1272">
        <f t="shared" si="278"/>
        <v>339.37560000000002</v>
      </c>
      <c r="W1272">
        <v>339.37560000000002</v>
      </c>
      <c r="X1272" t="b">
        <f t="shared" si="279"/>
        <v>0</v>
      </c>
    </row>
    <row r="1273" spans="1:24" x14ac:dyDescent="0.3">
      <c r="A1273" t="b">
        <f t="shared" si="266"/>
        <v>0</v>
      </c>
      <c r="B1273" t="s">
        <v>2199</v>
      </c>
      <c r="C1273" t="b">
        <f t="shared" si="267"/>
        <v>0</v>
      </c>
      <c r="D1273" s="2">
        <v>45557</v>
      </c>
      <c r="E1273" s="2" t="b">
        <f t="shared" si="268"/>
        <v>0</v>
      </c>
      <c r="F1273" t="s">
        <v>711</v>
      </c>
      <c r="G1273" t="b">
        <f t="shared" si="269"/>
        <v>0</v>
      </c>
      <c r="H1273" t="s">
        <v>1734</v>
      </c>
      <c r="I1273" t="b">
        <f t="shared" si="270"/>
        <v>0</v>
      </c>
      <c r="J1273" t="s">
        <v>1872</v>
      </c>
      <c r="K1273" t="b">
        <f t="shared" si="271"/>
        <v>0</v>
      </c>
      <c r="L1273">
        <f t="shared" si="272"/>
        <v>2</v>
      </c>
      <c r="M1273">
        <v>2</v>
      </c>
      <c r="N1273" t="b">
        <f t="shared" si="273"/>
        <v>0</v>
      </c>
      <c r="O1273">
        <f t="shared" si="274"/>
        <v>692.72</v>
      </c>
      <c r="P1273">
        <v>692.72</v>
      </c>
      <c r="Q1273" t="b">
        <f t="shared" si="275"/>
        <v>0</v>
      </c>
      <c r="R1273">
        <f t="shared" si="276"/>
        <v>0.13</v>
      </c>
      <c r="S1273">
        <v>0.13</v>
      </c>
      <c r="T1273" t="b">
        <f t="shared" si="277"/>
        <v>0</v>
      </c>
      <c r="U1273" t="s">
        <v>1835</v>
      </c>
      <c r="V1273">
        <f t="shared" si="278"/>
        <v>1205.3327999999999</v>
      </c>
      <c r="W1273">
        <v>1205.3327999999999</v>
      </c>
      <c r="X1273" t="b">
        <f t="shared" si="279"/>
        <v>0</v>
      </c>
    </row>
    <row r="1274" spans="1:24" x14ac:dyDescent="0.3">
      <c r="A1274" t="b">
        <f t="shared" si="266"/>
        <v>0</v>
      </c>
      <c r="B1274" t="s">
        <v>2200</v>
      </c>
      <c r="C1274" t="b">
        <f t="shared" si="267"/>
        <v>0</v>
      </c>
      <c r="D1274" s="2">
        <v>45623</v>
      </c>
      <c r="E1274" s="2" t="b">
        <f t="shared" si="268"/>
        <v>0</v>
      </c>
      <c r="F1274" t="s">
        <v>113</v>
      </c>
      <c r="G1274" t="b">
        <f t="shared" si="269"/>
        <v>0</v>
      </c>
      <c r="H1274" t="s">
        <v>1609</v>
      </c>
      <c r="I1274" t="b">
        <f t="shared" si="270"/>
        <v>0</v>
      </c>
      <c r="J1274" t="s">
        <v>1863</v>
      </c>
      <c r="K1274" t="b">
        <f t="shared" si="271"/>
        <v>0</v>
      </c>
      <c r="L1274">
        <f t="shared" si="272"/>
        <v>3</v>
      </c>
      <c r="M1274">
        <v>3</v>
      </c>
      <c r="N1274" t="b">
        <f t="shared" si="273"/>
        <v>0</v>
      </c>
      <c r="O1274">
        <f t="shared" si="274"/>
        <v>794.59</v>
      </c>
      <c r="P1274">
        <v>794.59</v>
      </c>
      <c r="Q1274" t="b">
        <f t="shared" si="275"/>
        <v>0</v>
      </c>
      <c r="R1274">
        <f t="shared" si="276"/>
        <v>0.03</v>
      </c>
      <c r="S1274">
        <v>0.03</v>
      </c>
      <c r="T1274" t="b">
        <f t="shared" si="277"/>
        <v>0</v>
      </c>
      <c r="U1274" t="s">
        <v>1835</v>
      </c>
      <c r="V1274">
        <f t="shared" si="278"/>
        <v>2312.2568999999999</v>
      </c>
      <c r="W1274">
        <v>2312.2568999999999</v>
      </c>
      <c r="X1274" t="b">
        <f t="shared" si="279"/>
        <v>0</v>
      </c>
    </row>
    <row r="1275" spans="1:24" x14ac:dyDescent="0.3">
      <c r="A1275" t="b">
        <f t="shared" si="266"/>
        <v>0</v>
      </c>
      <c r="B1275" t="s">
        <v>2201</v>
      </c>
      <c r="C1275" t="b">
        <f t="shared" si="267"/>
        <v>0</v>
      </c>
      <c r="D1275" s="2">
        <v>45224</v>
      </c>
      <c r="E1275" s="2" t="b">
        <f t="shared" si="268"/>
        <v>0</v>
      </c>
      <c r="F1275" t="s">
        <v>66</v>
      </c>
      <c r="G1275" t="b">
        <f t="shared" si="269"/>
        <v>0</v>
      </c>
      <c r="H1275" t="s">
        <v>1615</v>
      </c>
      <c r="I1275" t="b">
        <f t="shared" si="270"/>
        <v>0</v>
      </c>
      <c r="J1275" t="s">
        <v>1861</v>
      </c>
      <c r="K1275" t="b">
        <f t="shared" si="271"/>
        <v>0</v>
      </c>
      <c r="L1275">
        <f t="shared" si="272"/>
        <v>1</v>
      </c>
      <c r="M1275">
        <v>1</v>
      </c>
      <c r="N1275" t="b">
        <f t="shared" si="273"/>
        <v>0</v>
      </c>
      <c r="O1275">
        <f t="shared" si="274"/>
        <v>907.95</v>
      </c>
      <c r="P1275">
        <v>907.95</v>
      </c>
      <c r="Q1275" t="b">
        <f t="shared" si="275"/>
        <v>0</v>
      </c>
      <c r="R1275">
        <f t="shared" si="276"/>
        <v>0.1</v>
      </c>
      <c r="S1275">
        <v>0.1</v>
      </c>
      <c r="T1275" t="b">
        <f t="shared" si="277"/>
        <v>0</v>
      </c>
      <c r="U1275" t="s">
        <v>1835</v>
      </c>
      <c r="V1275">
        <f t="shared" si="278"/>
        <v>817.15500000000009</v>
      </c>
      <c r="W1275">
        <v>817.15500000000009</v>
      </c>
      <c r="X1275" t="b">
        <f t="shared" si="279"/>
        <v>0</v>
      </c>
    </row>
    <row r="1276" spans="1:24" x14ac:dyDescent="0.3">
      <c r="A1276" t="b">
        <f t="shared" si="266"/>
        <v>0</v>
      </c>
      <c r="B1276" t="s">
        <v>2202</v>
      </c>
      <c r="C1276" t="b">
        <f t="shared" si="267"/>
        <v>0</v>
      </c>
      <c r="D1276" s="2">
        <v>45940</v>
      </c>
      <c r="E1276" s="2" t="b">
        <f t="shared" si="268"/>
        <v>0</v>
      </c>
      <c r="F1276" t="s">
        <v>904</v>
      </c>
      <c r="G1276" t="b">
        <f t="shared" si="269"/>
        <v>0</v>
      </c>
      <c r="H1276" t="s">
        <v>1686</v>
      </c>
      <c r="I1276" t="b">
        <f t="shared" si="270"/>
        <v>0</v>
      </c>
      <c r="J1276" t="s">
        <v>1850</v>
      </c>
      <c r="K1276" t="b">
        <f t="shared" si="271"/>
        <v>0</v>
      </c>
      <c r="L1276">
        <f t="shared" si="272"/>
        <v>2</v>
      </c>
      <c r="M1276">
        <v>2</v>
      </c>
      <c r="N1276" t="b">
        <f t="shared" si="273"/>
        <v>0</v>
      </c>
      <c r="O1276">
        <f t="shared" si="274"/>
        <v>660.81</v>
      </c>
      <c r="P1276">
        <v>660.81</v>
      </c>
      <c r="Q1276" t="b">
        <f t="shared" si="275"/>
        <v>0</v>
      </c>
      <c r="R1276">
        <f t="shared" si="276"/>
        <v>0.18</v>
      </c>
      <c r="S1276">
        <v>0.18</v>
      </c>
      <c r="T1276" t="b">
        <f t="shared" si="277"/>
        <v>0</v>
      </c>
      <c r="U1276" t="s">
        <v>1832</v>
      </c>
      <c r="V1276">
        <f t="shared" si="278"/>
        <v>1083.7284</v>
      </c>
      <c r="W1276">
        <v>1083.7284</v>
      </c>
      <c r="X1276" t="b">
        <f t="shared" si="279"/>
        <v>0</v>
      </c>
    </row>
    <row r="1277" spans="1:24" x14ac:dyDescent="0.3">
      <c r="A1277" t="b">
        <f t="shared" si="266"/>
        <v>0</v>
      </c>
      <c r="B1277" t="s">
        <v>2203</v>
      </c>
      <c r="C1277" t="b">
        <f t="shared" si="267"/>
        <v>0</v>
      </c>
      <c r="D1277" s="2">
        <v>45915</v>
      </c>
      <c r="E1277" s="2" t="b">
        <f t="shared" si="268"/>
        <v>0</v>
      </c>
      <c r="F1277" t="s">
        <v>223</v>
      </c>
      <c r="G1277" t="b">
        <f t="shared" si="269"/>
        <v>0</v>
      </c>
      <c r="H1277" t="s">
        <v>1689</v>
      </c>
      <c r="I1277" t="b">
        <f t="shared" si="270"/>
        <v>0</v>
      </c>
      <c r="J1277" t="s">
        <v>1837</v>
      </c>
      <c r="K1277" t="b">
        <f t="shared" si="271"/>
        <v>0</v>
      </c>
      <c r="L1277">
        <f t="shared" si="272"/>
        <v>3</v>
      </c>
      <c r="M1277">
        <v>3</v>
      </c>
      <c r="N1277" t="b">
        <f t="shared" si="273"/>
        <v>0</v>
      </c>
      <c r="O1277">
        <f t="shared" si="274"/>
        <v>564.94000000000005</v>
      </c>
      <c r="P1277">
        <v>564.94000000000005</v>
      </c>
      <c r="Q1277" t="b">
        <f t="shared" si="275"/>
        <v>0</v>
      </c>
      <c r="R1277">
        <f t="shared" si="276"/>
        <v>0.22</v>
      </c>
      <c r="S1277">
        <v>0.22</v>
      </c>
      <c r="T1277" t="b">
        <f t="shared" si="277"/>
        <v>0</v>
      </c>
      <c r="U1277" t="s">
        <v>1839</v>
      </c>
      <c r="V1277">
        <f t="shared" si="278"/>
        <v>1321.9595999999999</v>
      </c>
      <c r="W1277">
        <v>1321.9595999999999</v>
      </c>
      <c r="X1277" t="b">
        <f t="shared" si="279"/>
        <v>0</v>
      </c>
    </row>
    <row r="1278" spans="1:24" x14ac:dyDescent="0.3">
      <c r="A1278" t="b">
        <f t="shared" si="266"/>
        <v>0</v>
      </c>
      <c r="B1278" t="s">
        <v>2204</v>
      </c>
      <c r="C1278" t="b">
        <f t="shared" si="267"/>
        <v>0</v>
      </c>
      <c r="D1278" s="2">
        <v>45541</v>
      </c>
      <c r="E1278" s="2" t="b">
        <f t="shared" si="268"/>
        <v>0</v>
      </c>
      <c r="F1278" t="s">
        <v>201</v>
      </c>
      <c r="G1278" t="b">
        <f t="shared" si="269"/>
        <v>0</v>
      </c>
      <c r="H1278" t="s">
        <v>1580</v>
      </c>
      <c r="I1278" t="b">
        <f t="shared" si="270"/>
        <v>0</v>
      </c>
      <c r="J1278" t="s">
        <v>1859</v>
      </c>
      <c r="K1278" t="b">
        <f t="shared" si="271"/>
        <v>0</v>
      </c>
      <c r="L1278">
        <f t="shared" si="272"/>
        <v>2</v>
      </c>
      <c r="M1278">
        <v>2</v>
      </c>
      <c r="N1278" t="b">
        <f t="shared" si="273"/>
        <v>0</v>
      </c>
      <c r="O1278">
        <f t="shared" si="274"/>
        <v>280.37</v>
      </c>
      <c r="P1278">
        <v>280.37</v>
      </c>
      <c r="Q1278" t="b">
        <f t="shared" si="275"/>
        <v>0</v>
      </c>
      <c r="R1278">
        <f t="shared" si="276"/>
        <v>0.22</v>
      </c>
      <c r="S1278">
        <v>0.22</v>
      </c>
      <c r="T1278" t="b">
        <f t="shared" si="277"/>
        <v>0</v>
      </c>
      <c r="U1278" t="s">
        <v>1839</v>
      </c>
      <c r="V1278">
        <f t="shared" si="278"/>
        <v>437.37720000000002</v>
      </c>
      <c r="W1278">
        <v>437.37720000000002</v>
      </c>
      <c r="X1278" t="b">
        <f t="shared" si="279"/>
        <v>0</v>
      </c>
    </row>
    <row r="1279" spans="1:24" x14ac:dyDescent="0.3">
      <c r="A1279" t="b">
        <f t="shared" si="266"/>
        <v>0</v>
      </c>
      <c r="B1279" t="s">
        <v>2205</v>
      </c>
      <c r="C1279" t="b">
        <f t="shared" si="267"/>
        <v>0</v>
      </c>
      <c r="D1279" s="2">
        <v>45489</v>
      </c>
      <c r="E1279" s="2" t="b">
        <f t="shared" si="268"/>
        <v>0</v>
      </c>
      <c r="F1279" t="s">
        <v>1151</v>
      </c>
      <c r="G1279" t="b">
        <f t="shared" si="269"/>
        <v>0</v>
      </c>
      <c r="H1279" t="s">
        <v>1686</v>
      </c>
      <c r="I1279" t="b">
        <f t="shared" si="270"/>
        <v>0</v>
      </c>
      <c r="J1279" t="s">
        <v>1831</v>
      </c>
      <c r="K1279" t="b">
        <f t="shared" si="271"/>
        <v>0</v>
      </c>
      <c r="L1279">
        <f t="shared" si="272"/>
        <v>2</v>
      </c>
      <c r="M1279">
        <v>2</v>
      </c>
      <c r="N1279" t="b">
        <f t="shared" si="273"/>
        <v>0</v>
      </c>
      <c r="O1279">
        <f t="shared" si="274"/>
        <v>85.23</v>
      </c>
      <c r="P1279">
        <v>85.23</v>
      </c>
      <c r="Q1279" t="b">
        <f t="shared" si="275"/>
        <v>0</v>
      </c>
      <c r="R1279">
        <f t="shared" si="276"/>
        <v>0.13</v>
      </c>
      <c r="S1279">
        <v>0.13</v>
      </c>
      <c r="T1279" t="b">
        <f t="shared" si="277"/>
        <v>0</v>
      </c>
      <c r="U1279" t="s">
        <v>1832</v>
      </c>
      <c r="V1279">
        <f t="shared" si="278"/>
        <v>148.30019999999999</v>
      </c>
      <c r="W1279">
        <v>148.30019999999999</v>
      </c>
      <c r="X1279" t="b">
        <f t="shared" si="279"/>
        <v>0</v>
      </c>
    </row>
    <row r="1280" spans="1:24" x14ac:dyDescent="0.3">
      <c r="A1280" t="b">
        <f t="shared" si="266"/>
        <v>0</v>
      </c>
      <c r="B1280" t="s">
        <v>2206</v>
      </c>
      <c r="C1280" t="b">
        <f t="shared" si="267"/>
        <v>0</v>
      </c>
      <c r="D1280" s="2">
        <v>45748</v>
      </c>
      <c r="E1280" s="2" t="b">
        <f t="shared" si="268"/>
        <v>0</v>
      </c>
      <c r="F1280" t="s">
        <v>975</v>
      </c>
      <c r="G1280" t="b">
        <f t="shared" si="269"/>
        <v>0</v>
      </c>
      <c r="H1280" t="s">
        <v>1618</v>
      </c>
      <c r="I1280" t="b">
        <f t="shared" si="270"/>
        <v>0</v>
      </c>
      <c r="J1280" t="s">
        <v>1867</v>
      </c>
      <c r="K1280" t="b">
        <f t="shared" si="271"/>
        <v>0</v>
      </c>
      <c r="L1280">
        <f t="shared" si="272"/>
        <v>2</v>
      </c>
      <c r="M1280">
        <v>2</v>
      </c>
      <c r="N1280" t="b">
        <f t="shared" si="273"/>
        <v>0</v>
      </c>
      <c r="O1280">
        <f t="shared" si="274"/>
        <v>563.29999999999995</v>
      </c>
      <c r="P1280">
        <v>563.29999999999995</v>
      </c>
      <c r="Q1280" t="b">
        <f t="shared" si="275"/>
        <v>0</v>
      </c>
      <c r="R1280">
        <f t="shared" si="276"/>
        <v>0.26</v>
      </c>
      <c r="S1280">
        <v>0.26</v>
      </c>
      <c r="T1280" t="b">
        <f t="shared" si="277"/>
        <v>0</v>
      </c>
      <c r="U1280" t="s">
        <v>1832</v>
      </c>
      <c r="V1280">
        <f t="shared" si="278"/>
        <v>833.68399999999997</v>
      </c>
      <c r="W1280">
        <v>833.68399999999997</v>
      </c>
      <c r="X1280" t="b">
        <f t="shared" si="279"/>
        <v>0</v>
      </c>
    </row>
    <row r="1281" spans="1:24" x14ac:dyDescent="0.3">
      <c r="A1281" t="b">
        <f t="shared" si="266"/>
        <v>0</v>
      </c>
      <c r="B1281" t="s">
        <v>1888</v>
      </c>
      <c r="C1281" t="b">
        <f t="shared" si="267"/>
        <v>0</v>
      </c>
      <c r="D1281" s="2">
        <v>45878</v>
      </c>
      <c r="E1281" s="2" t="b">
        <f t="shared" si="268"/>
        <v>0</v>
      </c>
      <c r="F1281" t="s">
        <v>702</v>
      </c>
      <c r="G1281" t="b">
        <f t="shared" si="269"/>
        <v>0</v>
      </c>
      <c r="H1281" t="s">
        <v>1889</v>
      </c>
      <c r="I1281" t="b">
        <f t="shared" si="270"/>
        <v>0</v>
      </c>
      <c r="J1281" t="s">
        <v>1831</v>
      </c>
      <c r="K1281" t="b">
        <f t="shared" si="271"/>
        <v>0</v>
      </c>
      <c r="L1281">
        <f t="shared" si="272"/>
        <v>4</v>
      </c>
      <c r="M1281">
        <v>4</v>
      </c>
      <c r="N1281" t="b">
        <f t="shared" si="273"/>
        <v>0</v>
      </c>
      <c r="O1281">
        <f t="shared" si="274"/>
        <v>109.36</v>
      </c>
      <c r="P1281">
        <v>109.36</v>
      </c>
      <c r="Q1281" t="b">
        <f t="shared" si="275"/>
        <v>0</v>
      </c>
      <c r="R1281">
        <f t="shared" si="276"/>
        <v>0.19</v>
      </c>
      <c r="S1281">
        <v>0.19</v>
      </c>
      <c r="T1281" t="b">
        <f t="shared" si="277"/>
        <v>0</v>
      </c>
      <c r="U1281" t="s">
        <v>1839</v>
      </c>
      <c r="V1281">
        <f t="shared" si="278"/>
        <v>354.32639999999998</v>
      </c>
      <c r="W1281">
        <v>354.32639999999998</v>
      </c>
      <c r="X1281" t="b">
        <f t="shared" si="279"/>
        <v>0</v>
      </c>
    </row>
    <row r="1282" spans="1:24" x14ac:dyDescent="0.3">
      <c r="A1282" t="b">
        <f t="shared" ref="A1282:A1345" si="280">ISBLANK(B1282)</f>
        <v>0</v>
      </c>
      <c r="B1282" t="s">
        <v>2207</v>
      </c>
      <c r="C1282" t="b">
        <f t="shared" ref="C1282:C1345" si="281">ISBLANK(D1282)</f>
        <v>0</v>
      </c>
      <c r="D1282" s="2">
        <v>45309</v>
      </c>
      <c r="E1282" s="2" t="b">
        <f t="shared" ref="E1282:E1345" si="282">ISBLANK(F1282)</f>
        <v>0</v>
      </c>
      <c r="F1282" t="s">
        <v>133</v>
      </c>
      <c r="G1282" t="b">
        <f t="shared" ref="G1282:G1345" si="283">ISBLANK(H1282)</f>
        <v>0</v>
      </c>
      <c r="H1282" t="s">
        <v>1768</v>
      </c>
      <c r="I1282" t="b">
        <f t="shared" ref="I1282:I1345" si="284">ISBLANK(J1282)</f>
        <v>0</v>
      </c>
      <c r="J1282" t="s">
        <v>1870</v>
      </c>
      <c r="K1282" t="b">
        <f t="shared" ref="K1282:K1345" si="285">ISBLANK(M1282)</f>
        <v>0</v>
      </c>
      <c r="L1282">
        <f t="shared" ref="L1282:L1345" si="286">IF(ISBLANK(M1282),"UNKNOWN",M1282)</f>
        <v>2</v>
      </c>
      <c r="M1282">
        <v>2</v>
      </c>
      <c r="N1282" t="b">
        <f t="shared" ref="N1282:N1345" si="287">ISBLANK(P1282)</f>
        <v>0</v>
      </c>
      <c r="O1282">
        <f t="shared" ref="O1282:O1345" si="288">IF(ISBLANK(P1282),AVERAGE($P$2:$P$2001),P1282)</f>
        <v>827.81</v>
      </c>
      <c r="P1282">
        <v>827.81</v>
      </c>
      <c r="Q1282" t="b">
        <f t="shared" ref="Q1282:Q1345" si="289">ISBLANK(S1282)</f>
        <v>0</v>
      </c>
      <c r="R1282">
        <f t="shared" ref="R1282:R1345" si="290">IF(ISBLANK(S1282),AVERAGE($S$2:$S$2001),S1282)</f>
        <v>0.04</v>
      </c>
      <c r="S1282">
        <v>0.04</v>
      </c>
      <c r="T1282" t="b">
        <f t="shared" ref="T1282:T1345" si="291">ISBLANK(U1282)</f>
        <v>0</v>
      </c>
      <c r="U1282" t="s">
        <v>1835</v>
      </c>
      <c r="V1282">
        <f t="shared" ref="V1282:V1345" si="292">IF(ISBLANK(W1282),AVERAGE($W$2:$W$2001),W1282)</f>
        <v>1589.3951999999999</v>
      </c>
      <c r="W1282">
        <v>1589.3951999999999</v>
      </c>
      <c r="X1282" t="b">
        <f t="shared" ref="X1282:X1345" si="293">ISBLANK(W1282)</f>
        <v>0</v>
      </c>
    </row>
    <row r="1283" spans="1:24" x14ac:dyDescent="0.3">
      <c r="A1283" t="b">
        <f t="shared" si="280"/>
        <v>0</v>
      </c>
      <c r="B1283" t="s">
        <v>2208</v>
      </c>
      <c r="C1283" t="b">
        <f t="shared" si="281"/>
        <v>0</v>
      </c>
      <c r="D1283" s="2">
        <v>45621</v>
      </c>
      <c r="E1283" s="2" t="b">
        <f t="shared" si="282"/>
        <v>0</v>
      </c>
      <c r="F1283" t="s">
        <v>690</v>
      </c>
      <c r="G1283" t="b">
        <f t="shared" si="283"/>
        <v>0</v>
      </c>
      <c r="H1283" t="s">
        <v>1570</v>
      </c>
      <c r="I1283" t="b">
        <f t="shared" si="284"/>
        <v>0</v>
      </c>
      <c r="J1283" t="s">
        <v>1870</v>
      </c>
      <c r="K1283" t="b">
        <f t="shared" si="285"/>
        <v>0</v>
      </c>
      <c r="L1283">
        <f t="shared" si="286"/>
        <v>3</v>
      </c>
      <c r="M1283">
        <v>3</v>
      </c>
      <c r="N1283" t="b">
        <f t="shared" si="287"/>
        <v>0</v>
      </c>
      <c r="O1283">
        <f t="shared" si="288"/>
        <v>877.71</v>
      </c>
      <c r="P1283">
        <v>877.71</v>
      </c>
      <c r="Q1283" t="b">
        <f t="shared" si="289"/>
        <v>0</v>
      </c>
      <c r="R1283">
        <f t="shared" si="290"/>
        <v>0.12</v>
      </c>
      <c r="S1283">
        <v>0.12</v>
      </c>
      <c r="T1283" t="b">
        <f t="shared" si="291"/>
        <v>0</v>
      </c>
      <c r="U1283" t="s">
        <v>1835</v>
      </c>
      <c r="V1283">
        <f t="shared" si="292"/>
        <v>2317.1543999999999</v>
      </c>
      <c r="W1283">
        <v>2317.1543999999999</v>
      </c>
      <c r="X1283" t="b">
        <f t="shared" si="293"/>
        <v>0</v>
      </c>
    </row>
    <row r="1284" spans="1:24" x14ac:dyDescent="0.3">
      <c r="A1284" t="b">
        <f t="shared" si="280"/>
        <v>0</v>
      </c>
      <c r="B1284" t="s">
        <v>2209</v>
      </c>
      <c r="C1284" t="b">
        <f t="shared" si="281"/>
        <v>0</v>
      </c>
      <c r="D1284" s="2">
        <v>45603</v>
      </c>
      <c r="E1284" s="2" t="b">
        <f t="shared" si="282"/>
        <v>0</v>
      </c>
      <c r="F1284" t="s">
        <v>815</v>
      </c>
      <c r="G1284" t="b">
        <f t="shared" si="283"/>
        <v>0</v>
      </c>
      <c r="H1284" t="s">
        <v>1705</v>
      </c>
      <c r="I1284" t="b">
        <f t="shared" si="284"/>
        <v>0</v>
      </c>
      <c r="J1284" t="s">
        <v>1861</v>
      </c>
      <c r="K1284" t="b">
        <f t="shared" si="285"/>
        <v>0</v>
      </c>
      <c r="L1284">
        <f t="shared" si="286"/>
        <v>4</v>
      </c>
      <c r="M1284">
        <v>4</v>
      </c>
      <c r="N1284" t="b">
        <f t="shared" si="287"/>
        <v>0</v>
      </c>
      <c r="O1284">
        <f t="shared" si="288"/>
        <v>488.56</v>
      </c>
      <c r="P1284">
        <v>488.56</v>
      </c>
      <c r="Q1284" t="b">
        <f t="shared" si="289"/>
        <v>0</v>
      </c>
      <c r="R1284">
        <f t="shared" si="290"/>
        <v>0.26</v>
      </c>
      <c r="S1284">
        <v>0.26</v>
      </c>
      <c r="T1284" t="b">
        <f t="shared" si="291"/>
        <v>0</v>
      </c>
      <c r="U1284" t="s">
        <v>1839</v>
      </c>
      <c r="V1284">
        <f t="shared" si="292"/>
        <v>1446.1376</v>
      </c>
      <c r="W1284">
        <v>1446.1376</v>
      </c>
      <c r="X1284" t="b">
        <f t="shared" si="293"/>
        <v>0</v>
      </c>
    </row>
    <row r="1285" spans="1:24" x14ac:dyDescent="0.3">
      <c r="A1285" t="b">
        <f t="shared" si="280"/>
        <v>0</v>
      </c>
      <c r="B1285" t="s">
        <v>2210</v>
      </c>
      <c r="C1285" t="b">
        <f t="shared" si="281"/>
        <v>0</v>
      </c>
      <c r="D1285" s="2">
        <v>45501</v>
      </c>
      <c r="E1285" s="2" t="b">
        <f t="shared" si="282"/>
        <v>0</v>
      </c>
      <c r="F1285" t="s">
        <v>363</v>
      </c>
      <c r="G1285" t="b">
        <f t="shared" si="283"/>
        <v>0</v>
      </c>
      <c r="H1285" t="s">
        <v>1613</v>
      </c>
      <c r="I1285" t="b">
        <f t="shared" si="284"/>
        <v>0</v>
      </c>
      <c r="J1285" t="s">
        <v>1884</v>
      </c>
      <c r="K1285" t="b">
        <f t="shared" si="285"/>
        <v>0</v>
      </c>
      <c r="L1285">
        <f t="shared" si="286"/>
        <v>4</v>
      </c>
      <c r="M1285">
        <v>4</v>
      </c>
      <c r="N1285" t="b">
        <f t="shared" si="287"/>
        <v>0</v>
      </c>
      <c r="O1285">
        <f t="shared" si="288"/>
        <v>175.91</v>
      </c>
      <c r="P1285">
        <v>175.91</v>
      </c>
      <c r="Q1285" t="b">
        <f t="shared" si="289"/>
        <v>0</v>
      </c>
      <c r="R1285">
        <f t="shared" si="290"/>
        <v>0.13</v>
      </c>
      <c r="S1285">
        <v>0.13</v>
      </c>
      <c r="T1285" t="b">
        <f t="shared" si="291"/>
        <v>0</v>
      </c>
      <c r="U1285" t="s">
        <v>1835</v>
      </c>
      <c r="V1285">
        <f t="shared" si="292"/>
        <v>612.16679999999997</v>
      </c>
      <c r="W1285">
        <v>612.16679999999997</v>
      </c>
      <c r="X1285" t="b">
        <f t="shared" si="293"/>
        <v>0</v>
      </c>
    </row>
    <row r="1286" spans="1:24" x14ac:dyDescent="0.3">
      <c r="A1286" t="b">
        <f t="shared" si="280"/>
        <v>0</v>
      </c>
      <c r="B1286" t="s">
        <v>2211</v>
      </c>
      <c r="C1286" t="b">
        <f t="shared" si="281"/>
        <v>0</v>
      </c>
      <c r="D1286" s="2">
        <v>45398</v>
      </c>
      <c r="E1286" s="2" t="b">
        <f t="shared" si="282"/>
        <v>0</v>
      </c>
      <c r="F1286" t="s">
        <v>789</v>
      </c>
      <c r="G1286" t="b">
        <f t="shared" si="283"/>
        <v>0</v>
      </c>
      <c r="H1286" t="s">
        <v>1788</v>
      </c>
      <c r="I1286" t="b">
        <f t="shared" si="284"/>
        <v>0</v>
      </c>
      <c r="J1286" t="s">
        <v>1837</v>
      </c>
      <c r="K1286" t="b">
        <f t="shared" si="285"/>
        <v>0</v>
      </c>
      <c r="L1286">
        <f t="shared" si="286"/>
        <v>4</v>
      </c>
      <c r="M1286">
        <v>4</v>
      </c>
      <c r="N1286" t="b">
        <f t="shared" si="287"/>
        <v>0</v>
      </c>
      <c r="O1286">
        <f t="shared" si="288"/>
        <v>289.66000000000003</v>
      </c>
      <c r="P1286">
        <v>289.66000000000003</v>
      </c>
      <c r="Q1286" t="b">
        <f t="shared" si="289"/>
        <v>0</v>
      </c>
      <c r="R1286">
        <f t="shared" si="290"/>
        <v>0.25</v>
      </c>
      <c r="S1286">
        <v>0.25</v>
      </c>
      <c r="T1286" t="b">
        <f t="shared" si="291"/>
        <v>0</v>
      </c>
      <c r="U1286" t="s">
        <v>1839</v>
      </c>
      <c r="V1286">
        <f t="shared" si="292"/>
        <v>868.98</v>
      </c>
      <c r="W1286">
        <v>868.98</v>
      </c>
      <c r="X1286" t="b">
        <f t="shared" si="293"/>
        <v>0</v>
      </c>
    </row>
    <row r="1287" spans="1:24" x14ac:dyDescent="0.3">
      <c r="A1287" t="b">
        <f t="shared" si="280"/>
        <v>0</v>
      </c>
      <c r="B1287" t="s">
        <v>2212</v>
      </c>
      <c r="C1287" t="b">
        <f t="shared" si="281"/>
        <v>0</v>
      </c>
      <c r="D1287" s="2">
        <v>45304</v>
      </c>
      <c r="E1287" s="2" t="b">
        <f t="shared" si="282"/>
        <v>0</v>
      </c>
      <c r="F1287" t="s">
        <v>768</v>
      </c>
      <c r="G1287" t="b">
        <f t="shared" si="283"/>
        <v>0</v>
      </c>
      <c r="H1287" t="s">
        <v>1580</v>
      </c>
      <c r="I1287" t="b">
        <f t="shared" si="284"/>
        <v>0</v>
      </c>
      <c r="J1287" t="s">
        <v>1859</v>
      </c>
      <c r="K1287" t="b">
        <f t="shared" si="285"/>
        <v>0</v>
      </c>
      <c r="L1287">
        <f t="shared" si="286"/>
        <v>2</v>
      </c>
      <c r="M1287">
        <v>2</v>
      </c>
      <c r="N1287" t="b">
        <f t="shared" si="287"/>
        <v>0</v>
      </c>
      <c r="O1287">
        <f t="shared" si="288"/>
        <v>899.27</v>
      </c>
      <c r="P1287">
        <v>899.27</v>
      </c>
      <c r="Q1287" t="b">
        <f t="shared" si="289"/>
        <v>0</v>
      </c>
      <c r="R1287">
        <f t="shared" si="290"/>
        <v>0.17</v>
      </c>
      <c r="S1287">
        <v>0.17</v>
      </c>
      <c r="T1287" t="b">
        <f t="shared" si="291"/>
        <v>0</v>
      </c>
      <c r="U1287" t="s">
        <v>1832</v>
      </c>
      <c r="V1287">
        <f t="shared" si="292"/>
        <v>1492.7882</v>
      </c>
      <c r="W1287">
        <v>1492.7882</v>
      </c>
      <c r="X1287" t="b">
        <f t="shared" si="293"/>
        <v>0</v>
      </c>
    </row>
    <row r="1288" spans="1:24" x14ac:dyDescent="0.3">
      <c r="A1288" t="b">
        <f t="shared" si="280"/>
        <v>0</v>
      </c>
      <c r="B1288" t="s">
        <v>2213</v>
      </c>
      <c r="C1288" t="b">
        <f t="shared" si="281"/>
        <v>0</v>
      </c>
      <c r="D1288" s="2">
        <v>45299</v>
      </c>
      <c r="E1288" s="2" t="b">
        <f t="shared" si="282"/>
        <v>0</v>
      </c>
      <c r="F1288" t="s">
        <v>237</v>
      </c>
      <c r="G1288" t="b">
        <f t="shared" si="283"/>
        <v>0</v>
      </c>
      <c r="H1288" t="s">
        <v>1591</v>
      </c>
      <c r="I1288" t="b">
        <f t="shared" si="284"/>
        <v>0</v>
      </c>
      <c r="J1288" t="s">
        <v>1854</v>
      </c>
      <c r="K1288" t="b">
        <f t="shared" si="285"/>
        <v>0</v>
      </c>
      <c r="L1288">
        <f t="shared" si="286"/>
        <v>1</v>
      </c>
      <c r="M1288">
        <v>1</v>
      </c>
      <c r="N1288" t="b">
        <f t="shared" si="287"/>
        <v>0</v>
      </c>
      <c r="O1288">
        <f t="shared" si="288"/>
        <v>691.38</v>
      </c>
      <c r="P1288">
        <v>691.38</v>
      </c>
      <c r="Q1288" t="b">
        <f t="shared" si="289"/>
        <v>0</v>
      </c>
      <c r="R1288">
        <f t="shared" si="290"/>
        <v>0.11</v>
      </c>
      <c r="S1288">
        <v>0.11</v>
      </c>
      <c r="T1288" t="b">
        <f t="shared" si="291"/>
        <v>0</v>
      </c>
      <c r="U1288" t="s">
        <v>1839</v>
      </c>
      <c r="V1288">
        <f t="shared" si="292"/>
        <v>615.32820000000004</v>
      </c>
      <c r="W1288">
        <v>615.32820000000004</v>
      </c>
      <c r="X1288" t="b">
        <f t="shared" si="293"/>
        <v>0</v>
      </c>
    </row>
    <row r="1289" spans="1:24" x14ac:dyDescent="0.3">
      <c r="A1289" t="b">
        <f t="shared" si="280"/>
        <v>0</v>
      </c>
      <c r="B1289" t="s">
        <v>2214</v>
      </c>
      <c r="C1289" t="b">
        <f t="shared" si="281"/>
        <v>0</v>
      </c>
      <c r="D1289" s="2">
        <v>45564</v>
      </c>
      <c r="E1289" s="2" t="b">
        <f t="shared" si="282"/>
        <v>0</v>
      </c>
      <c r="F1289" t="s">
        <v>544</v>
      </c>
      <c r="G1289" t="b">
        <f t="shared" si="283"/>
        <v>0</v>
      </c>
      <c r="H1289" t="s">
        <v>1618</v>
      </c>
      <c r="I1289" t="b">
        <f t="shared" si="284"/>
        <v>0</v>
      </c>
      <c r="J1289" t="s">
        <v>1850</v>
      </c>
      <c r="K1289" t="b">
        <f t="shared" si="285"/>
        <v>0</v>
      </c>
      <c r="L1289">
        <f t="shared" si="286"/>
        <v>3</v>
      </c>
      <c r="M1289">
        <v>3</v>
      </c>
      <c r="N1289" t="b">
        <f t="shared" si="287"/>
        <v>0</v>
      </c>
      <c r="O1289">
        <f t="shared" si="288"/>
        <v>158.72</v>
      </c>
      <c r="P1289">
        <v>158.72</v>
      </c>
      <c r="Q1289" t="b">
        <f t="shared" si="289"/>
        <v>0</v>
      </c>
      <c r="R1289">
        <f t="shared" si="290"/>
        <v>0.13</v>
      </c>
      <c r="S1289">
        <v>0.13</v>
      </c>
      <c r="T1289" t="b">
        <f t="shared" si="291"/>
        <v>0</v>
      </c>
      <c r="U1289" t="s">
        <v>1832</v>
      </c>
      <c r="V1289">
        <f t="shared" si="292"/>
        <v>414.25920000000002</v>
      </c>
      <c r="W1289">
        <v>414.25920000000002</v>
      </c>
      <c r="X1289" t="b">
        <f t="shared" si="293"/>
        <v>0</v>
      </c>
    </row>
    <row r="1290" spans="1:24" x14ac:dyDescent="0.3">
      <c r="A1290" t="b">
        <f t="shared" si="280"/>
        <v>0</v>
      </c>
      <c r="B1290" t="s">
        <v>2215</v>
      </c>
      <c r="C1290" t="b">
        <f t="shared" si="281"/>
        <v>0</v>
      </c>
      <c r="D1290" s="2">
        <v>45413</v>
      </c>
      <c r="E1290" s="2" t="b">
        <f t="shared" si="282"/>
        <v>0</v>
      </c>
      <c r="F1290" t="s">
        <v>678</v>
      </c>
      <c r="G1290" t="b">
        <f t="shared" si="283"/>
        <v>0</v>
      </c>
      <c r="H1290" t="s">
        <v>1713</v>
      </c>
      <c r="I1290" t="b">
        <f t="shared" si="284"/>
        <v>0</v>
      </c>
      <c r="J1290" t="s">
        <v>1857</v>
      </c>
      <c r="K1290" t="b">
        <f t="shared" si="285"/>
        <v>0</v>
      </c>
      <c r="L1290">
        <f t="shared" si="286"/>
        <v>4</v>
      </c>
      <c r="M1290">
        <v>4</v>
      </c>
      <c r="N1290" t="b">
        <f t="shared" si="287"/>
        <v>0</v>
      </c>
      <c r="O1290">
        <f t="shared" si="288"/>
        <v>537.15</v>
      </c>
      <c r="P1290">
        <v>537.15</v>
      </c>
      <c r="Q1290" t="b">
        <f t="shared" si="289"/>
        <v>0</v>
      </c>
      <c r="R1290">
        <f t="shared" si="290"/>
        <v>0.06</v>
      </c>
      <c r="S1290">
        <v>0.06</v>
      </c>
      <c r="T1290" t="b">
        <f t="shared" si="291"/>
        <v>0</v>
      </c>
      <c r="U1290" t="s">
        <v>1839</v>
      </c>
      <c r="V1290">
        <f t="shared" si="292"/>
        <v>2019.684</v>
      </c>
      <c r="W1290">
        <v>2019.684</v>
      </c>
      <c r="X1290" t="b">
        <f t="shared" si="293"/>
        <v>0</v>
      </c>
    </row>
    <row r="1291" spans="1:24" x14ac:dyDescent="0.3">
      <c r="A1291" t="b">
        <f t="shared" si="280"/>
        <v>0</v>
      </c>
      <c r="B1291" t="s">
        <v>2216</v>
      </c>
      <c r="C1291" t="b">
        <f t="shared" si="281"/>
        <v>0</v>
      </c>
      <c r="D1291" s="2">
        <v>45480</v>
      </c>
      <c r="E1291" s="2" t="b">
        <f t="shared" si="282"/>
        <v>0</v>
      </c>
      <c r="F1291" t="s">
        <v>1282</v>
      </c>
      <c r="G1291" t="b">
        <f t="shared" si="283"/>
        <v>0</v>
      </c>
      <c r="H1291" t="s">
        <v>1661</v>
      </c>
      <c r="I1291" t="b">
        <f t="shared" si="284"/>
        <v>0</v>
      </c>
      <c r="J1291" t="s">
        <v>1861</v>
      </c>
      <c r="K1291" t="b">
        <f t="shared" si="285"/>
        <v>0</v>
      </c>
      <c r="L1291">
        <f t="shared" si="286"/>
        <v>3</v>
      </c>
      <c r="M1291">
        <v>3</v>
      </c>
      <c r="N1291" t="b">
        <f t="shared" si="287"/>
        <v>0</v>
      </c>
      <c r="O1291">
        <f t="shared" si="288"/>
        <v>771.7</v>
      </c>
      <c r="P1291">
        <v>771.7</v>
      </c>
      <c r="Q1291" t="b">
        <f t="shared" si="289"/>
        <v>0</v>
      </c>
      <c r="R1291">
        <f t="shared" si="290"/>
        <v>0.05</v>
      </c>
      <c r="S1291">
        <v>0.05</v>
      </c>
      <c r="T1291" t="b">
        <f t="shared" si="291"/>
        <v>0</v>
      </c>
      <c r="U1291" t="s">
        <v>1839</v>
      </c>
      <c r="V1291">
        <f t="shared" si="292"/>
        <v>2199.3449999999998</v>
      </c>
      <c r="W1291">
        <v>2199.3449999999998</v>
      </c>
      <c r="X1291" t="b">
        <f t="shared" si="293"/>
        <v>0</v>
      </c>
    </row>
    <row r="1292" spans="1:24" x14ac:dyDescent="0.3">
      <c r="A1292" t="b">
        <f t="shared" si="280"/>
        <v>0</v>
      </c>
      <c r="B1292" t="s">
        <v>1890</v>
      </c>
      <c r="C1292" t="b">
        <f t="shared" si="281"/>
        <v>0</v>
      </c>
      <c r="D1292" s="2">
        <v>45635</v>
      </c>
      <c r="E1292" s="2" t="b">
        <f t="shared" si="282"/>
        <v>0</v>
      </c>
      <c r="F1292" t="s">
        <v>306</v>
      </c>
      <c r="G1292" t="b">
        <f t="shared" si="283"/>
        <v>0</v>
      </c>
      <c r="H1292" t="s">
        <v>1543</v>
      </c>
      <c r="I1292" t="b">
        <f t="shared" si="284"/>
        <v>0</v>
      </c>
      <c r="J1292" t="s">
        <v>1843</v>
      </c>
      <c r="K1292" t="b">
        <f t="shared" si="285"/>
        <v>0</v>
      </c>
      <c r="L1292">
        <f t="shared" si="286"/>
        <v>3</v>
      </c>
      <c r="M1292">
        <v>3</v>
      </c>
      <c r="N1292" t="b">
        <f t="shared" si="287"/>
        <v>0</v>
      </c>
      <c r="O1292">
        <f t="shared" si="288"/>
        <v>559.52</v>
      </c>
      <c r="P1292">
        <v>559.52</v>
      </c>
      <c r="Q1292" t="b">
        <f t="shared" si="289"/>
        <v>0</v>
      </c>
      <c r="R1292">
        <f t="shared" si="290"/>
        <v>0.16</v>
      </c>
      <c r="S1292">
        <v>0.16</v>
      </c>
      <c r="T1292" t="b">
        <f t="shared" si="291"/>
        <v>0</v>
      </c>
      <c r="U1292" t="s">
        <v>1835</v>
      </c>
      <c r="V1292">
        <f t="shared" si="292"/>
        <v>1409.9903999999999</v>
      </c>
      <c r="W1292">
        <v>1409.9903999999999</v>
      </c>
      <c r="X1292" t="b">
        <f t="shared" si="293"/>
        <v>0</v>
      </c>
    </row>
    <row r="1293" spans="1:24" x14ac:dyDescent="0.3">
      <c r="A1293" t="b">
        <f t="shared" si="280"/>
        <v>0</v>
      </c>
      <c r="B1293" t="s">
        <v>2217</v>
      </c>
      <c r="C1293" t="b">
        <f t="shared" si="281"/>
        <v>0</v>
      </c>
      <c r="D1293" s="2">
        <v>45610</v>
      </c>
      <c r="E1293" s="2" t="b">
        <f t="shared" si="282"/>
        <v>0</v>
      </c>
      <c r="F1293" t="s">
        <v>375</v>
      </c>
      <c r="G1293" t="b">
        <f t="shared" si="283"/>
        <v>0</v>
      </c>
      <c r="H1293" t="s">
        <v>1790</v>
      </c>
      <c r="I1293" t="b">
        <f t="shared" si="284"/>
        <v>0</v>
      </c>
      <c r="J1293" t="s">
        <v>1854</v>
      </c>
      <c r="K1293" t="b">
        <f t="shared" si="285"/>
        <v>0</v>
      </c>
      <c r="L1293">
        <f t="shared" si="286"/>
        <v>4</v>
      </c>
      <c r="M1293">
        <v>4</v>
      </c>
      <c r="N1293" t="b">
        <f t="shared" si="287"/>
        <v>0</v>
      </c>
      <c r="O1293">
        <f t="shared" si="288"/>
        <v>677.25</v>
      </c>
      <c r="P1293">
        <v>677.25</v>
      </c>
      <c r="Q1293" t="b">
        <f t="shared" si="289"/>
        <v>0</v>
      </c>
      <c r="R1293">
        <f t="shared" si="290"/>
        <v>0.14000000000000001</v>
      </c>
      <c r="S1293">
        <v>0.14000000000000001</v>
      </c>
      <c r="T1293" t="b">
        <f t="shared" si="291"/>
        <v>0</v>
      </c>
      <c r="U1293" t="s">
        <v>1835</v>
      </c>
      <c r="V1293">
        <f t="shared" si="292"/>
        <v>2329.7399999999998</v>
      </c>
      <c r="W1293">
        <v>2329.7399999999998</v>
      </c>
      <c r="X1293" t="b">
        <f t="shared" si="293"/>
        <v>0</v>
      </c>
    </row>
    <row r="1294" spans="1:24" x14ac:dyDescent="0.3">
      <c r="A1294" t="b">
        <f t="shared" si="280"/>
        <v>0</v>
      </c>
      <c r="B1294" t="s">
        <v>2218</v>
      </c>
      <c r="C1294" t="b">
        <f t="shared" si="281"/>
        <v>0</v>
      </c>
      <c r="D1294" s="2">
        <v>45763</v>
      </c>
      <c r="E1294" s="2" t="b">
        <f t="shared" si="282"/>
        <v>0</v>
      </c>
      <c r="F1294" t="s">
        <v>357</v>
      </c>
      <c r="G1294" t="b">
        <f t="shared" si="283"/>
        <v>0</v>
      </c>
      <c r="H1294" t="s">
        <v>1816</v>
      </c>
      <c r="I1294" t="b">
        <f t="shared" si="284"/>
        <v>0</v>
      </c>
      <c r="J1294" t="s">
        <v>1902</v>
      </c>
      <c r="K1294" t="b">
        <f t="shared" si="285"/>
        <v>0</v>
      </c>
      <c r="L1294">
        <f t="shared" si="286"/>
        <v>1</v>
      </c>
      <c r="M1294">
        <v>1</v>
      </c>
      <c r="N1294" t="b">
        <f t="shared" si="287"/>
        <v>0</v>
      </c>
      <c r="O1294">
        <f t="shared" si="288"/>
        <v>645.48</v>
      </c>
      <c r="P1294">
        <v>645.48</v>
      </c>
      <c r="Q1294" t="b">
        <f t="shared" si="289"/>
        <v>0</v>
      </c>
      <c r="R1294">
        <f t="shared" si="290"/>
        <v>0.26</v>
      </c>
      <c r="S1294">
        <v>0.26</v>
      </c>
      <c r="T1294" t="b">
        <f t="shared" si="291"/>
        <v>0</v>
      </c>
      <c r="U1294" t="s">
        <v>1839</v>
      </c>
      <c r="V1294">
        <f t="shared" si="292"/>
        <v>477.65519999999998</v>
      </c>
      <c r="W1294">
        <v>477.65519999999998</v>
      </c>
      <c r="X1294" t="b">
        <f t="shared" si="293"/>
        <v>0</v>
      </c>
    </row>
    <row r="1295" spans="1:24" x14ac:dyDescent="0.3">
      <c r="A1295" t="b">
        <f t="shared" si="280"/>
        <v>0</v>
      </c>
      <c r="B1295" t="s">
        <v>2219</v>
      </c>
      <c r="C1295" t="b">
        <f t="shared" si="281"/>
        <v>0</v>
      </c>
      <c r="D1295" s="2">
        <v>45856</v>
      </c>
      <c r="E1295" s="2" t="b">
        <f t="shared" si="282"/>
        <v>0</v>
      </c>
      <c r="F1295" t="s">
        <v>1116</v>
      </c>
      <c r="G1295" t="b">
        <f t="shared" si="283"/>
        <v>0</v>
      </c>
      <c r="H1295" t="s">
        <v>1749</v>
      </c>
      <c r="I1295" t="b">
        <f t="shared" si="284"/>
        <v>0</v>
      </c>
      <c r="J1295" t="s">
        <v>1880</v>
      </c>
      <c r="K1295" t="b">
        <f t="shared" si="285"/>
        <v>0</v>
      </c>
      <c r="L1295">
        <f t="shared" si="286"/>
        <v>2</v>
      </c>
      <c r="M1295">
        <v>2</v>
      </c>
      <c r="N1295" t="b">
        <f t="shared" si="287"/>
        <v>0</v>
      </c>
      <c r="O1295">
        <f t="shared" si="288"/>
        <v>934</v>
      </c>
      <c r="P1295">
        <v>934</v>
      </c>
      <c r="Q1295" t="b">
        <f t="shared" si="289"/>
        <v>0</v>
      </c>
      <c r="R1295">
        <f t="shared" si="290"/>
        <v>0.3</v>
      </c>
      <c r="S1295">
        <v>0.3</v>
      </c>
      <c r="T1295" t="b">
        <f t="shared" si="291"/>
        <v>0</v>
      </c>
      <c r="U1295" t="s">
        <v>1839</v>
      </c>
      <c r="V1295">
        <f t="shared" si="292"/>
        <v>1307.5999999999999</v>
      </c>
      <c r="W1295">
        <v>1307.5999999999999</v>
      </c>
      <c r="X1295" t="b">
        <f t="shared" si="293"/>
        <v>0</v>
      </c>
    </row>
    <row r="1296" spans="1:24" x14ac:dyDescent="0.3">
      <c r="A1296" t="b">
        <f t="shared" si="280"/>
        <v>0</v>
      </c>
      <c r="B1296" t="s">
        <v>2220</v>
      </c>
      <c r="C1296" t="b">
        <f t="shared" si="281"/>
        <v>0</v>
      </c>
      <c r="D1296" s="2">
        <v>45712</v>
      </c>
      <c r="E1296" s="2" t="b">
        <f t="shared" si="282"/>
        <v>0</v>
      </c>
      <c r="F1296" t="s">
        <v>1040</v>
      </c>
      <c r="G1296" t="b">
        <f t="shared" si="283"/>
        <v>0</v>
      </c>
      <c r="H1296" t="s">
        <v>1674</v>
      </c>
      <c r="I1296" t="b">
        <f t="shared" si="284"/>
        <v>0</v>
      </c>
      <c r="J1296" t="s">
        <v>1880</v>
      </c>
      <c r="K1296" t="b">
        <f t="shared" si="285"/>
        <v>0</v>
      </c>
      <c r="L1296">
        <f t="shared" si="286"/>
        <v>1</v>
      </c>
      <c r="M1296">
        <v>1</v>
      </c>
      <c r="N1296" t="b">
        <f t="shared" si="287"/>
        <v>0</v>
      </c>
      <c r="O1296">
        <f t="shared" si="288"/>
        <v>669.53</v>
      </c>
      <c r="P1296">
        <v>669.53</v>
      </c>
      <c r="Q1296" t="b">
        <f t="shared" si="289"/>
        <v>0</v>
      </c>
      <c r="R1296">
        <f t="shared" si="290"/>
        <v>0.2</v>
      </c>
      <c r="S1296">
        <v>0.2</v>
      </c>
      <c r="T1296" t="b">
        <f t="shared" si="291"/>
        <v>0</v>
      </c>
      <c r="U1296" t="s">
        <v>1832</v>
      </c>
      <c r="V1296">
        <f t="shared" si="292"/>
        <v>535.62400000000002</v>
      </c>
      <c r="W1296">
        <v>535.62400000000002</v>
      </c>
      <c r="X1296" t="b">
        <f t="shared" si="293"/>
        <v>0</v>
      </c>
    </row>
    <row r="1297" spans="1:24" x14ac:dyDescent="0.3">
      <c r="A1297" t="b">
        <f t="shared" si="280"/>
        <v>0</v>
      </c>
      <c r="B1297" t="s">
        <v>2221</v>
      </c>
      <c r="C1297" t="b">
        <f t="shared" si="281"/>
        <v>0</v>
      </c>
      <c r="D1297" s="2">
        <v>45723</v>
      </c>
      <c r="E1297" s="2" t="b">
        <f t="shared" si="282"/>
        <v>0</v>
      </c>
      <c r="F1297" t="s">
        <v>696</v>
      </c>
      <c r="G1297" t="b">
        <f t="shared" si="283"/>
        <v>0</v>
      </c>
      <c r="H1297" t="s">
        <v>1643</v>
      </c>
      <c r="I1297" t="b">
        <f t="shared" si="284"/>
        <v>0</v>
      </c>
      <c r="J1297" t="s">
        <v>1870</v>
      </c>
      <c r="K1297" t="b">
        <f t="shared" si="285"/>
        <v>0</v>
      </c>
      <c r="L1297">
        <f t="shared" si="286"/>
        <v>1</v>
      </c>
      <c r="M1297">
        <v>1</v>
      </c>
      <c r="N1297" t="b">
        <f t="shared" si="287"/>
        <v>0</v>
      </c>
      <c r="O1297">
        <f t="shared" si="288"/>
        <v>213.69</v>
      </c>
      <c r="P1297">
        <v>213.69</v>
      </c>
      <c r="Q1297" t="b">
        <f t="shared" si="289"/>
        <v>0</v>
      </c>
      <c r="R1297">
        <f t="shared" si="290"/>
        <v>0.28000000000000003</v>
      </c>
      <c r="S1297">
        <v>0.28000000000000003</v>
      </c>
      <c r="T1297" t="b">
        <f t="shared" si="291"/>
        <v>0</v>
      </c>
      <c r="U1297" t="s">
        <v>1839</v>
      </c>
      <c r="V1297">
        <f t="shared" si="292"/>
        <v>153.85679999999999</v>
      </c>
      <c r="W1297">
        <v>153.85679999999999</v>
      </c>
      <c r="X1297" t="b">
        <f t="shared" si="293"/>
        <v>0</v>
      </c>
    </row>
    <row r="1298" spans="1:24" x14ac:dyDescent="0.3">
      <c r="A1298" t="b">
        <f t="shared" si="280"/>
        <v>0</v>
      </c>
      <c r="B1298" t="s">
        <v>2222</v>
      </c>
      <c r="C1298" t="b">
        <f t="shared" si="281"/>
        <v>0</v>
      </c>
      <c r="D1298" s="2">
        <v>45706</v>
      </c>
      <c r="E1298" s="2" t="b">
        <f t="shared" si="282"/>
        <v>0</v>
      </c>
      <c r="F1298" t="s">
        <v>277</v>
      </c>
      <c r="G1298" t="b">
        <f t="shared" si="283"/>
        <v>0</v>
      </c>
      <c r="H1298" t="s">
        <v>1600</v>
      </c>
      <c r="I1298" t="b">
        <f t="shared" si="284"/>
        <v>0</v>
      </c>
      <c r="J1298" t="s">
        <v>1863</v>
      </c>
      <c r="K1298" t="b">
        <f t="shared" si="285"/>
        <v>0</v>
      </c>
      <c r="L1298">
        <f t="shared" si="286"/>
        <v>2</v>
      </c>
      <c r="M1298">
        <v>2</v>
      </c>
      <c r="N1298" t="b">
        <f t="shared" si="287"/>
        <v>0</v>
      </c>
      <c r="O1298">
        <f t="shared" si="288"/>
        <v>99.1</v>
      </c>
      <c r="P1298">
        <v>99.1</v>
      </c>
      <c r="Q1298" t="b">
        <f t="shared" si="289"/>
        <v>0</v>
      </c>
      <c r="R1298">
        <f t="shared" si="290"/>
        <v>0.2</v>
      </c>
      <c r="S1298">
        <v>0.2</v>
      </c>
      <c r="T1298" t="b">
        <f t="shared" si="291"/>
        <v>0</v>
      </c>
      <c r="U1298" t="s">
        <v>1835</v>
      </c>
      <c r="V1298">
        <f t="shared" si="292"/>
        <v>158.56</v>
      </c>
      <c r="W1298">
        <v>158.56</v>
      </c>
      <c r="X1298" t="b">
        <f t="shared" si="293"/>
        <v>0</v>
      </c>
    </row>
    <row r="1299" spans="1:24" x14ac:dyDescent="0.3">
      <c r="A1299" t="b">
        <f t="shared" si="280"/>
        <v>0</v>
      </c>
      <c r="B1299" t="s">
        <v>2223</v>
      </c>
      <c r="C1299" t="b">
        <f t="shared" si="281"/>
        <v>0</v>
      </c>
      <c r="D1299" s="2">
        <v>45469</v>
      </c>
      <c r="E1299" s="2" t="b">
        <f t="shared" si="282"/>
        <v>0</v>
      </c>
      <c r="F1299" t="s">
        <v>1145</v>
      </c>
      <c r="G1299" t="b">
        <f t="shared" si="283"/>
        <v>0</v>
      </c>
      <c r="H1299" t="s">
        <v>1648</v>
      </c>
      <c r="I1299" t="b">
        <f t="shared" si="284"/>
        <v>0</v>
      </c>
      <c r="J1299" t="s">
        <v>1857</v>
      </c>
      <c r="K1299" t="b">
        <f t="shared" si="285"/>
        <v>0</v>
      </c>
      <c r="L1299">
        <f t="shared" si="286"/>
        <v>1</v>
      </c>
      <c r="M1299">
        <v>1</v>
      </c>
      <c r="N1299" t="b">
        <f t="shared" si="287"/>
        <v>0</v>
      </c>
      <c r="O1299">
        <f t="shared" si="288"/>
        <v>628.98</v>
      </c>
      <c r="P1299">
        <v>628.98</v>
      </c>
      <c r="Q1299" t="b">
        <f t="shared" si="289"/>
        <v>0</v>
      </c>
      <c r="R1299">
        <f t="shared" si="290"/>
        <v>0.03</v>
      </c>
      <c r="S1299">
        <v>0.03</v>
      </c>
      <c r="T1299" t="b">
        <f t="shared" si="291"/>
        <v>0</v>
      </c>
      <c r="U1299" t="s">
        <v>1839</v>
      </c>
      <c r="V1299">
        <f t="shared" si="292"/>
        <v>610.11059999999998</v>
      </c>
      <c r="W1299">
        <v>610.11059999999998</v>
      </c>
      <c r="X1299" t="b">
        <f t="shared" si="293"/>
        <v>0</v>
      </c>
    </row>
    <row r="1300" spans="1:24" x14ac:dyDescent="0.3">
      <c r="A1300" t="b">
        <f t="shared" si="280"/>
        <v>0</v>
      </c>
      <c r="B1300" t="s">
        <v>2224</v>
      </c>
      <c r="C1300" t="b">
        <f t="shared" si="281"/>
        <v>0</v>
      </c>
      <c r="D1300" s="2">
        <v>45711</v>
      </c>
      <c r="E1300" s="2" t="b">
        <f t="shared" si="282"/>
        <v>0</v>
      </c>
      <c r="F1300" t="s">
        <v>303</v>
      </c>
      <c r="G1300" t="b">
        <f t="shared" si="283"/>
        <v>0</v>
      </c>
      <c r="H1300" t="s">
        <v>1780</v>
      </c>
      <c r="I1300" t="b">
        <f t="shared" si="284"/>
        <v>0</v>
      </c>
      <c r="J1300" t="s">
        <v>1845</v>
      </c>
      <c r="K1300" t="b">
        <f t="shared" si="285"/>
        <v>0</v>
      </c>
      <c r="L1300">
        <f t="shared" si="286"/>
        <v>3</v>
      </c>
      <c r="M1300">
        <v>3</v>
      </c>
      <c r="N1300" t="b">
        <f t="shared" si="287"/>
        <v>0</v>
      </c>
      <c r="O1300">
        <f t="shared" si="288"/>
        <v>944.64</v>
      </c>
      <c r="P1300">
        <v>944.64</v>
      </c>
      <c r="Q1300" t="b">
        <f t="shared" si="289"/>
        <v>0</v>
      </c>
      <c r="R1300">
        <f t="shared" si="290"/>
        <v>0.26</v>
      </c>
      <c r="S1300">
        <v>0.26</v>
      </c>
      <c r="T1300" t="b">
        <f t="shared" si="291"/>
        <v>0</v>
      </c>
      <c r="U1300" t="s">
        <v>1832</v>
      </c>
      <c r="V1300">
        <f t="shared" si="292"/>
        <v>2097.1008000000002</v>
      </c>
      <c r="W1300">
        <v>2097.1008000000002</v>
      </c>
      <c r="X1300" t="b">
        <f t="shared" si="293"/>
        <v>0</v>
      </c>
    </row>
    <row r="1301" spans="1:24" x14ac:dyDescent="0.3">
      <c r="A1301" t="b">
        <f t="shared" si="280"/>
        <v>0</v>
      </c>
      <c r="B1301" t="s">
        <v>2225</v>
      </c>
      <c r="C1301" t="b">
        <f t="shared" si="281"/>
        <v>0</v>
      </c>
      <c r="D1301" s="2">
        <v>45823</v>
      </c>
      <c r="E1301" s="2" t="b">
        <f t="shared" si="282"/>
        <v>0</v>
      </c>
      <c r="F1301" t="s">
        <v>1437</v>
      </c>
      <c r="G1301" t="b">
        <f t="shared" si="283"/>
        <v>0</v>
      </c>
      <c r="H1301" t="s">
        <v>1803</v>
      </c>
      <c r="I1301" t="b">
        <f t="shared" si="284"/>
        <v>0</v>
      </c>
      <c r="J1301" t="s">
        <v>1884</v>
      </c>
      <c r="K1301" t="b">
        <f t="shared" si="285"/>
        <v>0</v>
      </c>
      <c r="L1301">
        <f t="shared" si="286"/>
        <v>2</v>
      </c>
      <c r="M1301">
        <v>2</v>
      </c>
      <c r="N1301" t="b">
        <f t="shared" si="287"/>
        <v>0</v>
      </c>
      <c r="O1301">
        <f t="shared" si="288"/>
        <v>121.7</v>
      </c>
      <c r="P1301">
        <v>121.7</v>
      </c>
      <c r="Q1301" t="b">
        <f t="shared" si="289"/>
        <v>0</v>
      </c>
      <c r="R1301">
        <f t="shared" si="290"/>
        <v>0.06</v>
      </c>
      <c r="S1301">
        <v>0.06</v>
      </c>
      <c r="T1301" t="b">
        <f t="shared" si="291"/>
        <v>0</v>
      </c>
      <c r="U1301" t="s">
        <v>1839</v>
      </c>
      <c r="V1301">
        <f t="shared" si="292"/>
        <v>228.79599999999999</v>
      </c>
      <c r="W1301">
        <v>228.79599999999999</v>
      </c>
      <c r="X1301" t="b">
        <f t="shared" si="293"/>
        <v>0</v>
      </c>
    </row>
    <row r="1302" spans="1:24" x14ac:dyDescent="0.3">
      <c r="A1302" t="b">
        <f t="shared" si="280"/>
        <v>0</v>
      </c>
      <c r="B1302" t="s">
        <v>2226</v>
      </c>
      <c r="C1302" t="b">
        <f t="shared" si="281"/>
        <v>0</v>
      </c>
      <c r="D1302" s="2">
        <v>45217</v>
      </c>
      <c r="E1302" s="2" t="b">
        <f t="shared" si="282"/>
        <v>0</v>
      </c>
      <c r="F1302" t="s">
        <v>1371</v>
      </c>
      <c r="G1302" t="b">
        <f t="shared" si="283"/>
        <v>0</v>
      </c>
      <c r="H1302" t="s">
        <v>1728</v>
      </c>
      <c r="I1302" t="b">
        <f t="shared" si="284"/>
        <v>0</v>
      </c>
      <c r="J1302" t="s">
        <v>1831</v>
      </c>
      <c r="K1302" t="b">
        <f t="shared" si="285"/>
        <v>0</v>
      </c>
      <c r="L1302">
        <f t="shared" si="286"/>
        <v>4</v>
      </c>
      <c r="M1302">
        <v>4</v>
      </c>
      <c r="N1302" t="b">
        <f t="shared" si="287"/>
        <v>0</v>
      </c>
      <c r="O1302">
        <f t="shared" si="288"/>
        <v>269.49</v>
      </c>
      <c r="P1302">
        <v>269.49</v>
      </c>
      <c r="Q1302" t="b">
        <f t="shared" si="289"/>
        <v>0</v>
      </c>
      <c r="R1302">
        <f t="shared" si="290"/>
        <v>7.0000000000000007E-2</v>
      </c>
      <c r="S1302">
        <v>7.0000000000000007E-2</v>
      </c>
      <c r="T1302" t="b">
        <f t="shared" si="291"/>
        <v>0</v>
      </c>
      <c r="U1302" t="s">
        <v>1835</v>
      </c>
      <c r="V1302">
        <f t="shared" si="292"/>
        <v>1002.5028</v>
      </c>
      <c r="W1302">
        <v>1002.5028</v>
      </c>
      <c r="X1302" t="b">
        <f t="shared" si="293"/>
        <v>0</v>
      </c>
    </row>
    <row r="1303" spans="1:24" x14ac:dyDescent="0.3">
      <c r="A1303" t="b">
        <f t="shared" si="280"/>
        <v>0</v>
      </c>
      <c r="B1303" t="s">
        <v>1891</v>
      </c>
      <c r="C1303" t="b">
        <f t="shared" si="281"/>
        <v>0</v>
      </c>
      <c r="D1303" s="2">
        <v>45329</v>
      </c>
      <c r="E1303" s="2" t="b">
        <f t="shared" si="282"/>
        <v>0</v>
      </c>
      <c r="F1303" t="s">
        <v>1497</v>
      </c>
      <c r="G1303" t="b">
        <f t="shared" si="283"/>
        <v>0</v>
      </c>
      <c r="H1303" t="s">
        <v>1564</v>
      </c>
      <c r="I1303" t="b">
        <f t="shared" si="284"/>
        <v>0</v>
      </c>
      <c r="J1303" t="s">
        <v>1834</v>
      </c>
      <c r="K1303" t="b">
        <f t="shared" si="285"/>
        <v>0</v>
      </c>
      <c r="L1303">
        <f t="shared" si="286"/>
        <v>3</v>
      </c>
      <c r="M1303">
        <v>3</v>
      </c>
      <c r="N1303" t="b">
        <f t="shared" si="287"/>
        <v>0</v>
      </c>
      <c r="O1303">
        <f t="shared" si="288"/>
        <v>121.76</v>
      </c>
      <c r="P1303">
        <v>121.76</v>
      </c>
      <c r="Q1303" t="b">
        <f t="shared" si="289"/>
        <v>0</v>
      </c>
      <c r="R1303">
        <f t="shared" si="290"/>
        <v>0.27</v>
      </c>
      <c r="S1303">
        <v>0.27</v>
      </c>
      <c r="T1303" t="b">
        <f t="shared" si="291"/>
        <v>0</v>
      </c>
      <c r="U1303" t="s">
        <v>1835</v>
      </c>
      <c r="V1303">
        <f t="shared" si="292"/>
        <v>266.65440000000001</v>
      </c>
      <c r="W1303">
        <v>266.65440000000001</v>
      </c>
      <c r="X1303" t="b">
        <f t="shared" si="293"/>
        <v>0</v>
      </c>
    </row>
    <row r="1304" spans="1:24" x14ac:dyDescent="0.3">
      <c r="A1304" t="b">
        <f t="shared" si="280"/>
        <v>0</v>
      </c>
      <c r="B1304" t="s">
        <v>2227</v>
      </c>
      <c r="C1304" t="b">
        <f t="shared" si="281"/>
        <v>0</v>
      </c>
      <c r="D1304" s="2">
        <v>45733</v>
      </c>
      <c r="E1304" s="2" t="b">
        <f t="shared" si="282"/>
        <v>0</v>
      </c>
      <c r="F1304" t="s">
        <v>347</v>
      </c>
      <c r="G1304" t="b">
        <f t="shared" si="283"/>
        <v>0</v>
      </c>
      <c r="H1304" t="s">
        <v>1604</v>
      </c>
      <c r="I1304" t="b">
        <f t="shared" si="284"/>
        <v>0</v>
      </c>
      <c r="J1304" t="s">
        <v>1870</v>
      </c>
      <c r="K1304" t="b">
        <f t="shared" si="285"/>
        <v>0</v>
      </c>
      <c r="L1304">
        <f t="shared" si="286"/>
        <v>1</v>
      </c>
      <c r="M1304">
        <v>1</v>
      </c>
      <c r="N1304" t="b">
        <f t="shared" si="287"/>
        <v>0</v>
      </c>
      <c r="O1304">
        <f t="shared" si="288"/>
        <v>678.2</v>
      </c>
      <c r="P1304">
        <v>678.2</v>
      </c>
      <c r="Q1304" t="b">
        <f t="shared" si="289"/>
        <v>0</v>
      </c>
      <c r="R1304">
        <f t="shared" si="290"/>
        <v>0.14000000000000001</v>
      </c>
      <c r="S1304">
        <v>0.14000000000000001</v>
      </c>
      <c r="T1304" t="b">
        <f t="shared" si="291"/>
        <v>0</v>
      </c>
      <c r="U1304" t="s">
        <v>1832</v>
      </c>
      <c r="V1304">
        <f t="shared" si="292"/>
        <v>583.25200000000007</v>
      </c>
      <c r="W1304">
        <v>583.25200000000007</v>
      </c>
      <c r="X1304" t="b">
        <f t="shared" si="293"/>
        <v>0</v>
      </c>
    </row>
    <row r="1305" spans="1:24" x14ac:dyDescent="0.3">
      <c r="A1305" t="b">
        <f t="shared" si="280"/>
        <v>0</v>
      </c>
      <c r="B1305" t="s">
        <v>2228</v>
      </c>
      <c r="C1305" t="b">
        <f t="shared" si="281"/>
        <v>0</v>
      </c>
      <c r="D1305" s="2">
        <v>45520</v>
      </c>
      <c r="E1305" s="2" t="b">
        <f t="shared" si="282"/>
        <v>0</v>
      </c>
      <c r="F1305" t="s">
        <v>738</v>
      </c>
      <c r="G1305" t="b">
        <f t="shared" si="283"/>
        <v>0</v>
      </c>
      <c r="H1305" t="s">
        <v>1796</v>
      </c>
      <c r="I1305" t="b">
        <f t="shared" si="284"/>
        <v>0</v>
      </c>
      <c r="J1305" t="s">
        <v>1867</v>
      </c>
      <c r="K1305" t="b">
        <f t="shared" si="285"/>
        <v>0</v>
      </c>
      <c r="L1305">
        <f t="shared" si="286"/>
        <v>1</v>
      </c>
      <c r="M1305">
        <v>1</v>
      </c>
      <c r="N1305" t="b">
        <f t="shared" si="287"/>
        <v>0</v>
      </c>
      <c r="O1305">
        <f t="shared" si="288"/>
        <v>752.45</v>
      </c>
      <c r="P1305">
        <v>752.45</v>
      </c>
      <c r="Q1305" t="b">
        <f t="shared" si="289"/>
        <v>0</v>
      </c>
      <c r="R1305">
        <f t="shared" si="290"/>
        <v>0.21</v>
      </c>
      <c r="S1305">
        <v>0.21</v>
      </c>
      <c r="T1305" t="b">
        <f t="shared" si="291"/>
        <v>0</v>
      </c>
      <c r="U1305" t="s">
        <v>1839</v>
      </c>
      <c r="V1305">
        <f t="shared" si="292"/>
        <v>594.43550000000005</v>
      </c>
      <c r="W1305">
        <v>594.43550000000005</v>
      </c>
      <c r="X1305" t="b">
        <f t="shared" si="293"/>
        <v>0</v>
      </c>
    </row>
    <row r="1306" spans="1:24" x14ac:dyDescent="0.3">
      <c r="A1306" t="b">
        <f t="shared" si="280"/>
        <v>0</v>
      </c>
      <c r="B1306" t="s">
        <v>2229</v>
      </c>
      <c r="C1306" t="b">
        <f t="shared" si="281"/>
        <v>0</v>
      </c>
      <c r="D1306" s="2">
        <v>45373</v>
      </c>
      <c r="E1306" s="2" t="b">
        <f t="shared" si="282"/>
        <v>0</v>
      </c>
      <c r="F1306" t="s">
        <v>145</v>
      </c>
      <c r="G1306" t="b">
        <f t="shared" si="283"/>
        <v>0</v>
      </c>
      <c r="H1306" t="s">
        <v>1805</v>
      </c>
      <c r="I1306" t="b">
        <f t="shared" si="284"/>
        <v>0</v>
      </c>
      <c r="J1306" t="s">
        <v>1867</v>
      </c>
      <c r="K1306" t="b">
        <f t="shared" si="285"/>
        <v>0</v>
      </c>
      <c r="L1306">
        <f t="shared" si="286"/>
        <v>2</v>
      </c>
      <c r="M1306">
        <v>2</v>
      </c>
      <c r="N1306" t="b">
        <f t="shared" si="287"/>
        <v>0</v>
      </c>
      <c r="O1306">
        <f t="shared" si="288"/>
        <v>209.66</v>
      </c>
      <c r="P1306">
        <v>209.66</v>
      </c>
      <c r="Q1306" t="b">
        <f t="shared" si="289"/>
        <v>0</v>
      </c>
      <c r="R1306">
        <f t="shared" si="290"/>
        <v>0.21</v>
      </c>
      <c r="S1306">
        <v>0.21</v>
      </c>
      <c r="T1306" t="b">
        <f t="shared" si="291"/>
        <v>0</v>
      </c>
      <c r="U1306" t="s">
        <v>1832</v>
      </c>
      <c r="V1306">
        <f t="shared" si="292"/>
        <v>331.26280000000003</v>
      </c>
      <c r="W1306">
        <v>331.26280000000003</v>
      </c>
      <c r="X1306" t="b">
        <f t="shared" si="293"/>
        <v>0</v>
      </c>
    </row>
    <row r="1307" spans="1:24" x14ac:dyDescent="0.3">
      <c r="A1307" t="b">
        <f t="shared" si="280"/>
        <v>0</v>
      </c>
      <c r="B1307" t="s">
        <v>2230</v>
      </c>
      <c r="C1307" t="b">
        <f t="shared" si="281"/>
        <v>0</v>
      </c>
      <c r="D1307" s="2">
        <v>45688</v>
      </c>
      <c r="E1307" s="2" t="b">
        <f t="shared" si="282"/>
        <v>0</v>
      </c>
      <c r="F1307" t="s">
        <v>532</v>
      </c>
      <c r="G1307" t="b">
        <f t="shared" si="283"/>
        <v>0</v>
      </c>
      <c r="H1307" t="s">
        <v>1813</v>
      </c>
      <c r="I1307" t="b">
        <f t="shared" si="284"/>
        <v>0</v>
      </c>
      <c r="J1307" t="s">
        <v>1863</v>
      </c>
      <c r="K1307" t="b">
        <f t="shared" si="285"/>
        <v>0</v>
      </c>
      <c r="L1307">
        <f t="shared" si="286"/>
        <v>2</v>
      </c>
      <c r="M1307">
        <v>2</v>
      </c>
      <c r="N1307" t="b">
        <f t="shared" si="287"/>
        <v>0</v>
      </c>
      <c r="O1307">
        <f t="shared" si="288"/>
        <v>739.95</v>
      </c>
      <c r="P1307">
        <v>739.95</v>
      </c>
      <c r="Q1307" t="b">
        <f t="shared" si="289"/>
        <v>0</v>
      </c>
      <c r="R1307">
        <f t="shared" si="290"/>
        <v>0.1</v>
      </c>
      <c r="S1307">
        <v>0.1</v>
      </c>
      <c r="T1307" t="b">
        <f t="shared" si="291"/>
        <v>0</v>
      </c>
      <c r="U1307" t="s">
        <v>1839</v>
      </c>
      <c r="V1307">
        <f t="shared" si="292"/>
        <v>1331.91</v>
      </c>
      <c r="W1307">
        <v>1331.91</v>
      </c>
      <c r="X1307" t="b">
        <f t="shared" si="293"/>
        <v>0</v>
      </c>
    </row>
    <row r="1308" spans="1:24" x14ac:dyDescent="0.3">
      <c r="A1308" t="b">
        <f t="shared" si="280"/>
        <v>0</v>
      </c>
      <c r="B1308" t="s">
        <v>2231</v>
      </c>
      <c r="C1308" t="b">
        <f t="shared" si="281"/>
        <v>0</v>
      </c>
      <c r="D1308" s="2">
        <v>45276</v>
      </c>
      <c r="E1308" s="2" t="b">
        <f t="shared" si="282"/>
        <v>0</v>
      </c>
      <c r="F1308" t="s">
        <v>1431</v>
      </c>
      <c r="G1308" t="b">
        <f t="shared" si="283"/>
        <v>0</v>
      </c>
      <c r="H1308" t="s">
        <v>1671</v>
      </c>
      <c r="I1308" t="b">
        <f t="shared" si="284"/>
        <v>0</v>
      </c>
      <c r="J1308" t="s">
        <v>1859</v>
      </c>
      <c r="K1308" t="b">
        <f t="shared" si="285"/>
        <v>0</v>
      </c>
      <c r="L1308">
        <f t="shared" si="286"/>
        <v>1</v>
      </c>
      <c r="M1308">
        <v>1</v>
      </c>
      <c r="N1308" t="b">
        <f t="shared" si="287"/>
        <v>0</v>
      </c>
      <c r="O1308">
        <f t="shared" si="288"/>
        <v>496.19</v>
      </c>
      <c r="P1308">
        <v>496.19</v>
      </c>
      <c r="Q1308" t="b">
        <f t="shared" si="289"/>
        <v>0</v>
      </c>
      <c r="R1308">
        <f t="shared" si="290"/>
        <v>0.08</v>
      </c>
      <c r="S1308">
        <v>0.08</v>
      </c>
      <c r="T1308" t="b">
        <f t="shared" si="291"/>
        <v>0</v>
      </c>
      <c r="U1308" t="s">
        <v>1839</v>
      </c>
      <c r="V1308">
        <f t="shared" si="292"/>
        <v>456.4948</v>
      </c>
      <c r="W1308">
        <v>456.4948</v>
      </c>
      <c r="X1308" t="b">
        <f t="shared" si="293"/>
        <v>0</v>
      </c>
    </row>
    <row r="1309" spans="1:24" x14ac:dyDescent="0.3">
      <c r="A1309" t="b">
        <f t="shared" si="280"/>
        <v>0</v>
      </c>
      <c r="B1309" t="s">
        <v>2232</v>
      </c>
      <c r="C1309" t="b">
        <f t="shared" si="281"/>
        <v>0</v>
      </c>
      <c r="D1309" s="2">
        <v>45756</v>
      </c>
      <c r="E1309" s="2" t="b">
        <f t="shared" si="282"/>
        <v>0</v>
      </c>
      <c r="F1309" t="s">
        <v>170</v>
      </c>
      <c r="G1309" t="b">
        <f t="shared" si="283"/>
        <v>0</v>
      </c>
      <c r="H1309" t="s">
        <v>1559</v>
      </c>
      <c r="I1309" t="b">
        <f t="shared" si="284"/>
        <v>0</v>
      </c>
      <c r="J1309" t="s">
        <v>1884</v>
      </c>
      <c r="K1309" t="b">
        <f t="shared" si="285"/>
        <v>0</v>
      </c>
      <c r="L1309">
        <f t="shared" si="286"/>
        <v>1</v>
      </c>
      <c r="M1309">
        <v>1</v>
      </c>
      <c r="N1309" t="b">
        <f t="shared" si="287"/>
        <v>0</v>
      </c>
      <c r="O1309">
        <f t="shared" si="288"/>
        <v>306.36</v>
      </c>
      <c r="P1309">
        <v>306.36</v>
      </c>
      <c r="Q1309" t="b">
        <f t="shared" si="289"/>
        <v>0</v>
      </c>
      <c r="R1309">
        <f t="shared" si="290"/>
        <v>0.01</v>
      </c>
      <c r="S1309">
        <v>0.01</v>
      </c>
      <c r="T1309" t="b">
        <f t="shared" si="291"/>
        <v>0</v>
      </c>
      <c r="U1309" t="s">
        <v>1835</v>
      </c>
      <c r="V1309">
        <f t="shared" si="292"/>
        <v>303.29640000000001</v>
      </c>
      <c r="W1309">
        <v>303.29640000000001</v>
      </c>
      <c r="X1309" t="b">
        <f t="shared" si="293"/>
        <v>0</v>
      </c>
    </row>
    <row r="1310" spans="1:24" x14ac:dyDescent="0.3">
      <c r="A1310" t="b">
        <f t="shared" si="280"/>
        <v>0</v>
      </c>
      <c r="B1310" t="s">
        <v>2233</v>
      </c>
      <c r="C1310" t="b">
        <f t="shared" si="281"/>
        <v>0</v>
      </c>
      <c r="D1310" s="2">
        <v>45309</v>
      </c>
      <c r="E1310" s="2" t="b">
        <f t="shared" si="282"/>
        <v>0</v>
      </c>
      <c r="F1310" t="s">
        <v>411</v>
      </c>
      <c r="G1310" t="b">
        <f t="shared" si="283"/>
        <v>0</v>
      </c>
      <c r="H1310" t="s">
        <v>1749</v>
      </c>
      <c r="I1310" t="b">
        <f t="shared" si="284"/>
        <v>0</v>
      </c>
      <c r="J1310" t="s">
        <v>1845</v>
      </c>
      <c r="K1310" t="b">
        <f t="shared" si="285"/>
        <v>0</v>
      </c>
      <c r="L1310">
        <f t="shared" si="286"/>
        <v>4</v>
      </c>
      <c r="M1310">
        <v>4</v>
      </c>
      <c r="N1310" t="b">
        <f t="shared" si="287"/>
        <v>0</v>
      </c>
      <c r="O1310">
        <f t="shared" si="288"/>
        <v>693.16</v>
      </c>
      <c r="P1310">
        <v>693.16</v>
      </c>
      <c r="Q1310" t="b">
        <f t="shared" si="289"/>
        <v>0</v>
      </c>
      <c r="R1310">
        <f t="shared" si="290"/>
        <v>0.05</v>
      </c>
      <c r="S1310">
        <v>0.05</v>
      </c>
      <c r="T1310" t="b">
        <f t="shared" si="291"/>
        <v>0</v>
      </c>
      <c r="U1310" t="s">
        <v>1835</v>
      </c>
      <c r="V1310">
        <f t="shared" si="292"/>
        <v>2634.0079999999998</v>
      </c>
      <c r="W1310">
        <v>2634.0079999999998</v>
      </c>
      <c r="X1310" t="b">
        <f t="shared" si="293"/>
        <v>0</v>
      </c>
    </row>
    <row r="1311" spans="1:24" x14ac:dyDescent="0.3">
      <c r="A1311" t="b">
        <f t="shared" si="280"/>
        <v>0</v>
      </c>
      <c r="B1311" t="s">
        <v>2234</v>
      </c>
      <c r="C1311" t="b">
        <f t="shared" si="281"/>
        <v>0</v>
      </c>
      <c r="D1311" s="2">
        <v>45744</v>
      </c>
      <c r="E1311" s="2" t="b">
        <f t="shared" si="282"/>
        <v>0</v>
      </c>
      <c r="F1311" t="s">
        <v>1390</v>
      </c>
      <c r="G1311" t="b">
        <f t="shared" si="283"/>
        <v>0</v>
      </c>
      <c r="H1311" t="s">
        <v>1777</v>
      </c>
      <c r="I1311" t="b">
        <f t="shared" si="284"/>
        <v>0</v>
      </c>
      <c r="J1311" t="s">
        <v>1872</v>
      </c>
      <c r="K1311" t="b">
        <f t="shared" si="285"/>
        <v>0</v>
      </c>
      <c r="L1311">
        <f t="shared" si="286"/>
        <v>1</v>
      </c>
      <c r="M1311">
        <v>1</v>
      </c>
      <c r="N1311" t="b">
        <f t="shared" si="287"/>
        <v>0</v>
      </c>
      <c r="O1311">
        <f t="shared" si="288"/>
        <v>995.52</v>
      </c>
      <c r="P1311">
        <v>995.52</v>
      </c>
      <c r="Q1311" t="b">
        <f t="shared" si="289"/>
        <v>0</v>
      </c>
      <c r="R1311">
        <f t="shared" si="290"/>
        <v>0.22</v>
      </c>
      <c r="S1311">
        <v>0.22</v>
      </c>
      <c r="T1311" t="b">
        <f t="shared" si="291"/>
        <v>0</v>
      </c>
      <c r="U1311" t="s">
        <v>1835</v>
      </c>
      <c r="V1311">
        <f t="shared" si="292"/>
        <v>776.50559999999996</v>
      </c>
      <c r="W1311">
        <v>776.50559999999996</v>
      </c>
      <c r="X1311" t="b">
        <f t="shared" si="293"/>
        <v>0</v>
      </c>
    </row>
    <row r="1312" spans="1:24" x14ac:dyDescent="0.3">
      <c r="A1312" t="b">
        <f t="shared" si="280"/>
        <v>0</v>
      </c>
      <c r="B1312" t="s">
        <v>2235</v>
      </c>
      <c r="C1312" t="b">
        <f t="shared" si="281"/>
        <v>0</v>
      </c>
      <c r="D1312" s="2">
        <v>45535</v>
      </c>
      <c r="E1312" s="2" t="b">
        <f t="shared" si="282"/>
        <v>0</v>
      </c>
      <c r="F1312" t="s">
        <v>425</v>
      </c>
      <c r="G1312" t="b">
        <f t="shared" si="283"/>
        <v>0</v>
      </c>
      <c r="H1312" t="s">
        <v>1551</v>
      </c>
      <c r="I1312" t="b">
        <f t="shared" si="284"/>
        <v>0</v>
      </c>
      <c r="J1312" t="s">
        <v>1870</v>
      </c>
      <c r="K1312" t="b">
        <f t="shared" si="285"/>
        <v>0</v>
      </c>
      <c r="L1312">
        <f t="shared" si="286"/>
        <v>4</v>
      </c>
      <c r="M1312">
        <v>4</v>
      </c>
      <c r="N1312" t="b">
        <f t="shared" si="287"/>
        <v>0</v>
      </c>
      <c r="O1312">
        <f t="shared" si="288"/>
        <v>241.32</v>
      </c>
      <c r="P1312">
        <v>241.32</v>
      </c>
      <c r="Q1312" t="b">
        <f t="shared" si="289"/>
        <v>0</v>
      </c>
      <c r="R1312">
        <f t="shared" si="290"/>
        <v>0.28999999999999998</v>
      </c>
      <c r="S1312">
        <v>0.28999999999999998</v>
      </c>
      <c r="T1312" t="b">
        <f t="shared" si="291"/>
        <v>0</v>
      </c>
      <c r="U1312" t="s">
        <v>1839</v>
      </c>
      <c r="V1312">
        <f t="shared" si="292"/>
        <v>685.34879999999998</v>
      </c>
      <c r="W1312">
        <v>685.34879999999998</v>
      </c>
      <c r="X1312" t="b">
        <f t="shared" si="293"/>
        <v>0</v>
      </c>
    </row>
    <row r="1313" spans="1:24" x14ac:dyDescent="0.3">
      <c r="A1313" t="b">
        <f t="shared" si="280"/>
        <v>0</v>
      </c>
      <c r="B1313" t="s">
        <v>2236</v>
      </c>
      <c r="C1313" t="b">
        <f t="shared" si="281"/>
        <v>0</v>
      </c>
      <c r="D1313" s="2">
        <v>45240</v>
      </c>
      <c r="E1313" s="2" t="b">
        <f t="shared" si="282"/>
        <v>0</v>
      </c>
      <c r="F1313" t="s">
        <v>762</v>
      </c>
      <c r="G1313" t="b">
        <f t="shared" si="283"/>
        <v>0</v>
      </c>
      <c r="H1313" t="s">
        <v>1762</v>
      </c>
      <c r="I1313" t="b">
        <f t="shared" si="284"/>
        <v>0</v>
      </c>
      <c r="J1313" t="s">
        <v>1854</v>
      </c>
      <c r="K1313" t="b">
        <f t="shared" si="285"/>
        <v>0</v>
      </c>
      <c r="L1313">
        <f t="shared" si="286"/>
        <v>3</v>
      </c>
      <c r="M1313">
        <v>3</v>
      </c>
      <c r="N1313" t="b">
        <f t="shared" si="287"/>
        <v>0</v>
      </c>
      <c r="O1313">
        <f t="shared" si="288"/>
        <v>636.03</v>
      </c>
      <c r="P1313">
        <v>636.03</v>
      </c>
      <c r="Q1313" t="b">
        <f t="shared" si="289"/>
        <v>0</v>
      </c>
      <c r="R1313">
        <f t="shared" si="290"/>
        <v>0.06</v>
      </c>
      <c r="S1313">
        <v>0.06</v>
      </c>
      <c r="T1313" t="b">
        <f t="shared" si="291"/>
        <v>0</v>
      </c>
      <c r="U1313" t="s">
        <v>1839</v>
      </c>
      <c r="V1313">
        <f t="shared" si="292"/>
        <v>1793.6045999999999</v>
      </c>
      <c r="W1313">
        <v>1793.6045999999999</v>
      </c>
      <c r="X1313" t="b">
        <f t="shared" si="293"/>
        <v>0</v>
      </c>
    </row>
    <row r="1314" spans="1:24" x14ac:dyDescent="0.3">
      <c r="A1314" t="b">
        <f t="shared" si="280"/>
        <v>0</v>
      </c>
      <c r="B1314" t="s">
        <v>1892</v>
      </c>
      <c r="C1314" t="b">
        <f t="shared" si="281"/>
        <v>0</v>
      </c>
      <c r="D1314" s="2">
        <v>45378</v>
      </c>
      <c r="E1314" s="2" t="b">
        <f t="shared" si="282"/>
        <v>0</v>
      </c>
      <c r="F1314" t="s">
        <v>616</v>
      </c>
      <c r="G1314" t="b">
        <f t="shared" si="283"/>
        <v>0</v>
      </c>
      <c r="H1314" t="s">
        <v>1637</v>
      </c>
      <c r="I1314" t="b">
        <f t="shared" si="284"/>
        <v>0</v>
      </c>
      <c r="J1314" t="s">
        <v>1867</v>
      </c>
      <c r="K1314" t="b">
        <f t="shared" si="285"/>
        <v>0</v>
      </c>
      <c r="L1314">
        <f t="shared" si="286"/>
        <v>4</v>
      </c>
      <c r="M1314">
        <v>4</v>
      </c>
      <c r="N1314" t="b">
        <f t="shared" si="287"/>
        <v>0</v>
      </c>
      <c r="O1314">
        <f t="shared" si="288"/>
        <v>735.32</v>
      </c>
      <c r="P1314">
        <v>735.32</v>
      </c>
      <c r="Q1314" t="b">
        <f t="shared" si="289"/>
        <v>0</v>
      </c>
      <c r="R1314">
        <f t="shared" si="290"/>
        <v>0.06</v>
      </c>
      <c r="S1314">
        <v>0.06</v>
      </c>
      <c r="T1314" t="b">
        <f t="shared" si="291"/>
        <v>0</v>
      </c>
      <c r="U1314" t="s">
        <v>1839</v>
      </c>
      <c r="V1314">
        <f t="shared" si="292"/>
        <v>2764.8031999999998</v>
      </c>
      <c r="W1314">
        <v>2764.8031999999998</v>
      </c>
      <c r="X1314" t="b">
        <f t="shared" si="293"/>
        <v>0</v>
      </c>
    </row>
    <row r="1315" spans="1:24" x14ac:dyDescent="0.3">
      <c r="A1315" t="b">
        <f t="shared" si="280"/>
        <v>0</v>
      </c>
      <c r="B1315" t="s">
        <v>2237</v>
      </c>
      <c r="C1315" t="b">
        <f t="shared" si="281"/>
        <v>0</v>
      </c>
      <c r="D1315" s="2">
        <v>45275</v>
      </c>
      <c r="E1315" s="2" t="b">
        <f t="shared" si="282"/>
        <v>0</v>
      </c>
      <c r="F1315" t="s">
        <v>338</v>
      </c>
      <c r="G1315" t="b">
        <f t="shared" si="283"/>
        <v>0</v>
      </c>
      <c r="H1315" t="s">
        <v>1540</v>
      </c>
      <c r="I1315" t="b">
        <f t="shared" si="284"/>
        <v>0</v>
      </c>
      <c r="J1315" t="s">
        <v>1863</v>
      </c>
      <c r="K1315" t="b">
        <f t="shared" si="285"/>
        <v>0</v>
      </c>
      <c r="L1315">
        <f t="shared" si="286"/>
        <v>4</v>
      </c>
      <c r="M1315">
        <v>4</v>
      </c>
      <c r="N1315" t="b">
        <f t="shared" si="287"/>
        <v>0</v>
      </c>
      <c r="O1315">
        <f t="shared" si="288"/>
        <v>603.30999999999995</v>
      </c>
      <c r="P1315">
        <v>603.30999999999995</v>
      </c>
      <c r="Q1315" t="b">
        <f t="shared" si="289"/>
        <v>0</v>
      </c>
      <c r="R1315">
        <f t="shared" si="290"/>
        <v>0.15</v>
      </c>
      <c r="S1315">
        <v>0.15</v>
      </c>
      <c r="T1315" t="b">
        <f t="shared" si="291"/>
        <v>0</v>
      </c>
      <c r="U1315" t="s">
        <v>1832</v>
      </c>
      <c r="V1315">
        <f t="shared" si="292"/>
        <v>2051.2539999999999</v>
      </c>
      <c r="W1315">
        <v>2051.2539999999999</v>
      </c>
      <c r="X1315" t="b">
        <f t="shared" si="293"/>
        <v>0</v>
      </c>
    </row>
    <row r="1316" spans="1:24" x14ac:dyDescent="0.3">
      <c r="A1316" t="b">
        <f t="shared" si="280"/>
        <v>0</v>
      </c>
      <c r="B1316" t="s">
        <v>2238</v>
      </c>
      <c r="C1316" t="b">
        <f t="shared" si="281"/>
        <v>0</v>
      </c>
      <c r="D1316" s="2">
        <v>45427</v>
      </c>
      <c r="E1316" s="2" t="b">
        <f t="shared" si="282"/>
        <v>0</v>
      </c>
      <c r="F1316" t="s">
        <v>271</v>
      </c>
      <c r="G1316" t="b">
        <f t="shared" si="283"/>
        <v>0</v>
      </c>
      <c r="H1316" t="s">
        <v>1793</v>
      </c>
      <c r="I1316" t="b">
        <f t="shared" si="284"/>
        <v>0</v>
      </c>
      <c r="J1316" t="s">
        <v>1872</v>
      </c>
      <c r="K1316" t="b">
        <f t="shared" si="285"/>
        <v>0</v>
      </c>
      <c r="L1316">
        <f t="shared" si="286"/>
        <v>3</v>
      </c>
      <c r="M1316">
        <v>3</v>
      </c>
      <c r="N1316" t="b">
        <f t="shared" si="287"/>
        <v>0</v>
      </c>
      <c r="O1316">
        <f t="shared" si="288"/>
        <v>437.96</v>
      </c>
      <c r="P1316">
        <v>437.96</v>
      </c>
      <c r="Q1316" t="b">
        <f t="shared" si="289"/>
        <v>0</v>
      </c>
      <c r="R1316">
        <f t="shared" si="290"/>
        <v>0.27</v>
      </c>
      <c r="S1316">
        <v>0.27</v>
      </c>
      <c r="T1316" t="b">
        <f t="shared" si="291"/>
        <v>0</v>
      </c>
      <c r="U1316" t="s">
        <v>1839</v>
      </c>
      <c r="V1316">
        <f t="shared" si="292"/>
        <v>959.13239999999985</v>
      </c>
      <c r="W1316">
        <v>959.13239999999985</v>
      </c>
      <c r="X1316" t="b">
        <f t="shared" si="293"/>
        <v>0</v>
      </c>
    </row>
    <row r="1317" spans="1:24" x14ac:dyDescent="0.3">
      <c r="A1317" t="b">
        <f t="shared" si="280"/>
        <v>0</v>
      </c>
      <c r="B1317" t="s">
        <v>2239</v>
      </c>
      <c r="C1317" t="b">
        <f t="shared" si="281"/>
        <v>0</v>
      </c>
      <c r="D1317" s="2">
        <v>45322</v>
      </c>
      <c r="E1317" s="2" t="b">
        <f t="shared" si="282"/>
        <v>0</v>
      </c>
      <c r="F1317" t="s">
        <v>672</v>
      </c>
      <c r="G1317" t="b">
        <f t="shared" si="283"/>
        <v>0</v>
      </c>
      <c r="H1317" t="s">
        <v>1640</v>
      </c>
      <c r="I1317" t="b">
        <f t="shared" si="284"/>
        <v>0</v>
      </c>
      <c r="J1317" t="s">
        <v>1845</v>
      </c>
      <c r="K1317" t="b">
        <f t="shared" si="285"/>
        <v>0</v>
      </c>
      <c r="L1317">
        <f t="shared" si="286"/>
        <v>2</v>
      </c>
      <c r="M1317">
        <v>2</v>
      </c>
      <c r="N1317" t="b">
        <f t="shared" si="287"/>
        <v>0</v>
      </c>
      <c r="O1317">
        <f t="shared" si="288"/>
        <v>56.91</v>
      </c>
      <c r="P1317">
        <v>56.91</v>
      </c>
      <c r="Q1317" t="b">
        <f t="shared" si="289"/>
        <v>0</v>
      </c>
      <c r="R1317">
        <f t="shared" si="290"/>
        <v>0.08</v>
      </c>
      <c r="S1317">
        <v>0.08</v>
      </c>
      <c r="T1317" t="b">
        <f t="shared" si="291"/>
        <v>0</v>
      </c>
      <c r="U1317" t="s">
        <v>1839</v>
      </c>
      <c r="V1317">
        <f t="shared" si="292"/>
        <v>104.7144</v>
      </c>
      <c r="W1317">
        <v>104.7144</v>
      </c>
      <c r="X1317" t="b">
        <f t="shared" si="293"/>
        <v>0</v>
      </c>
    </row>
    <row r="1318" spans="1:24" x14ac:dyDescent="0.3">
      <c r="A1318" t="b">
        <f t="shared" si="280"/>
        <v>0</v>
      </c>
      <c r="B1318" t="s">
        <v>2240</v>
      </c>
      <c r="C1318" t="b">
        <f t="shared" si="281"/>
        <v>0</v>
      </c>
      <c r="D1318" s="2">
        <v>45266</v>
      </c>
      <c r="E1318" s="2" t="b">
        <f t="shared" si="282"/>
        <v>0</v>
      </c>
      <c r="F1318" t="s">
        <v>1040</v>
      </c>
      <c r="G1318" t="b">
        <f t="shared" si="283"/>
        <v>0</v>
      </c>
      <c r="H1318" t="s">
        <v>1757</v>
      </c>
      <c r="I1318" t="b">
        <f t="shared" si="284"/>
        <v>0</v>
      </c>
      <c r="J1318" t="s">
        <v>1875</v>
      </c>
      <c r="K1318" t="b">
        <f t="shared" si="285"/>
        <v>0</v>
      </c>
      <c r="L1318">
        <f t="shared" si="286"/>
        <v>1</v>
      </c>
      <c r="M1318">
        <v>1</v>
      </c>
      <c r="N1318" t="b">
        <f t="shared" si="287"/>
        <v>0</v>
      </c>
      <c r="O1318">
        <f t="shared" si="288"/>
        <v>141.79</v>
      </c>
      <c r="P1318">
        <v>141.79</v>
      </c>
      <c r="Q1318" t="b">
        <f t="shared" si="289"/>
        <v>0</v>
      </c>
      <c r="R1318">
        <f t="shared" si="290"/>
        <v>0.1</v>
      </c>
      <c r="S1318">
        <v>0.1</v>
      </c>
      <c r="T1318" t="b">
        <f t="shared" si="291"/>
        <v>0</v>
      </c>
      <c r="U1318" t="s">
        <v>1832</v>
      </c>
      <c r="V1318">
        <f t="shared" si="292"/>
        <v>127.611</v>
      </c>
      <c r="W1318">
        <v>127.611</v>
      </c>
      <c r="X1318" t="b">
        <f t="shared" si="293"/>
        <v>0</v>
      </c>
    </row>
    <row r="1319" spans="1:24" x14ac:dyDescent="0.3">
      <c r="A1319" t="b">
        <f t="shared" si="280"/>
        <v>0</v>
      </c>
      <c r="B1319" t="s">
        <v>2241</v>
      </c>
      <c r="C1319" t="b">
        <f t="shared" si="281"/>
        <v>0</v>
      </c>
      <c r="D1319" s="2">
        <v>45302</v>
      </c>
      <c r="E1319" s="2" t="b">
        <f t="shared" si="282"/>
        <v>0</v>
      </c>
      <c r="F1319" t="s">
        <v>1471</v>
      </c>
      <c r="G1319" t="b">
        <f t="shared" si="283"/>
        <v>0</v>
      </c>
      <c r="H1319" t="s">
        <v>1559</v>
      </c>
      <c r="I1319" t="b">
        <f t="shared" si="284"/>
        <v>0</v>
      </c>
      <c r="J1319" t="s">
        <v>1859</v>
      </c>
      <c r="K1319" t="b">
        <f t="shared" si="285"/>
        <v>0</v>
      </c>
      <c r="L1319">
        <f t="shared" si="286"/>
        <v>4</v>
      </c>
      <c r="M1319">
        <v>4</v>
      </c>
      <c r="N1319" t="b">
        <f t="shared" si="287"/>
        <v>0</v>
      </c>
      <c r="O1319">
        <f t="shared" si="288"/>
        <v>355.14</v>
      </c>
      <c r="P1319">
        <v>355.14</v>
      </c>
      <c r="Q1319" t="b">
        <f t="shared" si="289"/>
        <v>0</v>
      </c>
      <c r="R1319">
        <f t="shared" si="290"/>
        <v>0.16</v>
      </c>
      <c r="S1319">
        <v>0.16</v>
      </c>
      <c r="T1319" t="b">
        <f t="shared" si="291"/>
        <v>0</v>
      </c>
      <c r="U1319" t="s">
        <v>1839</v>
      </c>
      <c r="V1319">
        <f t="shared" si="292"/>
        <v>1193.2704000000001</v>
      </c>
      <c r="W1319">
        <v>1193.2704000000001</v>
      </c>
      <c r="X1319" t="b">
        <f t="shared" si="293"/>
        <v>0</v>
      </c>
    </row>
    <row r="1320" spans="1:24" x14ac:dyDescent="0.3">
      <c r="A1320" t="b">
        <f t="shared" si="280"/>
        <v>0</v>
      </c>
      <c r="B1320" t="s">
        <v>2242</v>
      </c>
      <c r="C1320" t="b">
        <f t="shared" si="281"/>
        <v>0</v>
      </c>
      <c r="D1320" s="2">
        <v>45907</v>
      </c>
      <c r="E1320" s="2" t="b">
        <f t="shared" si="282"/>
        <v>0</v>
      </c>
      <c r="F1320" t="s">
        <v>681</v>
      </c>
      <c r="G1320" t="b">
        <f t="shared" si="283"/>
        <v>0</v>
      </c>
      <c r="H1320" t="s">
        <v>1651</v>
      </c>
      <c r="I1320" t="b">
        <f t="shared" si="284"/>
        <v>0</v>
      </c>
      <c r="J1320" t="s">
        <v>1875</v>
      </c>
      <c r="K1320" t="b">
        <f t="shared" si="285"/>
        <v>0</v>
      </c>
      <c r="L1320">
        <f t="shared" si="286"/>
        <v>4</v>
      </c>
      <c r="M1320">
        <v>4</v>
      </c>
      <c r="N1320" t="b">
        <f t="shared" si="287"/>
        <v>0</v>
      </c>
      <c r="O1320">
        <f t="shared" si="288"/>
        <v>960.38</v>
      </c>
      <c r="P1320">
        <v>960.38</v>
      </c>
      <c r="Q1320" t="b">
        <f t="shared" si="289"/>
        <v>0</v>
      </c>
      <c r="R1320">
        <f t="shared" si="290"/>
        <v>0.15</v>
      </c>
      <c r="S1320">
        <v>0.15</v>
      </c>
      <c r="T1320" t="b">
        <f t="shared" si="291"/>
        <v>0</v>
      </c>
      <c r="U1320" t="s">
        <v>1839</v>
      </c>
      <c r="V1320">
        <f t="shared" si="292"/>
        <v>3265.2919999999999</v>
      </c>
      <c r="W1320">
        <v>3265.2919999999999</v>
      </c>
      <c r="X1320" t="b">
        <f t="shared" si="293"/>
        <v>0</v>
      </c>
    </row>
    <row r="1321" spans="1:24" x14ac:dyDescent="0.3">
      <c r="A1321" t="b">
        <f t="shared" si="280"/>
        <v>0</v>
      </c>
      <c r="B1321" t="s">
        <v>2243</v>
      </c>
      <c r="C1321" t="b">
        <f t="shared" si="281"/>
        <v>0</v>
      </c>
      <c r="D1321" s="2">
        <v>45433</v>
      </c>
      <c r="E1321" s="2" t="b">
        <f t="shared" si="282"/>
        <v>0</v>
      </c>
      <c r="F1321" t="s">
        <v>1291</v>
      </c>
      <c r="G1321" t="b">
        <f t="shared" si="283"/>
        <v>0</v>
      </c>
      <c r="H1321" t="s">
        <v>1738</v>
      </c>
      <c r="I1321" t="b">
        <f t="shared" si="284"/>
        <v>0</v>
      </c>
      <c r="J1321" t="s">
        <v>1857</v>
      </c>
      <c r="K1321" t="b">
        <f t="shared" si="285"/>
        <v>0</v>
      </c>
      <c r="L1321">
        <f t="shared" si="286"/>
        <v>3</v>
      </c>
      <c r="M1321">
        <v>3</v>
      </c>
      <c r="N1321" t="b">
        <f t="shared" si="287"/>
        <v>0</v>
      </c>
      <c r="O1321">
        <f t="shared" si="288"/>
        <v>847.21</v>
      </c>
      <c r="P1321">
        <v>847.21</v>
      </c>
      <c r="Q1321" t="b">
        <f t="shared" si="289"/>
        <v>0</v>
      </c>
      <c r="R1321">
        <f t="shared" si="290"/>
        <v>0.06</v>
      </c>
      <c r="S1321">
        <v>0.06</v>
      </c>
      <c r="T1321" t="b">
        <f t="shared" si="291"/>
        <v>0</v>
      </c>
      <c r="U1321" t="s">
        <v>1835</v>
      </c>
      <c r="V1321">
        <f t="shared" si="292"/>
        <v>2389.1322</v>
      </c>
      <c r="W1321">
        <v>2389.1322</v>
      </c>
      <c r="X1321" t="b">
        <f t="shared" si="293"/>
        <v>0</v>
      </c>
    </row>
    <row r="1322" spans="1:24" x14ac:dyDescent="0.3">
      <c r="A1322" t="b">
        <f t="shared" si="280"/>
        <v>0</v>
      </c>
      <c r="B1322" t="s">
        <v>2244</v>
      </c>
      <c r="C1322" t="b">
        <f t="shared" si="281"/>
        <v>0</v>
      </c>
      <c r="D1322" s="2">
        <v>45892</v>
      </c>
      <c r="E1322" s="2" t="b">
        <f t="shared" si="282"/>
        <v>0</v>
      </c>
      <c r="F1322" t="s">
        <v>240</v>
      </c>
      <c r="G1322" t="b">
        <f t="shared" si="283"/>
        <v>0</v>
      </c>
      <c r="H1322" t="s">
        <v>1768</v>
      </c>
      <c r="I1322" t="b">
        <f t="shared" si="284"/>
        <v>0</v>
      </c>
      <c r="J1322" t="s">
        <v>1872</v>
      </c>
      <c r="K1322" t="b">
        <f t="shared" si="285"/>
        <v>0</v>
      </c>
      <c r="L1322">
        <f t="shared" si="286"/>
        <v>4</v>
      </c>
      <c r="M1322">
        <v>4</v>
      </c>
      <c r="N1322" t="b">
        <f t="shared" si="287"/>
        <v>0</v>
      </c>
      <c r="O1322">
        <f t="shared" si="288"/>
        <v>773.81</v>
      </c>
      <c r="P1322">
        <v>773.81</v>
      </c>
      <c r="Q1322" t="b">
        <f t="shared" si="289"/>
        <v>0</v>
      </c>
      <c r="R1322">
        <f t="shared" si="290"/>
        <v>0.08</v>
      </c>
      <c r="S1322">
        <v>0.08</v>
      </c>
      <c r="T1322" t="b">
        <f t="shared" si="291"/>
        <v>0</v>
      </c>
      <c r="U1322" t="s">
        <v>1839</v>
      </c>
      <c r="V1322">
        <f t="shared" si="292"/>
        <v>2847.6208000000001</v>
      </c>
      <c r="W1322">
        <v>2847.6208000000001</v>
      </c>
      <c r="X1322" t="b">
        <f t="shared" si="293"/>
        <v>0</v>
      </c>
    </row>
    <row r="1323" spans="1:24" x14ac:dyDescent="0.3">
      <c r="A1323" t="b">
        <f t="shared" si="280"/>
        <v>0</v>
      </c>
      <c r="B1323" t="s">
        <v>2245</v>
      </c>
      <c r="C1323" t="b">
        <f t="shared" si="281"/>
        <v>0</v>
      </c>
      <c r="D1323" s="2">
        <v>45780</v>
      </c>
      <c r="E1323" s="2" t="b">
        <f t="shared" si="282"/>
        <v>0</v>
      </c>
      <c r="F1323" t="s">
        <v>7</v>
      </c>
      <c r="G1323" t="b">
        <f t="shared" si="283"/>
        <v>0</v>
      </c>
      <c r="H1323" t="s">
        <v>1722</v>
      </c>
      <c r="I1323" t="b">
        <f t="shared" si="284"/>
        <v>0</v>
      </c>
      <c r="J1323" t="s">
        <v>1857</v>
      </c>
      <c r="K1323" t="b">
        <f t="shared" si="285"/>
        <v>0</v>
      </c>
      <c r="L1323">
        <f t="shared" si="286"/>
        <v>1</v>
      </c>
      <c r="M1323">
        <v>1</v>
      </c>
      <c r="N1323" t="b">
        <f t="shared" si="287"/>
        <v>0</v>
      </c>
      <c r="O1323">
        <f t="shared" si="288"/>
        <v>664.71</v>
      </c>
      <c r="P1323">
        <v>664.71</v>
      </c>
      <c r="Q1323" t="b">
        <f t="shared" si="289"/>
        <v>0</v>
      </c>
      <c r="R1323">
        <f t="shared" si="290"/>
        <v>0.1</v>
      </c>
      <c r="S1323">
        <v>0.1</v>
      </c>
      <c r="T1323" t="b">
        <f t="shared" si="291"/>
        <v>0</v>
      </c>
      <c r="U1323" t="s">
        <v>1835</v>
      </c>
      <c r="V1323">
        <f t="shared" si="292"/>
        <v>598.23900000000003</v>
      </c>
      <c r="W1323">
        <v>598.23900000000003</v>
      </c>
      <c r="X1323" t="b">
        <f t="shared" si="293"/>
        <v>0</v>
      </c>
    </row>
    <row r="1324" spans="1:24" x14ac:dyDescent="0.3">
      <c r="A1324" t="b">
        <f t="shared" si="280"/>
        <v>0</v>
      </c>
      <c r="B1324" t="s">
        <v>2246</v>
      </c>
      <c r="C1324" t="b">
        <f t="shared" si="281"/>
        <v>0</v>
      </c>
      <c r="D1324" s="2">
        <v>45233</v>
      </c>
      <c r="E1324" s="2" t="b">
        <f t="shared" si="282"/>
        <v>0</v>
      </c>
      <c r="F1324" t="s">
        <v>1079</v>
      </c>
      <c r="G1324" t="b">
        <f t="shared" si="283"/>
        <v>0</v>
      </c>
      <c r="H1324" t="s">
        <v>1648</v>
      </c>
      <c r="I1324" t="b">
        <f t="shared" si="284"/>
        <v>0</v>
      </c>
      <c r="J1324" t="s">
        <v>1843</v>
      </c>
      <c r="K1324" t="b">
        <f t="shared" si="285"/>
        <v>0</v>
      </c>
      <c r="L1324">
        <f t="shared" si="286"/>
        <v>4</v>
      </c>
      <c r="M1324">
        <v>4</v>
      </c>
      <c r="N1324" t="b">
        <f t="shared" si="287"/>
        <v>0</v>
      </c>
      <c r="O1324">
        <f t="shared" si="288"/>
        <v>482.06</v>
      </c>
      <c r="P1324">
        <v>482.06</v>
      </c>
      <c r="Q1324" t="b">
        <f t="shared" si="289"/>
        <v>0</v>
      </c>
      <c r="R1324">
        <f t="shared" si="290"/>
        <v>7.0000000000000007E-2</v>
      </c>
      <c r="S1324">
        <v>7.0000000000000007E-2</v>
      </c>
      <c r="T1324" t="b">
        <f t="shared" si="291"/>
        <v>0</v>
      </c>
      <c r="U1324" t="s">
        <v>1835</v>
      </c>
      <c r="V1324">
        <f t="shared" si="292"/>
        <v>1793.2632000000001</v>
      </c>
      <c r="W1324">
        <v>1793.2632000000001</v>
      </c>
      <c r="X1324" t="b">
        <f t="shared" si="293"/>
        <v>0</v>
      </c>
    </row>
    <row r="1325" spans="1:24" x14ac:dyDescent="0.3">
      <c r="A1325" t="b">
        <f t="shared" si="280"/>
        <v>0</v>
      </c>
      <c r="B1325" t="s">
        <v>1893</v>
      </c>
      <c r="C1325" t="b">
        <f t="shared" si="281"/>
        <v>0</v>
      </c>
      <c r="D1325" s="2">
        <v>45264</v>
      </c>
      <c r="E1325" s="2" t="b">
        <f t="shared" si="282"/>
        <v>0</v>
      </c>
      <c r="F1325" t="s">
        <v>1322</v>
      </c>
      <c r="G1325" t="b">
        <f t="shared" si="283"/>
        <v>0</v>
      </c>
      <c r="H1325" t="s">
        <v>1805</v>
      </c>
      <c r="I1325" t="b">
        <f t="shared" si="284"/>
        <v>0</v>
      </c>
      <c r="J1325" t="s">
        <v>1831</v>
      </c>
      <c r="K1325" t="b">
        <f t="shared" si="285"/>
        <v>0</v>
      </c>
      <c r="L1325">
        <f t="shared" si="286"/>
        <v>2</v>
      </c>
      <c r="M1325">
        <v>2</v>
      </c>
      <c r="N1325" t="b">
        <f t="shared" si="287"/>
        <v>0</v>
      </c>
      <c r="O1325">
        <f t="shared" si="288"/>
        <v>600.73</v>
      </c>
      <c r="P1325">
        <v>600.73</v>
      </c>
      <c r="Q1325" t="b">
        <f t="shared" si="289"/>
        <v>0</v>
      </c>
      <c r="R1325">
        <f t="shared" si="290"/>
        <v>0.08</v>
      </c>
      <c r="S1325">
        <v>0.08</v>
      </c>
      <c r="T1325" t="b">
        <f t="shared" si="291"/>
        <v>0</v>
      </c>
      <c r="U1325" t="s">
        <v>1832</v>
      </c>
      <c r="V1325">
        <f t="shared" si="292"/>
        <v>1105.3432</v>
      </c>
      <c r="W1325">
        <v>1105.3432</v>
      </c>
      <c r="X1325" t="b">
        <f t="shared" si="293"/>
        <v>0</v>
      </c>
    </row>
    <row r="1326" spans="1:24" x14ac:dyDescent="0.3">
      <c r="A1326" t="b">
        <f t="shared" si="280"/>
        <v>0</v>
      </c>
      <c r="B1326" t="s">
        <v>2247</v>
      </c>
      <c r="C1326" t="b">
        <f t="shared" si="281"/>
        <v>0</v>
      </c>
      <c r="D1326" s="2">
        <v>45742</v>
      </c>
      <c r="E1326" s="2" t="b">
        <f t="shared" si="282"/>
        <v>0</v>
      </c>
      <c r="F1326" t="s">
        <v>315</v>
      </c>
      <c r="G1326" t="b">
        <f t="shared" si="283"/>
        <v>0</v>
      </c>
      <c r="H1326" t="s">
        <v>1705</v>
      </c>
      <c r="I1326" t="b">
        <f t="shared" si="284"/>
        <v>0</v>
      </c>
      <c r="J1326" t="s">
        <v>1831</v>
      </c>
      <c r="K1326" t="b">
        <f t="shared" si="285"/>
        <v>0</v>
      </c>
      <c r="L1326">
        <f t="shared" si="286"/>
        <v>4</v>
      </c>
      <c r="M1326">
        <v>4</v>
      </c>
      <c r="N1326" t="b">
        <f t="shared" si="287"/>
        <v>0</v>
      </c>
      <c r="O1326">
        <f t="shared" si="288"/>
        <v>995.55</v>
      </c>
      <c r="P1326">
        <v>995.55</v>
      </c>
      <c r="Q1326" t="b">
        <f t="shared" si="289"/>
        <v>0</v>
      </c>
      <c r="R1326">
        <f t="shared" si="290"/>
        <v>0.19</v>
      </c>
      <c r="S1326">
        <v>0.19</v>
      </c>
      <c r="T1326" t="b">
        <f t="shared" si="291"/>
        <v>0</v>
      </c>
      <c r="U1326" t="s">
        <v>1835</v>
      </c>
      <c r="V1326">
        <f t="shared" si="292"/>
        <v>3225.5819999999999</v>
      </c>
      <c r="W1326">
        <v>3225.5819999999999</v>
      </c>
      <c r="X1326" t="b">
        <f t="shared" si="293"/>
        <v>0</v>
      </c>
    </row>
    <row r="1327" spans="1:24" x14ac:dyDescent="0.3">
      <c r="A1327" t="b">
        <f t="shared" si="280"/>
        <v>0</v>
      </c>
      <c r="B1327" t="s">
        <v>2248</v>
      </c>
      <c r="C1327" t="b">
        <f t="shared" si="281"/>
        <v>0</v>
      </c>
      <c r="D1327" s="2">
        <v>45478</v>
      </c>
      <c r="E1327" s="2" t="b">
        <f t="shared" si="282"/>
        <v>0</v>
      </c>
      <c r="F1327" t="s">
        <v>472</v>
      </c>
      <c r="G1327" t="b">
        <f t="shared" si="283"/>
        <v>0</v>
      </c>
      <c r="H1327" t="s">
        <v>1803</v>
      </c>
      <c r="I1327" t="b">
        <f t="shared" si="284"/>
        <v>0</v>
      </c>
      <c r="J1327" t="s">
        <v>1867</v>
      </c>
      <c r="K1327" t="b">
        <f t="shared" si="285"/>
        <v>0</v>
      </c>
      <c r="L1327">
        <f t="shared" si="286"/>
        <v>2</v>
      </c>
      <c r="M1327">
        <v>2</v>
      </c>
      <c r="N1327" t="b">
        <f t="shared" si="287"/>
        <v>0</v>
      </c>
      <c r="O1327">
        <f t="shared" si="288"/>
        <v>153.84</v>
      </c>
      <c r="P1327">
        <v>153.84</v>
      </c>
      <c r="Q1327" t="b">
        <f t="shared" si="289"/>
        <v>0</v>
      </c>
      <c r="R1327">
        <f t="shared" si="290"/>
        <v>0.27</v>
      </c>
      <c r="S1327">
        <v>0.27</v>
      </c>
      <c r="T1327" t="b">
        <f t="shared" si="291"/>
        <v>0</v>
      </c>
      <c r="U1327" t="s">
        <v>1835</v>
      </c>
      <c r="V1327">
        <f t="shared" si="292"/>
        <v>224.60640000000001</v>
      </c>
      <c r="W1327">
        <v>224.60640000000001</v>
      </c>
      <c r="X1327" t="b">
        <f t="shared" si="293"/>
        <v>0</v>
      </c>
    </row>
    <row r="1328" spans="1:24" x14ac:dyDescent="0.3">
      <c r="A1328" t="b">
        <f t="shared" si="280"/>
        <v>0</v>
      </c>
      <c r="B1328" t="s">
        <v>2249</v>
      </c>
      <c r="C1328" t="b">
        <f t="shared" si="281"/>
        <v>0</v>
      </c>
      <c r="D1328" s="2">
        <v>45789</v>
      </c>
      <c r="E1328" s="2" t="b">
        <f t="shared" si="282"/>
        <v>0</v>
      </c>
      <c r="F1328" t="s">
        <v>508</v>
      </c>
      <c r="G1328" t="b">
        <f t="shared" si="283"/>
        <v>0</v>
      </c>
      <c r="H1328" t="s">
        <v>1762</v>
      </c>
      <c r="I1328" t="b">
        <f t="shared" si="284"/>
        <v>0</v>
      </c>
      <c r="J1328" t="s">
        <v>1875</v>
      </c>
      <c r="K1328" t="b">
        <f t="shared" si="285"/>
        <v>0</v>
      </c>
      <c r="L1328">
        <f t="shared" si="286"/>
        <v>3</v>
      </c>
      <c r="M1328">
        <v>3</v>
      </c>
      <c r="N1328" t="b">
        <f t="shared" si="287"/>
        <v>0</v>
      </c>
      <c r="O1328">
        <f t="shared" si="288"/>
        <v>362.11</v>
      </c>
      <c r="P1328">
        <v>362.11</v>
      </c>
      <c r="Q1328" t="b">
        <f t="shared" si="289"/>
        <v>0</v>
      </c>
      <c r="R1328">
        <f t="shared" si="290"/>
        <v>0.23</v>
      </c>
      <c r="S1328">
        <v>0.23</v>
      </c>
      <c r="T1328" t="b">
        <f t="shared" si="291"/>
        <v>0</v>
      </c>
      <c r="U1328" t="s">
        <v>1839</v>
      </c>
      <c r="V1328">
        <f t="shared" si="292"/>
        <v>836.47409999999991</v>
      </c>
      <c r="W1328">
        <v>836.47409999999991</v>
      </c>
      <c r="X1328" t="b">
        <f t="shared" si="293"/>
        <v>0</v>
      </c>
    </row>
    <row r="1329" spans="1:24" x14ac:dyDescent="0.3">
      <c r="A1329" t="b">
        <f t="shared" si="280"/>
        <v>0</v>
      </c>
      <c r="B1329" t="s">
        <v>2250</v>
      </c>
      <c r="C1329" t="b">
        <f t="shared" si="281"/>
        <v>0</v>
      </c>
      <c r="D1329" s="2">
        <v>45561</v>
      </c>
      <c r="E1329" s="2" t="b">
        <f t="shared" si="282"/>
        <v>0</v>
      </c>
      <c r="F1329" t="s">
        <v>1440</v>
      </c>
      <c r="G1329" t="b">
        <f t="shared" si="283"/>
        <v>0</v>
      </c>
      <c r="H1329" t="s">
        <v>1666</v>
      </c>
      <c r="I1329" t="b">
        <f t="shared" si="284"/>
        <v>0</v>
      </c>
      <c r="J1329" t="s">
        <v>1837</v>
      </c>
      <c r="K1329" t="b">
        <f t="shared" si="285"/>
        <v>0</v>
      </c>
      <c r="L1329">
        <f t="shared" si="286"/>
        <v>3</v>
      </c>
      <c r="M1329">
        <v>3</v>
      </c>
      <c r="N1329" t="b">
        <f t="shared" si="287"/>
        <v>0</v>
      </c>
      <c r="O1329">
        <f t="shared" si="288"/>
        <v>112.26</v>
      </c>
      <c r="P1329">
        <v>112.26</v>
      </c>
      <c r="Q1329" t="b">
        <f t="shared" si="289"/>
        <v>0</v>
      </c>
      <c r="R1329">
        <f t="shared" si="290"/>
        <v>0.11</v>
      </c>
      <c r="S1329">
        <v>0.11</v>
      </c>
      <c r="T1329" t="b">
        <f t="shared" si="291"/>
        <v>0</v>
      </c>
      <c r="U1329" t="s">
        <v>1832</v>
      </c>
      <c r="V1329">
        <f t="shared" si="292"/>
        <v>299.73419999999999</v>
      </c>
      <c r="W1329">
        <v>299.73419999999999</v>
      </c>
      <c r="X1329" t="b">
        <f t="shared" si="293"/>
        <v>0</v>
      </c>
    </row>
    <row r="1330" spans="1:24" x14ac:dyDescent="0.3">
      <c r="A1330" t="b">
        <f t="shared" si="280"/>
        <v>0</v>
      </c>
      <c r="B1330" t="s">
        <v>2251</v>
      </c>
      <c r="C1330" t="b">
        <f t="shared" si="281"/>
        <v>0</v>
      </c>
      <c r="D1330" s="2">
        <v>45378</v>
      </c>
      <c r="E1330" s="2" t="b">
        <f t="shared" si="282"/>
        <v>0</v>
      </c>
      <c r="F1330" t="s">
        <v>657</v>
      </c>
      <c r="G1330" t="b">
        <f t="shared" si="283"/>
        <v>0</v>
      </c>
      <c r="H1330" t="s">
        <v>1805</v>
      </c>
      <c r="I1330" t="b">
        <f t="shared" si="284"/>
        <v>0</v>
      </c>
      <c r="J1330" t="s">
        <v>1863</v>
      </c>
      <c r="K1330" t="b">
        <f t="shared" si="285"/>
        <v>0</v>
      </c>
      <c r="L1330">
        <f t="shared" si="286"/>
        <v>2</v>
      </c>
      <c r="M1330">
        <v>2</v>
      </c>
      <c r="N1330" t="b">
        <f t="shared" si="287"/>
        <v>0</v>
      </c>
      <c r="O1330">
        <f t="shared" si="288"/>
        <v>962.81</v>
      </c>
      <c r="P1330">
        <v>962.81</v>
      </c>
      <c r="Q1330" t="b">
        <f t="shared" si="289"/>
        <v>0</v>
      </c>
      <c r="R1330">
        <f t="shared" si="290"/>
        <v>0.06</v>
      </c>
      <c r="S1330">
        <v>0.06</v>
      </c>
      <c r="T1330" t="b">
        <f t="shared" si="291"/>
        <v>0</v>
      </c>
      <c r="U1330" t="s">
        <v>1839</v>
      </c>
      <c r="V1330">
        <f t="shared" si="292"/>
        <v>1810.0827999999999</v>
      </c>
      <c r="W1330">
        <v>1810.0827999999999</v>
      </c>
      <c r="X1330" t="b">
        <f t="shared" si="293"/>
        <v>0</v>
      </c>
    </row>
    <row r="1331" spans="1:24" x14ac:dyDescent="0.3">
      <c r="A1331" t="b">
        <f t="shared" si="280"/>
        <v>0</v>
      </c>
      <c r="B1331" t="s">
        <v>2252</v>
      </c>
      <c r="C1331" t="b">
        <f t="shared" si="281"/>
        <v>0</v>
      </c>
      <c r="D1331" s="2">
        <v>45308</v>
      </c>
      <c r="E1331" s="2" t="b">
        <f t="shared" si="282"/>
        <v>0</v>
      </c>
      <c r="F1331" t="s">
        <v>687</v>
      </c>
      <c r="G1331" t="b">
        <f t="shared" si="283"/>
        <v>0</v>
      </c>
      <c r="H1331" t="s">
        <v>1600</v>
      </c>
      <c r="I1331" t="b">
        <f t="shared" si="284"/>
        <v>0</v>
      </c>
      <c r="J1331" t="s">
        <v>1850</v>
      </c>
      <c r="K1331" t="b">
        <f t="shared" si="285"/>
        <v>0</v>
      </c>
      <c r="L1331">
        <f t="shared" si="286"/>
        <v>4</v>
      </c>
      <c r="M1331">
        <v>4</v>
      </c>
      <c r="N1331" t="b">
        <f t="shared" si="287"/>
        <v>0</v>
      </c>
      <c r="O1331">
        <f t="shared" si="288"/>
        <v>276.23</v>
      </c>
      <c r="P1331">
        <v>276.23</v>
      </c>
      <c r="Q1331" t="b">
        <f t="shared" si="289"/>
        <v>0</v>
      </c>
      <c r="R1331">
        <f t="shared" si="290"/>
        <v>0.12</v>
      </c>
      <c r="S1331">
        <v>0.12</v>
      </c>
      <c r="T1331" t="b">
        <f t="shared" si="291"/>
        <v>0</v>
      </c>
      <c r="U1331" t="s">
        <v>1832</v>
      </c>
      <c r="V1331">
        <f t="shared" si="292"/>
        <v>972.32960000000003</v>
      </c>
      <c r="W1331">
        <v>972.32960000000003</v>
      </c>
      <c r="X1331" t="b">
        <f t="shared" si="293"/>
        <v>0</v>
      </c>
    </row>
    <row r="1332" spans="1:24" x14ac:dyDescent="0.3">
      <c r="A1332" t="b">
        <f t="shared" si="280"/>
        <v>0</v>
      </c>
      <c r="B1332" t="s">
        <v>2253</v>
      </c>
      <c r="C1332" t="b">
        <f t="shared" si="281"/>
        <v>0</v>
      </c>
      <c r="D1332" s="2">
        <v>45407</v>
      </c>
      <c r="E1332" s="2" t="b">
        <f t="shared" si="282"/>
        <v>0</v>
      </c>
      <c r="F1332" t="s">
        <v>70</v>
      </c>
      <c r="G1332" t="b">
        <f t="shared" si="283"/>
        <v>0</v>
      </c>
      <c r="H1332" t="s">
        <v>1591</v>
      </c>
      <c r="I1332" t="b">
        <f t="shared" si="284"/>
        <v>0</v>
      </c>
      <c r="J1332" t="s">
        <v>1852</v>
      </c>
      <c r="K1332" t="b">
        <f t="shared" si="285"/>
        <v>0</v>
      </c>
      <c r="L1332">
        <f t="shared" si="286"/>
        <v>3</v>
      </c>
      <c r="M1332">
        <v>3</v>
      </c>
      <c r="N1332" t="b">
        <f t="shared" si="287"/>
        <v>0</v>
      </c>
      <c r="O1332">
        <f t="shared" si="288"/>
        <v>991.37</v>
      </c>
      <c r="P1332">
        <v>991.37</v>
      </c>
      <c r="Q1332" t="b">
        <f t="shared" si="289"/>
        <v>0</v>
      </c>
      <c r="R1332">
        <f t="shared" si="290"/>
        <v>0.1</v>
      </c>
      <c r="S1332">
        <v>0.1</v>
      </c>
      <c r="T1332" t="b">
        <f t="shared" si="291"/>
        <v>0</v>
      </c>
      <c r="U1332" t="s">
        <v>1835</v>
      </c>
      <c r="V1332">
        <f t="shared" si="292"/>
        <v>2676.6990000000001</v>
      </c>
      <c r="W1332">
        <v>2676.6990000000001</v>
      </c>
      <c r="X1332" t="b">
        <f t="shared" si="293"/>
        <v>0</v>
      </c>
    </row>
    <row r="1333" spans="1:24" x14ac:dyDescent="0.3">
      <c r="A1333" t="b">
        <f t="shared" si="280"/>
        <v>0</v>
      </c>
      <c r="B1333" t="s">
        <v>2254</v>
      </c>
      <c r="C1333" t="b">
        <f t="shared" si="281"/>
        <v>0</v>
      </c>
      <c r="D1333" s="2">
        <v>45929</v>
      </c>
      <c r="E1333" s="2" t="b">
        <f t="shared" si="282"/>
        <v>0</v>
      </c>
      <c r="F1333" t="s">
        <v>553</v>
      </c>
      <c r="G1333" t="b">
        <f t="shared" si="283"/>
        <v>0</v>
      </c>
      <c r="H1333" t="s">
        <v>1600</v>
      </c>
      <c r="I1333" t="b">
        <f t="shared" si="284"/>
        <v>0</v>
      </c>
      <c r="J1333" t="s">
        <v>1867</v>
      </c>
      <c r="K1333" t="b">
        <f t="shared" si="285"/>
        <v>0</v>
      </c>
      <c r="L1333">
        <f t="shared" si="286"/>
        <v>3</v>
      </c>
      <c r="M1333">
        <v>3</v>
      </c>
      <c r="N1333" t="b">
        <f t="shared" si="287"/>
        <v>0</v>
      </c>
      <c r="O1333">
        <f t="shared" si="288"/>
        <v>977.47</v>
      </c>
      <c r="P1333">
        <v>977.47</v>
      </c>
      <c r="Q1333" t="b">
        <f t="shared" si="289"/>
        <v>0</v>
      </c>
      <c r="R1333">
        <f t="shared" si="290"/>
        <v>0.05</v>
      </c>
      <c r="S1333">
        <v>0.05</v>
      </c>
      <c r="T1333" t="b">
        <f t="shared" si="291"/>
        <v>0</v>
      </c>
      <c r="U1333" t="s">
        <v>1832</v>
      </c>
      <c r="V1333">
        <f t="shared" si="292"/>
        <v>2785.7894999999999</v>
      </c>
      <c r="W1333">
        <v>2785.7894999999999</v>
      </c>
      <c r="X1333" t="b">
        <f t="shared" si="293"/>
        <v>0</v>
      </c>
    </row>
    <row r="1334" spans="1:24" x14ac:dyDescent="0.3">
      <c r="A1334" t="b">
        <f t="shared" si="280"/>
        <v>0</v>
      </c>
      <c r="B1334" t="s">
        <v>2255</v>
      </c>
      <c r="C1334" t="b">
        <f t="shared" si="281"/>
        <v>0</v>
      </c>
      <c r="D1334" s="2">
        <v>45844</v>
      </c>
      <c r="E1334" s="2" t="b">
        <f t="shared" si="282"/>
        <v>0</v>
      </c>
      <c r="F1334" t="s">
        <v>666</v>
      </c>
      <c r="G1334" t="b">
        <f t="shared" si="283"/>
        <v>0</v>
      </c>
      <c r="H1334" t="s">
        <v>1805</v>
      </c>
      <c r="I1334" t="b">
        <f t="shared" si="284"/>
        <v>0</v>
      </c>
      <c r="J1334" t="s">
        <v>1884</v>
      </c>
      <c r="K1334" t="b">
        <f t="shared" si="285"/>
        <v>0</v>
      </c>
      <c r="L1334">
        <f t="shared" si="286"/>
        <v>2</v>
      </c>
      <c r="M1334">
        <v>2</v>
      </c>
      <c r="N1334" t="b">
        <f t="shared" si="287"/>
        <v>0</v>
      </c>
      <c r="O1334">
        <f t="shared" si="288"/>
        <v>308.7</v>
      </c>
      <c r="P1334">
        <v>308.7</v>
      </c>
      <c r="Q1334" t="b">
        <f t="shared" si="289"/>
        <v>0</v>
      </c>
      <c r="R1334">
        <f t="shared" si="290"/>
        <v>0.2</v>
      </c>
      <c r="S1334">
        <v>0.2</v>
      </c>
      <c r="T1334" t="b">
        <f t="shared" si="291"/>
        <v>0</v>
      </c>
      <c r="U1334" t="s">
        <v>1835</v>
      </c>
      <c r="V1334">
        <f t="shared" si="292"/>
        <v>493.92</v>
      </c>
      <c r="W1334">
        <v>493.92</v>
      </c>
      <c r="X1334" t="b">
        <f t="shared" si="293"/>
        <v>0</v>
      </c>
    </row>
    <row r="1335" spans="1:24" x14ac:dyDescent="0.3">
      <c r="A1335" t="b">
        <f t="shared" si="280"/>
        <v>0</v>
      </c>
      <c r="B1335" t="s">
        <v>2256</v>
      </c>
      <c r="C1335" t="b">
        <f t="shared" si="281"/>
        <v>0</v>
      </c>
      <c r="D1335" s="2">
        <v>45579</v>
      </c>
      <c r="E1335" s="2" t="b">
        <f t="shared" si="282"/>
        <v>0</v>
      </c>
      <c r="F1335" t="s">
        <v>145</v>
      </c>
      <c r="G1335" t="b">
        <f t="shared" si="283"/>
        <v>0</v>
      </c>
      <c r="H1335" t="s">
        <v>1546</v>
      </c>
      <c r="I1335" t="b">
        <f t="shared" si="284"/>
        <v>0</v>
      </c>
      <c r="J1335" t="s">
        <v>1857</v>
      </c>
      <c r="K1335" t="b">
        <f t="shared" si="285"/>
        <v>0</v>
      </c>
      <c r="L1335">
        <f t="shared" si="286"/>
        <v>2</v>
      </c>
      <c r="M1335">
        <v>2</v>
      </c>
      <c r="N1335" t="b">
        <f t="shared" si="287"/>
        <v>0</v>
      </c>
      <c r="O1335">
        <f t="shared" si="288"/>
        <v>733.87</v>
      </c>
      <c r="P1335">
        <v>733.87</v>
      </c>
      <c r="Q1335" t="b">
        <f t="shared" si="289"/>
        <v>0</v>
      </c>
      <c r="R1335">
        <f t="shared" si="290"/>
        <v>0.1</v>
      </c>
      <c r="S1335">
        <v>0.1</v>
      </c>
      <c r="T1335" t="b">
        <f t="shared" si="291"/>
        <v>0</v>
      </c>
      <c r="U1335" t="s">
        <v>1835</v>
      </c>
      <c r="V1335">
        <f t="shared" si="292"/>
        <v>1320.9659999999999</v>
      </c>
      <c r="W1335">
        <v>1320.9659999999999</v>
      </c>
      <c r="X1335" t="b">
        <f t="shared" si="293"/>
        <v>0</v>
      </c>
    </row>
    <row r="1336" spans="1:24" x14ac:dyDescent="0.3">
      <c r="A1336" t="b">
        <f t="shared" si="280"/>
        <v>0</v>
      </c>
      <c r="B1336" t="s">
        <v>1840</v>
      </c>
      <c r="C1336" t="b">
        <f t="shared" si="281"/>
        <v>0</v>
      </c>
      <c r="D1336" s="2">
        <v>45297</v>
      </c>
      <c r="E1336" s="2" t="b">
        <f t="shared" si="282"/>
        <v>0</v>
      </c>
      <c r="F1336" t="s">
        <v>1500</v>
      </c>
      <c r="G1336" t="b">
        <f t="shared" si="283"/>
        <v>0</v>
      </c>
      <c r="H1336" t="s">
        <v>1711</v>
      </c>
      <c r="I1336" t="b">
        <f t="shared" si="284"/>
        <v>0</v>
      </c>
      <c r="J1336" t="s">
        <v>1841</v>
      </c>
      <c r="K1336" t="b">
        <f t="shared" si="285"/>
        <v>0</v>
      </c>
      <c r="L1336">
        <f t="shared" si="286"/>
        <v>3</v>
      </c>
      <c r="M1336">
        <v>3</v>
      </c>
      <c r="N1336" t="b">
        <f t="shared" si="287"/>
        <v>0</v>
      </c>
      <c r="O1336">
        <f t="shared" si="288"/>
        <v>745.3</v>
      </c>
      <c r="P1336">
        <v>745.3</v>
      </c>
      <c r="Q1336" t="b">
        <f t="shared" si="289"/>
        <v>0</v>
      </c>
      <c r="R1336">
        <f t="shared" si="290"/>
        <v>0.18</v>
      </c>
      <c r="S1336">
        <v>0.18</v>
      </c>
      <c r="T1336" t="b">
        <f t="shared" si="291"/>
        <v>0</v>
      </c>
      <c r="U1336" t="s">
        <v>1832</v>
      </c>
      <c r="V1336">
        <f t="shared" si="292"/>
        <v>1833.4380000000001</v>
      </c>
      <c r="W1336">
        <v>1833.4380000000001</v>
      </c>
      <c r="X1336" t="b">
        <f t="shared" si="293"/>
        <v>0</v>
      </c>
    </row>
    <row r="1337" spans="1:24" x14ac:dyDescent="0.3">
      <c r="A1337" t="b">
        <f t="shared" si="280"/>
        <v>0</v>
      </c>
      <c r="B1337" t="s">
        <v>1894</v>
      </c>
      <c r="C1337" t="b">
        <f t="shared" si="281"/>
        <v>0</v>
      </c>
      <c r="D1337" s="2">
        <v>45486</v>
      </c>
      <c r="E1337" s="2" t="b">
        <f t="shared" si="282"/>
        <v>0</v>
      </c>
      <c r="F1337" t="s">
        <v>260</v>
      </c>
      <c r="G1337" t="b">
        <f t="shared" si="283"/>
        <v>0</v>
      </c>
      <c r="H1337" t="s">
        <v>1615</v>
      </c>
      <c r="I1337" t="b">
        <f t="shared" si="284"/>
        <v>0</v>
      </c>
      <c r="J1337" t="s">
        <v>1863</v>
      </c>
      <c r="K1337" t="b">
        <f t="shared" si="285"/>
        <v>0</v>
      </c>
      <c r="L1337">
        <f t="shared" si="286"/>
        <v>2</v>
      </c>
      <c r="M1337">
        <v>2</v>
      </c>
      <c r="N1337" t="b">
        <f t="shared" si="287"/>
        <v>0</v>
      </c>
      <c r="O1337">
        <f t="shared" si="288"/>
        <v>873.86</v>
      </c>
      <c r="P1337">
        <v>873.86</v>
      </c>
      <c r="Q1337" t="b">
        <f t="shared" si="289"/>
        <v>0</v>
      </c>
      <c r="R1337">
        <f t="shared" si="290"/>
        <v>7.0000000000000007E-2</v>
      </c>
      <c r="S1337">
        <v>7.0000000000000007E-2</v>
      </c>
      <c r="T1337" t="b">
        <f t="shared" si="291"/>
        <v>0</v>
      </c>
      <c r="U1337" t="s">
        <v>1839</v>
      </c>
      <c r="V1337">
        <f t="shared" si="292"/>
        <v>1625.3796</v>
      </c>
      <c r="W1337">
        <v>1625.3796</v>
      </c>
      <c r="X1337" t="b">
        <f t="shared" si="293"/>
        <v>0</v>
      </c>
    </row>
    <row r="1338" spans="1:24" x14ac:dyDescent="0.3">
      <c r="A1338" t="b">
        <f t="shared" si="280"/>
        <v>0</v>
      </c>
      <c r="B1338" t="s">
        <v>2257</v>
      </c>
      <c r="C1338" t="b">
        <f t="shared" si="281"/>
        <v>0</v>
      </c>
      <c r="D1338" s="2">
        <v>45227</v>
      </c>
      <c r="E1338" s="2" t="b">
        <f t="shared" si="282"/>
        <v>0</v>
      </c>
      <c r="F1338" t="s">
        <v>335</v>
      </c>
      <c r="G1338" t="b">
        <f t="shared" si="283"/>
        <v>0</v>
      </c>
      <c r="H1338" t="s">
        <v>1593</v>
      </c>
      <c r="I1338" t="b">
        <f t="shared" si="284"/>
        <v>0</v>
      </c>
      <c r="J1338" t="s">
        <v>1857</v>
      </c>
      <c r="K1338" t="b">
        <f t="shared" si="285"/>
        <v>0</v>
      </c>
      <c r="L1338">
        <f t="shared" si="286"/>
        <v>2</v>
      </c>
      <c r="M1338">
        <v>2</v>
      </c>
      <c r="N1338" t="b">
        <f t="shared" si="287"/>
        <v>0</v>
      </c>
      <c r="O1338">
        <f t="shared" si="288"/>
        <v>22.47</v>
      </c>
      <c r="P1338">
        <v>22.47</v>
      </c>
      <c r="Q1338" t="b">
        <f t="shared" si="289"/>
        <v>0</v>
      </c>
      <c r="R1338">
        <f t="shared" si="290"/>
        <v>0.22</v>
      </c>
      <c r="S1338">
        <v>0.22</v>
      </c>
      <c r="T1338" t="b">
        <f t="shared" si="291"/>
        <v>0</v>
      </c>
      <c r="U1338" t="s">
        <v>1835</v>
      </c>
      <c r="V1338">
        <f t="shared" si="292"/>
        <v>35.053199999999997</v>
      </c>
      <c r="W1338">
        <v>35.053199999999997</v>
      </c>
      <c r="X1338" t="b">
        <f t="shared" si="293"/>
        <v>0</v>
      </c>
    </row>
    <row r="1339" spans="1:24" x14ac:dyDescent="0.3">
      <c r="A1339" t="b">
        <f t="shared" si="280"/>
        <v>0</v>
      </c>
      <c r="B1339" t="s">
        <v>2258</v>
      </c>
      <c r="C1339" t="b">
        <f t="shared" si="281"/>
        <v>0</v>
      </c>
      <c r="D1339" s="2">
        <v>45380</v>
      </c>
      <c r="E1339" s="2" t="b">
        <f t="shared" si="282"/>
        <v>0</v>
      </c>
      <c r="F1339" t="s">
        <v>1081</v>
      </c>
      <c r="G1339" t="b">
        <f t="shared" si="283"/>
        <v>0</v>
      </c>
      <c r="H1339" t="s">
        <v>1705</v>
      </c>
      <c r="I1339" t="b">
        <f t="shared" si="284"/>
        <v>0</v>
      </c>
      <c r="J1339" t="s">
        <v>1867</v>
      </c>
      <c r="K1339" t="b">
        <f t="shared" si="285"/>
        <v>0</v>
      </c>
      <c r="L1339">
        <f t="shared" si="286"/>
        <v>4</v>
      </c>
      <c r="M1339">
        <v>4</v>
      </c>
      <c r="N1339" t="b">
        <f t="shared" si="287"/>
        <v>0</v>
      </c>
      <c r="O1339">
        <f t="shared" si="288"/>
        <v>651.36</v>
      </c>
      <c r="P1339">
        <v>651.36</v>
      </c>
      <c r="Q1339" t="b">
        <f t="shared" si="289"/>
        <v>0</v>
      </c>
      <c r="R1339">
        <f t="shared" si="290"/>
        <v>0.13</v>
      </c>
      <c r="S1339">
        <v>0.13</v>
      </c>
      <c r="T1339" t="b">
        <f t="shared" si="291"/>
        <v>0</v>
      </c>
      <c r="U1339" t="s">
        <v>1832</v>
      </c>
      <c r="V1339">
        <f t="shared" si="292"/>
        <v>2266.7328000000002</v>
      </c>
      <c r="W1339">
        <v>2266.7328000000002</v>
      </c>
      <c r="X1339" t="b">
        <f t="shared" si="293"/>
        <v>0</v>
      </c>
    </row>
    <row r="1340" spans="1:24" x14ac:dyDescent="0.3">
      <c r="A1340" t="b">
        <f t="shared" si="280"/>
        <v>0</v>
      </c>
      <c r="B1340" t="s">
        <v>2259</v>
      </c>
      <c r="C1340" t="b">
        <f t="shared" si="281"/>
        <v>0</v>
      </c>
      <c r="D1340" s="2">
        <v>45817</v>
      </c>
      <c r="E1340" s="2" t="b">
        <f t="shared" si="282"/>
        <v>0</v>
      </c>
      <c r="F1340" t="s">
        <v>929</v>
      </c>
      <c r="G1340" t="b">
        <f t="shared" si="283"/>
        <v>0</v>
      </c>
      <c r="H1340" t="s">
        <v>1576</v>
      </c>
      <c r="I1340" t="b">
        <f t="shared" si="284"/>
        <v>0</v>
      </c>
      <c r="J1340" t="s">
        <v>1872</v>
      </c>
      <c r="K1340" t="b">
        <f t="shared" si="285"/>
        <v>0</v>
      </c>
      <c r="L1340">
        <f t="shared" si="286"/>
        <v>1</v>
      </c>
      <c r="M1340">
        <v>1</v>
      </c>
      <c r="N1340" t="b">
        <f t="shared" si="287"/>
        <v>0</v>
      </c>
      <c r="O1340">
        <f t="shared" si="288"/>
        <v>753.39</v>
      </c>
      <c r="P1340">
        <v>753.39</v>
      </c>
      <c r="Q1340" t="b">
        <f t="shared" si="289"/>
        <v>0</v>
      </c>
      <c r="R1340">
        <f t="shared" si="290"/>
        <v>0.04</v>
      </c>
      <c r="S1340">
        <v>0.04</v>
      </c>
      <c r="T1340" t="b">
        <f t="shared" si="291"/>
        <v>0</v>
      </c>
      <c r="U1340" t="s">
        <v>1839</v>
      </c>
      <c r="V1340">
        <f t="shared" si="292"/>
        <v>723.25439999999992</v>
      </c>
      <c r="W1340">
        <v>723.25439999999992</v>
      </c>
      <c r="X1340" t="b">
        <f t="shared" si="293"/>
        <v>0</v>
      </c>
    </row>
    <row r="1341" spans="1:24" x14ac:dyDescent="0.3">
      <c r="A1341" t="b">
        <f t="shared" si="280"/>
        <v>0</v>
      </c>
      <c r="B1341" t="s">
        <v>2260</v>
      </c>
      <c r="C1341" t="b">
        <f t="shared" si="281"/>
        <v>0</v>
      </c>
      <c r="D1341" s="2">
        <v>45576</v>
      </c>
      <c r="E1341" s="2" t="b">
        <f t="shared" si="282"/>
        <v>0</v>
      </c>
      <c r="F1341" t="s">
        <v>651</v>
      </c>
      <c r="G1341" t="b">
        <f t="shared" si="283"/>
        <v>0</v>
      </c>
      <c r="H1341" t="s">
        <v>1743</v>
      </c>
      <c r="I1341" t="b">
        <f t="shared" si="284"/>
        <v>0</v>
      </c>
      <c r="J1341" t="s">
        <v>1884</v>
      </c>
      <c r="K1341" t="b">
        <f t="shared" si="285"/>
        <v>0</v>
      </c>
      <c r="L1341">
        <f t="shared" si="286"/>
        <v>4</v>
      </c>
      <c r="M1341">
        <v>4</v>
      </c>
      <c r="N1341" t="b">
        <f t="shared" si="287"/>
        <v>0</v>
      </c>
      <c r="O1341">
        <f t="shared" si="288"/>
        <v>849.17</v>
      </c>
      <c r="P1341">
        <v>849.17</v>
      </c>
      <c r="Q1341" t="b">
        <f t="shared" si="289"/>
        <v>0</v>
      </c>
      <c r="R1341">
        <f t="shared" si="290"/>
        <v>0.12</v>
      </c>
      <c r="S1341">
        <v>0.12</v>
      </c>
      <c r="T1341" t="b">
        <f t="shared" si="291"/>
        <v>0</v>
      </c>
      <c r="U1341" t="s">
        <v>1839</v>
      </c>
      <c r="V1341">
        <f t="shared" si="292"/>
        <v>2989.0783999999999</v>
      </c>
      <c r="W1341">
        <v>2989.0783999999999</v>
      </c>
      <c r="X1341" t="b">
        <f t="shared" si="293"/>
        <v>0</v>
      </c>
    </row>
    <row r="1342" spans="1:24" x14ac:dyDescent="0.3">
      <c r="A1342" t="b">
        <f t="shared" si="280"/>
        <v>0</v>
      </c>
      <c r="B1342" t="s">
        <v>2261</v>
      </c>
      <c r="C1342" t="b">
        <f t="shared" si="281"/>
        <v>0</v>
      </c>
      <c r="D1342" s="2">
        <v>45495</v>
      </c>
      <c r="E1342" s="2" t="b">
        <f t="shared" si="282"/>
        <v>0</v>
      </c>
      <c r="F1342" t="s">
        <v>1172</v>
      </c>
      <c r="G1342" t="b">
        <f t="shared" si="283"/>
        <v>0</v>
      </c>
      <c r="H1342" t="s">
        <v>1597</v>
      </c>
      <c r="I1342" t="b">
        <f t="shared" si="284"/>
        <v>0</v>
      </c>
      <c r="J1342" t="s">
        <v>1850</v>
      </c>
      <c r="K1342" t="b">
        <f t="shared" si="285"/>
        <v>0</v>
      </c>
      <c r="L1342">
        <f t="shared" si="286"/>
        <v>4</v>
      </c>
      <c r="M1342">
        <v>4</v>
      </c>
      <c r="N1342" t="b">
        <f t="shared" si="287"/>
        <v>0</v>
      </c>
      <c r="O1342">
        <f t="shared" si="288"/>
        <v>585.45000000000005</v>
      </c>
      <c r="P1342">
        <v>585.45000000000005</v>
      </c>
      <c r="Q1342" t="b">
        <f t="shared" si="289"/>
        <v>0</v>
      </c>
      <c r="R1342">
        <f t="shared" si="290"/>
        <v>0.25</v>
      </c>
      <c r="S1342">
        <v>0.25</v>
      </c>
      <c r="T1342" t="b">
        <f t="shared" si="291"/>
        <v>0</v>
      </c>
      <c r="U1342" t="s">
        <v>1839</v>
      </c>
      <c r="V1342">
        <f t="shared" si="292"/>
        <v>1756.35</v>
      </c>
      <c r="W1342">
        <v>1756.35</v>
      </c>
      <c r="X1342" t="b">
        <f t="shared" si="293"/>
        <v>0</v>
      </c>
    </row>
    <row r="1343" spans="1:24" x14ac:dyDescent="0.3">
      <c r="A1343" t="b">
        <f t="shared" si="280"/>
        <v>0</v>
      </c>
      <c r="B1343" t="s">
        <v>2262</v>
      </c>
      <c r="C1343" t="b">
        <f t="shared" si="281"/>
        <v>0</v>
      </c>
      <c r="D1343" s="2">
        <v>45628</v>
      </c>
      <c r="E1343" s="2" t="b">
        <f t="shared" si="282"/>
        <v>0</v>
      </c>
      <c r="F1343" t="s">
        <v>1451</v>
      </c>
      <c r="G1343" t="b">
        <f t="shared" si="283"/>
        <v>0</v>
      </c>
      <c r="H1343" t="s">
        <v>1755</v>
      </c>
      <c r="I1343" t="b">
        <f t="shared" si="284"/>
        <v>0</v>
      </c>
      <c r="J1343" t="s">
        <v>1857</v>
      </c>
      <c r="K1343" t="b">
        <f t="shared" si="285"/>
        <v>0</v>
      </c>
      <c r="L1343">
        <f t="shared" si="286"/>
        <v>1</v>
      </c>
      <c r="M1343">
        <v>1</v>
      </c>
      <c r="N1343" t="b">
        <f t="shared" si="287"/>
        <v>0</v>
      </c>
      <c r="O1343">
        <f t="shared" si="288"/>
        <v>745.15</v>
      </c>
      <c r="P1343">
        <v>745.15</v>
      </c>
      <c r="Q1343" t="b">
        <f t="shared" si="289"/>
        <v>0</v>
      </c>
      <c r="R1343">
        <f t="shared" si="290"/>
        <v>0.25</v>
      </c>
      <c r="S1343">
        <v>0.25</v>
      </c>
      <c r="T1343" t="b">
        <f t="shared" si="291"/>
        <v>0</v>
      </c>
      <c r="U1343" t="s">
        <v>1839</v>
      </c>
      <c r="V1343">
        <f t="shared" si="292"/>
        <v>558.86249999999995</v>
      </c>
      <c r="W1343">
        <v>558.86249999999995</v>
      </c>
      <c r="X1343" t="b">
        <f t="shared" si="293"/>
        <v>0</v>
      </c>
    </row>
    <row r="1344" spans="1:24" x14ac:dyDescent="0.3">
      <c r="A1344" t="b">
        <f t="shared" si="280"/>
        <v>0</v>
      </c>
      <c r="B1344" t="s">
        <v>2263</v>
      </c>
      <c r="C1344" t="b">
        <f t="shared" si="281"/>
        <v>0</v>
      </c>
      <c r="D1344" s="2">
        <v>45244</v>
      </c>
      <c r="E1344" s="2" t="b">
        <f t="shared" si="282"/>
        <v>0</v>
      </c>
      <c r="F1344" t="s">
        <v>187</v>
      </c>
      <c r="G1344" t="b">
        <f t="shared" si="283"/>
        <v>0</v>
      </c>
      <c r="H1344" t="s">
        <v>1819</v>
      </c>
      <c r="I1344" t="b">
        <f t="shared" si="284"/>
        <v>0</v>
      </c>
      <c r="J1344" t="s">
        <v>1880</v>
      </c>
      <c r="K1344" t="b">
        <f t="shared" si="285"/>
        <v>0</v>
      </c>
      <c r="L1344">
        <f t="shared" si="286"/>
        <v>1</v>
      </c>
      <c r="M1344">
        <v>1</v>
      </c>
      <c r="N1344" t="b">
        <f t="shared" si="287"/>
        <v>0</v>
      </c>
      <c r="O1344">
        <f t="shared" si="288"/>
        <v>848.69</v>
      </c>
      <c r="P1344">
        <v>848.69</v>
      </c>
      <c r="Q1344" t="b">
        <f t="shared" si="289"/>
        <v>0</v>
      </c>
      <c r="R1344">
        <f t="shared" si="290"/>
        <v>0.04</v>
      </c>
      <c r="S1344">
        <v>0.04</v>
      </c>
      <c r="T1344" t="b">
        <f t="shared" si="291"/>
        <v>0</v>
      </c>
      <c r="U1344" t="s">
        <v>1839</v>
      </c>
      <c r="V1344">
        <f t="shared" si="292"/>
        <v>814.74239999999998</v>
      </c>
      <c r="W1344">
        <v>814.74239999999998</v>
      </c>
      <c r="X1344" t="b">
        <f t="shared" si="293"/>
        <v>0</v>
      </c>
    </row>
    <row r="1345" spans="1:24" x14ac:dyDescent="0.3">
      <c r="A1345" t="b">
        <f t="shared" si="280"/>
        <v>0</v>
      </c>
      <c r="B1345" t="s">
        <v>2264</v>
      </c>
      <c r="C1345" t="b">
        <f t="shared" si="281"/>
        <v>0</v>
      </c>
      <c r="D1345" s="2">
        <v>45336</v>
      </c>
      <c r="E1345" s="2" t="b">
        <f t="shared" si="282"/>
        <v>0</v>
      </c>
      <c r="F1345" t="s">
        <v>1270</v>
      </c>
      <c r="G1345" t="b">
        <f t="shared" si="283"/>
        <v>0</v>
      </c>
      <c r="H1345" t="s">
        <v>1740</v>
      </c>
      <c r="I1345" t="b">
        <f t="shared" si="284"/>
        <v>0</v>
      </c>
      <c r="J1345" t="s">
        <v>1852</v>
      </c>
      <c r="K1345" t="b">
        <f t="shared" si="285"/>
        <v>0</v>
      </c>
      <c r="L1345">
        <f t="shared" si="286"/>
        <v>2</v>
      </c>
      <c r="M1345">
        <v>2</v>
      </c>
      <c r="N1345" t="b">
        <f t="shared" si="287"/>
        <v>0</v>
      </c>
      <c r="O1345">
        <f t="shared" si="288"/>
        <v>247.67</v>
      </c>
      <c r="P1345">
        <v>247.67</v>
      </c>
      <c r="Q1345" t="b">
        <f t="shared" si="289"/>
        <v>0</v>
      </c>
      <c r="R1345">
        <f t="shared" si="290"/>
        <v>0.1</v>
      </c>
      <c r="S1345">
        <v>0.1</v>
      </c>
      <c r="T1345" t="b">
        <f t="shared" si="291"/>
        <v>0</v>
      </c>
      <c r="U1345" t="s">
        <v>1835</v>
      </c>
      <c r="V1345">
        <f t="shared" si="292"/>
        <v>445.80599999999998</v>
      </c>
      <c r="W1345">
        <v>445.80599999999998</v>
      </c>
      <c r="X1345" t="b">
        <f t="shared" si="293"/>
        <v>0</v>
      </c>
    </row>
    <row r="1346" spans="1:24" x14ac:dyDescent="0.3">
      <c r="A1346" t="b">
        <f t="shared" ref="A1346:A1409" si="294">ISBLANK(B1346)</f>
        <v>0</v>
      </c>
      <c r="B1346" t="s">
        <v>2265</v>
      </c>
      <c r="C1346" t="b">
        <f t="shared" ref="C1346:C1409" si="295">ISBLANK(D1346)</f>
        <v>0</v>
      </c>
      <c r="D1346" s="2">
        <v>45465</v>
      </c>
      <c r="E1346" s="2" t="b">
        <f t="shared" ref="E1346:E1409" si="296">ISBLANK(F1346)</f>
        <v>0</v>
      </c>
      <c r="F1346" t="s">
        <v>151</v>
      </c>
      <c r="G1346" t="b">
        <f t="shared" ref="G1346:G1409" si="297">ISBLANK(H1346)</f>
        <v>0</v>
      </c>
      <c r="H1346" t="s">
        <v>1752</v>
      </c>
      <c r="I1346" t="b">
        <f t="shared" ref="I1346:I1409" si="298">ISBLANK(J1346)</f>
        <v>0</v>
      </c>
      <c r="J1346" t="s">
        <v>1831</v>
      </c>
      <c r="K1346" t="b">
        <f t="shared" ref="K1346:K1409" si="299">ISBLANK(M1346)</f>
        <v>0</v>
      </c>
      <c r="L1346">
        <f t="shared" ref="L1346:L1409" si="300">IF(ISBLANK(M1346),"UNKNOWN",M1346)</f>
        <v>3</v>
      </c>
      <c r="M1346">
        <v>3</v>
      </c>
      <c r="N1346" t="b">
        <f t="shared" ref="N1346:N1409" si="301">ISBLANK(P1346)</f>
        <v>0</v>
      </c>
      <c r="O1346">
        <f t="shared" ref="O1346:O1409" si="302">IF(ISBLANK(P1346),AVERAGE($P$2:$P$2001),P1346)</f>
        <v>220.51</v>
      </c>
      <c r="P1346">
        <v>220.51</v>
      </c>
      <c r="Q1346" t="b">
        <f t="shared" ref="Q1346:Q1409" si="303">ISBLANK(S1346)</f>
        <v>0</v>
      </c>
      <c r="R1346">
        <f t="shared" ref="R1346:R1409" si="304">IF(ISBLANK(S1346),AVERAGE($S$2:$S$2001),S1346)</f>
        <v>0.02</v>
      </c>
      <c r="S1346">
        <v>0.02</v>
      </c>
      <c r="T1346" t="b">
        <f t="shared" ref="T1346:T1409" si="305">ISBLANK(U1346)</f>
        <v>0</v>
      </c>
      <c r="U1346" t="s">
        <v>1835</v>
      </c>
      <c r="V1346">
        <f t="shared" ref="V1346:V1409" si="306">IF(ISBLANK(W1346),AVERAGE($W$2:$W$2001),W1346)</f>
        <v>648.29939999999999</v>
      </c>
      <c r="W1346">
        <v>648.29939999999999</v>
      </c>
      <c r="X1346" t="b">
        <f t="shared" ref="X1346:X1409" si="307">ISBLANK(W1346)</f>
        <v>0</v>
      </c>
    </row>
    <row r="1347" spans="1:24" x14ac:dyDescent="0.3">
      <c r="A1347" t="b">
        <f t="shared" si="294"/>
        <v>0</v>
      </c>
      <c r="B1347" t="s">
        <v>2266</v>
      </c>
      <c r="C1347" t="b">
        <f t="shared" si="295"/>
        <v>0</v>
      </c>
      <c r="D1347" s="2">
        <v>45837</v>
      </c>
      <c r="E1347" s="2" t="b">
        <f t="shared" si="296"/>
        <v>0</v>
      </c>
      <c r="F1347" t="s">
        <v>1019</v>
      </c>
      <c r="G1347" t="b">
        <f t="shared" si="297"/>
        <v>0</v>
      </c>
      <c r="H1347" t="s">
        <v>1580</v>
      </c>
      <c r="I1347" t="b">
        <f t="shared" si="298"/>
        <v>0</v>
      </c>
      <c r="J1347" t="s">
        <v>1857</v>
      </c>
      <c r="K1347" t="b">
        <f t="shared" si="299"/>
        <v>0</v>
      </c>
      <c r="L1347">
        <f t="shared" si="300"/>
        <v>4</v>
      </c>
      <c r="M1347">
        <v>4</v>
      </c>
      <c r="N1347" t="b">
        <f t="shared" si="301"/>
        <v>0</v>
      </c>
      <c r="O1347">
        <f t="shared" si="302"/>
        <v>370.63</v>
      </c>
      <c r="P1347">
        <v>370.63</v>
      </c>
      <c r="Q1347" t="b">
        <f t="shared" si="303"/>
        <v>0</v>
      </c>
      <c r="R1347">
        <f t="shared" si="304"/>
        <v>0.08</v>
      </c>
      <c r="S1347">
        <v>0.08</v>
      </c>
      <c r="T1347" t="b">
        <f t="shared" si="305"/>
        <v>0</v>
      </c>
      <c r="U1347" t="s">
        <v>1832</v>
      </c>
      <c r="V1347">
        <f t="shared" si="306"/>
        <v>1363.9184</v>
      </c>
      <c r="W1347">
        <v>1363.9184</v>
      </c>
      <c r="X1347" t="b">
        <f t="shared" si="307"/>
        <v>0</v>
      </c>
    </row>
    <row r="1348" spans="1:24" x14ac:dyDescent="0.3">
      <c r="A1348" t="b">
        <f t="shared" si="294"/>
        <v>0</v>
      </c>
      <c r="B1348" t="s">
        <v>1895</v>
      </c>
      <c r="C1348" t="b">
        <f t="shared" si="295"/>
        <v>0</v>
      </c>
      <c r="D1348" s="2">
        <v>45241</v>
      </c>
      <c r="E1348" s="2" t="b">
        <f t="shared" si="296"/>
        <v>0</v>
      </c>
      <c r="F1348" t="s">
        <v>946</v>
      </c>
      <c r="G1348" t="b">
        <f t="shared" si="297"/>
        <v>0</v>
      </c>
      <c r="H1348" t="s">
        <v>1607</v>
      </c>
      <c r="I1348" t="b">
        <f t="shared" si="298"/>
        <v>0</v>
      </c>
      <c r="J1348" t="s">
        <v>1837</v>
      </c>
      <c r="K1348" t="b">
        <f t="shared" si="299"/>
        <v>0</v>
      </c>
      <c r="L1348">
        <f t="shared" si="300"/>
        <v>3</v>
      </c>
      <c r="M1348">
        <v>3</v>
      </c>
      <c r="N1348" t="b">
        <f t="shared" si="301"/>
        <v>0</v>
      </c>
      <c r="O1348">
        <f t="shared" si="302"/>
        <v>342.47</v>
      </c>
      <c r="P1348">
        <v>342.47</v>
      </c>
      <c r="Q1348" t="b">
        <f t="shared" si="303"/>
        <v>0</v>
      </c>
      <c r="R1348">
        <f t="shared" si="304"/>
        <v>0.08</v>
      </c>
      <c r="S1348">
        <v>0.08</v>
      </c>
      <c r="T1348" t="b">
        <f t="shared" si="305"/>
        <v>0</v>
      </c>
      <c r="U1348" t="s">
        <v>1835</v>
      </c>
      <c r="V1348">
        <f t="shared" si="306"/>
        <v>945.21720000000016</v>
      </c>
      <c r="W1348">
        <v>945.21720000000016</v>
      </c>
      <c r="X1348" t="b">
        <f t="shared" si="307"/>
        <v>0</v>
      </c>
    </row>
    <row r="1349" spans="1:24" x14ac:dyDescent="0.3">
      <c r="A1349" t="b">
        <f t="shared" si="294"/>
        <v>0</v>
      </c>
      <c r="B1349" t="s">
        <v>2267</v>
      </c>
      <c r="C1349" t="b">
        <f t="shared" si="295"/>
        <v>0</v>
      </c>
      <c r="D1349" s="2">
        <v>45706</v>
      </c>
      <c r="E1349" s="2" t="b">
        <f t="shared" si="296"/>
        <v>0</v>
      </c>
      <c r="F1349" t="s">
        <v>1208</v>
      </c>
      <c r="G1349" t="b">
        <f t="shared" si="297"/>
        <v>0</v>
      </c>
      <c r="H1349" t="s">
        <v>1624</v>
      </c>
      <c r="I1349" t="b">
        <f t="shared" si="298"/>
        <v>0</v>
      </c>
      <c r="J1349" t="s">
        <v>1863</v>
      </c>
      <c r="K1349" t="b">
        <f t="shared" si="299"/>
        <v>0</v>
      </c>
      <c r="L1349">
        <f t="shared" si="300"/>
        <v>4</v>
      </c>
      <c r="M1349">
        <v>4</v>
      </c>
      <c r="N1349" t="b">
        <f t="shared" si="301"/>
        <v>0</v>
      </c>
      <c r="O1349">
        <f t="shared" si="302"/>
        <v>349.84</v>
      </c>
      <c r="P1349">
        <v>349.84</v>
      </c>
      <c r="Q1349" t="b">
        <f t="shared" si="303"/>
        <v>0</v>
      </c>
      <c r="R1349">
        <f t="shared" si="304"/>
        <v>0.11</v>
      </c>
      <c r="S1349">
        <v>0.11</v>
      </c>
      <c r="T1349" t="b">
        <f t="shared" si="305"/>
        <v>0</v>
      </c>
      <c r="U1349" t="s">
        <v>1832</v>
      </c>
      <c r="V1349">
        <f t="shared" si="306"/>
        <v>1245.4304</v>
      </c>
      <c r="W1349">
        <v>1245.4304</v>
      </c>
      <c r="X1349" t="b">
        <f t="shared" si="307"/>
        <v>0</v>
      </c>
    </row>
    <row r="1350" spans="1:24" x14ac:dyDescent="0.3">
      <c r="A1350" t="b">
        <f t="shared" si="294"/>
        <v>0</v>
      </c>
      <c r="B1350" t="s">
        <v>2268</v>
      </c>
      <c r="C1350" t="b">
        <f t="shared" si="295"/>
        <v>0</v>
      </c>
      <c r="D1350" s="2">
        <v>45823</v>
      </c>
      <c r="E1350" s="2" t="b">
        <f t="shared" si="296"/>
        <v>0</v>
      </c>
      <c r="F1350" t="s">
        <v>166</v>
      </c>
      <c r="G1350" t="b">
        <f t="shared" si="297"/>
        <v>0</v>
      </c>
      <c r="H1350" t="s">
        <v>1654</v>
      </c>
      <c r="I1350" t="b">
        <f t="shared" si="298"/>
        <v>0</v>
      </c>
      <c r="J1350" t="s">
        <v>1884</v>
      </c>
      <c r="K1350" t="b">
        <f t="shared" si="299"/>
        <v>0</v>
      </c>
      <c r="L1350">
        <f t="shared" si="300"/>
        <v>1</v>
      </c>
      <c r="M1350">
        <v>1</v>
      </c>
      <c r="N1350" t="b">
        <f t="shared" si="301"/>
        <v>0</v>
      </c>
      <c r="O1350">
        <f t="shared" si="302"/>
        <v>770.87</v>
      </c>
      <c r="P1350">
        <v>770.87</v>
      </c>
      <c r="Q1350" t="b">
        <f t="shared" si="303"/>
        <v>0</v>
      </c>
      <c r="R1350">
        <f t="shared" si="304"/>
        <v>0.1</v>
      </c>
      <c r="S1350">
        <v>0.1</v>
      </c>
      <c r="T1350" t="b">
        <f t="shared" si="305"/>
        <v>0</v>
      </c>
      <c r="U1350" t="s">
        <v>1839</v>
      </c>
      <c r="V1350">
        <f t="shared" si="306"/>
        <v>693.78300000000002</v>
      </c>
      <c r="W1350">
        <v>693.78300000000002</v>
      </c>
      <c r="X1350" t="b">
        <f t="shared" si="307"/>
        <v>0</v>
      </c>
    </row>
    <row r="1351" spans="1:24" x14ac:dyDescent="0.3">
      <c r="A1351" t="b">
        <f t="shared" si="294"/>
        <v>0</v>
      </c>
      <c r="B1351" t="s">
        <v>2269</v>
      </c>
      <c r="C1351" t="b">
        <f t="shared" si="295"/>
        <v>0</v>
      </c>
      <c r="D1351" s="2">
        <v>45518</v>
      </c>
      <c r="E1351" s="2" t="b">
        <f t="shared" si="296"/>
        <v>0</v>
      </c>
      <c r="F1351" t="s">
        <v>1459</v>
      </c>
      <c r="G1351" t="b">
        <f t="shared" si="297"/>
        <v>0</v>
      </c>
      <c r="H1351" t="s">
        <v>1819</v>
      </c>
      <c r="I1351" t="b">
        <f t="shared" si="298"/>
        <v>0</v>
      </c>
      <c r="J1351" t="s">
        <v>1834</v>
      </c>
      <c r="K1351" t="b">
        <f t="shared" si="299"/>
        <v>0</v>
      </c>
      <c r="L1351">
        <f t="shared" si="300"/>
        <v>3</v>
      </c>
      <c r="M1351">
        <v>3</v>
      </c>
      <c r="N1351" t="b">
        <f t="shared" si="301"/>
        <v>0</v>
      </c>
      <c r="O1351">
        <f t="shared" si="302"/>
        <v>507.33</v>
      </c>
      <c r="P1351">
        <v>507.33</v>
      </c>
      <c r="Q1351" t="b">
        <f t="shared" si="303"/>
        <v>0</v>
      </c>
      <c r="R1351">
        <f t="shared" si="304"/>
        <v>0.06</v>
      </c>
      <c r="S1351">
        <v>0.06</v>
      </c>
      <c r="T1351" t="b">
        <f t="shared" si="305"/>
        <v>0</v>
      </c>
      <c r="U1351" t="s">
        <v>1835</v>
      </c>
      <c r="V1351">
        <f t="shared" si="306"/>
        <v>1430.6705999999999</v>
      </c>
      <c r="W1351">
        <v>1430.6705999999999</v>
      </c>
      <c r="X1351" t="b">
        <f t="shared" si="307"/>
        <v>0</v>
      </c>
    </row>
    <row r="1352" spans="1:24" x14ac:dyDescent="0.3">
      <c r="A1352" t="b">
        <f t="shared" si="294"/>
        <v>0</v>
      </c>
      <c r="B1352" t="s">
        <v>2270</v>
      </c>
      <c r="C1352" t="b">
        <f t="shared" si="295"/>
        <v>0</v>
      </c>
      <c r="D1352" s="2">
        <v>45863</v>
      </c>
      <c r="E1352" s="2" t="b">
        <f t="shared" si="296"/>
        <v>0</v>
      </c>
      <c r="F1352" t="s">
        <v>604</v>
      </c>
      <c r="G1352" t="b">
        <f t="shared" si="297"/>
        <v>0</v>
      </c>
      <c r="H1352" t="s">
        <v>1730</v>
      </c>
      <c r="I1352" t="b">
        <f t="shared" si="298"/>
        <v>0</v>
      </c>
      <c r="J1352" t="s">
        <v>1861</v>
      </c>
      <c r="K1352" t="b">
        <f t="shared" si="299"/>
        <v>0</v>
      </c>
      <c r="L1352">
        <f t="shared" si="300"/>
        <v>1</v>
      </c>
      <c r="M1352">
        <v>1</v>
      </c>
      <c r="N1352" t="b">
        <f t="shared" si="301"/>
        <v>0</v>
      </c>
      <c r="O1352">
        <f t="shared" si="302"/>
        <v>87.78</v>
      </c>
      <c r="P1352">
        <v>87.78</v>
      </c>
      <c r="Q1352" t="b">
        <f t="shared" si="303"/>
        <v>0</v>
      </c>
      <c r="R1352">
        <f t="shared" si="304"/>
        <v>0.06</v>
      </c>
      <c r="S1352">
        <v>0.06</v>
      </c>
      <c r="T1352" t="b">
        <f t="shared" si="305"/>
        <v>0</v>
      </c>
      <c r="U1352" t="s">
        <v>1832</v>
      </c>
      <c r="V1352">
        <f t="shared" si="306"/>
        <v>82.513199999999998</v>
      </c>
      <c r="W1352">
        <v>82.513199999999998</v>
      </c>
      <c r="X1352" t="b">
        <f t="shared" si="307"/>
        <v>0</v>
      </c>
    </row>
    <row r="1353" spans="1:24" x14ac:dyDescent="0.3">
      <c r="A1353" t="b">
        <f t="shared" si="294"/>
        <v>0</v>
      </c>
      <c r="B1353" t="s">
        <v>2271</v>
      </c>
      <c r="C1353" t="b">
        <f t="shared" si="295"/>
        <v>0</v>
      </c>
      <c r="D1353" s="2">
        <v>45666</v>
      </c>
      <c r="E1353" s="2" t="b">
        <f t="shared" si="296"/>
        <v>0</v>
      </c>
      <c r="F1353" t="s">
        <v>34</v>
      </c>
      <c r="G1353" t="b">
        <f t="shared" si="297"/>
        <v>0</v>
      </c>
      <c r="H1353" t="s">
        <v>1803</v>
      </c>
      <c r="I1353" t="b">
        <f t="shared" si="298"/>
        <v>0</v>
      </c>
      <c r="J1353" t="s">
        <v>1845</v>
      </c>
      <c r="K1353" t="b">
        <f t="shared" si="299"/>
        <v>0</v>
      </c>
      <c r="L1353">
        <f t="shared" si="300"/>
        <v>2</v>
      </c>
      <c r="M1353">
        <v>2</v>
      </c>
      <c r="N1353" t="b">
        <f t="shared" si="301"/>
        <v>0</v>
      </c>
      <c r="O1353">
        <f t="shared" si="302"/>
        <v>772.24</v>
      </c>
      <c r="P1353">
        <v>772.24</v>
      </c>
      <c r="Q1353" t="b">
        <f t="shared" si="303"/>
        <v>0</v>
      </c>
      <c r="R1353">
        <f t="shared" si="304"/>
        <v>0.22</v>
      </c>
      <c r="S1353">
        <v>0.22</v>
      </c>
      <c r="T1353" t="b">
        <f t="shared" si="305"/>
        <v>0</v>
      </c>
      <c r="U1353" t="s">
        <v>1832</v>
      </c>
      <c r="V1353">
        <f t="shared" si="306"/>
        <v>1204.6944000000001</v>
      </c>
      <c r="W1353">
        <v>1204.6944000000001</v>
      </c>
      <c r="X1353" t="b">
        <f t="shared" si="307"/>
        <v>0</v>
      </c>
    </row>
    <row r="1354" spans="1:24" x14ac:dyDescent="0.3">
      <c r="A1354" t="b">
        <f t="shared" si="294"/>
        <v>0</v>
      </c>
      <c r="B1354" t="s">
        <v>2272</v>
      </c>
      <c r="C1354" t="b">
        <f t="shared" si="295"/>
        <v>0</v>
      </c>
      <c r="D1354" s="2">
        <v>45813</v>
      </c>
      <c r="E1354" s="2" t="b">
        <f t="shared" si="296"/>
        <v>0</v>
      </c>
      <c r="F1354" t="s">
        <v>177</v>
      </c>
      <c r="G1354" t="b">
        <f t="shared" si="297"/>
        <v>0</v>
      </c>
      <c r="H1354" t="s">
        <v>1740</v>
      </c>
      <c r="I1354" t="b">
        <f t="shared" si="298"/>
        <v>0</v>
      </c>
      <c r="J1354" t="s">
        <v>1852</v>
      </c>
      <c r="K1354" t="b">
        <f t="shared" si="299"/>
        <v>0</v>
      </c>
      <c r="L1354">
        <f t="shared" si="300"/>
        <v>1</v>
      </c>
      <c r="M1354">
        <v>1</v>
      </c>
      <c r="N1354" t="b">
        <f t="shared" si="301"/>
        <v>0</v>
      </c>
      <c r="O1354">
        <f t="shared" si="302"/>
        <v>108.27</v>
      </c>
      <c r="P1354">
        <v>108.27</v>
      </c>
      <c r="Q1354" t="b">
        <f t="shared" si="303"/>
        <v>0</v>
      </c>
      <c r="R1354">
        <f t="shared" si="304"/>
        <v>0.1</v>
      </c>
      <c r="S1354">
        <v>0.1</v>
      </c>
      <c r="T1354" t="b">
        <f t="shared" si="305"/>
        <v>0</v>
      </c>
      <c r="U1354" t="s">
        <v>1839</v>
      </c>
      <c r="V1354">
        <f t="shared" si="306"/>
        <v>97.442999999999998</v>
      </c>
      <c r="W1354">
        <v>97.442999999999998</v>
      </c>
      <c r="X1354" t="b">
        <f t="shared" si="307"/>
        <v>0</v>
      </c>
    </row>
    <row r="1355" spans="1:24" x14ac:dyDescent="0.3">
      <c r="A1355" t="b">
        <f t="shared" si="294"/>
        <v>0</v>
      </c>
      <c r="B1355" t="s">
        <v>2273</v>
      </c>
      <c r="C1355" t="b">
        <f t="shared" si="295"/>
        <v>0</v>
      </c>
      <c r="D1355" s="2">
        <v>45633</v>
      </c>
      <c r="E1355" s="2" t="b">
        <f t="shared" si="296"/>
        <v>0</v>
      </c>
      <c r="F1355" t="s">
        <v>1079</v>
      </c>
      <c r="G1355" t="b">
        <f t="shared" si="297"/>
        <v>0</v>
      </c>
      <c r="H1355" t="s">
        <v>1651</v>
      </c>
      <c r="I1355" t="b">
        <f t="shared" si="298"/>
        <v>0</v>
      </c>
      <c r="J1355" t="s">
        <v>1834</v>
      </c>
      <c r="K1355" t="b">
        <f t="shared" si="299"/>
        <v>0</v>
      </c>
      <c r="L1355">
        <f t="shared" si="300"/>
        <v>2</v>
      </c>
      <c r="M1355">
        <v>2</v>
      </c>
      <c r="N1355" t="b">
        <f t="shared" si="301"/>
        <v>0</v>
      </c>
      <c r="O1355">
        <f t="shared" si="302"/>
        <v>839.24</v>
      </c>
      <c r="P1355">
        <v>839.24</v>
      </c>
      <c r="Q1355" t="b">
        <f t="shared" si="303"/>
        <v>0</v>
      </c>
      <c r="R1355">
        <f t="shared" si="304"/>
        <v>0.21</v>
      </c>
      <c r="S1355">
        <v>0.21</v>
      </c>
      <c r="T1355" t="b">
        <f t="shared" si="305"/>
        <v>0</v>
      </c>
      <c r="U1355" t="s">
        <v>1835</v>
      </c>
      <c r="V1355">
        <f t="shared" si="306"/>
        <v>1325.9992</v>
      </c>
      <c r="W1355">
        <v>1325.9992</v>
      </c>
      <c r="X1355" t="b">
        <f t="shared" si="307"/>
        <v>0</v>
      </c>
    </row>
    <row r="1356" spans="1:24" x14ac:dyDescent="0.3">
      <c r="A1356" t="b">
        <f t="shared" si="294"/>
        <v>0</v>
      </c>
      <c r="B1356" t="s">
        <v>2274</v>
      </c>
      <c r="C1356" t="b">
        <f t="shared" si="295"/>
        <v>0</v>
      </c>
      <c r="D1356" s="2">
        <v>45331</v>
      </c>
      <c r="E1356" s="2" t="b">
        <f t="shared" si="296"/>
        <v>0</v>
      </c>
      <c r="F1356" t="s">
        <v>1184</v>
      </c>
      <c r="G1356" t="b">
        <f t="shared" si="297"/>
        <v>0</v>
      </c>
      <c r="H1356" t="s">
        <v>1708</v>
      </c>
      <c r="I1356" t="b">
        <f t="shared" si="298"/>
        <v>0</v>
      </c>
      <c r="J1356" t="s">
        <v>1872</v>
      </c>
      <c r="K1356" t="b">
        <f t="shared" si="299"/>
        <v>0</v>
      </c>
      <c r="L1356">
        <f t="shared" si="300"/>
        <v>2</v>
      </c>
      <c r="M1356">
        <v>2</v>
      </c>
      <c r="N1356" t="b">
        <f t="shared" si="301"/>
        <v>0</v>
      </c>
      <c r="O1356">
        <f t="shared" si="302"/>
        <v>466.27</v>
      </c>
      <c r="P1356">
        <v>466.27</v>
      </c>
      <c r="Q1356" t="b">
        <f t="shared" si="303"/>
        <v>0</v>
      </c>
      <c r="R1356">
        <f t="shared" si="304"/>
        <v>0.11</v>
      </c>
      <c r="S1356">
        <v>0.11</v>
      </c>
      <c r="T1356" t="b">
        <f t="shared" si="305"/>
        <v>0</v>
      </c>
      <c r="U1356" t="s">
        <v>1835</v>
      </c>
      <c r="V1356">
        <f t="shared" si="306"/>
        <v>829.9606</v>
      </c>
      <c r="W1356">
        <v>829.9606</v>
      </c>
      <c r="X1356" t="b">
        <f t="shared" si="307"/>
        <v>0</v>
      </c>
    </row>
    <row r="1357" spans="1:24" x14ac:dyDescent="0.3">
      <c r="A1357" t="b">
        <f t="shared" si="294"/>
        <v>0</v>
      </c>
      <c r="B1357" t="s">
        <v>2275</v>
      </c>
      <c r="C1357" t="b">
        <f t="shared" si="295"/>
        <v>0</v>
      </c>
      <c r="D1357" s="2">
        <v>45942</v>
      </c>
      <c r="E1357" s="2" t="b">
        <f t="shared" si="296"/>
        <v>0</v>
      </c>
      <c r="F1357" t="s">
        <v>1227</v>
      </c>
      <c r="G1357" t="b">
        <f t="shared" si="297"/>
        <v>0</v>
      </c>
      <c r="H1357" t="s">
        <v>1719</v>
      </c>
      <c r="I1357" t="b">
        <f t="shared" si="298"/>
        <v>0</v>
      </c>
      <c r="J1357" t="s">
        <v>1852</v>
      </c>
      <c r="K1357" t="b">
        <f t="shared" si="299"/>
        <v>0</v>
      </c>
      <c r="L1357">
        <f t="shared" si="300"/>
        <v>3</v>
      </c>
      <c r="M1357">
        <v>3</v>
      </c>
      <c r="N1357" t="b">
        <f t="shared" si="301"/>
        <v>0</v>
      </c>
      <c r="O1357">
        <f t="shared" si="302"/>
        <v>969.83</v>
      </c>
      <c r="P1357">
        <v>969.83</v>
      </c>
      <c r="Q1357" t="b">
        <f t="shared" si="303"/>
        <v>0</v>
      </c>
      <c r="R1357">
        <f t="shared" si="304"/>
        <v>0.02</v>
      </c>
      <c r="S1357">
        <v>0.02</v>
      </c>
      <c r="T1357" t="b">
        <f t="shared" si="305"/>
        <v>0</v>
      </c>
      <c r="U1357" t="s">
        <v>1832</v>
      </c>
      <c r="V1357">
        <f t="shared" si="306"/>
        <v>2851.3002000000001</v>
      </c>
      <c r="W1357">
        <v>2851.3002000000001</v>
      </c>
      <c r="X1357" t="b">
        <f t="shared" si="307"/>
        <v>0</v>
      </c>
    </row>
    <row r="1358" spans="1:24" x14ac:dyDescent="0.3">
      <c r="A1358" t="b">
        <f t="shared" si="294"/>
        <v>0</v>
      </c>
      <c r="B1358" t="s">
        <v>2276</v>
      </c>
      <c r="C1358" t="b">
        <f t="shared" si="295"/>
        <v>0</v>
      </c>
      <c r="D1358" s="2">
        <v>45824</v>
      </c>
      <c r="E1358" s="2" t="b">
        <f t="shared" si="296"/>
        <v>0</v>
      </c>
      <c r="F1358" t="s">
        <v>1282</v>
      </c>
      <c r="G1358" t="b">
        <f t="shared" si="297"/>
        <v>0</v>
      </c>
      <c r="H1358" t="s">
        <v>1798</v>
      </c>
      <c r="I1358" t="b">
        <f t="shared" si="298"/>
        <v>0</v>
      </c>
      <c r="J1358" t="s">
        <v>1863</v>
      </c>
      <c r="K1358" t="b">
        <f t="shared" si="299"/>
        <v>0</v>
      </c>
      <c r="L1358">
        <f t="shared" si="300"/>
        <v>2</v>
      </c>
      <c r="M1358">
        <v>2</v>
      </c>
      <c r="N1358" t="b">
        <f t="shared" si="301"/>
        <v>0</v>
      </c>
      <c r="O1358">
        <f t="shared" si="302"/>
        <v>782.11</v>
      </c>
      <c r="P1358">
        <v>782.11</v>
      </c>
      <c r="Q1358" t="b">
        <f t="shared" si="303"/>
        <v>0</v>
      </c>
      <c r="R1358">
        <f t="shared" si="304"/>
        <v>0.17</v>
      </c>
      <c r="S1358">
        <v>0.17</v>
      </c>
      <c r="T1358" t="b">
        <f t="shared" si="305"/>
        <v>0</v>
      </c>
      <c r="U1358" t="s">
        <v>1835</v>
      </c>
      <c r="V1358">
        <f t="shared" si="306"/>
        <v>1298.3026</v>
      </c>
      <c r="W1358">
        <v>1298.3026</v>
      </c>
      <c r="X1358" t="b">
        <f t="shared" si="307"/>
        <v>0</v>
      </c>
    </row>
    <row r="1359" spans="1:24" x14ac:dyDescent="0.3">
      <c r="A1359" t="b">
        <f t="shared" si="294"/>
        <v>0</v>
      </c>
      <c r="B1359" t="s">
        <v>1896</v>
      </c>
      <c r="C1359" t="b">
        <f t="shared" si="295"/>
        <v>0</v>
      </c>
      <c r="D1359" s="2">
        <v>45649</v>
      </c>
      <c r="E1359" s="2" t="b">
        <f t="shared" si="296"/>
        <v>0</v>
      </c>
      <c r="F1359" t="s">
        <v>1043</v>
      </c>
      <c r="G1359" t="b">
        <f t="shared" si="297"/>
        <v>0</v>
      </c>
      <c r="H1359" t="s">
        <v>1624</v>
      </c>
      <c r="I1359" t="b">
        <f t="shared" si="298"/>
        <v>0</v>
      </c>
      <c r="J1359" t="s">
        <v>1861</v>
      </c>
      <c r="K1359" t="b">
        <f t="shared" si="299"/>
        <v>0</v>
      </c>
      <c r="L1359">
        <f t="shared" si="300"/>
        <v>2</v>
      </c>
      <c r="M1359">
        <v>2</v>
      </c>
      <c r="N1359" t="b">
        <f t="shared" si="301"/>
        <v>0</v>
      </c>
      <c r="O1359">
        <f t="shared" si="302"/>
        <v>915.15</v>
      </c>
      <c r="P1359">
        <v>915.15</v>
      </c>
      <c r="Q1359" t="b">
        <f t="shared" si="303"/>
        <v>0</v>
      </c>
      <c r="R1359">
        <f t="shared" si="304"/>
        <v>0.16</v>
      </c>
      <c r="S1359">
        <v>0.16</v>
      </c>
      <c r="T1359" t="b">
        <f t="shared" si="305"/>
        <v>0</v>
      </c>
      <c r="U1359" t="s">
        <v>1835</v>
      </c>
      <c r="V1359">
        <f t="shared" si="306"/>
        <v>1537.452</v>
      </c>
      <c r="W1359">
        <v>1537.452</v>
      </c>
      <c r="X1359" t="b">
        <f t="shared" si="307"/>
        <v>0</v>
      </c>
    </row>
    <row r="1360" spans="1:24" x14ac:dyDescent="0.3">
      <c r="A1360" t="b">
        <f t="shared" si="294"/>
        <v>0</v>
      </c>
      <c r="B1360" t="s">
        <v>2277</v>
      </c>
      <c r="C1360" t="b">
        <f t="shared" si="295"/>
        <v>0</v>
      </c>
      <c r="D1360" s="2">
        <v>45921</v>
      </c>
      <c r="E1360" s="2" t="b">
        <f t="shared" si="296"/>
        <v>0</v>
      </c>
      <c r="F1360" t="s">
        <v>1380</v>
      </c>
      <c r="G1360" t="b">
        <f t="shared" si="297"/>
        <v>0</v>
      </c>
      <c r="H1360" t="s">
        <v>1658</v>
      </c>
      <c r="I1360" t="b">
        <f t="shared" si="298"/>
        <v>0</v>
      </c>
      <c r="J1360" t="s">
        <v>1902</v>
      </c>
      <c r="K1360" t="b">
        <f t="shared" si="299"/>
        <v>0</v>
      </c>
      <c r="L1360">
        <f t="shared" si="300"/>
        <v>2</v>
      </c>
      <c r="M1360">
        <v>2</v>
      </c>
      <c r="N1360" t="b">
        <f t="shared" si="301"/>
        <v>0</v>
      </c>
      <c r="O1360">
        <f t="shared" si="302"/>
        <v>74.63</v>
      </c>
      <c r="P1360">
        <v>74.63</v>
      </c>
      <c r="Q1360" t="b">
        <f t="shared" si="303"/>
        <v>0</v>
      </c>
      <c r="R1360">
        <f t="shared" si="304"/>
        <v>0.01</v>
      </c>
      <c r="S1360">
        <v>0.01</v>
      </c>
      <c r="T1360" t="b">
        <f t="shared" si="305"/>
        <v>0</v>
      </c>
      <c r="U1360" t="s">
        <v>1835</v>
      </c>
      <c r="V1360">
        <f t="shared" si="306"/>
        <v>147.76740000000001</v>
      </c>
      <c r="W1360">
        <v>147.76740000000001</v>
      </c>
      <c r="X1360" t="b">
        <f t="shared" si="307"/>
        <v>0</v>
      </c>
    </row>
    <row r="1361" spans="1:24" x14ac:dyDescent="0.3">
      <c r="A1361" t="b">
        <f t="shared" si="294"/>
        <v>0</v>
      </c>
      <c r="B1361" t="s">
        <v>2278</v>
      </c>
      <c r="C1361" t="b">
        <f t="shared" si="295"/>
        <v>0</v>
      </c>
      <c r="D1361" s="2">
        <v>45909</v>
      </c>
      <c r="E1361" s="2" t="b">
        <f t="shared" si="296"/>
        <v>0</v>
      </c>
      <c r="F1361" t="s">
        <v>158</v>
      </c>
      <c r="G1361" t="b">
        <f t="shared" si="297"/>
        <v>0</v>
      </c>
      <c r="H1361" t="s">
        <v>1783</v>
      </c>
      <c r="I1361" t="b">
        <f t="shared" si="298"/>
        <v>0</v>
      </c>
      <c r="J1361" t="s">
        <v>1875</v>
      </c>
      <c r="K1361" t="b">
        <f t="shared" si="299"/>
        <v>0</v>
      </c>
      <c r="L1361">
        <f t="shared" si="300"/>
        <v>3</v>
      </c>
      <c r="M1361">
        <v>3</v>
      </c>
      <c r="N1361" t="b">
        <f t="shared" si="301"/>
        <v>0</v>
      </c>
      <c r="O1361">
        <f t="shared" si="302"/>
        <v>522.78</v>
      </c>
      <c r="P1361">
        <v>522.78</v>
      </c>
      <c r="Q1361" t="b">
        <f t="shared" si="303"/>
        <v>0</v>
      </c>
      <c r="R1361">
        <f t="shared" si="304"/>
        <v>0.25</v>
      </c>
      <c r="S1361">
        <v>0.25</v>
      </c>
      <c r="T1361" t="b">
        <f t="shared" si="305"/>
        <v>0</v>
      </c>
      <c r="U1361" t="s">
        <v>1835</v>
      </c>
      <c r="V1361">
        <f t="shared" si="306"/>
        <v>1176.2550000000001</v>
      </c>
      <c r="W1361">
        <v>1176.2550000000001</v>
      </c>
      <c r="X1361" t="b">
        <f t="shared" si="307"/>
        <v>0</v>
      </c>
    </row>
    <row r="1362" spans="1:24" x14ac:dyDescent="0.3">
      <c r="A1362" t="b">
        <f t="shared" si="294"/>
        <v>0</v>
      </c>
      <c r="B1362" t="s">
        <v>2279</v>
      </c>
      <c r="C1362" t="b">
        <f t="shared" si="295"/>
        <v>0</v>
      </c>
      <c r="D1362" s="2">
        <v>45853</v>
      </c>
      <c r="E1362" s="2" t="b">
        <f t="shared" si="296"/>
        <v>0</v>
      </c>
      <c r="F1362" t="s">
        <v>1052</v>
      </c>
      <c r="G1362" t="b">
        <f t="shared" si="297"/>
        <v>0</v>
      </c>
      <c r="H1362" t="s">
        <v>1574</v>
      </c>
      <c r="I1362" t="b">
        <f t="shared" si="298"/>
        <v>0</v>
      </c>
      <c r="J1362" t="s">
        <v>1859</v>
      </c>
      <c r="K1362" t="b">
        <f t="shared" si="299"/>
        <v>0</v>
      </c>
      <c r="L1362">
        <f t="shared" si="300"/>
        <v>1</v>
      </c>
      <c r="M1362">
        <v>1</v>
      </c>
      <c r="N1362" t="b">
        <f t="shared" si="301"/>
        <v>0</v>
      </c>
      <c r="O1362">
        <f t="shared" si="302"/>
        <v>206.45</v>
      </c>
      <c r="P1362">
        <v>206.45</v>
      </c>
      <c r="Q1362" t="b">
        <f t="shared" si="303"/>
        <v>0</v>
      </c>
      <c r="R1362">
        <f t="shared" si="304"/>
        <v>0.15</v>
      </c>
      <c r="S1362">
        <v>0.15</v>
      </c>
      <c r="T1362" t="b">
        <f t="shared" si="305"/>
        <v>0</v>
      </c>
      <c r="U1362" t="s">
        <v>1835</v>
      </c>
      <c r="V1362">
        <f t="shared" si="306"/>
        <v>175.48249999999999</v>
      </c>
      <c r="W1362">
        <v>175.48249999999999</v>
      </c>
      <c r="X1362" t="b">
        <f t="shared" si="307"/>
        <v>0</v>
      </c>
    </row>
    <row r="1363" spans="1:24" x14ac:dyDescent="0.3">
      <c r="A1363" t="b">
        <f t="shared" si="294"/>
        <v>0</v>
      </c>
      <c r="B1363" t="s">
        <v>2280</v>
      </c>
      <c r="C1363" t="b">
        <f t="shared" si="295"/>
        <v>0</v>
      </c>
      <c r="D1363" s="2">
        <v>45580</v>
      </c>
      <c r="E1363" s="2" t="b">
        <f t="shared" si="296"/>
        <v>0</v>
      </c>
      <c r="F1363" t="s">
        <v>484</v>
      </c>
      <c r="G1363" t="b">
        <f t="shared" si="297"/>
        <v>0</v>
      </c>
      <c r="H1363" t="s">
        <v>1738</v>
      </c>
      <c r="I1363" t="b">
        <f t="shared" si="298"/>
        <v>0</v>
      </c>
      <c r="J1363" t="s">
        <v>1841</v>
      </c>
      <c r="K1363" t="b">
        <f t="shared" si="299"/>
        <v>0</v>
      </c>
      <c r="L1363">
        <f t="shared" si="300"/>
        <v>1</v>
      </c>
      <c r="M1363">
        <v>1</v>
      </c>
      <c r="N1363" t="b">
        <f t="shared" si="301"/>
        <v>0</v>
      </c>
      <c r="O1363">
        <f t="shared" si="302"/>
        <v>815.53</v>
      </c>
      <c r="P1363">
        <v>815.53</v>
      </c>
      <c r="Q1363" t="b">
        <f t="shared" si="303"/>
        <v>0</v>
      </c>
      <c r="R1363">
        <f t="shared" si="304"/>
        <v>0.3</v>
      </c>
      <c r="S1363">
        <v>0.3</v>
      </c>
      <c r="T1363" t="b">
        <f t="shared" si="305"/>
        <v>0</v>
      </c>
      <c r="U1363" t="s">
        <v>1835</v>
      </c>
      <c r="V1363">
        <f t="shared" si="306"/>
        <v>570.87099999999998</v>
      </c>
      <c r="W1363">
        <v>570.87099999999998</v>
      </c>
      <c r="X1363" t="b">
        <f t="shared" si="307"/>
        <v>0</v>
      </c>
    </row>
    <row r="1364" spans="1:24" x14ac:dyDescent="0.3">
      <c r="A1364" t="b">
        <f t="shared" si="294"/>
        <v>0</v>
      </c>
      <c r="B1364" t="s">
        <v>2281</v>
      </c>
      <c r="C1364" t="b">
        <f t="shared" si="295"/>
        <v>0</v>
      </c>
      <c r="D1364" s="2">
        <v>45220</v>
      </c>
      <c r="E1364" s="2" t="b">
        <f t="shared" si="296"/>
        <v>0</v>
      </c>
      <c r="F1364" t="s">
        <v>145</v>
      </c>
      <c r="G1364" t="b">
        <f t="shared" si="297"/>
        <v>0</v>
      </c>
      <c r="H1364" t="s">
        <v>1765</v>
      </c>
      <c r="I1364" t="b">
        <f t="shared" si="298"/>
        <v>0</v>
      </c>
      <c r="J1364" t="s">
        <v>1867</v>
      </c>
      <c r="K1364" t="b">
        <f t="shared" si="299"/>
        <v>0</v>
      </c>
      <c r="L1364">
        <f t="shared" si="300"/>
        <v>1</v>
      </c>
      <c r="M1364">
        <v>1</v>
      </c>
      <c r="N1364" t="b">
        <f t="shared" si="301"/>
        <v>0</v>
      </c>
      <c r="O1364">
        <f t="shared" si="302"/>
        <v>823.61</v>
      </c>
      <c r="P1364">
        <v>823.61</v>
      </c>
      <c r="Q1364" t="b">
        <f t="shared" si="303"/>
        <v>0</v>
      </c>
      <c r="R1364">
        <f t="shared" si="304"/>
        <v>0.28000000000000003</v>
      </c>
      <c r="S1364">
        <v>0.28000000000000003</v>
      </c>
      <c r="T1364" t="b">
        <f t="shared" si="305"/>
        <v>0</v>
      </c>
      <c r="U1364" t="s">
        <v>1839</v>
      </c>
      <c r="V1364">
        <f t="shared" si="306"/>
        <v>592.99919999999997</v>
      </c>
      <c r="W1364">
        <v>592.99919999999997</v>
      </c>
      <c r="X1364" t="b">
        <f t="shared" si="307"/>
        <v>0</v>
      </c>
    </row>
    <row r="1365" spans="1:24" x14ac:dyDescent="0.3">
      <c r="A1365" t="b">
        <f t="shared" si="294"/>
        <v>0</v>
      </c>
      <c r="B1365" t="s">
        <v>2282</v>
      </c>
      <c r="C1365" t="b">
        <f t="shared" si="295"/>
        <v>0</v>
      </c>
      <c r="D1365" s="2">
        <v>45807</v>
      </c>
      <c r="E1365" s="2" t="b">
        <f t="shared" si="296"/>
        <v>0</v>
      </c>
      <c r="F1365" t="s">
        <v>1457</v>
      </c>
      <c r="G1365" t="b">
        <f t="shared" si="297"/>
        <v>0</v>
      </c>
      <c r="H1365" t="s">
        <v>1788</v>
      </c>
      <c r="I1365" t="b">
        <f t="shared" si="298"/>
        <v>0</v>
      </c>
      <c r="J1365" t="s">
        <v>1861</v>
      </c>
      <c r="K1365" t="b">
        <f t="shared" si="299"/>
        <v>0</v>
      </c>
      <c r="L1365">
        <f t="shared" si="300"/>
        <v>2</v>
      </c>
      <c r="M1365">
        <v>2</v>
      </c>
      <c r="N1365" t="b">
        <f t="shared" si="301"/>
        <v>0</v>
      </c>
      <c r="O1365">
        <f t="shared" si="302"/>
        <v>209.96</v>
      </c>
      <c r="P1365">
        <v>209.96</v>
      </c>
      <c r="Q1365" t="b">
        <f t="shared" si="303"/>
        <v>0</v>
      </c>
      <c r="R1365">
        <f t="shared" si="304"/>
        <v>0</v>
      </c>
      <c r="S1365">
        <v>0</v>
      </c>
      <c r="T1365" t="b">
        <f t="shared" si="305"/>
        <v>0</v>
      </c>
      <c r="U1365" t="s">
        <v>1832</v>
      </c>
      <c r="V1365">
        <f t="shared" si="306"/>
        <v>419.92</v>
      </c>
      <c r="W1365">
        <v>419.92</v>
      </c>
      <c r="X1365" t="b">
        <f t="shared" si="307"/>
        <v>0</v>
      </c>
    </row>
    <row r="1366" spans="1:24" x14ac:dyDescent="0.3">
      <c r="A1366" t="b">
        <f t="shared" si="294"/>
        <v>0</v>
      </c>
      <c r="B1366" t="s">
        <v>2283</v>
      </c>
      <c r="C1366" t="b">
        <f t="shared" si="295"/>
        <v>0</v>
      </c>
      <c r="D1366" s="2">
        <v>45462</v>
      </c>
      <c r="E1366" s="2" t="b">
        <f t="shared" si="296"/>
        <v>0</v>
      </c>
      <c r="F1366" t="s">
        <v>573</v>
      </c>
      <c r="G1366" t="b">
        <f t="shared" si="297"/>
        <v>0</v>
      </c>
      <c r="H1366" t="s">
        <v>1526</v>
      </c>
      <c r="I1366" t="b">
        <f t="shared" si="298"/>
        <v>0</v>
      </c>
      <c r="J1366" t="s">
        <v>1857</v>
      </c>
      <c r="K1366" t="b">
        <f t="shared" si="299"/>
        <v>0</v>
      </c>
      <c r="L1366">
        <f t="shared" si="300"/>
        <v>4</v>
      </c>
      <c r="M1366">
        <v>4</v>
      </c>
      <c r="N1366" t="b">
        <f t="shared" si="301"/>
        <v>0</v>
      </c>
      <c r="O1366">
        <f t="shared" si="302"/>
        <v>897.93</v>
      </c>
      <c r="P1366">
        <v>897.93</v>
      </c>
      <c r="Q1366" t="b">
        <f t="shared" si="303"/>
        <v>0</v>
      </c>
      <c r="R1366">
        <f t="shared" si="304"/>
        <v>0.05</v>
      </c>
      <c r="S1366">
        <v>0.05</v>
      </c>
      <c r="T1366" t="b">
        <f t="shared" si="305"/>
        <v>0</v>
      </c>
      <c r="U1366" t="s">
        <v>1839</v>
      </c>
      <c r="V1366">
        <f t="shared" si="306"/>
        <v>3412.134</v>
      </c>
      <c r="W1366">
        <v>3412.134</v>
      </c>
      <c r="X1366" t="b">
        <f t="shared" si="307"/>
        <v>0</v>
      </c>
    </row>
    <row r="1367" spans="1:24" x14ac:dyDescent="0.3">
      <c r="A1367" t="b">
        <f t="shared" si="294"/>
        <v>0</v>
      </c>
      <c r="B1367" t="s">
        <v>2284</v>
      </c>
      <c r="C1367" t="b">
        <f t="shared" si="295"/>
        <v>0</v>
      </c>
      <c r="D1367" s="2">
        <v>45646</v>
      </c>
      <c r="E1367" s="2" t="b">
        <f t="shared" si="296"/>
        <v>0</v>
      </c>
      <c r="F1367" t="s">
        <v>592</v>
      </c>
      <c r="G1367" t="b">
        <f t="shared" si="297"/>
        <v>0</v>
      </c>
      <c r="H1367" t="s">
        <v>1722</v>
      </c>
      <c r="I1367" t="b">
        <f t="shared" si="298"/>
        <v>0</v>
      </c>
      <c r="J1367" t="s">
        <v>1850</v>
      </c>
      <c r="K1367" t="b">
        <f t="shared" si="299"/>
        <v>0</v>
      </c>
      <c r="L1367">
        <f t="shared" si="300"/>
        <v>4</v>
      </c>
      <c r="M1367">
        <v>4</v>
      </c>
      <c r="N1367" t="b">
        <f t="shared" si="301"/>
        <v>0</v>
      </c>
      <c r="O1367">
        <f t="shared" si="302"/>
        <v>925.95</v>
      </c>
      <c r="P1367">
        <v>925.95</v>
      </c>
      <c r="Q1367" t="b">
        <f t="shared" si="303"/>
        <v>0</v>
      </c>
      <c r="R1367">
        <f t="shared" si="304"/>
        <v>0.16</v>
      </c>
      <c r="S1367">
        <v>0.16</v>
      </c>
      <c r="T1367" t="b">
        <f t="shared" si="305"/>
        <v>0</v>
      </c>
      <c r="U1367" t="s">
        <v>1839</v>
      </c>
      <c r="V1367">
        <f t="shared" si="306"/>
        <v>3111.192</v>
      </c>
      <c r="W1367">
        <v>3111.192</v>
      </c>
      <c r="X1367" t="b">
        <f t="shared" si="307"/>
        <v>0</v>
      </c>
    </row>
    <row r="1368" spans="1:24" x14ac:dyDescent="0.3">
      <c r="A1368" t="b">
        <f t="shared" si="294"/>
        <v>0</v>
      </c>
      <c r="B1368" t="s">
        <v>2285</v>
      </c>
      <c r="C1368" t="b">
        <f t="shared" si="295"/>
        <v>0</v>
      </c>
      <c r="D1368" s="2">
        <v>45520</v>
      </c>
      <c r="E1368" s="2" t="b">
        <f t="shared" si="296"/>
        <v>0</v>
      </c>
      <c r="F1368" t="s">
        <v>300</v>
      </c>
      <c r="G1368" t="b">
        <f t="shared" si="297"/>
        <v>0</v>
      </c>
      <c r="H1368" t="s">
        <v>1689</v>
      </c>
      <c r="I1368" t="b">
        <f t="shared" si="298"/>
        <v>0</v>
      </c>
      <c r="J1368" t="s">
        <v>1875</v>
      </c>
      <c r="K1368" t="b">
        <f t="shared" si="299"/>
        <v>0</v>
      </c>
      <c r="L1368">
        <f t="shared" si="300"/>
        <v>2</v>
      </c>
      <c r="M1368">
        <v>2</v>
      </c>
      <c r="N1368" t="b">
        <f t="shared" si="301"/>
        <v>0</v>
      </c>
      <c r="O1368">
        <f t="shared" si="302"/>
        <v>573.09</v>
      </c>
      <c r="P1368">
        <v>573.09</v>
      </c>
      <c r="Q1368" t="b">
        <f t="shared" si="303"/>
        <v>0</v>
      </c>
      <c r="R1368">
        <f t="shared" si="304"/>
        <v>0.03</v>
      </c>
      <c r="S1368">
        <v>0.03</v>
      </c>
      <c r="T1368" t="b">
        <f t="shared" si="305"/>
        <v>0</v>
      </c>
      <c r="U1368" t="s">
        <v>1839</v>
      </c>
      <c r="V1368">
        <f t="shared" si="306"/>
        <v>1111.7945999999999</v>
      </c>
      <c r="W1368">
        <v>1111.7945999999999</v>
      </c>
      <c r="X1368" t="b">
        <f t="shared" si="307"/>
        <v>0</v>
      </c>
    </row>
    <row r="1369" spans="1:24" x14ac:dyDescent="0.3">
      <c r="A1369" t="b">
        <f t="shared" si="294"/>
        <v>0</v>
      </c>
      <c r="B1369" t="s">
        <v>2286</v>
      </c>
      <c r="C1369" t="b">
        <f t="shared" si="295"/>
        <v>0</v>
      </c>
      <c r="D1369" s="2">
        <v>45731</v>
      </c>
      <c r="E1369" s="2" t="b">
        <f t="shared" si="296"/>
        <v>0</v>
      </c>
      <c r="F1369" t="s">
        <v>598</v>
      </c>
      <c r="G1369" t="b">
        <f t="shared" si="297"/>
        <v>0</v>
      </c>
      <c r="H1369" t="s">
        <v>1551</v>
      </c>
      <c r="I1369" t="b">
        <f t="shared" si="298"/>
        <v>0</v>
      </c>
      <c r="J1369" t="s">
        <v>1845</v>
      </c>
      <c r="K1369" t="b">
        <f t="shared" si="299"/>
        <v>0</v>
      </c>
      <c r="L1369">
        <f t="shared" si="300"/>
        <v>4</v>
      </c>
      <c r="M1369">
        <v>4</v>
      </c>
      <c r="N1369" t="b">
        <f t="shared" si="301"/>
        <v>0</v>
      </c>
      <c r="O1369">
        <f t="shared" si="302"/>
        <v>149.83000000000001</v>
      </c>
      <c r="P1369">
        <v>149.83000000000001</v>
      </c>
      <c r="Q1369" t="b">
        <f t="shared" si="303"/>
        <v>0</v>
      </c>
      <c r="R1369">
        <f t="shared" si="304"/>
        <v>0.02</v>
      </c>
      <c r="S1369">
        <v>0.02</v>
      </c>
      <c r="T1369" t="b">
        <f t="shared" si="305"/>
        <v>0</v>
      </c>
      <c r="U1369" t="s">
        <v>1832</v>
      </c>
      <c r="V1369">
        <f t="shared" si="306"/>
        <v>587.33360000000005</v>
      </c>
      <c r="W1369">
        <v>587.33360000000005</v>
      </c>
      <c r="X1369" t="b">
        <f t="shared" si="307"/>
        <v>0</v>
      </c>
    </row>
    <row r="1370" spans="1:24" x14ac:dyDescent="0.3">
      <c r="A1370" t="b">
        <f t="shared" si="294"/>
        <v>0</v>
      </c>
      <c r="B1370" t="s">
        <v>1897</v>
      </c>
      <c r="C1370" t="b">
        <f t="shared" si="295"/>
        <v>0</v>
      </c>
      <c r="D1370" s="2">
        <v>45677</v>
      </c>
      <c r="E1370" s="2" t="b">
        <f t="shared" si="296"/>
        <v>0</v>
      </c>
      <c r="F1370" t="s">
        <v>300</v>
      </c>
      <c r="G1370" t="b">
        <f t="shared" si="297"/>
        <v>0</v>
      </c>
      <c r="H1370" t="s">
        <v>1637</v>
      </c>
      <c r="I1370" t="b">
        <f t="shared" si="298"/>
        <v>0</v>
      </c>
      <c r="J1370" t="s">
        <v>1834</v>
      </c>
      <c r="K1370" t="b">
        <f t="shared" si="299"/>
        <v>1</v>
      </c>
      <c r="L1370" t="str">
        <f t="shared" si="300"/>
        <v>UNKNOWN</v>
      </c>
      <c r="N1370" t="b">
        <f t="shared" si="301"/>
        <v>0</v>
      </c>
      <c r="O1370">
        <f t="shared" si="302"/>
        <v>863.11</v>
      </c>
      <c r="P1370">
        <v>863.11</v>
      </c>
      <c r="Q1370" t="b">
        <f t="shared" si="303"/>
        <v>0</v>
      </c>
      <c r="R1370">
        <f t="shared" si="304"/>
        <v>0.28000000000000003</v>
      </c>
      <c r="S1370">
        <v>0.28000000000000003</v>
      </c>
      <c r="T1370" t="b">
        <f t="shared" si="305"/>
        <v>0</v>
      </c>
      <c r="U1370" t="s">
        <v>1835</v>
      </c>
      <c r="V1370">
        <f t="shared" si="306"/>
        <v>1864.3176000000001</v>
      </c>
      <c r="W1370">
        <v>1864.3176000000001</v>
      </c>
      <c r="X1370" t="b">
        <f t="shared" si="307"/>
        <v>0</v>
      </c>
    </row>
    <row r="1371" spans="1:24" x14ac:dyDescent="0.3">
      <c r="A1371" t="b">
        <f t="shared" si="294"/>
        <v>0</v>
      </c>
      <c r="B1371" t="s">
        <v>2287</v>
      </c>
      <c r="C1371" t="b">
        <f t="shared" si="295"/>
        <v>0</v>
      </c>
      <c r="D1371" s="2">
        <v>45445</v>
      </c>
      <c r="E1371" s="2" t="b">
        <f t="shared" si="296"/>
        <v>0</v>
      </c>
      <c r="F1371" t="s">
        <v>12</v>
      </c>
      <c r="G1371" t="b">
        <f t="shared" si="297"/>
        <v>0</v>
      </c>
      <c r="H1371" t="s">
        <v>1689</v>
      </c>
      <c r="I1371" t="b">
        <f t="shared" si="298"/>
        <v>0</v>
      </c>
      <c r="J1371" t="s">
        <v>1852</v>
      </c>
      <c r="K1371" t="b">
        <f t="shared" si="299"/>
        <v>0</v>
      </c>
      <c r="L1371">
        <f t="shared" si="300"/>
        <v>3</v>
      </c>
      <c r="M1371">
        <v>3</v>
      </c>
      <c r="N1371" t="b">
        <f t="shared" si="301"/>
        <v>0</v>
      </c>
      <c r="O1371">
        <f t="shared" si="302"/>
        <v>287.70999999999998</v>
      </c>
      <c r="P1371">
        <v>287.70999999999998</v>
      </c>
      <c r="Q1371" t="b">
        <f t="shared" si="303"/>
        <v>0</v>
      </c>
      <c r="R1371">
        <f t="shared" si="304"/>
        <v>0.03</v>
      </c>
      <c r="S1371">
        <v>0.03</v>
      </c>
      <c r="T1371" t="b">
        <f t="shared" si="305"/>
        <v>0</v>
      </c>
      <c r="U1371" t="s">
        <v>1839</v>
      </c>
      <c r="V1371">
        <f t="shared" si="306"/>
        <v>837.23609999999985</v>
      </c>
      <c r="W1371">
        <v>837.23609999999985</v>
      </c>
      <c r="X1371" t="b">
        <f t="shared" si="307"/>
        <v>0</v>
      </c>
    </row>
    <row r="1372" spans="1:24" x14ac:dyDescent="0.3">
      <c r="A1372" t="b">
        <f t="shared" si="294"/>
        <v>0</v>
      </c>
      <c r="B1372" t="s">
        <v>2288</v>
      </c>
      <c r="C1372" t="b">
        <f t="shared" si="295"/>
        <v>0</v>
      </c>
      <c r="D1372" s="2">
        <v>45860</v>
      </c>
      <c r="E1372" s="2" t="b">
        <f t="shared" si="296"/>
        <v>0</v>
      </c>
      <c r="F1372" t="s">
        <v>332</v>
      </c>
      <c r="G1372" t="b">
        <f t="shared" si="297"/>
        <v>0</v>
      </c>
      <c r="H1372" t="s">
        <v>1732</v>
      </c>
      <c r="I1372" t="b">
        <f t="shared" si="298"/>
        <v>0</v>
      </c>
      <c r="J1372" t="s">
        <v>1875</v>
      </c>
      <c r="K1372" t="b">
        <f t="shared" si="299"/>
        <v>0</v>
      </c>
      <c r="L1372">
        <f t="shared" si="300"/>
        <v>2</v>
      </c>
      <c r="M1372">
        <v>2</v>
      </c>
      <c r="N1372" t="b">
        <f t="shared" si="301"/>
        <v>0</v>
      </c>
      <c r="O1372">
        <f t="shared" si="302"/>
        <v>849.8</v>
      </c>
      <c r="P1372">
        <v>849.8</v>
      </c>
      <c r="Q1372" t="b">
        <f t="shared" si="303"/>
        <v>0</v>
      </c>
      <c r="R1372">
        <f t="shared" si="304"/>
        <v>0.06</v>
      </c>
      <c r="S1372">
        <v>0.06</v>
      </c>
      <c r="T1372" t="b">
        <f t="shared" si="305"/>
        <v>0</v>
      </c>
      <c r="U1372" t="s">
        <v>1839</v>
      </c>
      <c r="V1372">
        <f t="shared" si="306"/>
        <v>1597.624</v>
      </c>
      <c r="W1372">
        <v>1597.624</v>
      </c>
      <c r="X1372" t="b">
        <f t="shared" si="307"/>
        <v>0</v>
      </c>
    </row>
    <row r="1373" spans="1:24" x14ac:dyDescent="0.3">
      <c r="A1373" t="b">
        <f t="shared" si="294"/>
        <v>0</v>
      </c>
      <c r="B1373" t="s">
        <v>2289</v>
      </c>
      <c r="C1373" t="b">
        <f t="shared" si="295"/>
        <v>0</v>
      </c>
      <c r="D1373" s="2">
        <v>45725</v>
      </c>
      <c r="E1373" s="2" t="b">
        <f t="shared" si="296"/>
        <v>0</v>
      </c>
      <c r="F1373" t="s">
        <v>74</v>
      </c>
      <c r="G1373" t="b">
        <f t="shared" si="297"/>
        <v>0</v>
      </c>
      <c r="H1373" t="s">
        <v>1661</v>
      </c>
      <c r="I1373" t="b">
        <f t="shared" si="298"/>
        <v>0</v>
      </c>
      <c r="J1373" t="s">
        <v>1831</v>
      </c>
      <c r="K1373" t="b">
        <f t="shared" si="299"/>
        <v>0</v>
      </c>
      <c r="L1373">
        <f t="shared" si="300"/>
        <v>3</v>
      </c>
      <c r="M1373">
        <v>3</v>
      </c>
      <c r="N1373" t="b">
        <f t="shared" si="301"/>
        <v>0</v>
      </c>
      <c r="O1373">
        <f t="shared" si="302"/>
        <v>482.58</v>
      </c>
      <c r="P1373">
        <v>482.58</v>
      </c>
      <c r="Q1373" t="b">
        <f t="shared" si="303"/>
        <v>0</v>
      </c>
      <c r="R1373">
        <f t="shared" si="304"/>
        <v>0.28000000000000003</v>
      </c>
      <c r="S1373">
        <v>0.28000000000000003</v>
      </c>
      <c r="T1373" t="b">
        <f t="shared" si="305"/>
        <v>0</v>
      </c>
      <c r="U1373" t="s">
        <v>1835</v>
      </c>
      <c r="V1373">
        <f t="shared" si="306"/>
        <v>1042.3728000000001</v>
      </c>
      <c r="W1373">
        <v>1042.3728000000001</v>
      </c>
      <c r="X1373" t="b">
        <f t="shared" si="307"/>
        <v>0</v>
      </c>
    </row>
    <row r="1374" spans="1:24" x14ac:dyDescent="0.3">
      <c r="A1374" t="b">
        <f t="shared" si="294"/>
        <v>0</v>
      </c>
      <c r="B1374" t="s">
        <v>2290</v>
      </c>
      <c r="C1374" t="b">
        <f t="shared" si="295"/>
        <v>0</v>
      </c>
      <c r="D1374" s="2">
        <v>45699</v>
      </c>
      <c r="E1374" s="2" t="b">
        <f t="shared" si="296"/>
        <v>0</v>
      </c>
      <c r="F1374" t="s">
        <v>393</v>
      </c>
      <c r="G1374" t="b">
        <f t="shared" si="297"/>
        <v>0</v>
      </c>
      <c r="H1374" t="s">
        <v>1711</v>
      </c>
      <c r="I1374" t="b">
        <f t="shared" si="298"/>
        <v>0</v>
      </c>
      <c r="J1374" t="s">
        <v>1880</v>
      </c>
      <c r="K1374" t="b">
        <f t="shared" si="299"/>
        <v>0</v>
      </c>
      <c r="L1374">
        <f t="shared" si="300"/>
        <v>2</v>
      </c>
      <c r="M1374">
        <v>2</v>
      </c>
      <c r="N1374" t="b">
        <f t="shared" si="301"/>
        <v>0</v>
      </c>
      <c r="O1374">
        <f t="shared" si="302"/>
        <v>64.7</v>
      </c>
      <c r="P1374">
        <v>64.7</v>
      </c>
      <c r="Q1374" t="b">
        <f t="shared" si="303"/>
        <v>0</v>
      </c>
      <c r="R1374">
        <f t="shared" si="304"/>
        <v>0</v>
      </c>
      <c r="S1374">
        <v>0</v>
      </c>
      <c r="T1374" t="b">
        <f t="shared" si="305"/>
        <v>0</v>
      </c>
      <c r="U1374" t="s">
        <v>1832</v>
      </c>
      <c r="V1374">
        <f t="shared" si="306"/>
        <v>129.4</v>
      </c>
      <c r="W1374">
        <v>129.4</v>
      </c>
      <c r="X1374" t="b">
        <f t="shared" si="307"/>
        <v>0</v>
      </c>
    </row>
    <row r="1375" spans="1:24" x14ac:dyDescent="0.3">
      <c r="A1375" t="b">
        <f t="shared" si="294"/>
        <v>0</v>
      </c>
      <c r="B1375" t="s">
        <v>2291</v>
      </c>
      <c r="C1375" t="b">
        <f t="shared" si="295"/>
        <v>0</v>
      </c>
      <c r="D1375" s="2">
        <v>45266</v>
      </c>
      <c r="E1375" s="2" t="b">
        <f t="shared" si="296"/>
        <v>0</v>
      </c>
      <c r="F1375" t="s">
        <v>493</v>
      </c>
      <c r="G1375" t="b">
        <f t="shared" si="297"/>
        <v>0</v>
      </c>
      <c r="H1375" t="s">
        <v>1543</v>
      </c>
      <c r="I1375" t="b">
        <f t="shared" si="298"/>
        <v>0</v>
      </c>
      <c r="J1375" t="s">
        <v>1841</v>
      </c>
      <c r="K1375" t="b">
        <f t="shared" si="299"/>
        <v>0</v>
      </c>
      <c r="L1375">
        <f t="shared" si="300"/>
        <v>3</v>
      </c>
      <c r="M1375">
        <v>3</v>
      </c>
      <c r="N1375" t="b">
        <f t="shared" si="301"/>
        <v>0</v>
      </c>
      <c r="O1375">
        <f t="shared" si="302"/>
        <v>589.83000000000004</v>
      </c>
      <c r="P1375">
        <v>589.83000000000004</v>
      </c>
      <c r="Q1375" t="b">
        <f t="shared" si="303"/>
        <v>0</v>
      </c>
      <c r="R1375">
        <f t="shared" si="304"/>
        <v>0.26</v>
      </c>
      <c r="S1375">
        <v>0.26</v>
      </c>
      <c r="T1375" t="b">
        <f t="shared" si="305"/>
        <v>0</v>
      </c>
      <c r="U1375" t="s">
        <v>1832</v>
      </c>
      <c r="V1375">
        <f t="shared" si="306"/>
        <v>1309.4226000000001</v>
      </c>
      <c r="W1375">
        <v>1309.4226000000001</v>
      </c>
      <c r="X1375" t="b">
        <f t="shared" si="307"/>
        <v>0</v>
      </c>
    </row>
    <row r="1376" spans="1:24" x14ac:dyDescent="0.3">
      <c r="A1376" t="b">
        <f t="shared" si="294"/>
        <v>0</v>
      </c>
      <c r="B1376" t="s">
        <v>2292</v>
      </c>
      <c r="C1376" t="b">
        <f t="shared" si="295"/>
        <v>0</v>
      </c>
      <c r="D1376" s="2">
        <v>45889</v>
      </c>
      <c r="E1376" s="2" t="b">
        <f t="shared" si="296"/>
        <v>0</v>
      </c>
      <c r="F1376" t="s">
        <v>907</v>
      </c>
      <c r="G1376" t="b">
        <f t="shared" si="297"/>
        <v>0</v>
      </c>
      <c r="H1376" t="s">
        <v>1953</v>
      </c>
      <c r="I1376" t="b">
        <f t="shared" si="298"/>
        <v>0</v>
      </c>
      <c r="J1376" t="s">
        <v>1861</v>
      </c>
      <c r="K1376" t="b">
        <f t="shared" si="299"/>
        <v>0</v>
      </c>
      <c r="L1376">
        <f t="shared" si="300"/>
        <v>4</v>
      </c>
      <c r="M1376">
        <v>4</v>
      </c>
      <c r="N1376" t="b">
        <f t="shared" si="301"/>
        <v>0</v>
      </c>
      <c r="O1376">
        <f t="shared" si="302"/>
        <v>758.49</v>
      </c>
      <c r="P1376">
        <v>758.49</v>
      </c>
      <c r="Q1376" t="b">
        <f t="shared" si="303"/>
        <v>0</v>
      </c>
      <c r="R1376">
        <f t="shared" si="304"/>
        <v>0.16</v>
      </c>
      <c r="S1376">
        <v>0.16</v>
      </c>
      <c r="T1376" t="b">
        <f t="shared" si="305"/>
        <v>0</v>
      </c>
      <c r="U1376" t="s">
        <v>1839</v>
      </c>
      <c r="V1376">
        <f t="shared" si="306"/>
        <v>2548.5264000000002</v>
      </c>
      <c r="W1376">
        <v>2548.5264000000002</v>
      </c>
      <c r="X1376" t="b">
        <f t="shared" si="307"/>
        <v>0</v>
      </c>
    </row>
    <row r="1377" spans="1:24" x14ac:dyDescent="0.3">
      <c r="A1377" t="b">
        <f t="shared" si="294"/>
        <v>0</v>
      </c>
      <c r="B1377" t="s">
        <v>2293</v>
      </c>
      <c r="C1377" t="b">
        <f t="shared" si="295"/>
        <v>0</v>
      </c>
      <c r="D1377" s="2">
        <v>45555</v>
      </c>
      <c r="E1377" s="2" t="b">
        <f t="shared" si="296"/>
        <v>0</v>
      </c>
      <c r="F1377" t="s">
        <v>198</v>
      </c>
      <c r="G1377" t="b">
        <f t="shared" si="297"/>
        <v>0</v>
      </c>
      <c r="H1377" t="s">
        <v>1648</v>
      </c>
      <c r="I1377" t="b">
        <f t="shared" si="298"/>
        <v>0</v>
      </c>
      <c r="J1377" t="s">
        <v>1884</v>
      </c>
      <c r="K1377" t="b">
        <f t="shared" si="299"/>
        <v>0</v>
      </c>
      <c r="L1377">
        <f t="shared" si="300"/>
        <v>4</v>
      </c>
      <c r="M1377">
        <v>4</v>
      </c>
      <c r="N1377" t="b">
        <f t="shared" si="301"/>
        <v>0</v>
      </c>
      <c r="O1377">
        <f t="shared" si="302"/>
        <v>747.56</v>
      </c>
      <c r="P1377">
        <v>747.56</v>
      </c>
      <c r="Q1377" t="b">
        <f t="shared" si="303"/>
        <v>0</v>
      </c>
      <c r="R1377">
        <f t="shared" si="304"/>
        <v>0.09</v>
      </c>
      <c r="S1377">
        <v>0.09</v>
      </c>
      <c r="T1377" t="b">
        <f t="shared" si="305"/>
        <v>0</v>
      </c>
      <c r="U1377" t="s">
        <v>1839</v>
      </c>
      <c r="V1377">
        <f t="shared" si="306"/>
        <v>2721.1183999999998</v>
      </c>
      <c r="W1377">
        <v>2721.1183999999998</v>
      </c>
      <c r="X1377" t="b">
        <f t="shared" si="307"/>
        <v>0</v>
      </c>
    </row>
    <row r="1378" spans="1:24" x14ac:dyDescent="0.3">
      <c r="A1378" t="b">
        <f t="shared" si="294"/>
        <v>0</v>
      </c>
      <c r="B1378" t="s">
        <v>2294</v>
      </c>
      <c r="C1378" t="b">
        <f t="shared" si="295"/>
        <v>0</v>
      </c>
      <c r="D1378" s="2">
        <v>45813</v>
      </c>
      <c r="E1378" s="2" t="b">
        <f t="shared" si="296"/>
        <v>0</v>
      </c>
      <c r="F1378" t="s">
        <v>804</v>
      </c>
      <c r="G1378" t="b">
        <f t="shared" si="297"/>
        <v>0</v>
      </c>
      <c r="H1378" t="s">
        <v>1658</v>
      </c>
      <c r="I1378" t="b">
        <f t="shared" si="298"/>
        <v>0</v>
      </c>
      <c r="J1378" t="s">
        <v>1834</v>
      </c>
      <c r="K1378" t="b">
        <f t="shared" si="299"/>
        <v>0</v>
      </c>
      <c r="L1378">
        <f t="shared" si="300"/>
        <v>3</v>
      </c>
      <c r="M1378">
        <v>3</v>
      </c>
      <c r="N1378" t="b">
        <f t="shared" si="301"/>
        <v>0</v>
      </c>
      <c r="O1378">
        <f t="shared" si="302"/>
        <v>551.22</v>
      </c>
      <c r="P1378">
        <v>551.22</v>
      </c>
      <c r="Q1378" t="b">
        <f t="shared" si="303"/>
        <v>0</v>
      </c>
      <c r="R1378">
        <f t="shared" si="304"/>
        <v>0.12</v>
      </c>
      <c r="S1378">
        <v>0.12</v>
      </c>
      <c r="T1378" t="b">
        <f t="shared" si="305"/>
        <v>0</v>
      </c>
      <c r="U1378" t="s">
        <v>1835</v>
      </c>
      <c r="V1378">
        <f t="shared" si="306"/>
        <v>1455.2208000000001</v>
      </c>
      <c r="W1378">
        <v>1455.2208000000001</v>
      </c>
      <c r="X1378" t="b">
        <f t="shared" si="307"/>
        <v>0</v>
      </c>
    </row>
    <row r="1379" spans="1:24" x14ac:dyDescent="0.3">
      <c r="A1379" t="b">
        <f t="shared" si="294"/>
        <v>0</v>
      </c>
      <c r="B1379" t="s">
        <v>2295</v>
      </c>
      <c r="C1379" t="b">
        <f t="shared" si="295"/>
        <v>0</v>
      </c>
      <c r="D1379" s="2">
        <v>45811</v>
      </c>
      <c r="E1379" s="2" t="b">
        <f t="shared" si="296"/>
        <v>0</v>
      </c>
      <c r="F1379" t="s">
        <v>526</v>
      </c>
      <c r="G1379" t="b">
        <f t="shared" si="297"/>
        <v>0</v>
      </c>
      <c r="H1379" t="s">
        <v>1738</v>
      </c>
      <c r="I1379" t="b">
        <f t="shared" si="298"/>
        <v>0</v>
      </c>
      <c r="J1379" t="s">
        <v>1852</v>
      </c>
      <c r="K1379" t="b">
        <f t="shared" si="299"/>
        <v>0</v>
      </c>
      <c r="L1379">
        <f t="shared" si="300"/>
        <v>2</v>
      </c>
      <c r="M1379">
        <v>2</v>
      </c>
      <c r="N1379" t="b">
        <f t="shared" si="301"/>
        <v>0</v>
      </c>
      <c r="O1379">
        <f t="shared" si="302"/>
        <v>527.05999999999995</v>
      </c>
      <c r="P1379">
        <v>527.05999999999995</v>
      </c>
      <c r="Q1379" t="b">
        <f t="shared" si="303"/>
        <v>0</v>
      </c>
      <c r="R1379">
        <f t="shared" si="304"/>
        <v>0.17</v>
      </c>
      <c r="S1379">
        <v>0.17</v>
      </c>
      <c r="T1379" t="b">
        <f t="shared" si="305"/>
        <v>0</v>
      </c>
      <c r="U1379" t="s">
        <v>1835</v>
      </c>
      <c r="V1379">
        <f t="shared" si="306"/>
        <v>874.91959999999983</v>
      </c>
      <c r="W1379">
        <v>874.91959999999983</v>
      </c>
      <c r="X1379" t="b">
        <f t="shared" si="307"/>
        <v>0</v>
      </c>
    </row>
    <row r="1380" spans="1:24" x14ac:dyDescent="0.3">
      <c r="A1380" t="b">
        <f t="shared" si="294"/>
        <v>0</v>
      </c>
      <c r="B1380" t="s">
        <v>2296</v>
      </c>
      <c r="C1380" t="b">
        <f t="shared" si="295"/>
        <v>0</v>
      </c>
      <c r="D1380" s="2">
        <v>45670</v>
      </c>
      <c r="E1380" s="2" t="b">
        <f t="shared" si="296"/>
        <v>0</v>
      </c>
      <c r="F1380" t="s">
        <v>344</v>
      </c>
      <c r="G1380" t="b">
        <f t="shared" si="297"/>
        <v>0</v>
      </c>
      <c r="H1380" t="s">
        <v>1719</v>
      </c>
      <c r="I1380" t="b">
        <f t="shared" si="298"/>
        <v>0</v>
      </c>
      <c r="J1380" t="s">
        <v>1841</v>
      </c>
      <c r="K1380" t="b">
        <f t="shared" si="299"/>
        <v>0</v>
      </c>
      <c r="L1380">
        <f t="shared" si="300"/>
        <v>4</v>
      </c>
      <c r="M1380">
        <v>4</v>
      </c>
      <c r="N1380" t="b">
        <f t="shared" si="301"/>
        <v>0</v>
      </c>
      <c r="O1380">
        <f t="shared" si="302"/>
        <v>875.41</v>
      </c>
      <c r="P1380">
        <v>875.41</v>
      </c>
      <c r="Q1380" t="b">
        <f t="shared" si="303"/>
        <v>0</v>
      </c>
      <c r="R1380">
        <f t="shared" si="304"/>
        <v>0.27</v>
      </c>
      <c r="S1380">
        <v>0.27</v>
      </c>
      <c r="T1380" t="b">
        <f t="shared" si="305"/>
        <v>0</v>
      </c>
      <c r="U1380" t="s">
        <v>1832</v>
      </c>
      <c r="V1380">
        <f t="shared" si="306"/>
        <v>2556.1972000000001</v>
      </c>
      <c r="W1380">
        <v>2556.1972000000001</v>
      </c>
      <c r="X1380" t="b">
        <f t="shared" si="307"/>
        <v>0</v>
      </c>
    </row>
    <row r="1381" spans="1:24" x14ac:dyDescent="0.3">
      <c r="A1381" t="b">
        <f t="shared" si="294"/>
        <v>0</v>
      </c>
      <c r="B1381" t="s">
        <v>1898</v>
      </c>
      <c r="C1381" t="b">
        <f t="shared" si="295"/>
        <v>0</v>
      </c>
      <c r="D1381" s="2">
        <v>45538</v>
      </c>
      <c r="E1381" s="2" t="b">
        <f t="shared" si="296"/>
        <v>0</v>
      </c>
      <c r="F1381" t="s">
        <v>657</v>
      </c>
      <c r="G1381" t="b">
        <f t="shared" si="297"/>
        <v>0</v>
      </c>
      <c r="H1381" t="s">
        <v>1666</v>
      </c>
      <c r="I1381" t="b">
        <f t="shared" si="298"/>
        <v>0</v>
      </c>
      <c r="J1381" t="s">
        <v>1884</v>
      </c>
      <c r="K1381" t="b">
        <f t="shared" si="299"/>
        <v>0</v>
      </c>
      <c r="L1381">
        <f t="shared" si="300"/>
        <v>2</v>
      </c>
      <c r="M1381">
        <v>2</v>
      </c>
      <c r="N1381" t="b">
        <f t="shared" si="301"/>
        <v>0</v>
      </c>
      <c r="O1381">
        <f t="shared" si="302"/>
        <v>209.32</v>
      </c>
      <c r="P1381">
        <v>209.32</v>
      </c>
      <c r="Q1381" t="b">
        <f t="shared" si="303"/>
        <v>0</v>
      </c>
      <c r="R1381">
        <f t="shared" si="304"/>
        <v>0.23</v>
      </c>
      <c r="S1381">
        <v>0.23</v>
      </c>
      <c r="T1381" t="b">
        <f t="shared" si="305"/>
        <v>0</v>
      </c>
      <c r="U1381" t="s">
        <v>1839</v>
      </c>
      <c r="V1381">
        <f t="shared" si="306"/>
        <v>322.3528</v>
      </c>
      <c r="W1381">
        <v>322.3528</v>
      </c>
      <c r="X1381" t="b">
        <f t="shared" si="307"/>
        <v>0</v>
      </c>
    </row>
    <row r="1382" spans="1:24" x14ac:dyDescent="0.3">
      <c r="A1382" t="b">
        <f t="shared" si="294"/>
        <v>0</v>
      </c>
      <c r="B1382" t="s">
        <v>2297</v>
      </c>
      <c r="C1382" t="b">
        <f t="shared" si="295"/>
        <v>0</v>
      </c>
      <c r="D1382" s="2">
        <v>45736</v>
      </c>
      <c r="E1382" s="2" t="b">
        <f t="shared" si="296"/>
        <v>0</v>
      </c>
      <c r="F1382" t="s">
        <v>38</v>
      </c>
      <c r="G1382" t="b">
        <f t="shared" si="297"/>
        <v>0</v>
      </c>
      <c r="H1382" t="s">
        <v>1783</v>
      </c>
      <c r="I1382" t="b">
        <f t="shared" si="298"/>
        <v>0</v>
      </c>
      <c r="J1382" t="s">
        <v>1850</v>
      </c>
      <c r="K1382" t="b">
        <f t="shared" si="299"/>
        <v>0</v>
      </c>
      <c r="L1382">
        <f t="shared" si="300"/>
        <v>2</v>
      </c>
      <c r="M1382">
        <v>2</v>
      </c>
      <c r="N1382" t="b">
        <f t="shared" si="301"/>
        <v>0</v>
      </c>
      <c r="O1382">
        <f t="shared" si="302"/>
        <v>226.43</v>
      </c>
      <c r="P1382">
        <v>226.43</v>
      </c>
      <c r="Q1382" t="b">
        <f t="shared" si="303"/>
        <v>0</v>
      </c>
      <c r="R1382">
        <f t="shared" si="304"/>
        <v>0.03</v>
      </c>
      <c r="S1382">
        <v>0.03</v>
      </c>
      <c r="T1382" t="b">
        <f t="shared" si="305"/>
        <v>0</v>
      </c>
      <c r="U1382" t="s">
        <v>1832</v>
      </c>
      <c r="V1382">
        <f t="shared" si="306"/>
        <v>439.27420000000001</v>
      </c>
      <c r="W1382">
        <v>439.27420000000001</v>
      </c>
      <c r="X1382" t="b">
        <f t="shared" si="307"/>
        <v>0</v>
      </c>
    </row>
    <row r="1383" spans="1:24" x14ac:dyDescent="0.3">
      <c r="A1383" t="b">
        <f t="shared" si="294"/>
        <v>0</v>
      </c>
      <c r="B1383" t="s">
        <v>2298</v>
      </c>
      <c r="C1383" t="b">
        <f t="shared" si="295"/>
        <v>0</v>
      </c>
      <c r="D1383" s="2">
        <v>45480</v>
      </c>
      <c r="E1383" s="2" t="b">
        <f t="shared" si="296"/>
        <v>0</v>
      </c>
      <c r="F1383" t="s">
        <v>139</v>
      </c>
      <c r="G1383" t="b">
        <f t="shared" si="297"/>
        <v>0</v>
      </c>
      <c r="H1383" t="s">
        <v>1765</v>
      </c>
      <c r="I1383" t="b">
        <f t="shared" si="298"/>
        <v>0</v>
      </c>
      <c r="J1383" t="s">
        <v>1841</v>
      </c>
      <c r="K1383" t="b">
        <f t="shared" si="299"/>
        <v>0</v>
      </c>
      <c r="L1383">
        <f t="shared" si="300"/>
        <v>2</v>
      </c>
      <c r="M1383">
        <v>2</v>
      </c>
      <c r="N1383" t="b">
        <f t="shared" si="301"/>
        <v>0</v>
      </c>
      <c r="O1383">
        <f t="shared" si="302"/>
        <v>285.39</v>
      </c>
      <c r="P1383">
        <v>285.39</v>
      </c>
      <c r="Q1383" t="b">
        <f t="shared" si="303"/>
        <v>0</v>
      </c>
      <c r="R1383">
        <f t="shared" si="304"/>
        <v>0.1</v>
      </c>
      <c r="S1383">
        <v>0.1</v>
      </c>
      <c r="T1383" t="b">
        <f t="shared" si="305"/>
        <v>0</v>
      </c>
      <c r="U1383" t="s">
        <v>1832</v>
      </c>
      <c r="V1383">
        <f t="shared" si="306"/>
        <v>513.702</v>
      </c>
      <c r="W1383">
        <v>513.702</v>
      </c>
      <c r="X1383" t="b">
        <f t="shared" si="307"/>
        <v>0</v>
      </c>
    </row>
    <row r="1384" spans="1:24" x14ac:dyDescent="0.3">
      <c r="A1384" t="b">
        <f t="shared" si="294"/>
        <v>0</v>
      </c>
      <c r="B1384" t="s">
        <v>2299</v>
      </c>
      <c r="C1384" t="b">
        <f t="shared" si="295"/>
        <v>0</v>
      </c>
      <c r="D1384" s="2">
        <v>45929</v>
      </c>
      <c r="E1384" s="2" t="b">
        <f t="shared" si="296"/>
        <v>0</v>
      </c>
      <c r="F1384" t="s">
        <v>1040</v>
      </c>
      <c r="G1384" t="b">
        <f t="shared" si="297"/>
        <v>0</v>
      </c>
      <c r="H1384" t="s">
        <v>1568</v>
      </c>
      <c r="I1384" t="b">
        <f t="shared" si="298"/>
        <v>0</v>
      </c>
      <c r="J1384" t="s">
        <v>1859</v>
      </c>
      <c r="K1384" t="b">
        <f t="shared" si="299"/>
        <v>0</v>
      </c>
      <c r="L1384">
        <f t="shared" si="300"/>
        <v>2</v>
      </c>
      <c r="M1384">
        <v>2</v>
      </c>
      <c r="N1384" t="b">
        <f t="shared" si="301"/>
        <v>0</v>
      </c>
      <c r="O1384">
        <f t="shared" si="302"/>
        <v>298.01</v>
      </c>
      <c r="P1384">
        <v>298.01</v>
      </c>
      <c r="Q1384" t="b">
        <f t="shared" si="303"/>
        <v>0</v>
      </c>
      <c r="R1384">
        <f t="shared" si="304"/>
        <v>0.05</v>
      </c>
      <c r="S1384">
        <v>0.05</v>
      </c>
      <c r="T1384" t="b">
        <f t="shared" si="305"/>
        <v>0</v>
      </c>
      <c r="U1384" t="s">
        <v>1832</v>
      </c>
      <c r="V1384">
        <f t="shared" si="306"/>
        <v>566.21899999999994</v>
      </c>
      <c r="W1384">
        <v>566.21899999999994</v>
      </c>
      <c r="X1384" t="b">
        <f t="shared" si="307"/>
        <v>0</v>
      </c>
    </row>
    <row r="1385" spans="1:24" x14ac:dyDescent="0.3">
      <c r="A1385" t="b">
        <f t="shared" si="294"/>
        <v>0</v>
      </c>
      <c r="B1385" t="s">
        <v>2300</v>
      </c>
      <c r="C1385" t="b">
        <f t="shared" si="295"/>
        <v>0</v>
      </c>
      <c r="D1385" s="2">
        <v>45626</v>
      </c>
      <c r="E1385" s="2" t="b">
        <f t="shared" si="296"/>
        <v>0</v>
      </c>
      <c r="F1385" t="s">
        <v>526</v>
      </c>
      <c r="G1385" t="b">
        <f t="shared" si="297"/>
        <v>0</v>
      </c>
      <c r="H1385" t="s">
        <v>1658</v>
      </c>
      <c r="I1385" t="b">
        <f t="shared" si="298"/>
        <v>0</v>
      </c>
      <c r="J1385" t="s">
        <v>1845</v>
      </c>
      <c r="K1385" t="b">
        <f t="shared" si="299"/>
        <v>0</v>
      </c>
      <c r="L1385">
        <f t="shared" si="300"/>
        <v>4</v>
      </c>
      <c r="M1385">
        <v>4</v>
      </c>
      <c r="N1385" t="b">
        <f t="shared" si="301"/>
        <v>0</v>
      </c>
      <c r="O1385">
        <f t="shared" si="302"/>
        <v>753.49</v>
      </c>
      <c r="P1385">
        <v>753.49</v>
      </c>
      <c r="Q1385" t="b">
        <f t="shared" si="303"/>
        <v>0</v>
      </c>
      <c r="R1385">
        <f t="shared" si="304"/>
        <v>0.26</v>
      </c>
      <c r="S1385">
        <v>0.26</v>
      </c>
      <c r="T1385" t="b">
        <f t="shared" si="305"/>
        <v>0</v>
      </c>
      <c r="U1385" t="s">
        <v>1839</v>
      </c>
      <c r="V1385">
        <f t="shared" si="306"/>
        <v>2230.3303999999998</v>
      </c>
      <c r="W1385">
        <v>2230.3303999999998</v>
      </c>
      <c r="X1385" t="b">
        <f t="shared" si="307"/>
        <v>0</v>
      </c>
    </row>
    <row r="1386" spans="1:24" x14ac:dyDescent="0.3">
      <c r="A1386" t="b">
        <f t="shared" si="294"/>
        <v>0</v>
      </c>
      <c r="B1386" t="s">
        <v>2301</v>
      </c>
      <c r="C1386" t="b">
        <f t="shared" si="295"/>
        <v>0</v>
      </c>
      <c r="D1386" s="2">
        <v>45460</v>
      </c>
      <c r="E1386" s="2" t="b">
        <f t="shared" si="296"/>
        <v>0</v>
      </c>
      <c r="F1386" t="s">
        <v>1485</v>
      </c>
      <c r="G1386" t="b">
        <f t="shared" si="297"/>
        <v>0</v>
      </c>
      <c r="H1386" t="s">
        <v>1762</v>
      </c>
      <c r="I1386" t="b">
        <f t="shared" si="298"/>
        <v>0</v>
      </c>
      <c r="J1386" t="s">
        <v>1884</v>
      </c>
      <c r="K1386" t="b">
        <f t="shared" si="299"/>
        <v>0</v>
      </c>
      <c r="L1386">
        <f t="shared" si="300"/>
        <v>2</v>
      </c>
      <c r="M1386">
        <v>2</v>
      </c>
      <c r="N1386" t="b">
        <f t="shared" si="301"/>
        <v>0</v>
      </c>
      <c r="O1386">
        <f t="shared" si="302"/>
        <v>130.38999999999999</v>
      </c>
      <c r="P1386">
        <v>130.38999999999999</v>
      </c>
      <c r="Q1386" t="b">
        <f t="shared" si="303"/>
        <v>0</v>
      </c>
      <c r="R1386">
        <f t="shared" si="304"/>
        <v>0.17</v>
      </c>
      <c r="S1386">
        <v>0.17</v>
      </c>
      <c r="T1386" t="b">
        <f t="shared" si="305"/>
        <v>0</v>
      </c>
      <c r="U1386" t="s">
        <v>1835</v>
      </c>
      <c r="V1386">
        <f t="shared" si="306"/>
        <v>216.44739999999999</v>
      </c>
      <c r="W1386">
        <v>216.44739999999999</v>
      </c>
      <c r="X1386" t="b">
        <f t="shared" si="307"/>
        <v>0</v>
      </c>
    </row>
    <row r="1387" spans="1:24" x14ac:dyDescent="0.3">
      <c r="A1387" t="b">
        <f t="shared" si="294"/>
        <v>0</v>
      </c>
      <c r="B1387" t="s">
        <v>2302</v>
      </c>
      <c r="C1387" t="b">
        <f t="shared" si="295"/>
        <v>0</v>
      </c>
      <c r="D1387" s="2">
        <v>45709</v>
      </c>
      <c r="E1387" s="2" t="b">
        <f t="shared" si="296"/>
        <v>0</v>
      </c>
      <c r="F1387" t="s">
        <v>1073</v>
      </c>
      <c r="G1387" t="b">
        <f t="shared" si="297"/>
        <v>0</v>
      </c>
      <c r="H1387" t="s">
        <v>1604</v>
      </c>
      <c r="I1387" t="b">
        <f t="shared" si="298"/>
        <v>0</v>
      </c>
      <c r="J1387" t="s">
        <v>1861</v>
      </c>
      <c r="K1387" t="b">
        <f t="shared" si="299"/>
        <v>0</v>
      </c>
      <c r="L1387">
        <f t="shared" si="300"/>
        <v>4</v>
      </c>
      <c r="M1387">
        <v>4</v>
      </c>
      <c r="N1387" t="b">
        <f t="shared" si="301"/>
        <v>0</v>
      </c>
      <c r="O1387">
        <f t="shared" si="302"/>
        <v>164.02</v>
      </c>
      <c r="P1387">
        <v>164.02</v>
      </c>
      <c r="Q1387" t="b">
        <f t="shared" si="303"/>
        <v>0</v>
      </c>
      <c r="R1387">
        <f t="shared" si="304"/>
        <v>0.01</v>
      </c>
      <c r="S1387">
        <v>0.01</v>
      </c>
      <c r="T1387" t="b">
        <f t="shared" si="305"/>
        <v>0</v>
      </c>
      <c r="U1387" t="s">
        <v>1835</v>
      </c>
      <c r="V1387">
        <f t="shared" si="306"/>
        <v>649.51920000000007</v>
      </c>
      <c r="W1387">
        <v>649.51920000000007</v>
      </c>
      <c r="X1387" t="b">
        <f t="shared" si="307"/>
        <v>0</v>
      </c>
    </row>
    <row r="1388" spans="1:24" x14ac:dyDescent="0.3">
      <c r="A1388" t="b">
        <f t="shared" si="294"/>
        <v>0</v>
      </c>
      <c r="B1388" t="s">
        <v>2303</v>
      </c>
      <c r="C1388" t="b">
        <f t="shared" si="295"/>
        <v>0</v>
      </c>
      <c r="D1388" s="2">
        <v>45551</v>
      </c>
      <c r="E1388" s="2" t="b">
        <f t="shared" si="296"/>
        <v>0</v>
      </c>
      <c r="F1388" t="s">
        <v>541</v>
      </c>
      <c r="G1388" t="b">
        <f t="shared" si="297"/>
        <v>0</v>
      </c>
      <c r="H1388" t="s">
        <v>1624</v>
      </c>
      <c r="I1388" t="b">
        <f t="shared" si="298"/>
        <v>0</v>
      </c>
      <c r="J1388" t="s">
        <v>1845</v>
      </c>
      <c r="K1388" t="b">
        <f t="shared" si="299"/>
        <v>0</v>
      </c>
      <c r="L1388">
        <f t="shared" si="300"/>
        <v>2</v>
      </c>
      <c r="M1388">
        <v>2</v>
      </c>
      <c r="N1388" t="b">
        <f t="shared" si="301"/>
        <v>0</v>
      </c>
      <c r="O1388">
        <f t="shared" si="302"/>
        <v>527.51</v>
      </c>
      <c r="P1388">
        <v>527.51</v>
      </c>
      <c r="Q1388" t="b">
        <f t="shared" si="303"/>
        <v>0</v>
      </c>
      <c r="R1388">
        <f t="shared" si="304"/>
        <v>0.18</v>
      </c>
      <c r="S1388">
        <v>0.18</v>
      </c>
      <c r="T1388" t="b">
        <f t="shared" si="305"/>
        <v>0</v>
      </c>
      <c r="U1388" t="s">
        <v>1835</v>
      </c>
      <c r="V1388">
        <f t="shared" si="306"/>
        <v>865.1164</v>
      </c>
      <c r="W1388">
        <v>865.1164</v>
      </c>
      <c r="X1388" t="b">
        <f t="shared" si="307"/>
        <v>0</v>
      </c>
    </row>
    <row r="1389" spans="1:24" x14ac:dyDescent="0.3">
      <c r="A1389" t="b">
        <f t="shared" si="294"/>
        <v>0</v>
      </c>
      <c r="B1389" t="s">
        <v>2304</v>
      </c>
      <c r="C1389" t="b">
        <f t="shared" si="295"/>
        <v>0</v>
      </c>
      <c r="D1389" s="2">
        <v>45939</v>
      </c>
      <c r="E1389" s="2" t="b">
        <f t="shared" si="296"/>
        <v>0</v>
      </c>
      <c r="F1389" t="s">
        <v>804</v>
      </c>
      <c r="G1389" t="b">
        <f t="shared" si="297"/>
        <v>0</v>
      </c>
      <c r="H1389" t="s">
        <v>1705</v>
      </c>
      <c r="I1389" t="b">
        <f t="shared" si="298"/>
        <v>0</v>
      </c>
      <c r="J1389" t="s">
        <v>1867</v>
      </c>
      <c r="K1389" t="b">
        <f t="shared" si="299"/>
        <v>0</v>
      </c>
      <c r="L1389">
        <f t="shared" si="300"/>
        <v>3</v>
      </c>
      <c r="M1389">
        <v>3</v>
      </c>
      <c r="N1389" t="b">
        <f t="shared" si="301"/>
        <v>0</v>
      </c>
      <c r="O1389">
        <f t="shared" si="302"/>
        <v>628.17999999999995</v>
      </c>
      <c r="P1389">
        <v>628.17999999999995</v>
      </c>
      <c r="Q1389" t="b">
        <f t="shared" si="303"/>
        <v>0</v>
      </c>
      <c r="R1389">
        <f t="shared" si="304"/>
        <v>0.26</v>
      </c>
      <c r="S1389">
        <v>0.26</v>
      </c>
      <c r="T1389" t="b">
        <f t="shared" si="305"/>
        <v>0</v>
      </c>
      <c r="U1389" t="s">
        <v>1832</v>
      </c>
      <c r="V1389">
        <f t="shared" si="306"/>
        <v>1394.5596</v>
      </c>
      <c r="W1389">
        <v>1394.5596</v>
      </c>
      <c r="X1389" t="b">
        <f t="shared" si="307"/>
        <v>0</v>
      </c>
    </row>
    <row r="1390" spans="1:24" x14ac:dyDescent="0.3">
      <c r="A1390" t="b">
        <f t="shared" si="294"/>
        <v>0</v>
      </c>
      <c r="B1390" t="s">
        <v>2305</v>
      </c>
      <c r="C1390" t="b">
        <f t="shared" si="295"/>
        <v>0</v>
      </c>
      <c r="D1390" s="2">
        <v>45553</v>
      </c>
      <c r="E1390" s="2" t="b">
        <f t="shared" si="296"/>
        <v>0</v>
      </c>
      <c r="F1390" t="s">
        <v>851</v>
      </c>
      <c r="G1390" t="b">
        <f t="shared" si="297"/>
        <v>0</v>
      </c>
      <c r="H1390" t="s">
        <v>1702</v>
      </c>
      <c r="I1390" t="b">
        <f t="shared" si="298"/>
        <v>0</v>
      </c>
      <c r="J1390" t="s">
        <v>1831</v>
      </c>
      <c r="K1390" t="b">
        <f t="shared" si="299"/>
        <v>0</v>
      </c>
      <c r="L1390">
        <f t="shared" si="300"/>
        <v>1</v>
      </c>
      <c r="M1390">
        <v>1</v>
      </c>
      <c r="N1390" t="b">
        <f t="shared" si="301"/>
        <v>0</v>
      </c>
      <c r="O1390">
        <f t="shared" si="302"/>
        <v>862.31</v>
      </c>
      <c r="P1390">
        <v>862.31</v>
      </c>
      <c r="Q1390" t="b">
        <f t="shared" si="303"/>
        <v>0</v>
      </c>
      <c r="R1390">
        <f t="shared" si="304"/>
        <v>0.06</v>
      </c>
      <c r="S1390">
        <v>0.06</v>
      </c>
      <c r="T1390" t="b">
        <f t="shared" si="305"/>
        <v>0</v>
      </c>
      <c r="U1390" t="s">
        <v>1832</v>
      </c>
      <c r="V1390">
        <f t="shared" si="306"/>
        <v>810.57139999999993</v>
      </c>
      <c r="W1390">
        <v>810.57139999999993</v>
      </c>
      <c r="X1390" t="b">
        <f t="shared" si="307"/>
        <v>0</v>
      </c>
    </row>
    <row r="1391" spans="1:24" x14ac:dyDescent="0.3">
      <c r="A1391" t="b">
        <f t="shared" si="294"/>
        <v>0</v>
      </c>
      <c r="B1391" t="s">
        <v>2306</v>
      </c>
      <c r="C1391" t="b">
        <f t="shared" si="295"/>
        <v>0</v>
      </c>
      <c r="D1391" s="2">
        <v>45806</v>
      </c>
      <c r="E1391" s="2" t="b">
        <f t="shared" si="296"/>
        <v>0</v>
      </c>
      <c r="F1391" t="s">
        <v>257</v>
      </c>
      <c r="G1391" t="b">
        <f t="shared" si="297"/>
        <v>0</v>
      </c>
      <c r="H1391" t="s">
        <v>1777</v>
      </c>
      <c r="I1391" t="b">
        <f t="shared" si="298"/>
        <v>0</v>
      </c>
      <c r="J1391" t="s">
        <v>1852</v>
      </c>
      <c r="K1391" t="b">
        <f t="shared" si="299"/>
        <v>0</v>
      </c>
      <c r="L1391">
        <f t="shared" si="300"/>
        <v>2</v>
      </c>
      <c r="M1391">
        <v>2</v>
      </c>
      <c r="N1391" t="b">
        <f t="shared" si="301"/>
        <v>0</v>
      </c>
      <c r="O1391">
        <f t="shared" si="302"/>
        <v>541.39</v>
      </c>
      <c r="P1391">
        <v>541.39</v>
      </c>
      <c r="Q1391" t="b">
        <f t="shared" si="303"/>
        <v>0</v>
      </c>
      <c r="R1391">
        <f t="shared" si="304"/>
        <v>0.03</v>
      </c>
      <c r="S1391">
        <v>0.03</v>
      </c>
      <c r="T1391" t="b">
        <f t="shared" si="305"/>
        <v>0</v>
      </c>
      <c r="U1391" t="s">
        <v>1839</v>
      </c>
      <c r="V1391">
        <f t="shared" si="306"/>
        <v>1050.2965999999999</v>
      </c>
      <c r="W1391">
        <v>1050.2965999999999</v>
      </c>
      <c r="X1391" t="b">
        <f t="shared" si="307"/>
        <v>0</v>
      </c>
    </row>
    <row r="1392" spans="1:24" x14ac:dyDescent="0.3">
      <c r="A1392" t="b">
        <f t="shared" si="294"/>
        <v>0</v>
      </c>
      <c r="B1392" t="s">
        <v>1899</v>
      </c>
      <c r="C1392" t="b">
        <f t="shared" si="295"/>
        <v>0</v>
      </c>
      <c r="D1392" s="2">
        <v>45606</v>
      </c>
      <c r="E1392" s="2" t="b">
        <f t="shared" si="296"/>
        <v>0</v>
      </c>
      <c r="F1392" t="s">
        <v>1434</v>
      </c>
      <c r="G1392" t="b">
        <f t="shared" si="297"/>
        <v>0</v>
      </c>
      <c r="H1392" t="s">
        <v>1711</v>
      </c>
      <c r="I1392" t="b">
        <f t="shared" si="298"/>
        <v>0</v>
      </c>
      <c r="J1392" t="s">
        <v>1837</v>
      </c>
      <c r="K1392" t="b">
        <f t="shared" si="299"/>
        <v>0</v>
      </c>
      <c r="L1392">
        <f t="shared" si="300"/>
        <v>4</v>
      </c>
      <c r="M1392">
        <v>4</v>
      </c>
      <c r="N1392" t="b">
        <f t="shared" si="301"/>
        <v>0</v>
      </c>
      <c r="O1392">
        <f t="shared" si="302"/>
        <v>288.60000000000002</v>
      </c>
      <c r="P1392">
        <v>288.60000000000002</v>
      </c>
      <c r="Q1392" t="b">
        <f t="shared" si="303"/>
        <v>0</v>
      </c>
      <c r="R1392">
        <f t="shared" si="304"/>
        <v>0.09</v>
      </c>
      <c r="S1392">
        <v>0.09</v>
      </c>
      <c r="T1392" t="b">
        <f t="shared" si="305"/>
        <v>0</v>
      </c>
      <c r="U1392" t="s">
        <v>1835</v>
      </c>
      <c r="V1392">
        <f t="shared" si="306"/>
        <v>1050.5039999999999</v>
      </c>
      <c r="W1392">
        <v>1050.5039999999999</v>
      </c>
      <c r="X1392" t="b">
        <f t="shared" si="307"/>
        <v>0</v>
      </c>
    </row>
    <row r="1393" spans="1:24" x14ac:dyDescent="0.3">
      <c r="A1393" t="b">
        <f t="shared" si="294"/>
        <v>0</v>
      </c>
      <c r="B1393" t="s">
        <v>2307</v>
      </c>
      <c r="C1393" t="b">
        <f t="shared" si="295"/>
        <v>0</v>
      </c>
      <c r="D1393" s="2">
        <v>45811</v>
      </c>
      <c r="E1393" s="2" t="b">
        <f t="shared" si="296"/>
        <v>0</v>
      </c>
      <c r="F1393" t="s">
        <v>1454</v>
      </c>
      <c r="G1393" t="b">
        <f t="shared" si="297"/>
        <v>0</v>
      </c>
      <c r="H1393" t="s">
        <v>1757</v>
      </c>
      <c r="I1393" t="b">
        <f t="shared" si="298"/>
        <v>0</v>
      </c>
      <c r="J1393" t="s">
        <v>1857</v>
      </c>
      <c r="K1393" t="b">
        <f t="shared" si="299"/>
        <v>0</v>
      </c>
      <c r="L1393">
        <f t="shared" si="300"/>
        <v>3</v>
      </c>
      <c r="M1393">
        <v>3</v>
      </c>
      <c r="N1393" t="b">
        <f t="shared" si="301"/>
        <v>0</v>
      </c>
      <c r="O1393">
        <f t="shared" si="302"/>
        <v>761.8</v>
      </c>
      <c r="P1393">
        <v>761.8</v>
      </c>
      <c r="Q1393" t="b">
        <f t="shared" si="303"/>
        <v>0</v>
      </c>
      <c r="R1393">
        <f t="shared" si="304"/>
        <v>0.06</v>
      </c>
      <c r="S1393">
        <v>0.06</v>
      </c>
      <c r="T1393" t="b">
        <f t="shared" si="305"/>
        <v>0</v>
      </c>
      <c r="U1393" t="s">
        <v>1839</v>
      </c>
      <c r="V1393">
        <f t="shared" si="306"/>
        <v>2148.2759999999989</v>
      </c>
      <c r="W1393">
        <v>2148.2759999999989</v>
      </c>
      <c r="X1393" t="b">
        <f t="shared" si="307"/>
        <v>0</v>
      </c>
    </row>
    <row r="1394" spans="1:24" x14ac:dyDescent="0.3">
      <c r="A1394" t="b">
        <f t="shared" si="294"/>
        <v>0</v>
      </c>
      <c r="B1394" t="s">
        <v>2308</v>
      </c>
      <c r="C1394" t="b">
        <f t="shared" si="295"/>
        <v>0</v>
      </c>
      <c r="D1394" s="2">
        <v>45508</v>
      </c>
      <c r="E1394" s="2" t="b">
        <f t="shared" si="296"/>
        <v>0</v>
      </c>
      <c r="F1394" t="s">
        <v>1296</v>
      </c>
      <c r="G1394" t="b">
        <f t="shared" si="297"/>
        <v>0</v>
      </c>
      <c r="H1394" t="s">
        <v>1683</v>
      </c>
      <c r="I1394" t="b">
        <f t="shared" si="298"/>
        <v>0</v>
      </c>
      <c r="J1394" t="s">
        <v>1880</v>
      </c>
      <c r="K1394" t="b">
        <f t="shared" si="299"/>
        <v>0</v>
      </c>
      <c r="L1394">
        <f t="shared" si="300"/>
        <v>4</v>
      </c>
      <c r="M1394">
        <v>4</v>
      </c>
      <c r="N1394" t="b">
        <f t="shared" si="301"/>
        <v>0</v>
      </c>
      <c r="O1394">
        <f t="shared" si="302"/>
        <v>829.36</v>
      </c>
      <c r="P1394">
        <v>829.36</v>
      </c>
      <c r="Q1394" t="b">
        <f t="shared" si="303"/>
        <v>0</v>
      </c>
      <c r="R1394">
        <f t="shared" si="304"/>
        <v>0.11</v>
      </c>
      <c r="S1394">
        <v>0.11</v>
      </c>
      <c r="T1394" t="b">
        <f t="shared" si="305"/>
        <v>0</v>
      </c>
      <c r="U1394" t="s">
        <v>1835</v>
      </c>
      <c r="V1394">
        <f t="shared" si="306"/>
        <v>2952.5216</v>
      </c>
      <c r="W1394">
        <v>2952.5216</v>
      </c>
      <c r="X1394" t="b">
        <f t="shared" si="307"/>
        <v>0</v>
      </c>
    </row>
    <row r="1395" spans="1:24" x14ac:dyDescent="0.3">
      <c r="A1395" t="b">
        <f t="shared" si="294"/>
        <v>0</v>
      </c>
      <c r="B1395" t="s">
        <v>2309</v>
      </c>
      <c r="C1395" t="b">
        <f t="shared" si="295"/>
        <v>0</v>
      </c>
      <c r="D1395" s="2">
        <v>45460</v>
      </c>
      <c r="E1395" s="2" t="b">
        <f t="shared" si="296"/>
        <v>0</v>
      </c>
      <c r="F1395" t="s">
        <v>1244</v>
      </c>
      <c r="G1395" t="b">
        <f t="shared" si="297"/>
        <v>0</v>
      </c>
      <c r="H1395" t="s">
        <v>1607</v>
      </c>
      <c r="I1395" t="b">
        <f t="shared" si="298"/>
        <v>0</v>
      </c>
      <c r="J1395" t="s">
        <v>1857</v>
      </c>
      <c r="K1395" t="b">
        <f t="shared" si="299"/>
        <v>0</v>
      </c>
      <c r="L1395">
        <f t="shared" si="300"/>
        <v>2</v>
      </c>
      <c r="M1395">
        <v>2</v>
      </c>
      <c r="N1395" t="b">
        <f t="shared" si="301"/>
        <v>0</v>
      </c>
      <c r="O1395">
        <f t="shared" si="302"/>
        <v>425.06</v>
      </c>
      <c r="P1395">
        <v>425.06</v>
      </c>
      <c r="Q1395" t="b">
        <f t="shared" si="303"/>
        <v>0</v>
      </c>
      <c r="R1395">
        <f t="shared" si="304"/>
        <v>0.09</v>
      </c>
      <c r="S1395">
        <v>0.09</v>
      </c>
      <c r="T1395" t="b">
        <f t="shared" si="305"/>
        <v>0</v>
      </c>
      <c r="U1395" t="s">
        <v>1835</v>
      </c>
      <c r="V1395">
        <f t="shared" si="306"/>
        <v>773.60919999999999</v>
      </c>
      <c r="W1395">
        <v>773.60919999999999</v>
      </c>
      <c r="X1395" t="b">
        <f t="shared" si="307"/>
        <v>0</v>
      </c>
    </row>
    <row r="1396" spans="1:24" x14ac:dyDescent="0.3">
      <c r="A1396" t="b">
        <f t="shared" si="294"/>
        <v>0</v>
      </c>
      <c r="B1396" t="s">
        <v>2310</v>
      </c>
      <c r="C1396" t="b">
        <f t="shared" si="295"/>
        <v>0</v>
      </c>
      <c r="D1396" s="2">
        <v>45311</v>
      </c>
      <c r="E1396" s="2" t="b">
        <f t="shared" si="296"/>
        <v>0</v>
      </c>
      <c r="F1396" t="s">
        <v>432</v>
      </c>
      <c r="G1396" t="b">
        <f t="shared" si="297"/>
        <v>0</v>
      </c>
      <c r="H1396" t="s">
        <v>1699</v>
      </c>
      <c r="I1396" t="b">
        <f t="shared" si="298"/>
        <v>0</v>
      </c>
      <c r="J1396" t="s">
        <v>1850</v>
      </c>
      <c r="K1396" t="b">
        <f t="shared" si="299"/>
        <v>0</v>
      </c>
      <c r="L1396">
        <f t="shared" si="300"/>
        <v>2</v>
      </c>
      <c r="M1396">
        <v>2</v>
      </c>
      <c r="N1396" t="b">
        <f t="shared" si="301"/>
        <v>0</v>
      </c>
      <c r="O1396">
        <f t="shared" si="302"/>
        <v>911.14</v>
      </c>
      <c r="P1396">
        <v>911.14</v>
      </c>
      <c r="Q1396" t="b">
        <f t="shared" si="303"/>
        <v>0</v>
      </c>
      <c r="R1396">
        <f t="shared" si="304"/>
        <v>0.1</v>
      </c>
      <c r="S1396">
        <v>0.1</v>
      </c>
      <c r="T1396" t="b">
        <f t="shared" si="305"/>
        <v>0</v>
      </c>
      <c r="U1396" t="s">
        <v>1832</v>
      </c>
      <c r="V1396">
        <f t="shared" si="306"/>
        <v>1640.0519999999999</v>
      </c>
      <c r="W1396">
        <v>1640.0519999999999</v>
      </c>
      <c r="X1396" t="b">
        <f t="shared" si="307"/>
        <v>0</v>
      </c>
    </row>
    <row r="1397" spans="1:24" x14ac:dyDescent="0.3">
      <c r="A1397" t="b">
        <f t="shared" si="294"/>
        <v>0</v>
      </c>
      <c r="B1397" t="s">
        <v>2311</v>
      </c>
      <c r="C1397" t="b">
        <f t="shared" si="295"/>
        <v>0</v>
      </c>
      <c r="D1397" s="2">
        <v>45906</v>
      </c>
      <c r="E1397" s="2" t="b">
        <f t="shared" si="296"/>
        <v>0</v>
      </c>
      <c r="F1397" t="s">
        <v>300</v>
      </c>
      <c r="G1397" t="b">
        <f t="shared" si="297"/>
        <v>0</v>
      </c>
      <c r="H1397" t="s">
        <v>1734</v>
      </c>
      <c r="I1397" t="b">
        <f t="shared" si="298"/>
        <v>0</v>
      </c>
      <c r="J1397" t="s">
        <v>1837</v>
      </c>
      <c r="K1397" t="b">
        <f t="shared" si="299"/>
        <v>0</v>
      </c>
      <c r="L1397">
        <f t="shared" si="300"/>
        <v>3</v>
      </c>
      <c r="M1397">
        <v>3</v>
      </c>
      <c r="N1397" t="b">
        <f t="shared" si="301"/>
        <v>0</v>
      </c>
      <c r="O1397">
        <f t="shared" si="302"/>
        <v>811.96</v>
      </c>
      <c r="P1397">
        <v>811.96</v>
      </c>
      <c r="Q1397" t="b">
        <f t="shared" si="303"/>
        <v>0</v>
      </c>
      <c r="R1397">
        <f t="shared" si="304"/>
        <v>0.28999999999999998</v>
      </c>
      <c r="S1397">
        <v>0.28999999999999998</v>
      </c>
      <c r="T1397" t="b">
        <f t="shared" si="305"/>
        <v>0</v>
      </c>
      <c r="U1397" t="s">
        <v>1832</v>
      </c>
      <c r="V1397">
        <f t="shared" si="306"/>
        <v>1729.4748</v>
      </c>
      <c r="W1397">
        <v>1729.4748</v>
      </c>
      <c r="X1397" t="b">
        <f t="shared" si="307"/>
        <v>0</v>
      </c>
    </row>
    <row r="1398" spans="1:24" x14ac:dyDescent="0.3">
      <c r="A1398" t="b">
        <f t="shared" si="294"/>
        <v>0</v>
      </c>
      <c r="B1398" t="s">
        <v>2312</v>
      </c>
      <c r="C1398" t="b">
        <f t="shared" si="295"/>
        <v>0</v>
      </c>
      <c r="D1398" s="2">
        <v>45380</v>
      </c>
      <c r="E1398" s="2" t="b">
        <f t="shared" si="296"/>
        <v>0</v>
      </c>
      <c r="F1398" t="s">
        <v>862</v>
      </c>
      <c r="G1398" t="b">
        <f t="shared" si="297"/>
        <v>0</v>
      </c>
      <c r="H1398" t="s">
        <v>1630</v>
      </c>
      <c r="I1398" t="b">
        <f t="shared" si="298"/>
        <v>0</v>
      </c>
      <c r="J1398" t="s">
        <v>1872</v>
      </c>
      <c r="K1398" t="b">
        <f t="shared" si="299"/>
        <v>0</v>
      </c>
      <c r="L1398">
        <f t="shared" si="300"/>
        <v>2</v>
      </c>
      <c r="M1398">
        <v>2</v>
      </c>
      <c r="N1398" t="b">
        <f t="shared" si="301"/>
        <v>0</v>
      </c>
      <c r="O1398">
        <f t="shared" si="302"/>
        <v>780.05</v>
      </c>
      <c r="P1398">
        <v>780.05</v>
      </c>
      <c r="Q1398" t="b">
        <f t="shared" si="303"/>
        <v>0</v>
      </c>
      <c r="R1398">
        <f t="shared" si="304"/>
        <v>0.12</v>
      </c>
      <c r="S1398">
        <v>0.12</v>
      </c>
      <c r="T1398" t="b">
        <f t="shared" si="305"/>
        <v>0</v>
      </c>
      <c r="U1398" t="s">
        <v>1839</v>
      </c>
      <c r="V1398">
        <f t="shared" si="306"/>
        <v>1372.8879999999999</v>
      </c>
      <c r="W1398">
        <v>1372.8879999999999</v>
      </c>
      <c r="X1398" t="b">
        <f t="shared" si="307"/>
        <v>0</v>
      </c>
    </row>
    <row r="1399" spans="1:24" x14ac:dyDescent="0.3">
      <c r="A1399" t="b">
        <f t="shared" si="294"/>
        <v>0</v>
      </c>
      <c r="B1399" t="s">
        <v>2313</v>
      </c>
      <c r="C1399" t="b">
        <f t="shared" si="295"/>
        <v>0</v>
      </c>
      <c r="D1399" s="2">
        <v>45527</v>
      </c>
      <c r="E1399" s="2" t="b">
        <f t="shared" si="296"/>
        <v>0</v>
      </c>
      <c r="F1399" t="s">
        <v>693</v>
      </c>
      <c r="G1399" t="b">
        <f t="shared" si="297"/>
        <v>0</v>
      </c>
      <c r="H1399" t="s">
        <v>1634</v>
      </c>
      <c r="I1399" t="b">
        <f t="shared" si="298"/>
        <v>0</v>
      </c>
      <c r="J1399" t="s">
        <v>1861</v>
      </c>
      <c r="K1399" t="b">
        <f t="shared" si="299"/>
        <v>0</v>
      </c>
      <c r="L1399">
        <f t="shared" si="300"/>
        <v>4</v>
      </c>
      <c r="M1399">
        <v>4</v>
      </c>
      <c r="N1399" t="b">
        <f t="shared" si="301"/>
        <v>0</v>
      </c>
      <c r="O1399">
        <f t="shared" si="302"/>
        <v>315.95</v>
      </c>
      <c r="P1399">
        <v>315.95</v>
      </c>
      <c r="Q1399" t="b">
        <f t="shared" si="303"/>
        <v>0</v>
      </c>
      <c r="R1399">
        <f t="shared" si="304"/>
        <v>0.19</v>
      </c>
      <c r="S1399">
        <v>0.19</v>
      </c>
      <c r="T1399" t="b">
        <f t="shared" si="305"/>
        <v>0</v>
      </c>
      <c r="U1399" t="s">
        <v>1839</v>
      </c>
      <c r="V1399">
        <f t="shared" si="306"/>
        <v>1023.678</v>
      </c>
      <c r="W1399">
        <v>1023.678</v>
      </c>
      <c r="X1399" t="b">
        <f t="shared" si="307"/>
        <v>0</v>
      </c>
    </row>
    <row r="1400" spans="1:24" x14ac:dyDescent="0.3">
      <c r="A1400" t="b">
        <f t="shared" si="294"/>
        <v>0</v>
      </c>
      <c r="B1400" t="s">
        <v>2314</v>
      </c>
      <c r="C1400" t="b">
        <f t="shared" si="295"/>
        <v>0</v>
      </c>
      <c r="D1400" s="2">
        <v>45796</v>
      </c>
      <c r="E1400" s="2" t="b">
        <f t="shared" si="296"/>
        <v>0</v>
      </c>
      <c r="F1400" t="s">
        <v>732</v>
      </c>
      <c r="G1400" t="b">
        <f t="shared" si="297"/>
        <v>0</v>
      </c>
      <c r="H1400" t="s">
        <v>1691</v>
      </c>
      <c r="I1400" t="b">
        <f t="shared" si="298"/>
        <v>0</v>
      </c>
      <c r="J1400" t="s">
        <v>1861</v>
      </c>
      <c r="K1400" t="b">
        <f t="shared" si="299"/>
        <v>0</v>
      </c>
      <c r="L1400">
        <f t="shared" si="300"/>
        <v>2</v>
      </c>
      <c r="M1400">
        <v>2</v>
      </c>
      <c r="N1400" t="b">
        <f t="shared" si="301"/>
        <v>0</v>
      </c>
      <c r="O1400">
        <f t="shared" si="302"/>
        <v>810.17</v>
      </c>
      <c r="P1400">
        <v>810.17</v>
      </c>
      <c r="Q1400" t="b">
        <f t="shared" si="303"/>
        <v>0</v>
      </c>
      <c r="R1400">
        <f t="shared" si="304"/>
        <v>0.27</v>
      </c>
      <c r="S1400">
        <v>0.27</v>
      </c>
      <c r="T1400" t="b">
        <f t="shared" si="305"/>
        <v>0</v>
      </c>
      <c r="U1400" t="s">
        <v>1832</v>
      </c>
      <c r="V1400">
        <f t="shared" si="306"/>
        <v>1182.8481999999999</v>
      </c>
      <c r="W1400">
        <v>1182.8481999999999</v>
      </c>
      <c r="X1400" t="b">
        <f t="shared" si="307"/>
        <v>0</v>
      </c>
    </row>
    <row r="1401" spans="1:24" x14ac:dyDescent="0.3">
      <c r="A1401" t="b">
        <f t="shared" si="294"/>
        <v>0</v>
      </c>
      <c r="B1401" t="s">
        <v>2315</v>
      </c>
      <c r="C1401" t="b">
        <f t="shared" si="295"/>
        <v>0</v>
      </c>
      <c r="D1401" s="2">
        <v>45389</v>
      </c>
      <c r="E1401" s="2" t="b">
        <f t="shared" si="296"/>
        <v>0</v>
      </c>
      <c r="F1401" t="s">
        <v>663</v>
      </c>
      <c r="G1401" t="b">
        <f t="shared" si="297"/>
        <v>0</v>
      </c>
      <c r="H1401" t="s">
        <v>1780</v>
      </c>
      <c r="I1401" t="b">
        <f t="shared" si="298"/>
        <v>0</v>
      </c>
      <c r="J1401" t="s">
        <v>1845</v>
      </c>
      <c r="K1401" t="b">
        <f t="shared" si="299"/>
        <v>0</v>
      </c>
      <c r="L1401">
        <f t="shared" si="300"/>
        <v>3</v>
      </c>
      <c r="M1401">
        <v>3</v>
      </c>
      <c r="N1401" t="b">
        <f t="shared" si="301"/>
        <v>0</v>
      </c>
      <c r="O1401">
        <f t="shared" si="302"/>
        <v>505.01</v>
      </c>
      <c r="P1401">
        <v>505.01</v>
      </c>
      <c r="Q1401" t="b">
        <f t="shared" si="303"/>
        <v>0</v>
      </c>
      <c r="R1401">
        <f t="shared" si="304"/>
        <v>0.02</v>
      </c>
      <c r="S1401">
        <v>0.02</v>
      </c>
      <c r="T1401" t="b">
        <f t="shared" si="305"/>
        <v>0</v>
      </c>
      <c r="U1401" t="s">
        <v>1835</v>
      </c>
      <c r="V1401">
        <f t="shared" si="306"/>
        <v>1484.7293999999999</v>
      </c>
      <c r="W1401">
        <v>1484.7293999999999</v>
      </c>
      <c r="X1401" t="b">
        <f t="shared" si="307"/>
        <v>0</v>
      </c>
    </row>
    <row r="1402" spans="1:24" x14ac:dyDescent="0.3">
      <c r="A1402" t="b">
        <f t="shared" si="294"/>
        <v>0</v>
      </c>
      <c r="B1402" t="s">
        <v>2316</v>
      </c>
      <c r="C1402" t="b">
        <f t="shared" si="295"/>
        <v>0</v>
      </c>
      <c r="D1402" s="2">
        <v>45315</v>
      </c>
      <c r="E1402" s="2" t="b">
        <f t="shared" si="296"/>
        <v>0</v>
      </c>
      <c r="F1402" t="s">
        <v>1425</v>
      </c>
      <c r="G1402" t="b">
        <f t="shared" si="297"/>
        <v>0</v>
      </c>
      <c r="H1402" t="s">
        <v>1746</v>
      </c>
      <c r="I1402" t="b">
        <f t="shared" si="298"/>
        <v>0</v>
      </c>
      <c r="J1402" t="s">
        <v>1834</v>
      </c>
      <c r="K1402" t="b">
        <f t="shared" si="299"/>
        <v>0</v>
      </c>
      <c r="L1402">
        <f t="shared" si="300"/>
        <v>2</v>
      </c>
      <c r="M1402">
        <v>2</v>
      </c>
      <c r="N1402" t="b">
        <f t="shared" si="301"/>
        <v>0</v>
      </c>
      <c r="O1402">
        <f t="shared" si="302"/>
        <v>736.75</v>
      </c>
      <c r="P1402">
        <v>736.75</v>
      </c>
      <c r="Q1402" t="b">
        <f t="shared" si="303"/>
        <v>0</v>
      </c>
      <c r="R1402">
        <f t="shared" si="304"/>
        <v>0.18</v>
      </c>
      <c r="S1402">
        <v>0.18</v>
      </c>
      <c r="T1402" t="b">
        <f t="shared" si="305"/>
        <v>0</v>
      </c>
      <c r="U1402" t="s">
        <v>1832</v>
      </c>
      <c r="V1402">
        <f t="shared" si="306"/>
        <v>1208.27</v>
      </c>
      <c r="W1402">
        <v>1208.27</v>
      </c>
      <c r="X1402" t="b">
        <f t="shared" si="307"/>
        <v>0</v>
      </c>
    </row>
    <row r="1403" spans="1:24" x14ac:dyDescent="0.3">
      <c r="A1403" t="b">
        <f t="shared" si="294"/>
        <v>0</v>
      </c>
      <c r="B1403" t="s">
        <v>1900</v>
      </c>
      <c r="C1403" t="b">
        <f t="shared" si="295"/>
        <v>0</v>
      </c>
      <c r="D1403" s="2">
        <v>45570</v>
      </c>
      <c r="E1403" s="2" t="b">
        <f t="shared" si="296"/>
        <v>0</v>
      </c>
      <c r="F1403" t="s">
        <v>254</v>
      </c>
      <c r="G1403" t="b">
        <f t="shared" si="297"/>
        <v>0</v>
      </c>
      <c r="H1403" t="s">
        <v>1762</v>
      </c>
      <c r="I1403" t="b">
        <f t="shared" si="298"/>
        <v>0</v>
      </c>
      <c r="J1403" t="s">
        <v>1857</v>
      </c>
      <c r="K1403" t="b">
        <f t="shared" si="299"/>
        <v>0</v>
      </c>
      <c r="L1403">
        <f t="shared" si="300"/>
        <v>1</v>
      </c>
      <c r="M1403">
        <v>1</v>
      </c>
      <c r="N1403" t="b">
        <f t="shared" si="301"/>
        <v>0</v>
      </c>
      <c r="O1403">
        <f t="shared" si="302"/>
        <v>418.69</v>
      </c>
      <c r="P1403">
        <v>418.69</v>
      </c>
      <c r="Q1403" t="b">
        <f t="shared" si="303"/>
        <v>0</v>
      </c>
      <c r="R1403">
        <f t="shared" si="304"/>
        <v>0.06</v>
      </c>
      <c r="S1403">
        <v>0.06</v>
      </c>
      <c r="T1403" t="b">
        <f t="shared" si="305"/>
        <v>0</v>
      </c>
      <c r="U1403" t="s">
        <v>1835</v>
      </c>
      <c r="V1403">
        <f t="shared" si="306"/>
        <v>393.5686</v>
      </c>
      <c r="W1403">
        <v>393.5686</v>
      </c>
      <c r="X1403" t="b">
        <f t="shared" si="307"/>
        <v>0</v>
      </c>
    </row>
    <row r="1404" spans="1:24" x14ac:dyDescent="0.3">
      <c r="A1404" t="b">
        <f t="shared" si="294"/>
        <v>0</v>
      </c>
      <c r="B1404" t="s">
        <v>2317</v>
      </c>
      <c r="C1404" t="b">
        <f t="shared" si="295"/>
        <v>0</v>
      </c>
      <c r="D1404" s="2">
        <v>45311</v>
      </c>
      <c r="E1404" s="2" t="b">
        <f t="shared" si="296"/>
        <v>0</v>
      </c>
      <c r="F1404" t="s">
        <v>113</v>
      </c>
      <c r="G1404" t="b">
        <f t="shared" si="297"/>
        <v>0</v>
      </c>
      <c r="H1404" t="s">
        <v>1760</v>
      </c>
      <c r="I1404" t="b">
        <f t="shared" si="298"/>
        <v>0</v>
      </c>
      <c r="J1404" t="s">
        <v>1861</v>
      </c>
      <c r="K1404" t="b">
        <f t="shared" si="299"/>
        <v>0</v>
      </c>
      <c r="L1404">
        <f t="shared" si="300"/>
        <v>4</v>
      </c>
      <c r="M1404">
        <v>4</v>
      </c>
      <c r="N1404" t="b">
        <f t="shared" si="301"/>
        <v>0</v>
      </c>
      <c r="O1404">
        <f t="shared" si="302"/>
        <v>700.31</v>
      </c>
      <c r="P1404">
        <v>700.31</v>
      </c>
      <c r="Q1404" t="b">
        <f t="shared" si="303"/>
        <v>0</v>
      </c>
      <c r="R1404">
        <f t="shared" si="304"/>
        <v>0.2</v>
      </c>
      <c r="S1404">
        <v>0.2</v>
      </c>
      <c r="T1404" t="b">
        <f t="shared" si="305"/>
        <v>0</v>
      </c>
      <c r="U1404" t="s">
        <v>1835</v>
      </c>
      <c r="V1404">
        <f t="shared" si="306"/>
        <v>2240.9920000000002</v>
      </c>
      <c r="W1404">
        <v>2240.9920000000002</v>
      </c>
      <c r="X1404" t="b">
        <f t="shared" si="307"/>
        <v>0</v>
      </c>
    </row>
    <row r="1405" spans="1:24" x14ac:dyDescent="0.3">
      <c r="A1405" t="b">
        <f t="shared" si="294"/>
        <v>0</v>
      </c>
      <c r="B1405" t="s">
        <v>2318</v>
      </c>
      <c r="C1405" t="b">
        <f t="shared" si="295"/>
        <v>0</v>
      </c>
      <c r="D1405" s="2">
        <v>45270</v>
      </c>
      <c r="E1405" s="2" t="b">
        <f t="shared" si="296"/>
        <v>0</v>
      </c>
      <c r="F1405" t="s">
        <v>438</v>
      </c>
      <c r="G1405" t="b">
        <f t="shared" si="297"/>
        <v>0</v>
      </c>
      <c r="H1405" t="s">
        <v>1798</v>
      </c>
      <c r="I1405" t="b">
        <f t="shared" si="298"/>
        <v>0</v>
      </c>
      <c r="J1405" t="s">
        <v>1902</v>
      </c>
      <c r="K1405" t="b">
        <f t="shared" si="299"/>
        <v>0</v>
      </c>
      <c r="L1405">
        <f t="shared" si="300"/>
        <v>4</v>
      </c>
      <c r="M1405">
        <v>4</v>
      </c>
      <c r="N1405" t="b">
        <f t="shared" si="301"/>
        <v>0</v>
      </c>
      <c r="O1405">
        <f t="shared" si="302"/>
        <v>202.46</v>
      </c>
      <c r="P1405">
        <v>202.46</v>
      </c>
      <c r="Q1405" t="b">
        <f t="shared" si="303"/>
        <v>0</v>
      </c>
      <c r="R1405">
        <f t="shared" si="304"/>
        <v>0.24</v>
      </c>
      <c r="S1405">
        <v>0.24</v>
      </c>
      <c r="T1405" t="b">
        <f t="shared" si="305"/>
        <v>0</v>
      </c>
      <c r="U1405" t="s">
        <v>1832</v>
      </c>
      <c r="V1405">
        <f t="shared" si="306"/>
        <v>615.47840000000008</v>
      </c>
      <c r="W1405">
        <v>615.47840000000008</v>
      </c>
      <c r="X1405" t="b">
        <f t="shared" si="307"/>
        <v>0</v>
      </c>
    </row>
    <row r="1406" spans="1:24" x14ac:dyDescent="0.3">
      <c r="A1406" t="b">
        <f t="shared" si="294"/>
        <v>0</v>
      </c>
      <c r="B1406" t="s">
        <v>2319</v>
      </c>
      <c r="C1406" t="b">
        <f t="shared" si="295"/>
        <v>0</v>
      </c>
      <c r="D1406" s="2">
        <v>45279</v>
      </c>
      <c r="E1406" s="2" t="b">
        <f t="shared" si="296"/>
        <v>0</v>
      </c>
      <c r="F1406" t="s">
        <v>840</v>
      </c>
      <c r="G1406" t="b">
        <f t="shared" si="297"/>
        <v>0</v>
      </c>
      <c r="H1406" t="s">
        <v>1788</v>
      </c>
      <c r="I1406" t="b">
        <f t="shared" si="298"/>
        <v>0</v>
      </c>
      <c r="J1406" t="s">
        <v>1854</v>
      </c>
      <c r="K1406" t="b">
        <f t="shared" si="299"/>
        <v>0</v>
      </c>
      <c r="L1406">
        <f t="shared" si="300"/>
        <v>2</v>
      </c>
      <c r="M1406">
        <v>2</v>
      </c>
      <c r="N1406" t="b">
        <f t="shared" si="301"/>
        <v>0</v>
      </c>
      <c r="O1406">
        <f t="shared" si="302"/>
        <v>291.83999999999997</v>
      </c>
      <c r="P1406">
        <v>291.83999999999997</v>
      </c>
      <c r="Q1406" t="b">
        <f t="shared" si="303"/>
        <v>0</v>
      </c>
      <c r="R1406">
        <f t="shared" si="304"/>
        <v>0.25</v>
      </c>
      <c r="S1406">
        <v>0.25</v>
      </c>
      <c r="T1406" t="b">
        <f t="shared" si="305"/>
        <v>0</v>
      </c>
      <c r="U1406" t="s">
        <v>1835</v>
      </c>
      <c r="V1406">
        <f t="shared" si="306"/>
        <v>437.76</v>
      </c>
      <c r="W1406">
        <v>437.76</v>
      </c>
      <c r="X1406" t="b">
        <f t="shared" si="307"/>
        <v>0</v>
      </c>
    </row>
    <row r="1407" spans="1:24" x14ac:dyDescent="0.3">
      <c r="A1407" t="b">
        <f t="shared" si="294"/>
        <v>0</v>
      </c>
      <c r="B1407" t="s">
        <v>2320</v>
      </c>
      <c r="C1407" t="b">
        <f t="shared" si="295"/>
        <v>0</v>
      </c>
      <c r="D1407" s="2">
        <v>45252</v>
      </c>
      <c r="E1407" s="2" t="b">
        <f t="shared" si="296"/>
        <v>0</v>
      </c>
      <c r="F1407" t="s">
        <v>538</v>
      </c>
      <c r="G1407" t="b">
        <f t="shared" si="297"/>
        <v>0</v>
      </c>
      <c r="H1407" t="s">
        <v>1813</v>
      </c>
      <c r="I1407" t="b">
        <f t="shared" si="298"/>
        <v>0</v>
      </c>
      <c r="J1407" t="s">
        <v>1841</v>
      </c>
      <c r="K1407" t="b">
        <f t="shared" si="299"/>
        <v>0</v>
      </c>
      <c r="L1407">
        <f t="shared" si="300"/>
        <v>2</v>
      </c>
      <c r="M1407">
        <v>2</v>
      </c>
      <c r="N1407" t="b">
        <f t="shared" si="301"/>
        <v>0</v>
      </c>
      <c r="O1407">
        <f t="shared" si="302"/>
        <v>261.48</v>
      </c>
      <c r="P1407">
        <v>261.48</v>
      </c>
      <c r="Q1407" t="b">
        <f t="shared" si="303"/>
        <v>0</v>
      </c>
      <c r="R1407">
        <f t="shared" si="304"/>
        <v>0.17</v>
      </c>
      <c r="S1407">
        <v>0.17</v>
      </c>
      <c r="T1407" t="b">
        <f t="shared" si="305"/>
        <v>0</v>
      </c>
      <c r="U1407" t="s">
        <v>1832</v>
      </c>
      <c r="V1407">
        <f t="shared" si="306"/>
        <v>434.05680000000001</v>
      </c>
      <c r="W1407">
        <v>434.05680000000001</v>
      </c>
      <c r="X1407" t="b">
        <f t="shared" si="307"/>
        <v>0</v>
      </c>
    </row>
    <row r="1408" spans="1:24" x14ac:dyDescent="0.3">
      <c r="A1408" t="b">
        <f t="shared" si="294"/>
        <v>0</v>
      </c>
      <c r="B1408" t="s">
        <v>2321</v>
      </c>
      <c r="C1408" t="b">
        <f t="shared" si="295"/>
        <v>0</v>
      </c>
      <c r="D1408" s="2">
        <v>45938</v>
      </c>
      <c r="E1408" s="2" t="b">
        <f t="shared" si="296"/>
        <v>0</v>
      </c>
      <c r="F1408" t="s">
        <v>940</v>
      </c>
      <c r="G1408" t="b">
        <f t="shared" si="297"/>
        <v>0</v>
      </c>
      <c r="H1408" t="s">
        <v>1646</v>
      </c>
      <c r="I1408" t="b">
        <f t="shared" si="298"/>
        <v>0</v>
      </c>
      <c r="J1408" t="s">
        <v>1852</v>
      </c>
      <c r="K1408" t="b">
        <f t="shared" si="299"/>
        <v>0</v>
      </c>
      <c r="L1408">
        <f t="shared" si="300"/>
        <v>1</v>
      </c>
      <c r="M1408">
        <v>1</v>
      </c>
      <c r="N1408" t="b">
        <f t="shared" si="301"/>
        <v>0</v>
      </c>
      <c r="O1408">
        <f t="shared" si="302"/>
        <v>850.83</v>
      </c>
      <c r="P1408">
        <v>850.83</v>
      </c>
      <c r="Q1408" t="b">
        <f t="shared" si="303"/>
        <v>0</v>
      </c>
      <c r="R1408">
        <f t="shared" si="304"/>
        <v>0.28000000000000003</v>
      </c>
      <c r="S1408">
        <v>0.28000000000000003</v>
      </c>
      <c r="T1408" t="b">
        <f t="shared" si="305"/>
        <v>0</v>
      </c>
      <c r="U1408" t="s">
        <v>1835</v>
      </c>
      <c r="V1408">
        <f t="shared" si="306"/>
        <v>612.59760000000006</v>
      </c>
      <c r="W1408">
        <v>612.59760000000006</v>
      </c>
      <c r="X1408" t="b">
        <f t="shared" si="307"/>
        <v>0</v>
      </c>
    </row>
    <row r="1409" spans="1:24" x14ac:dyDescent="0.3">
      <c r="A1409" t="b">
        <f t="shared" si="294"/>
        <v>0</v>
      </c>
      <c r="B1409" t="s">
        <v>2322</v>
      </c>
      <c r="C1409" t="b">
        <f t="shared" si="295"/>
        <v>0</v>
      </c>
      <c r="D1409" s="2">
        <v>45711</v>
      </c>
      <c r="E1409" s="2" t="b">
        <f t="shared" si="296"/>
        <v>0</v>
      </c>
      <c r="F1409" t="s">
        <v>1247</v>
      </c>
      <c r="G1409" t="b">
        <f t="shared" si="297"/>
        <v>0</v>
      </c>
      <c r="H1409" t="s">
        <v>1674</v>
      </c>
      <c r="I1409" t="b">
        <f t="shared" si="298"/>
        <v>0</v>
      </c>
      <c r="J1409" t="s">
        <v>1861</v>
      </c>
      <c r="K1409" t="b">
        <f t="shared" si="299"/>
        <v>0</v>
      </c>
      <c r="L1409">
        <f t="shared" si="300"/>
        <v>1</v>
      </c>
      <c r="M1409">
        <v>1</v>
      </c>
      <c r="N1409" t="b">
        <f t="shared" si="301"/>
        <v>0</v>
      </c>
      <c r="O1409">
        <f t="shared" si="302"/>
        <v>83.83</v>
      </c>
      <c r="P1409">
        <v>83.83</v>
      </c>
      <c r="Q1409" t="b">
        <f t="shared" si="303"/>
        <v>0</v>
      </c>
      <c r="R1409">
        <f t="shared" si="304"/>
        <v>0.05</v>
      </c>
      <c r="S1409">
        <v>0.05</v>
      </c>
      <c r="T1409" t="b">
        <f t="shared" si="305"/>
        <v>0</v>
      </c>
      <c r="U1409" t="s">
        <v>1832</v>
      </c>
      <c r="V1409">
        <f t="shared" si="306"/>
        <v>79.638499999999993</v>
      </c>
      <c r="W1409">
        <v>79.638499999999993</v>
      </c>
      <c r="X1409" t="b">
        <f t="shared" si="307"/>
        <v>0</v>
      </c>
    </row>
    <row r="1410" spans="1:24" x14ac:dyDescent="0.3">
      <c r="A1410" t="b">
        <f t="shared" ref="A1410:A1473" si="308">ISBLANK(B1410)</f>
        <v>0</v>
      </c>
      <c r="B1410" t="s">
        <v>2323</v>
      </c>
      <c r="C1410" t="b">
        <f t="shared" ref="C1410:C1473" si="309">ISBLANK(D1410)</f>
        <v>0</v>
      </c>
      <c r="D1410" s="2">
        <v>45713</v>
      </c>
      <c r="E1410" s="2" t="b">
        <f t="shared" ref="E1410:E1473" si="310">ISBLANK(F1410)</f>
        <v>0</v>
      </c>
      <c r="F1410" t="s">
        <v>34</v>
      </c>
      <c r="G1410" t="b">
        <f t="shared" ref="G1410:G1473" si="311">ISBLANK(H1410)</f>
        <v>0</v>
      </c>
      <c r="H1410" t="s">
        <v>1790</v>
      </c>
      <c r="I1410" t="b">
        <f t="shared" ref="I1410:I1473" si="312">ISBLANK(J1410)</f>
        <v>0</v>
      </c>
      <c r="J1410" t="s">
        <v>1857</v>
      </c>
      <c r="K1410" t="b">
        <f t="shared" ref="K1410:K1473" si="313">ISBLANK(M1410)</f>
        <v>0</v>
      </c>
      <c r="L1410">
        <f t="shared" ref="L1410:L1473" si="314">IF(ISBLANK(M1410),"UNKNOWN",M1410)</f>
        <v>3</v>
      </c>
      <c r="M1410">
        <v>3</v>
      </c>
      <c r="N1410" t="b">
        <f t="shared" ref="N1410:N1473" si="315">ISBLANK(P1410)</f>
        <v>0</v>
      </c>
      <c r="O1410">
        <f t="shared" ref="O1410:O1473" si="316">IF(ISBLANK(P1410),AVERAGE($P$2:$P$2001),P1410)</f>
        <v>649.95000000000005</v>
      </c>
      <c r="P1410">
        <v>649.95000000000005</v>
      </c>
      <c r="Q1410" t="b">
        <f t="shared" ref="Q1410:Q1473" si="317">ISBLANK(S1410)</f>
        <v>0</v>
      </c>
      <c r="R1410">
        <f t="shared" ref="R1410:R1473" si="318">IF(ISBLANK(S1410),AVERAGE($S$2:$S$2001),S1410)</f>
        <v>0.28000000000000003</v>
      </c>
      <c r="S1410">
        <v>0.28000000000000003</v>
      </c>
      <c r="T1410" t="b">
        <f t="shared" ref="T1410:T1473" si="319">ISBLANK(U1410)</f>
        <v>0</v>
      </c>
      <c r="U1410" t="s">
        <v>1839</v>
      </c>
      <c r="V1410">
        <f t="shared" ref="V1410:V1473" si="320">IF(ISBLANK(W1410),AVERAGE($W$2:$W$2001),W1410)</f>
        <v>1403.8920000000001</v>
      </c>
      <c r="W1410">
        <v>1403.8920000000001</v>
      </c>
      <c r="X1410" t="b">
        <f t="shared" ref="X1410:X1473" si="321">ISBLANK(W1410)</f>
        <v>0</v>
      </c>
    </row>
    <row r="1411" spans="1:24" x14ac:dyDescent="0.3">
      <c r="A1411" t="b">
        <f t="shared" si="308"/>
        <v>0</v>
      </c>
      <c r="B1411" t="s">
        <v>2324</v>
      </c>
      <c r="C1411" t="b">
        <f t="shared" si="309"/>
        <v>0</v>
      </c>
      <c r="D1411" s="2">
        <v>45565</v>
      </c>
      <c r="E1411" s="2" t="b">
        <f t="shared" si="310"/>
        <v>0</v>
      </c>
      <c r="F1411" t="s">
        <v>1133</v>
      </c>
      <c r="G1411" t="b">
        <f t="shared" si="311"/>
        <v>0</v>
      </c>
      <c r="H1411" t="s">
        <v>1749</v>
      </c>
      <c r="I1411" t="b">
        <f t="shared" si="312"/>
        <v>0</v>
      </c>
      <c r="J1411" t="s">
        <v>1875</v>
      </c>
      <c r="K1411" t="b">
        <f t="shared" si="313"/>
        <v>0</v>
      </c>
      <c r="L1411">
        <f t="shared" si="314"/>
        <v>4</v>
      </c>
      <c r="M1411">
        <v>4</v>
      </c>
      <c r="N1411" t="b">
        <f t="shared" si="315"/>
        <v>0</v>
      </c>
      <c r="O1411">
        <f t="shared" si="316"/>
        <v>934.96</v>
      </c>
      <c r="P1411">
        <v>934.96</v>
      </c>
      <c r="Q1411" t="b">
        <f t="shared" si="317"/>
        <v>0</v>
      </c>
      <c r="R1411">
        <f t="shared" si="318"/>
        <v>0.18</v>
      </c>
      <c r="S1411">
        <v>0.18</v>
      </c>
      <c r="T1411" t="b">
        <f t="shared" si="319"/>
        <v>0</v>
      </c>
      <c r="U1411" t="s">
        <v>1835</v>
      </c>
      <c r="V1411">
        <f t="shared" si="320"/>
        <v>3066.6687999999999</v>
      </c>
      <c r="W1411">
        <v>3066.6687999999999</v>
      </c>
      <c r="X1411" t="b">
        <f t="shared" si="321"/>
        <v>0</v>
      </c>
    </row>
    <row r="1412" spans="1:24" x14ac:dyDescent="0.3">
      <c r="A1412" t="b">
        <f t="shared" si="308"/>
        <v>0</v>
      </c>
      <c r="B1412" t="s">
        <v>2325</v>
      </c>
      <c r="C1412" t="b">
        <f t="shared" si="309"/>
        <v>0</v>
      </c>
      <c r="D1412" s="2">
        <v>45279</v>
      </c>
      <c r="E1412" s="2" t="b">
        <f t="shared" si="310"/>
        <v>0</v>
      </c>
      <c r="F1412" t="s">
        <v>666</v>
      </c>
      <c r="G1412" t="b">
        <f t="shared" si="311"/>
        <v>0</v>
      </c>
      <c r="H1412" t="s">
        <v>1588</v>
      </c>
      <c r="I1412" t="b">
        <f t="shared" si="312"/>
        <v>0</v>
      </c>
      <c r="J1412" t="s">
        <v>1852</v>
      </c>
      <c r="K1412" t="b">
        <f t="shared" si="313"/>
        <v>0</v>
      </c>
      <c r="L1412">
        <f t="shared" si="314"/>
        <v>1</v>
      </c>
      <c r="M1412">
        <v>1</v>
      </c>
      <c r="N1412" t="b">
        <f t="shared" si="315"/>
        <v>0</v>
      </c>
      <c r="O1412">
        <f t="shared" si="316"/>
        <v>880.89</v>
      </c>
      <c r="P1412">
        <v>880.89</v>
      </c>
      <c r="Q1412" t="b">
        <f t="shared" si="317"/>
        <v>0</v>
      </c>
      <c r="R1412">
        <f t="shared" si="318"/>
        <v>0.13</v>
      </c>
      <c r="S1412">
        <v>0.13</v>
      </c>
      <c r="T1412" t="b">
        <f t="shared" si="319"/>
        <v>0</v>
      </c>
      <c r="U1412" t="s">
        <v>1839</v>
      </c>
      <c r="V1412">
        <f t="shared" si="320"/>
        <v>766.37429999999995</v>
      </c>
      <c r="W1412">
        <v>766.37429999999995</v>
      </c>
      <c r="X1412" t="b">
        <f t="shared" si="321"/>
        <v>0</v>
      </c>
    </row>
    <row r="1413" spans="1:24" x14ac:dyDescent="0.3">
      <c r="A1413" t="b">
        <f t="shared" si="308"/>
        <v>0</v>
      </c>
      <c r="B1413" t="s">
        <v>2326</v>
      </c>
      <c r="C1413" t="b">
        <f t="shared" si="309"/>
        <v>0</v>
      </c>
      <c r="D1413" s="2">
        <v>45614</v>
      </c>
      <c r="E1413" s="2" t="b">
        <f t="shared" si="310"/>
        <v>0</v>
      </c>
      <c r="F1413" t="s">
        <v>1454</v>
      </c>
      <c r="G1413" t="b">
        <f t="shared" si="311"/>
        <v>0</v>
      </c>
      <c r="H1413" t="s">
        <v>1816</v>
      </c>
      <c r="I1413" t="b">
        <f t="shared" si="312"/>
        <v>0</v>
      </c>
      <c r="J1413" t="s">
        <v>1837</v>
      </c>
      <c r="K1413" t="b">
        <f t="shared" si="313"/>
        <v>0</v>
      </c>
      <c r="L1413">
        <f t="shared" si="314"/>
        <v>4</v>
      </c>
      <c r="M1413">
        <v>4</v>
      </c>
      <c r="N1413" t="b">
        <f t="shared" si="315"/>
        <v>0</v>
      </c>
      <c r="O1413">
        <f t="shared" si="316"/>
        <v>610.6</v>
      </c>
      <c r="P1413">
        <v>610.6</v>
      </c>
      <c r="Q1413" t="b">
        <f t="shared" si="317"/>
        <v>0</v>
      </c>
      <c r="R1413">
        <f t="shared" si="318"/>
        <v>0.1</v>
      </c>
      <c r="S1413">
        <v>0.1</v>
      </c>
      <c r="T1413" t="b">
        <f t="shared" si="319"/>
        <v>0</v>
      </c>
      <c r="U1413" t="s">
        <v>1835</v>
      </c>
      <c r="V1413">
        <f t="shared" si="320"/>
        <v>2198.16</v>
      </c>
      <c r="W1413">
        <v>2198.16</v>
      </c>
      <c r="X1413" t="b">
        <f t="shared" si="321"/>
        <v>0</v>
      </c>
    </row>
    <row r="1414" spans="1:24" x14ac:dyDescent="0.3">
      <c r="A1414" t="b">
        <f t="shared" si="308"/>
        <v>0</v>
      </c>
      <c r="B1414" t="s">
        <v>1901</v>
      </c>
      <c r="C1414" t="b">
        <f t="shared" si="309"/>
        <v>0</v>
      </c>
      <c r="D1414" s="2">
        <v>45466</v>
      </c>
      <c r="E1414" s="2" t="b">
        <f t="shared" si="310"/>
        <v>0</v>
      </c>
      <c r="F1414" t="s">
        <v>42</v>
      </c>
      <c r="G1414" t="b">
        <f t="shared" si="311"/>
        <v>0</v>
      </c>
      <c r="H1414" t="s">
        <v>1627</v>
      </c>
      <c r="I1414" t="b">
        <f t="shared" si="312"/>
        <v>0</v>
      </c>
      <c r="J1414" t="s">
        <v>1902</v>
      </c>
      <c r="K1414" t="b">
        <f t="shared" si="313"/>
        <v>0</v>
      </c>
      <c r="L1414">
        <f t="shared" si="314"/>
        <v>1</v>
      </c>
      <c r="M1414">
        <v>1</v>
      </c>
      <c r="N1414" t="b">
        <f t="shared" si="315"/>
        <v>0</v>
      </c>
      <c r="O1414">
        <f t="shared" si="316"/>
        <v>135.78</v>
      </c>
      <c r="P1414">
        <v>135.78</v>
      </c>
      <c r="Q1414" t="b">
        <f t="shared" si="317"/>
        <v>0</v>
      </c>
      <c r="R1414">
        <f t="shared" si="318"/>
        <v>0.14000000000000001</v>
      </c>
      <c r="S1414">
        <v>0.14000000000000001</v>
      </c>
      <c r="T1414" t="b">
        <f t="shared" si="319"/>
        <v>0</v>
      </c>
      <c r="U1414" t="s">
        <v>1835</v>
      </c>
      <c r="V1414">
        <f t="shared" si="320"/>
        <v>116.77079999999999</v>
      </c>
      <c r="W1414">
        <v>116.77079999999999</v>
      </c>
      <c r="X1414" t="b">
        <f t="shared" si="321"/>
        <v>0</v>
      </c>
    </row>
    <row r="1415" spans="1:24" x14ac:dyDescent="0.3">
      <c r="A1415" t="b">
        <f t="shared" si="308"/>
        <v>0</v>
      </c>
      <c r="B1415" t="s">
        <v>2327</v>
      </c>
      <c r="C1415" t="b">
        <f t="shared" si="309"/>
        <v>0</v>
      </c>
      <c r="D1415" s="2">
        <v>45912</v>
      </c>
      <c r="E1415" s="2" t="b">
        <f t="shared" si="310"/>
        <v>0</v>
      </c>
      <c r="F1415" t="s">
        <v>271</v>
      </c>
      <c r="G1415" t="b">
        <f t="shared" si="311"/>
        <v>0</v>
      </c>
      <c r="H1415" t="s">
        <v>1621</v>
      </c>
      <c r="I1415" t="b">
        <f t="shared" si="312"/>
        <v>0</v>
      </c>
      <c r="J1415" t="s">
        <v>1870</v>
      </c>
      <c r="K1415" t="b">
        <f t="shared" si="313"/>
        <v>0</v>
      </c>
      <c r="L1415">
        <f t="shared" si="314"/>
        <v>1</v>
      </c>
      <c r="M1415">
        <v>1</v>
      </c>
      <c r="N1415" t="b">
        <f t="shared" si="315"/>
        <v>0</v>
      </c>
      <c r="O1415">
        <f t="shared" si="316"/>
        <v>514.19000000000005</v>
      </c>
      <c r="P1415">
        <v>514.19000000000005</v>
      </c>
      <c r="Q1415" t="b">
        <f t="shared" si="317"/>
        <v>0</v>
      </c>
      <c r="R1415">
        <f t="shared" si="318"/>
        <v>0.2</v>
      </c>
      <c r="S1415">
        <v>0.2</v>
      </c>
      <c r="T1415" t="b">
        <f t="shared" si="319"/>
        <v>0</v>
      </c>
      <c r="U1415" t="s">
        <v>1832</v>
      </c>
      <c r="V1415">
        <f t="shared" si="320"/>
        <v>411.35200000000009</v>
      </c>
      <c r="W1415">
        <v>411.35200000000009</v>
      </c>
      <c r="X1415" t="b">
        <f t="shared" si="321"/>
        <v>0</v>
      </c>
    </row>
    <row r="1416" spans="1:24" x14ac:dyDescent="0.3">
      <c r="A1416" t="b">
        <f t="shared" si="308"/>
        <v>0</v>
      </c>
      <c r="B1416" t="s">
        <v>2328</v>
      </c>
      <c r="C1416" t="b">
        <f t="shared" si="309"/>
        <v>0</v>
      </c>
      <c r="D1416" s="2">
        <v>45688</v>
      </c>
      <c r="E1416" s="2" t="b">
        <f t="shared" si="310"/>
        <v>0</v>
      </c>
      <c r="F1416" t="s">
        <v>1230</v>
      </c>
      <c r="G1416" t="b">
        <f t="shared" si="311"/>
        <v>0</v>
      </c>
      <c r="H1416" t="s">
        <v>1648</v>
      </c>
      <c r="I1416" t="b">
        <f t="shared" si="312"/>
        <v>0</v>
      </c>
      <c r="J1416" t="s">
        <v>1867</v>
      </c>
      <c r="K1416" t="b">
        <f t="shared" si="313"/>
        <v>0</v>
      </c>
      <c r="L1416">
        <f t="shared" si="314"/>
        <v>1</v>
      </c>
      <c r="M1416">
        <v>1</v>
      </c>
      <c r="N1416" t="b">
        <f t="shared" si="315"/>
        <v>0</v>
      </c>
      <c r="O1416">
        <f t="shared" si="316"/>
        <v>546.20000000000005</v>
      </c>
      <c r="P1416">
        <v>546.20000000000005</v>
      </c>
      <c r="Q1416" t="b">
        <f t="shared" si="317"/>
        <v>0</v>
      </c>
      <c r="R1416">
        <f t="shared" si="318"/>
        <v>0.22</v>
      </c>
      <c r="S1416">
        <v>0.22</v>
      </c>
      <c r="T1416" t="b">
        <f t="shared" si="319"/>
        <v>0</v>
      </c>
      <c r="U1416" t="s">
        <v>1835</v>
      </c>
      <c r="V1416">
        <f t="shared" si="320"/>
        <v>426.03600000000012</v>
      </c>
      <c r="W1416">
        <v>426.03600000000012</v>
      </c>
      <c r="X1416" t="b">
        <f t="shared" si="321"/>
        <v>0</v>
      </c>
    </row>
    <row r="1417" spans="1:24" x14ac:dyDescent="0.3">
      <c r="A1417" t="b">
        <f t="shared" si="308"/>
        <v>0</v>
      </c>
      <c r="B1417" t="s">
        <v>2329</v>
      </c>
      <c r="C1417" t="b">
        <f t="shared" si="309"/>
        <v>0</v>
      </c>
      <c r="D1417" s="2">
        <v>45591</v>
      </c>
      <c r="E1417" s="2" t="b">
        <f t="shared" si="310"/>
        <v>0</v>
      </c>
      <c r="F1417" t="s">
        <v>640</v>
      </c>
      <c r="G1417" t="b">
        <f t="shared" si="311"/>
        <v>0</v>
      </c>
      <c r="H1417" t="s">
        <v>1648</v>
      </c>
      <c r="I1417" t="b">
        <f t="shared" si="312"/>
        <v>0</v>
      </c>
      <c r="J1417" t="s">
        <v>1850</v>
      </c>
      <c r="K1417" t="b">
        <f t="shared" si="313"/>
        <v>0</v>
      </c>
      <c r="L1417">
        <f t="shared" si="314"/>
        <v>3</v>
      </c>
      <c r="M1417">
        <v>3</v>
      </c>
      <c r="N1417" t="b">
        <f t="shared" si="315"/>
        <v>0</v>
      </c>
      <c r="O1417">
        <f t="shared" si="316"/>
        <v>416.01</v>
      </c>
      <c r="P1417">
        <v>416.01</v>
      </c>
      <c r="Q1417" t="b">
        <f t="shared" si="317"/>
        <v>0</v>
      </c>
      <c r="R1417">
        <f t="shared" si="318"/>
        <v>0.02</v>
      </c>
      <c r="S1417">
        <v>0.02</v>
      </c>
      <c r="T1417" t="b">
        <f t="shared" si="319"/>
        <v>0</v>
      </c>
      <c r="U1417" t="s">
        <v>1832</v>
      </c>
      <c r="V1417">
        <f t="shared" si="320"/>
        <v>1223.0694000000001</v>
      </c>
      <c r="W1417">
        <v>1223.0694000000001</v>
      </c>
      <c r="X1417" t="b">
        <f t="shared" si="321"/>
        <v>0</v>
      </c>
    </row>
    <row r="1418" spans="1:24" x14ac:dyDescent="0.3">
      <c r="A1418" t="b">
        <f t="shared" si="308"/>
        <v>0</v>
      </c>
      <c r="B1418" t="s">
        <v>2330</v>
      </c>
      <c r="C1418" t="b">
        <f t="shared" si="309"/>
        <v>0</v>
      </c>
      <c r="D1418" s="2">
        <v>45864</v>
      </c>
      <c r="E1418" s="2" t="b">
        <f t="shared" si="310"/>
        <v>0</v>
      </c>
      <c r="F1418" t="s">
        <v>1187</v>
      </c>
      <c r="G1418" t="b">
        <f t="shared" si="311"/>
        <v>0</v>
      </c>
      <c r="H1418" t="s">
        <v>1752</v>
      </c>
      <c r="I1418" t="b">
        <f t="shared" si="312"/>
        <v>0</v>
      </c>
      <c r="J1418" t="s">
        <v>1872</v>
      </c>
      <c r="K1418" t="b">
        <f t="shared" si="313"/>
        <v>0</v>
      </c>
      <c r="L1418">
        <f t="shared" si="314"/>
        <v>1</v>
      </c>
      <c r="M1418">
        <v>1</v>
      </c>
      <c r="N1418" t="b">
        <f t="shared" si="315"/>
        <v>0</v>
      </c>
      <c r="O1418">
        <f t="shared" si="316"/>
        <v>30.94</v>
      </c>
      <c r="P1418">
        <v>30.94</v>
      </c>
      <c r="Q1418" t="b">
        <f t="shared" si="317"/>
        <v>0</v>
      </c>
      <c r="R1418">
        <f t="shared" si="318"/>
        <v>0.21</v>
      </c>
      <c r="S1418">
        <v>0.21</v>
      </c>
      <c r="T1418" t="b">
        <f t="shared" si="319"/>
        <v>0</v>
      </c>
      <c r="U1418" t="s">
        <v>1839</v>
      </c>
      <c r="V1418">
        <f t="shared" si="320"/>
        <v>24.442599999999999</v>
      </c>
      <c r="W1418">
        <v>24.442599999999999</v>
      </c>
      <c r="X1418" t="b">
        <f t="shared" si="321"/>
        <v>0</v>
      </c>
    </row>
    <row r="1419" spans="1:24" x14ac:dyDescent="0.3">
      <c r="A1419" t="b">
        <f t="shared" si="308"/>
        <v>0</v>
      </c>
      <c r="B1419" t="s">
        <v>2331</v>
      </c>
      <c r="C1419" t="b">
        <f t="shared" si="309"/>
        <v>0</v>
      </c>
      <c r="D1419" s="2">
        <v>45875</v>
      </c>
      <c r="E1419" s="2" t="b">
        <f t="shared" si="310"/>
        <v>0</v>
      </c>
      <c r="F1419" t="s">
        <v>648</v>
      </c>
      <c r="G1419" t="b">
        <f t="shared" si="311"/>
        <v>0</v>
      </c>
      <c r="H1419" t="s">
        <v>1708</v>
      </c>
      <c r="I1419" t="b">
        <f t="shared" si="312"/>
        <v>0</v>
      </c>
      <c r="J1419" t="s">
        <v>1857</v>
      </c>
      <c r="K1419" t="b">
        <f t="shared" si="313"/>
        <v>0</v>
      </c>
      <c r="L1419">
        <f t="shared" si="314"/>
        <v>3</v>
      </c>
      <c r="M1419">
        <v>3</v>
      </c>
      <c r="N1419" t="b">
        <f t="shared" si="315"/>
        <v>0</v>
      </c>
      <c r="O1419">
        <f t="shared" si="316"/>
        <v>666.39</v>
      </c>
      <c r="P1419">
        <v>666.39</v>
      </c>
      <c r="Q1419" t="b">
        <f t="shared" si="317"/>
        <v>0</v>
      </c>
      <c r="R1419">
        <f t="shared" si="318"/>
        <v>0.21</v>
      </c>
      <c r="S1419">
        <v>0.21</v>
      </c>
      <c r="T1419" t="b">
        <f t="shared" si="319"/>
        <v>0</v>
      </c>
      <c r="U1419" t="s">
        <v>1839</v>
      </c>
      <c r="V1419">
        <f t="shared" si="320"/>
        <v>1579.3443</v>
      </c>
      <c r="W1419">
        <v>1579.3443</v>
      </c>
      <c r="X1419" t="b">
        <f t="shared" si="321"/>
        <v>0</v>
      </c>
    </row>
    <row r="1420" spans="1:24" x14ac:dyDescent="0.3">
      <c r="A1420" t="b">
        <f t="shared" si="308"/>
        <v>0</v>
      </c>
      <c r="B1420" t="s">
        <v>2332</v>
      </c>
      <c r="C1420" t="b">
        <f t="shared" si="309"/>
        <v>0</v>
      </c>
      <c r="D1420" s="2">
        <v>45797</v>
      </c>
      <c r="E1420" s="2" t="b">
        <f t="shared" si="310"/>
        <v>0</v>
      </c>
      <c r="F1420" t="s">
        <v>547</v>
      </c>
      <c r="G1420" t="b">
        <f t="shared" si="311"/>
        <v>0</v>
      </c>
      <c r="H1420" t="s">
        <v>1771</v>
      </c>
      <c r="I1420" t="b">
        <f t="shared" si="312"/>
        <v>0</v>
      </c>
      <c r="J1420" t="s">
        <v>1872</v>
      </c>
      <c r="K1420" t="b">
        <f t="shared" si="313"/>
        <v>0</v>
      </c>
      <c r="L1420">
        <f t="shared" si="314"/>
        <v>2</v>
      </c>
      <c r="M1420">
        <v>2</v>
      </c>
      <c r="N1420" t="b">
        <f t="shared" si="315"/>
        <v>0</v>
      </c>
      <c r="O1420">
        <f t="shared" si="316"/>
        <v>145.26</v>
      </c>
      <c r="P1420">
        <v>145.26</v>
      </c>
      <c r="Q1420" t="b">
        <f t="shared" si="317"/>
        <v>0</v>
      </c>
      <c r="R1420">
        <f t="shared" si="318"/>
        <v>0.19</v>
      </c>
      <c r="S1420">
        <v>0.19</v>
      </c>
      <c r="T1420" t="b">
        <f t="shared" si="319"/>
        <v>0</v>
      </c>
      <c r="U1420" t="s">
        <v>1835</v>
      </c>
      <c r="V1420">
        <f t="shared" si="320"/>
        <v>235.3212</v>
      </c>
      <c r="W1420">
        <v>235.3212</v>
      </c>
      <c r="X1420" t="b">
        <f t="shared" si="321"/>
        <v>0</v>
      </c>
    </row>
    <row r="1421" spans="1:24" x14ac:dyDescent="0.3">
      <c r="A1421" t="b">
        <f t="shared" si="308"/>
        <v>0</v>
      </c>
      <c r="B1421" t="s">
        <v>2333</v>
      </c>
      <c r="C1421" t="b">
        <f t="shared" si="309"/>
        <v>0</v>
      </c>
      <c r="D1421" s="2">
        <v>45364</v>
      </c>
      <c r="E1421" s="2" t="b">
        <f t="shared" si="310"/>
        <v>0</v>
      </c>
      <c r="F1421" t="s">
        <v>405</v>
      </c>
      <c r="G1421" t="b">
        <f t="shared" si="311"/>
        <v>0</v>
      </c>
      <c r="H1421" t="s">
        <v>1798</v>
      </c>
      <c r="I1421" t="b">
        <f t="shared" si="312"/>
        <v>0</v>
      </c>
      <c r="J1421" t="s">
        <v>1841</v>
      </c>
      <c r="K1421" t="b">
        <f t="shared" si="313"/>
        <v>0</v>
      </c>
      <c r="L1421">
        <f t="shared" si="314"/>
        <v>4</v>
      </c>
      <c r="M1421">
        <v>4</v>
      </c>
      <c r="N1421" t="b">
        <f t="shared" si="315"/>
        <v>0</v>
      </c>
      <c r="O1421">
        <f t="shared" si="316"/>
        <v>940.77</v>
      </c>
      <c r="P1421">
        <v>940.77</v>
      </c>
      <c r="Q1421" t="b">
        <f t="shared" si="317"/>
        <v>0</v>
      </c>
      <c r="R1421">
        <f t="shared" si="318"/>
        <v>0.24</v>
      </c>
      <c r="S1421">
        <v>0.24</v>
      </c>
      <c r="T1421" t="b">
        <f t="shared" si="319"/>
        <v>0</v>
      </c>
      <c r="U1421" t="s">
        <v>1839</v>
      </c>
      <c r="V1421">
        <f t="shared" si="320"/>
        <v>2859.9407999999999</v>
      </c>
      <c r="W1421">
        <v>2859.9407999999999</v>
      </c>
      <c r="X1421" t="b">
        <f t="shared" si="321"/>
        <v>0</v>
      </c>
    </row>
    <row r="1422" spans="1:24" x14ac:dyDescent="0.3">
      <c r="A1422" t="b">
        <f t="shared" si="308"/>
        <v>0</v>
      </c>
      <c r="B1422" t="s">
        <v>2334</v>
      </c>
      <c r="C1422" t="b">
        <f t="shared" si="309"/>
        <v>0</v>
      </c>
      <c r="D1422" s="2">
        <v>45700</v>
      </c>
      <c r="E1422" s="2" t="b">
        <f t="shared" si="310"/>
        <v>0</v>
      </c>
      <c r="F1422" t="s">
        <v>1431</v>
      </c>
      <c r="G1422" t="b">
        <f t="shared" si="311"/>
        <v>0</v>
      </c>
      <c r="H1422" t="s">
        <v>1674</v>
      </c>
      <c r="I1422" t="b">
        <f t="shared" si="312"/>
        <v>0</v>
      </c>
      <c r="J1422" t="s">
        <v>1834</v>
      </c>
      <c r="K1422" t="b">
        <f t="shared" si="313"/>
        <v>0</v>
      </c>
      <c r="L1422">
        <f t="shared" si="314"/>
        <v>1</v>
      </c>
      <c r="M1422">
        <v>1</v>
      </c>
      <c r="N1422" t="b">
        <f t="shared" si="315"/>
        <v>0</v>
      </c>
      <c r="O1422">
        <f t="shared" si="316"/>
        <v>708.88</v>
      </c>
      <c r="P1422">
        <v>708.88</v>
      </c>
      <c r="Q1422" t="b">
        <f t="shared" si="317"/>
        <v>0</v>
      </c>
      <c r="R1422">
        <f t="shared" si="318"/>
        <v>0.09</v>
      </c>
      <c r="S1422">
        <v>0.09</v>
      </c>
      <c r="T1422" t="b">
        <f t="shared" si="319"/>
        <v>0</v>
      </c>
      <c r="U1422" t="s">
        <v>1832</v>
      </c>
      <c r="V1422">
        <f t="shared" si="320"/>
        <v>645.08080000000007</v>
      </c>
      <c r="W1422">
        <v>645.08080000000007</v>
      </c>
      <c r="X1422" t="b">
        <f t="shared" si="321"/>
        <v>0</v>
      </c>
    </row>
    <row r="1423" spans="1:24" x14ac:dyDescent="0.3">
      <c r="A1423" t="b">
        <f t="shared" si="308"/>
        <v>0</v>
      </c>
      <c r="B1423" t="s">
        <v>2335</v>
      </c>
      <c r="C1423" t="b">
        <f t="shared" si="309"/>
        <v>0</v>
      </c>
      <c r="D1423" s="2">
        <v>45924</v>
      </c>
      <c r="E1423" s="2" t="b">
        <f t="shared" si="310"/>
        <v>0</v>
      </c>
      <c r="F1423" t="s">
        <v>960</v>
      </c>
      <c r="G1423" t="b">
        <f t="shared" si="311"/>
        <v>0</v>
      </c>
      <c r="H1423" t="s">
        <v>1627</v>
      </c>
      <c r="I1423" t="b">
        <f t="shared" si="312"/>
        <v>0</v>
      </c>
      <c r="J1423" t="s">
        <v>1880</v>
      </c>
      <c r="K1423" t="b">
        <f t="shared" si="313"/>
        <v>0</v>
      </c>
      <c r="L1423">
        <f t="shared" si="314"/>
        <v>1</v>
      </c>
      <c r="M1423">
        <v>1</v>
      </c>
      <c r="N1423" t="b">
        <f t="shared" si="315"/>
        <v>0</v>
      </c>
      <c r="O1423">
        <f t="shared" si="316"/>
        <v>790.73</v>
      </c>
      <c r="P1423">
        <v>790.73</v>
      </c>
      <c r="Q1423" t="b">
        <f t="shared" si="317"/>
        <v>0</v>
      </c>
      <c r="R1423">
        <f t="shared" si="318"/>
        <v>0.24</v>
      </c>
      <c r="S1423">
        <v>0.24</v>
      </c>
      <c r="T1423" t="b">
        <f t="shared" si="319"/>
        <v>0</v>
      </c>
      <c r="U1423" t="s">
        <v>1835</v>
      </c>
      <c r="V1423">
        <f t="shared" si="320"/>
        <v>600.95479999999998</v>
      </c>
      <c r="W1423">
        <v>600.95479999999998</v>
      </c>
      <c r="X1423" t="b">
        <f t="shared" si="321"/>
        <v>0</v>
      </c>
    </row>
    <row r="1424" spans="1:24" x14ac:dyDescent="0.3">
      <c r="A1424" t="b">
        <f t="shared" si="308"/>
        <v>0</v>
      </c>
      <c r="B1424" t="s">
        <v>2336</v>
      </c>
      <c r="C1424" t="b">
        <f t="shared" si="309"/>
        <v>0</v>
      </c>
      <c r="D1424" s="2">
        <v>45574</v>
      </c>
      <c r="E1424" s="2" t="b">
        <f t="shared" si="310"/>
        <v>0</v>
      </c>
      <c r="F1424" t="s">
        <v>1374</v>
      </c>
      <c r="G1424" t="b">
        <f t="shared" si="311"/>
        <v>0</v>
      </c>
      <c r="H1424" t="s">
        <v>1580</v>
      </c>
      <c r="I1424" t="b">
        <f t="shared" si="312"/>
        <v>0</v>
      </c>
      <c r="J1424" t="s">
        <v>1861</v>
      </c>
      <c r="K1424" t="b">
        <f t="shared" si="313"/>
        <v>0</v>
      </c>
      <c r="L1424">
        <f t="shared" si="314"/>
        <v>3</v>
      </c>
      <c r="M1424">
        <v>3</v>
      </c>
      <c r="N1424" t="b">
        <f t="shared" si="315"/>
        <v>0</v>
      </c>
      <c r="O1424">
        <f t="shared" si="316"/>
        <v>635.13</v>
      </c>
      <c r="P1424">
        <v>635.13</v>
      </c>
      <c r="Q1424" t="b">
        <f t="shared" si="317"/>
        <v>0</v>
      </c>
      <c r="R1424">
        <f t="shared" si="318"/>
        <v>0.09</v>
      </c>
      <c r="S1424">
        <v>0.09</v>
      </c>
      <c r="T1424" t="b">
        <f t="shared" si="319"/>
        <v>0</v>
      </c>
      <c r="U1424" t="s">
        <v>1835</v>
      </c>
      <c r="V1424">
        <f t="shared" si="320"/>
        <v>1733.9049</v>
      </c>
      <c r="W1424">
        <v>1733.9049</v>
      </c>
      <c r="X1424" t="b">
        <f t="shared" si="321"/>
        <v>0</v>
      </c>
    </row>
    <row r="1425" spans="1:24" x14ac:dyDescent="0.3">
      <c r="A1425" t="b">
        <f t="shared" si="308"/>
        <v>0</v>
      </c>
      <c r="B1425" t="s">
        <v>1903</v>
      </c>
      <c r="C1425" t="b">
        <f t="shared" si="309"/>
        <v>0</v>
      </c>
      <c r="D1425" s="2">
        <v>45218</v>
      </c>
      <c r="E1425" s="2" t="b">
        <f t="shared" si="310"/>
        <v>0</v>
      </c>
      <c r="F1425" t="s">
        <v>657</v>
      </c>
      <c r="G1425" t="b">
        <f t="shared" si="311"/>
        <v>0</v>
      </c>
      <c r="H1425" t="s">
        <v>1668</v>
      </c>
      <c r="I1425" t="b">
        <f t="shared" si="312"/>
        <v>0</v>
      </c>
      <c r="J1425" t="s">
        <v>1834</v>
      </c>
      <c r="K1425" t="b">
        <f t="shared" si="313"/>
        <v>0</v>
      </c>
      <c r="L1425">
        <f t="shared" si="314"/>
        <v>1</v>
      </c>
      <c r="M1425">
        <v>1</v>
      </c>
      <c r="N1425" t="b">
        <f t="shared" si="315"/>
        <v>0</v>
      </c>
      <c r="O1425">
        <f t="shared" si="316"/>
        <v>517.13</v>
      </c>
      <c r="P1425">
        <v>517.13</v>
      </c>
      <c r="Q1425" t="b">
        <f t="shared" si="317"/>
        <v>0</v>
      </c>
      <c r="R1425">
        <f t="shared" si="318"/>
        <v>0.28000000000000003</v>
      </c>
      <c r="S1425">
        <v>0.28000000000000003</v>
      </c>
      <c r="T1425" t="b">
        <f t="shared" si="319"/>
        <v>0</v>
      </c>
      <c r="U1425" t="s">
        <v>1832</v>
      </c>
      <c r="V1425">
        <f t="shared" si="320"/>
        <v>372.33359999999999</v>
      </c>
      <c r="W1425">
        <v>372.33359999999999</v>
      </c>
      <c r="X1425" t="b">
        <f t="shared" si="321"/>
        <v>0</v>
      </c>
    </row>
    <row r="1426" spans="1:24" x14ac:dyDescent="0.3">
      <c r="A1426" t="b">
        <f t="shared" si="308"/>
        <v>0</v>
      </c>
      <c r="B1426" t="s">
        <v>2337</v>
      </c>
      <c r="C1426" t="b">
        <f t="shared" si="309"/>
        <v>0</v>
      </c>
      <c r="D1426" s="2">
        <v>45233</v>
      </c>
      <c r="E1426" s="2" t="b">
        <f t="shared" si="310"/>
        <v>0</v>
      </c>
      <c r="F1426" t="s">
        <v>843</v>
      </c>
      <c r="G1426" t="b">
        <f t="shared" si="311"/>
        <v>0</v>
      </c>
      <c r="H1426" t="s">
        <v>1803</v>
      </c>
      <c r="I1426" t="b">
        <f t="shared" si="312"/>
        <v>0</v>
      </c>
      <c r="J1426" t="s">
        <v>1852</v>
      </c>
      <c r="K1426" t="b">
        <f t="shared" si="313"/>
        <v>0</v>
      </c>
      <c r="L1426">
        <f t="shared" si="314"/>
        <v>1</v>
      </c>
      <c r="M1426">
        <v>1</v>
      </c>
      <c r="N1426" t="b">
        <f t="shared" si="315"/>
        <v>0</v>
      </c>
      <c r="O1426">
        <f t="shared" si="316"/>
        <v>744.88</v>
      </c>
      <c r="P1426">
        <v>744.88</v>
      </c>
      <c r="Q1426" t="b">
        <f t="shared" si="317"/>
        <v>0</v>
      </c>
      <c r="R1426">
        <f t="shared" si="318"/>
        <v>0.15</v>
      </c>
      <c r="S1426">
        <v>0.15</v>
      </c>
      <c r="T1426" t="b">
        <f t="shared" si="319"/>
        <v>0</v>
      </c>
      <c r="U1426" t="s">
        <v>1839</v>
      </c>
      <c r="V1426">
        <f t="shared" si="320"/>
        <v>633.14800000000002</v>
      </c>
      <c r="W1426">
        <v>633.14800000000002</v>
      </c>
      <c r="X1426" t="b">
        <f t="shared" si="321"/>
        <v>0</v>
      </c>
    </row>
    <row r="1427" spans="1:24" x14ac:dyDescent="0.3">
      <c r="A1427" t="b">
        <f t="shared" si="308"/>
        <v>0</v>
      </c>
      <c r="B1427" t="s">
        <v>2338</v>
      </c>
      <c r="C1427" t="b">
        <f t="shared" si="309"/>
        <v>0</v>
      </c>
      <c r="D1427" s="2">
        <v>45745</v>
      </c>
      <c r="E1427" s="2" t="b">
        <f t="shared" si="310"/>
        <v>0</v>
      </c>
      <c r="F1427" t="s">
        <v>598</v>
      </c>
      <c r="G1427" t="b">
        <f t="shared" si="311"/>
        <v>0</v>
      </c>
      <c r="H1427" t="s">
        <v>1621</v>
      </c>
      <c r="I1427" t="b">
        <f t="shared" si="312"/>
        <v>0</v>
      </c>
      <c r="J1427" t="s">
        <v>1854</v>
      </c>
      <c r="K1427" t="b">
        <f t="shared" si="313"/>
        <v>0</v>
      </c>
      <c r="L1427">
        <f t="shared" si="314"/>
        <v>3</v>
      </c>
      <c r="M1427">
        <v>3</v>
      </c>
      <c r="N1427" t="b">
        <f t="shared" si="315"/>
        <v>0</v>
      </c>
      <c r="O1427">
        <f t="shared" si="316"/>
        <v>205.34</v>
      </c>
      <c r="P1427">
        <v>205.34</v>
      </c>
      <c r="Q1427" t="b">
        <f t="shared" si="317"/>
        <v>0</v>
      </c>
      <c r="R1427">
        <f t="shared" si="318"/>
        <v>0.25</v>
      </c>
      <c r="S1427">
        <v>0.25</v>
      </c>
      <c r="T1427" t="b">
        <f t="shared" si="319"/>
        <v>0</v>
      </c>
      <c r="U1427" t="s">
        <v>1832</v>
      </c>
      <c r="V1427">
        <f t="shared" si="320"/>
        <v>462.01499999999999</v>
      </c>
      <c r="W1427">
        <v>462.01499999999999</v>
      </c>
      <c r="X1427" t="b">
        <f t="shared" si="321"/>
        <v>0</v>
      </c>
    </row>
    <row r="1428" spans="1:24" x14ac:dyDescent="0.3">
      <c r="A1428" t="b">
        <f t="shared" si="308"/>
        <v>0</v>
      </c>
      <c r="B1428" t="s">
        <v>2339</v>
      </c>
      <c r="C1428" t="b">
        <f t="shared" si="309"/>
        <v>0</v>
      </c>
      <c r="D1428" s="2">
        <v>45851</v>
      </c>
      <c r="E1428" s="2" t="b">
        <f t="shared" si="310"/>
        <v>0</v>
      </c>
      <c r="F1428" t="s">
        <v>1288</v>
      </c>
      <c r="G1428" t="b">
        <f t="shared" si="311"/>
        <v>0</v>
      </c>
      <c r="H1428" t="s">
        <v>1624</v>
      </c>
      <c r="I1428" t="b">
        <f t="shared" si="312"/>
        <v>0</v>
      </c>
      <c r="J1428" t="s">
        <v>1837</v>
      </c>
      <c r="K1428" t="b">
        <f t="shared" si="313"/>
        <v>0</v>
      </c>
      <c r="L1428">
        <f t="shared" si="314"/>
        <v>2</v>
      </c>
      <c r="M1428">
        <v>2</v>
      </c>
      <c r="N1428" t="b">
        <f t="shared" si="315"/>
        <v>0</v>
      </c>
      <c r="O1428">
        <f t="shared" si="316"/>
        <v>756.8</v>
      </c>
      <c r="P1428">
        <v>756.8</v>
      </c>
      <c r="Q1428" t="b">
        <f t="shared" si="317"/>
        <v>0</v>
      </c>
      <c r="R1428">
        <f t="shared" si="318"/>
        <v>0.15</v>
      </c>
      <c r="S1428">
        <v>0.15</v>
      </c>
      <c r="T1428" t="b">
        <f t="shared" si="319"/>
        <v>0</v>
      </c>
      <c r="U1428" t="s">
        <v>1832</v>
      </c>
      <c r="V1428">
        <f t="shared" si="320"/>
        <v>1286.56</v>
      </c>
      <c r="W1428">
        <v>1286.56</v>
      </c>
      <c r="X1428" t="b">
        <f t="shared" si="321"/>
        <v>0</v>
      </c>
    </row>
    <row r="1429" spans="1:24" x14ac:dyDescent="0.3">
      <c r="A1429" t="b">
        <f t="shared" si="308"/>
        <v>0</v>
      </c>
      <c r="B1429" t="s">
        <v>2340</v>
      </c>
      <c r="C1429" t="b">
        <f t="shared" si="309"/>
        <v>0</v>
      </c>
      <c r="D1429" s="2">
        <v>45308</v>
      </c>
      <c r="E1429" s="2" t="b">
        <f t="shared" si="310"/>
        <v>0</v>
      </c>
      <c r="F1429" t="s">
        <v>170</v>
      </c>
      <c r="G1429" t="b">
        <f t="shared" si="311"/>
        <v>0</v>
      </c>
      <c r="H1429" t="s">
        <v>1600</v>
      </c>
      <c r="I1429" t="b">
        <f t="shared" si="312"/>
        <v>0</v>
      </c>
      <c r="J1429" t="s">
        <v>1872</v>
      </c>
      <c r="K1429" t="b">
        <f t="shared" si="313"/>
        <v>0</v>
      </c>
      <c r="L1429">
        <f t="shared" si="314"/>
        <v>1</v>
      </c>
      <c r="M1429">
        <v>1</v>
      </c>
      <c r="N1429" t="b">
        <f t="shared" si="315"/>
        <v>0</v>
      </c>
      <c r="O1429">
        <f t="shared" si="316"/>
        <v>771.73</v>
      </c>
      <c r="P1429">
        <v>771.73</v>
      </c>
      <c r="Q1429" t="b">
        <f t="shared" si="317"/>
        <v>0</v>
      </c>
      <c r="R1429">
        <f t="shared" si="318"/>
        <v>0.2</v>
      </c>
      <c r="S1429">
        <v>0.2</v>
      </c>
      <c r="T1429" t="b">
        <f t="shared" si="319"/>
        <v>0</v>
      </c>
      <c r="U1429" t="s">
        <v>1832</v>
      </c>
      <c r="V1429">
        <f t="shared" si="320"/>
        <v>617.38400000000001</v>
      </c>
      <c r="W1429">
        <v>617.38400000000001</v>
      </c>
      <c r="X1429" t="b">
        <f t="shared" si="321"/>
        <v>0</v>
      </c>
    </row>
    <row r="1430" spans="1:24" x14ac:dyDescent="0.3">
      <c r="A1430" t="b">
        <f t="shared" si="308"/>
        <v>0</v>
      </c>
      <c r="B1430" t="s">
        <v>2341</v>
      </c>
      <c r="C1430" t="b">
        <f t="shared" si="309"/>
        <v>0</v>
      </c>
      <c r="D1430" s="2">
        <v>45639</v>
      </c>
      <c r="E1430" s="2" t="b">
        <f t="shared" si="310"/>
        <v>0</v>
      </c>
      <c r="F1430" t="s">
        <v>1459</v>
      </c>
      <c r="G1430" t="b">
        <f t="shared" si="311"/>
        <v>0</v>
      </c>
      <c r="H1430" t="s">
        <v>1730</v>
      </c>
      <c r="I1430" t="b">
        <f t="shared" si="312"/>
        <v>0</v>
      </c>
      <c r="J1430" t="s">
        <v>1834</v>
      </c>
      <c r="K1430" t="b">
        <f t="shared" si="313"/>
        <v>0</v>
      </c>
      <c r="L1430">
        <f t="shared" si="314"/>
        <v>1</v>
      </c>
      <c r="M1430">
        <v>1</v>
      </c>
      <c r="N1430" t="b">
        <f t="shared" si="315"/>
        <v>0</v>
      </c>
      <c r="O1430">
        <f t="shared" si="316"/>
        <v>440.19</v>
      </c>
      <c r="P1430">
        <v>440.19</v>
      </c>
      <c r="Q1430" t="b">
        <f t="shared" si="317"/>
        <v>0</v>
      </c>
      <c r="R1430">
        <f t="shared" si="318"/>
        <v>0.03</v>
      </c>
      <c r="S1430">
        <v>0.03</v>
      </c>
      <c r="T1430" t="b">
        <f t="shared" si="319"/>
        <v>0</v>
      </c>
      <c r="U1430" t="s">
        <v>1835</v>
      </c>
      <c r="V1430">
        <f t="shared" si="320"/>
        <v>426.98430000000002</v>
      </c>
      <c r="W1430">
        <v>426.98430000000002</v>
      </c>
      <c r="X1430" t="b">
        <f t="shared" si="321"/>
        <v>0</v>
      </c>
    </row>
    <row r="1431" spans="1:24" x14ac:dyDescent="0.3">
      <c r="A1431" t="b">
        <f t="shared" si="308"/>
        <v>0</v>
      </c>
      <c r="B1431" t="s">
        <v>2342</v>
      </c>
      <c r="C1431" t="b">
        <f t="shared" si="309"/>
        <v>0</v>
      </c>
      <c r="D1431" s="2">
        <v>45919</v>
      </c>
      <c r="E1431" s="2" t="b">
        <f t="shared" si="310"/>
        <v>0</v>
      </c>
      <c r="F1431" t="s">
        <v>177</v>
      </c>
      <c r="G1431" t="b">
        <f t="shared" si="311"/>
        <v>0</v>
      </c>
      <c r="H1431" t="s">
        <v>1540</v>
      </c>
      <c r="I1431" t="b">
        <f t="shared" si="312"/>
        <v>0</v>
      </c>
      <c r="J1431" t="s">
        <v>1880</v>
      </c>
      <c r="K1431" t="b">
        <f t="shared" si="313"/>
        <v>0</v>
      </c>
      <c r="L1431">
        <f t="shared" si="314"/>
        <v>2</v>
      </c>
      <c r="M1431">
        <v>2</v>
      </c>
      <c r="N1431" t="b">
        <f t="shared" si="315"/>
        <v>0</v>
      </c>
      <c r="O1431">
        <f t="shared" si="316"/>
        <v>409</v>
      </c>
      <c r="P1431">
        <v>409</v>
      </c>
      <c r="Q1431" t="b">
        <f t="shared" si="317"/>
        <v>0</v>
      </c>
      <c r="R1431">
        <f t="shared" si="318"/>
        <v>0.17</v>
      </c>
      <c r="S1431">
        <v>0.17</v>
      </c>
      <c r="T1431" t="b">
        <f t="shared" si="319"/>
        <v>0</v>
      </c>
      <c r="U1431" t="s">
        <v>1832</v>
      </c>
      <c r="V1431">
        <f t="shared" si="320"/>
        <v>678.93999999999994</v>
      </c>
      <c r="W1431">
        <v>678.93999999999994</v>
      </c>
      <c r="X1431" t="b">
        <f t="shared" si="321"/>
        <v>0</v>
      </c>
    </row>
    <row r="1432" spans="1:24" x14ac:dyDescent="0.3">
      <c r="A1432" t="b">
        <f t="shared" si="308"/>
        <v>0</v>
      </c>
      <c r="B1432" t="s">
        <v>2343</v>
      </c>
      <c r="C1432" t="b">
        <f t="shared" si="309"/>
        <v>0</v>
      </c>
      <c r="D1432" s="2">
        <v>45333</v>
      </c>
      <c r="E1432" s="2" t="b">
        <f t="shared" si="310"/>
        <v>0</v>
      </c>
      <c r="F1432" t="s">
        <v>1067</v>
      </c>
      <c r="G1432" t="b">
        <f t="shared" si="311"/>
        <v>0</v>
      </c>
      <c r="H1432" t="s">
        <v>1651</v>
      </c>
      <c r="I1432" t="b">
        <f t="shared" si="312"/>
        <v>0</v>
      </c>
      <c r="J1432" t="s">
        <v>1863</v>
      </c>
      <c r="K1432" t="b">
        <f t="shared" si="313"/>
        <v>0</v>
      </c>
      <c r="L1432">
        <f t="shared" si="314"/>
        <v>3</v>
      </c>
      <c r="M1432">
        <v>3</v>
      </c>
      <c r="N1432" t="b">
        <f t="shared" si="315"/>
        <v>0</v>
      </c>
      <c r="O1432">
        <f t="shared" si="316"/>
        <v>134.58000000000001</v>
      </c>
      <c r="P1432">
        <v>134.58000000000001</v>
      </c>
      <c r="Q1432" t="b">
        <f t="shared" si="317"/>
        <v>0</v>
      </c>
      <c r="R1432">
        <f t="shared" si="318"/>
        <v>0.04</v>
      </c>
      <c r="S1432">
        <v>0.04</v>
      </c>
      <c r="T1432" t="b">
        <f t="shared" si="319"/>
        <v>0</v>
      </c>
      <c r="U1432" t="s">
        <v>1839</v>
      </c>
      <c r="V1432">
        <f t="shared" si="320"/>
        <v>387.59039999999999</v>
      </c>
      <c r="W1432">
        <v>387.59039999999999</v>
      </c>
      <c r="X1432" t="b">
        <f t="shared" si="321"/>
        <v>0</v>
      </c>
    </row>
    <row r="1433" spans="1:24" x14ac:dyDescent="0.3">
      <c r="A1433" t="b">
        <f t="shared" si="308"/>
        <v>0</v>
      </c>
      <c r="B1433" t="s">
        <v>2344</v>
      </c>
      <c r="C1433" t="b">
        <f t="shared" si="309"/>
        <v>0</v>
      </c>
      <c r="D1433" s="2">
        <v>45811</v>
      </c>
      <c r="E1433" s="2" t="b">
        <f t="shared" si="310"/>
        <v>0</v>
      </c>
      <c r="F1433" t="s">
        <v>1081</v>
      </c>
      <c r="G1433" t="b">
        <f t="shared" si="311"/>
        <v>0</v>
      </c>
      <c r="H1433" t="s">
        <v>1654</v>
      </c>
      <c r="I1433" t="b">
        <f t="shared" si="312"/>
        <v>0</v>
      </c>
      <c r="J1433" t="s">
        <v>1843</v>
      </c>
      <c r="K1433" t="b">
        <f t="shared" si="313"/>
        <v>0</v>
      </c>
      <c r="L1433">
        <f t="shared" si="314"/>
        <v>4</v>
      </c>
      <c r="M1433">
        <v>4</v>
      </c>
      <c r="N1433" t="b">
        <f t="shared" si="315"/>
        <v>0</v>
      </c>
      <c r="O1433">
        <f t="shared" si="316"/>
        <v>284.44</v>
      </c>
      <c r="P1433">
        <v>284.44</v>
      </c>
      <c r="Q1433" t="b">
        <f t="shared" si="317"/>
        <v>0</v>
      </c>
      <c r="R1433">
        <f t="shared" si="318"/>
        <v>0.02</v>
      </c>
      <c r="S1433">
        <v>0.02</v>
      </c>
      <c r="T1433" t="b">
        <f t="shared" si="319"/>
        <v>0</v>
      </c>
      <c r="U1433" t="s">
        <v>1832</v>
      </c>
      <c r="V1433">
        <f t="shared" si="320"/>
        <v>1115.0047999999999</v>
      </c>
      <c r="W1433">
        <v>1115.0047999999999</v>
      </c>
      <c r="X1433" t="b">
        <f t="shared" si="321"/>
        <v>0</v>
      </c>
    </row>
    <row r="1434" spans="1:24" x14ac:dyDescent="0.3">
      <c r="A1434" t="b">
        <f t="shared" si="308"/>
        <v>0</v>
      </c>
      <c r="B1434" t="s">
        <v>2345</v>
      </c>
      <c r="C1434" t="b">
        <f t="shared" si="309"/>
        <v>0</v>
      </c>
      <c r="D1434" s="2">
        <v>45726</v>
      </c>
      <c r="E1434" s="2" t="b">
        <f t="shared" si="310"/>
        <v>0</v>
      </c>
      <c r="F1434" t="s">
        <v>1247</v>
      </c>
      <c r="G1434" t="b">
        <f t="shared" si="311"/>
        <v>0</v>
      </c>
      <c r="H1434" t="s">
        <v>1749</v>
      </c>
      <c r="I1434" t="b">
        <f t="shared" si="312"/>
        <v>0</v>
      </c>
      <c r="J1434" t="s">
        <v>1867</v>
      </c>
      <c r="K1434" t="b">
        <f t="shared" si="313"/>
        <v>0</v>
      </c>
      <c r="L1434">
        <f t="shared" si="314"/>
        <v>4</v>
      </c>
      <c r="M1434">
        <v>4</v>
      </c>
      <c r="N1434" t="b">
        <f t="shared" si="315"/>
        <v>0</v>
      </c>
      <c r="O1434">
        <f t="shared" si="316"/>
        <v>922.69</v>
      </c>
      <c r="P1434">
        <v>922.69</v>
      </c>
      <c r="Q1434" t="b">
        <f t="shared" si="317"/>
        <v>0</v>
      </c>
      <c r="R1434">
        <f t="shared" si="318"/>
        <v>0.16</v>
      </c>
      <c r="S1434">
        <v>0.16</v>
      </c>
      <c r="T1434" t="b">
        <f t="shared" si="319"/>
        <v>0</v>
      </c>
      <c r="U1434" t="s">
        <v>1832</v>
      </c>
      <c r="V1434">
        <f t="shared" si="320"/>
        <v>3100.2384000000002</v>
      </c>
      <c r="W1434">
        <v>3100.2384000000002</v>
      </c>
      <c r="X1434" t="b">
        <f t="shared" si="321"/>
        <v>0</v>
      </c>
    </row>
    <row r="1435" spans="1:24" x14ac:dyDescent="0.3">
      <c r="A1435" t="b">
        <f t="shared" si="308"/>
        <v>0</v>
      </c>
      <c r="B1435" t="s">
        <v>2346</v>
      </c>
      <c r="C1435" t="b">
        <f t="shared" si="309"/>
        <v>0</v>
      </c>
      <c r="D1435" s="2">
        <v>45644</v>
      </c>
      <c r="E1435" s="2" t="b">
        <f t="shared" si="310"/>
        <v>0</v>
      </c>
      <c r="F1435" t="s">
        <v>868</v>
      </c>
      <c r="G1435" t="b">
        <f t="shared" si="311"/>
        <v>0</v>
      </c>
      <c r="H1435" t="s">
        <v>1646</v>
      </c>
      <c r="I1435" t="b">
        <f t="shared" si="312"/>
        <v>0</v>
      </c>
      <c r="J1435" t="s">
        <v>1875</v>
      </c>
      <c r="K1435" t="b">
        <f t="shared" si="313"/>
        <v>0</v>
      </c>
      <c r="L1435">
        <f t="shared" si="314"/>
        <v>2</v>
      </c>
      <c r="M1435">
        <v>2</v>
      </c>
      <c r="N1435" t="b">
        <f t="shared" si="315"/>
        <v>0</v>
      </c>
      <c r="O1435">
        <f t="shared" si="316"/>
        <v>992.55</v>
      </c>
      <c r="P1435">
        <v>992.55</v>
      </c>
      <c r="Q1435" t="b">
        <f t="shared" si="317"/>
        <v>0</v>
      </c>
      <c r="R1435">
        <f t="shared" si="318"/>
        <v>0.28000000000000003</v>
      </c>
      <c r="S1435">
        <v>0.28000000000000003</v>
      </c>
      <c r="T1435" t="b">
        <f t="shared" si="319"/>
        <v>0</v>
      </c>
      <c r="U1435" t="s">
        <v>1832</v>
      </c>
      <c r="V1435">
        <f t="shared" si="320"/>
        <v>1429.2719999999999</v>
      </c>
      <c r="W1435">
        <v>1429.2719999999999</v>
      </c>
      <c r="X1435" t="b">
        <f t="shared" si="321"/>
        <v>0</v>
      </c>
    </row>
    <row r="1436" spans="1:24" x14ac:dyDescent="0.3">
      <c r="A1436" t="b">
        <f t="shared" si="308"/>
        <v>0</v>
      </c>
      <c r="B1436" t="s">
        <v>1904</v>
      </c>
      <c r="C1436" t="b">
        <f t="shared" si="309"/>
        <v>0</v>
      </c>
      <c r="D1436" s="2">
        <v>45607</v>
      </c>
      <c r="E1436" s="2" t="b">
        <f t="shared" si="310"/>
        <v>0</v>
      </c>
      <c r="F1436" t="s">
        <v>1291</v>
      </c>
      <c r="G1436" t="b">
        <f t="shared" si="311"/>
        <v>0</v>
      </c>
      <c r="H1436" t="s">
        <v>1600</v>
      </c>
      <c r="I1436" t="b">
        <f t="shared" si="312"/>
        <v>0</v>
      </c>
      <c r="J1436" t="s">
        <v>1857</v>
      </c>
      <c r="K1436" t="b">
        <f t="shared" si="313"/>
        <v>0</v>
      </c>
      <c r="L1436">
        <f t="shared" si="314"/>
        <v>2</v>
      </c>
      <c r="M1436">
        <v>2</v>
      </c>
      <c r="N1436" t="b">
        <f t="shared" si="315"/>
        <v>0</v>
      </c>
      <c r="O1436">
        <f t="shared" si="316"/>
        <v>384.66</v>
      </c>
      <c r="P1436">
        <v>384.66</v>
      </c>
      <c r="Q1436" t="b">
        <f t="shared" si="317"/>
        <v>0</v>
      </c>
      <c r="R1436">
        <f t="shared" si="318"/>
        <v>0.08</v>
      </c>
      <c r="S1436">
        <v>0.08</v>
      </c>
      <c r="T1436" t="b">
        <f t="shared" si="319"/>
        <v>0</v>
      </c>
      <c r="U1436" t="s">
        <v>1839</v>
      </c>
      <c r="V1436">
        <f t="shared" si="320"/>
        <v>707.77440000000013</v>
      </c>
      <c r="W1436">
        <v>707.77440000000013</v>
      </c>
      <c r="X1436" t="b">
        <f t="shared" si="321"/>
        <v>0</v>
      </c>
    </row>
    <row r="1437" spans="1:24" x14ac:dyDescent="0.3">
      <c r="A1437" t="b">
        <f t="shared" si="308"/>
        <v>0</v>
      </c>
      <c r="B1437" t="s">
        <v>2347</v>
      </c>
      <c r="C1437" t="b">
        <f t="shared" si="309"/>
        <v>0</v>
      </c>
      <c r="D1437" s="2">
        <v>45371</v>
      </c>
      <c r="E1437" s="2" t="b">
        <f t="shared" si="310"/>
        <v>0</v>
      </c>
      <c r="F1437" t="s">
        <v>1285</v>
      </c>
      <c r="G1437" t="b">
        <f t="shared" si="311"/>
        <v>0</v>
      </c>
      <c r="H1437" t="s">
        <v>1793</v>
      </c>
      <c r="I1437" t="b">
        <f t="shared" si="312"/>
        <v>0</v>
      </c>
      <c r="J1437" t="s">
        <v>1870</v>
      </c>
      <c r="K1437" t="b">
        <f t="shared" si="313"/>
        <v>0</v>
      </c>
      <c r="L1437">
        <f t="shared" si="314"/>
        <v>1</v>
      </c>
      <c r="M1437">
        <v>1</v>
      </c>
      <c r="N1437" t="b">
        <f t="shared" si="315"/>
        <v>0</v>
      </c>
      <c r="O1437">
        <f t="shared" si="316"/>
        <v>170.43</v>
      </c>
      <c r="P1437">
        <v>170.43</v>
      </c>
      <c r="Q1437" t="b">
        <f t="shared" si="317"/>
        <v>0</v>
      </c>
      <c r="R1437">
        <f t="shared" si="318"/>
        <v>0.03</v>
      </c>
      <c r="S1437">
        <v>0.03</v>
      </c>
      <c r="T1437" t="b">
        <f t="shared" si="319"/>
        <v>0</v>
      </c>
      <c r="U1437" t="s">
        <v>1832</v>
      </c>
      <c r="V1437">
        <f t="shared" si="320"/>
        <v>165.31710000000001</v>
      </c>
      <c r="W1437">
        <v>165.31710000000001</v>
      </c>
      <c r="X1437" t="b">
        <f t="shared" si="321"/>
        <v>0</v>
      </c>
    </row>
    <row r="1438" spans="1:24" x14ac:dyDescent="0.3">
      <c r="A1438" t="b">
        <f t="shared" si="308"/>
        <v>0</v>
      </c>
      <c r="B1438" t="s">
        <v>2348</v>
      </c>
      <c r="C1438" t="b">
        <f t="shared" si="309"/>
        <v>0</v>
      </c>
      <c r="D1438" s="2">
        <v>45462</v>
      </c>
      <c r="E1438" s="2" t="b">
        <f t="shared" si="310"/>
        <v>0</v>
      </c>
      <c r="F1438" t="s">
        <v>717</v>
      </c>
      <c r="G1438" t="b">
        <f t="shared" si="311"/>
        <v>0</v>
      </c>
      <c r="H1438" t="s">
        <v>1746</v>
      </c>
      <c r="I1438" t="b">
        <f t="shared" si="312"/>
        <v>0</v>
      </c>
      <c r="J1438" t="s">
        <v>1880</v>
      </c>
      <c r="K1438" t="b">
        <f t="shared" si="313"/>
        <v>0</v>
      </c>
      <c r="L1438">
        <f t="shared" si="314"/>
        <v>3</v>
      </c>
      <c r="M1438">
        <v>3</v>
      </c>
      <c r="N1438" t="b">
        <f t="shared" si="315"/>
        <v>0</v>
      </c>
      <c r="O1438">
        <f t="shared" si="316"/>
        <v>480.51</v>
      </c>
      <c r="P1438">
        <v>480.51</v>
      </c>
      <c r="Q1438" t="b">
        <f t="shared" si="317"/>
        <v>0</v>
      </c>
      <c r="R1438">
        <f t="shared" si="318"/>
        <v>0.03</v>
      </c>
      <c r="S1438">
        <v>0.03</v>
      </c>
      <c r="T1438" t="b">
        <f t="shared" si="319"/>
        <v>0</v>
      </c>
      <c r="U1438" t="s">
        <v>1832</v>
      </c>
      <c r="V1438">
        <f t="shared" si="320"/>
        <v>1398.2841000000001</v>
      </c>
      <c r="W1438">
        <v>1398.2841000000001</v>
      </c>
      <c r="X1438" t="b">
        <f t="shared" si="321"/>
        <v>0</v>
      </c>
    </row>
    <row r="1439" spans="1:24" x14ac:dyDescent="0.3">
      <c r="A1439" t="b">
        <f t="shared" si="308"/>
        <v>0</v>
      </c>
      <c r="B1439" t="s">
        <v>2349</v>
      </c>
      <c r="C1439" t="b">
        <f t="shared" si="309"/>
        <v>0</v>
      </c>
      <c r="D1439" s="2">
        <v>45632</v>
      </c>
      <c r="E1439" s="2" t="b">
        <f t="shared" si="310"/>
        <v>0</v>
      </c>
      <c r="F1439" t="s">
        <v>517</v>
      </c>
      <c r="G1439" t="b">
        <f t="shared" si="311"/>
        <v>0</v>
      </c>
      <c r="H1439" t="s">
        <v>1683</v>
      </c>
      <c r="I1439" t="b">
        <f t="shared" si="312"/>
        <v>0</v>
      </c>
      <c r="J1439" t="s">
        <v>1843</v>
      </c>
      <c r="K1439" t="b">
        <f t="shared" si="313"/>
        <v>0</v>
      </c>
      <c r="L1439">
        <f t="shared" si="314"/>
        <v>2</v>
      </c>
      <c r="M1439">
        <v>2</v>
      </c>
      <c r="N1439" t="b">
        <f t="shared" si="315"/>
        <v>0</v>
      </c>
      <c r="O1439">
        <f t="shared" si="316"/>
        <v>955.66</v>
      </c>
      <c r="P1439">
        <v>955.66</v>
      </c>
      <c r="Q1439" t="b">
        <f t="shared" si="317"/>
        <v>0</v>
      </c>
      <c r="R1439">
        <f t="shared" si="318"/>
        <v>0.28999999999999998</v>
      </c>
      <c r="S1439">
        <v>0.28999999999999998</v>
      </c>
      <c r="T1439" t="b">
        <f t="shared" si="319"/>
        <v>0</v>
      </c>
      <c r="U1439" t="s">
        <v>1839</v>
      </c>
      <c r="V1439">
        <f t="shared" si="320"/>
        <v>1357.0372</v>
      </c>
      <c r="W1439">
        <v>1357.0372</v>
      </c>
      <c r="X1439" t="b">
        <f t="shared" si="321"/>
        <v>0</v>
      </c>
    </row>
    <row r="1440" spans="1:24" x14ac:dyDescent="0.3">
      <c r="A1440" t="b">
        <f t="shared" si="308"/>
        <v>0</v>
      </c>
      <c r="B1440" t="s">
        <v>2350</v>
      </c>
      <c r="C1440" t="b">
        <f t="shared" si="309"/>
        <v>0</v>
      </c>
      <c r="D1440" s="2">
        <v>45863</v>
      </c>
      <c r="E1440" s="2" t="b">
        <f t="shared" si="310"/>
        <v>0</v>
      </c>
      <c r="F1440" t="s">
        <v>1380</v>
      </c>
      <c r="G1440" t="b">
        <f t="shared" si="311"/>
        <v>0</v>
      </c>
      <c r="H1440" t="s">
        <v>1746</v>
      </c>
      <c r="I1440" t="b">
        <f t="shared" si="312"/>
        <v>0</v>
      </c>
      <c r="J1440" t="s">
        <v>1850</v>
      </c>
      <c r="K1440" t="b">
        <f t="shared" si="313"/>
        <v>0</v>
      </c>
      <c r="L1440">
        <f t="shared" si="314"/>
        <v>2</v>
      </c>
      <c r="M1440">
        <v>2</v>
      </c>
      <c r="N1440" t="b">
        <f t="shared" si="315"/>
        <v>0</v>
      </c>
      <c r="O1440">
        <f t="shared" si="316"/>
        <v>488.02</v>
      </c>
      <c r="P1440">
        <v>488.02</v>
      </c>
      <c r="Q1440" t="b">
        <f t="shared" si="317"/>
        <v>0</v>
      </c>
      <c r="R1440">
        <f t="shared" si="318"/>
        <v>0.27</v>
      </c>
      <c r="S1440">
        <v>0.27</v>
      </c>
      <c r="T1440" t="b">
        <f t="shared" si="319"/>
        <v>0</v>
      </c>
      <c r="U1440" t="s">
        <v>1835</v>
      </c>
      <c r="V1440">
        <f t="shared" si="320"/>
        <v>712.50919999999996</v>
      </c>
      <c r="W1440">
        <v>712.50919999999996</v>
      </c>
      <c r="X1440" t="b">
        <f t="shared" si="321"/>
        <v>0</v>
      </c>
    </row>
    <row r="1441" spans="1:24" x14ac:dyDescent="0.3">
      <c r="A1441" t="b">
        <f t="shared" si="308"/>
        <v>0</v>
      </c>
      <c r="B1441" t="s">
        <v>2351</v>
      </c>
      <c r="C1441" t="b">
        <f t="shared" si="309"/>
        <v>0</v>
      </c>
      <c r="D1441" s="2">
        <v>45501</v>
      </c>
      <c r="E1441" s="2" t="b">
        <f t="shared" si="310"/>
        <v>0</v>
      </c>
      <c r="F1441" t="s">
        <v>765</v>
      </c>
      <c r="G1441" t="b">
        <f t="shared" si="311"/>
        <v>0</v>
      </c>
      <c r="H1441" t="s">
        <v>1591</v>
      </c>
      <c r="I1441" t="b">
        <f t="shared" si="312"/>
        <v>0</v>
      </c>
      <c r="J1441" t="s">
        <v>1850</v>
      </c>
      <c r="K1441" t="b">
        <f t="shared" si="313"/>
        <v>0</v>
      </c>
      <c r="L1441">
        <f t="shared" si="314"/>
        <v>1</v>
      </c>
      <c r="M1441">
        <v>1</v>
      </c>
      <c r="N1441" t="b">
        <f t="shared" si="315"/>
        <v>0</v>
      </c>
      <c r="O1441">
        <f t="shared" si="316"/>
        <v>917.17</v>
      </c>
      <c r="P1441">
        <v>917.17</v>
      </c>
      <c r="Q1441" t="b">
        <f t="shared" si="317"/>
        <v>0</v>
      </c>
      <c r="R1441">
        <f t="shared" si="318"/>
        <v>0.13</v>
      </c>
      <c r="S1441">
        <v>0.13</v>
      </c>
      <c r="T1441" t="b">
        <f t="shared" si="319"/>
        <v>0</v>
      </c>
      <c r="U1441" t="s">
        <v>1839</v>
      </c>
      <c r="V1441">
        <f t="shared" si="320"/>
        <v>797.93790000000001</v>
      </c>
      <c r="W1441">
        <v>797.93790000000001</v>
      </c>
      <c r="X1441" t="b">
        <f t="shared" si="321"/>
        <v>0</v>
      </c>
    </row>
    <row r="1442" spans="1:24" x14ac:dyDescent="0.3">
      <c r="A1442" t="b">
        <f t="shared" si="308"/>
        <v>0</v>
      </c>
      <c r="B1442" t="s">
        <v>2352</v>
      </c>
      <c r="C1442" t="b">
        <f t="shared" si="309"/>
        <v>0</v>
      </c>
      <c r="D1442" s="2">
        <v>45568</v>
      </c>
      <c r="E1442" s="2" t="b">
        <f t="shared" si="310"/>
        <v>0</v>
      </c>
      <c r="F1442" t="s">
        <v>1011</v>
      </c>
      <c r="G1442" t="b">
        <f t="shared" si="311"/>
        <v>0</v>
      </c>
      <c r="H1442" t="s">
        <v>1555</v>
      </c>
      <c r="I1442" t="b">
        <f t="shared" si="312"/>
        <v>0</v>
      </c>
      <c r="J1442" t="s">
        <v>1841</v>
      </c>
      <c r="K1442" t="b">
        <f t="shared" si="313"/>
        <v>0</v>
      </c>
      <c r="L1442">
        <f t="shared" si="314"/>
        <v>2</v>
      </c>
      <c r="M1442">
        <v>2</v>
      </c>
      <c r="N1442" t="b">
        <f t="shared" si="315"/>
        <v>0</v>
      </c>
      <c r="O1442">
        <f t="shared" si="316"/>
        <v>406.46</v>
      </c>
      <c r="P1442">
        <v>406.46</v>
      </c>
      <c r="Q1442" t="b">
        <f t="shared" si="317"/>
        <v>0</v>
      </c>
      <c r="R1442">
        <f t="shared" si="318"/>
        <v>0.3</v>
      </c>
      <c r="S1442">
        <v>0.3</v>
      </c>
      <c r="T1442" t="b">
        <f t="shared" si="319"/>
        <v>0</v>
      </c>
      <c r="U1442" t="s">
        <v>1835</v>
      </c>
      <c r="V1442">
        <f t="shared" si="320"/>
        <v>569.04399999999998</v>
      </c>
      <c r="W1442">
        <v>569.04399999999998</v>
      </c>
      <c r="X1442" t="b">
        <f t="shared" si="321"/>
        <v>0</v>
      </c>
    </row>
    <row r="1443" spans="1:24" x14ac:dyDescent="0.3">
      <c r="A1443" t="b">
        <f t="shared" si="308"/>
        <v>0</v>
      </c>
      <c r="B1443" t="s">
        <v>2353</v>
      </c>
      <c r="C1443" t="b">
        <f t="shared" si="309"/>
        <v>0</v>
      </c>
      <c r="D1443" s="2">
        <v>45238</v>
      </c>
      <c r="E1443" s="2" t="b">
        <f t="shared" si="310"/>
        <v>0</v>
      </c>
      <c r="F1443" t="s">
        <v>741</v>
      </c>
      <c r="G1443" t="b">
        <f t="shared" si="311"/>
        <v>0</v>
      </c>
      <c r="H1443" t="s">
        <v>1808</v>
      </c>
      <c r="I1443" t="b">
        <f t="shared" si="312"/>
        <v>0</v>
      </c>
      <c r="J1443" t="s">
        <v>1850</v>
      </c>
      <c r="K1443" t="b">
        <f t="shared" si="313"/>
        <v>0</v>
      </c>
      <c r="L1443">
        <f t="shared" si="314"/>
        <v>2</v>
      </c>
      <c r="M1443">
        <v>2</v>
      </c>
      <c r="N1443" t="b">
        <f t="shared" si="315"/>
        <v>0</v>
      </c>
      <c r="O1443">
        <f t="shared" si="316"/>
        <v>264.39</v>
      </c>
      <c r="P1443">
        <v>264.39</v>
      </c>
      <c r="Q1443" t="b">
        <f t="shared" si="317"/>
        <v>0</v>
      </c>
      <c r="R1443">
        <f t="shared" si="318"/>
        <v>0.11</v>
      </c>
      <c r="S1443">
        <v>0.11</v>
      </c>
      <c r="T1443" t="b">
        <f t="shared" si="319"/>
        <v>0</v>
      </c>
      <c r="U1443" t="s">
        <v>1839</v>
      </c>
      <c r="V1443">
        <f t="shared" si="320"/>
        <v>470.61419999999998</v>
      </c>
      <c r="W1443">
        <v>470.61419999999998</v>
      </c>
      <c r="X1443" t="b">
        <f t="shared" si="321"/>
        <v>0</v>
      </c>
    </row>
    <row r="1444" spans="1:24" x14ac:dyDescent="0.3">
      <c r="A1444" t="b">
        <f t="shared" si="308"/>
        <v>0</v>
      </c>
      <c r="B1444" t="s">
        <v>2354</v>
      </c>
      <c r="C1444" t="b">
        <f t="shared" si="309"/>
        <v>0</v>
      </c>
      <c r="D1444" s="2">
        <v>45754</v>
      </c>
      <c r="E1444" s="2" t="b">
        <f t="shared" si="310"/>
        <v>0</v>
      </c>
      <c r="F1444" t="s">
        <v>622</v>
      </c>
      <c r="G1444" t="b">
        <f t="shared" si="311"/>
        <v>0</v>
      </c>
      <c r="H1444" t="s">
        <v>1734</v>
      </c>
      <c r="I1444" t="b">
        <f t="shared" si="312"/>
        <v>0</v>
      </c>
      <c r="J1444" t="s">
        <v>1857</v>
      </c>
      <c r="K1444" t="b">
        <f t="shared" si="313"/>
        <v>0</v>
      </c>
      <c r="L1444">
        <f t="shared" si="314"/>
        <v>1</v>
      </c>
      <c r="M1444">
        <v>1</v>
      </c>
      <c r="N1444" t="b">
        <f t="shared" si="315"/>
        <v>0</v>
      </c>
      <c r="O1444">
        <f t="shared" si="316"/>
        <v>414.97</v>
      </c>
      <c r="P1444">
        <v>414.97</v>
      </c>
      <c r="Q1444" t="b">
        <f t="shared" si="317"/>
        <v>0</v>
      </c>
      <c r="R1444">
        <f t="shared" si="318"/>
        <v>0.22</v>
      </c>
      <c r="S1444">
        <v>0.22</v>
      </c>
      <c r="T1444" t="b">
        <f t="shared" si="319"/>
        <v>0</v>
      </c>
      <c r="U1444" t="s">
        <v>1835</v>
      </c>
      <c r="V1444">
        <f t="shared" si="320"/>
        <v>323.67660000000001</v>
      </c>
      <c r="W1444">
        <v>323.67660000000001</v>
      </c>
      <c r="X1444" t="b">
        <f t="shared" si="321"/>
        <v>0</v>
      </c>
    </row>
    <row r="1445" spans="1:24" x14ac:dyDescent="0.3">
      <c r="A1445" t="b">
        <f t="shared" si="308"/>
        <v>0</v>
      </c>
      <c r="B1445" t="s">
        <v>2355</v>
      </c>
      <c r="C1445" t="b">
        <f t="shared" si="309"/>
        <v>0</v>
      </c>
      <c r="D1445" s="2">
        <v>45280</v>
      </c>
      <c r="E1445" s="2" t="b">
        <f t="shared" si="310"/>
        <v>0</v>
      </c>
      <c r="F1445" t="s">
        <v>487</v>
      </c>
      <c r="G1445" t="b">
        <f t="shared" si="311"/>
        <v>0</v>
      </c>
      <c r="H1445" t="s">
        <v>1613</v>
      </c>
      <c r="I1445" t="b">
        <f t="shared" si="312"/>
        <v>0</v>
      </c>
      <c r="J1445" t="s">
        <v>1884</v>
      </c>
      <c r="K1445" t="b">
        <f t="shared" si="313"/>
        <v>0</v>
      </c>
      <c r="L1445">
        <f t="shared" si="314"/>
        <v>2</v>
      </c>
      <c r="M1445">
        <v>2</v>
      </c>
      <c r="N1445" t="b">
        <f t="shared" si="315"/>
        <v>0</v>
      </c>
      <c r="O1445">
        <f t="shared" si="316"/>
        <v>583.51</v>
      </c>
      <c r="P1445">
        <v>583.51</v>
      </c>
      <c r="Q1445" t="b">
        <f t="shared" si="317"/>
        <v>0</v>
      </c>
      <c r="R1445">
        <f t="shared" si="318"/>
        <v>0.2</v>
      </c>
      <c r="S1445">
        <v>0.2</v>
      </c>
      <c r="T1445" t="b">
        <f t="shared" si="319"/>
        <v>0</v>
      </c>
      <c r="U1445" t="s">
        <v>1839</v>
      </c>
      <c r="V1445">
        <f t="shared" si="320"/>
        <v>933.61599999999999</v>
      </c>
      <c r="W1445">
        <v>933.61599999999999</v>
      </c>
      <c r="X1445" t="b">
        <f t="shared" si="321"/>
        <v>0</v>
      </c>
    </row>
    <row r="1446" spans="1:24" x14ac:dyDescent="0.3">
      <c r="A1446" t="b">
        <f t="shared" si="308"/>
        <v>0</v>
      </c>
      <c r="B1446" t="s">
        <v>2356</v>
      </c>
      <c r="C1446" t="b">
        <f t="shared" si="309"/>
        <v>0</v>
      </c>
      <c r="D1446" s="2">
        <v>45911</v>
      </c>
      <c r="E1446" s="2" t="b">
        <f t="shared" si="310"/>
        <v>0</v>
      </c>
      <c r="F1446" t="s">
        <v>54</v>
      </c>
      <c r="G1446" t="b">
        <f t="shared" si="311"/>
        <v>0</v>
      </c>
      <c r="H1446" t="s">
        <v>1630</v>
      </c>
      <c r="I1446" t="b">
        <f t="shared" si="312"/>
        <v>0</v>
      </c>
      <c r="J1446" t="s">
        <v>1834</v>
      </c>
      <c r="K1446" t="b">
        <f t="shared" si="313"/>
        <v>0</v>
      </c>
      <c r="L1446">
        <f t="shared" si="314"/>
        <v>1</v>
      </c>
      <c r="M1446">
        <v>1</v>
      </c>
      <c r="N1446" t="b">
        <f t="shared" si="315"/>
        <v>0</v>
      </c>
      <c r="O1446">
        <f t="shared" si="316"/>
        <v>659.27</v>
      </c>
      <c r="P1446">
        <v>659.27</v>
      </c>
      <c r="Q1446" t="b">
        <f t="shared" si="317"/>
        <v>0</v>
      </c>
      <c r="R1446">
        <f t="shared" si="318"/>
        <v>0.15</v>
      </c>
      <c r="S1446">
        <v>0.15</v>
      </c>
      <c r="T1446" t="b">
        <f t="shared" si="319"/>
        <v>0</v>
      </c>
      <c r="U1446" t="s">
        <v>1835</v>
      </c>
      <c r="V1446">
        <f t="shared" si="320"/>
        <v>560.37950000000001</v>
      </c>
      <c r="W1446">
        <v>560.37950000000001</v>
      </c>
      <c r="X1446" t="b">
        <f t="shared" si="321"/>
        <v>0</v>
      </c>
    </row>
    <row r="1447" spans="1:24" x14ac:dyDescent="0.3">
      <c r="A1447" t="b">
        <f t="shared" si="308"/>
        <v>0</v>
      </c>
      <c r="B1447" t="s">
        <v>1842</v>
      </c>
      <c r="C1447" t="b">
        <f t="shared" si="309"/>
        <v>0</v>
      </c>
      <c r="D1447" s="2">
        <v>45499</v>
      </c>
      <c r="E1447" s="2" t="b">
        <f t="shared" si="310"/>
        <v>0</v>
      </c>
      <c r="F1447" t="s">
        <v>399</v>
      </c>
      <c r="G1447" t="b">
        <f t="shared" si="311"/>
        <v>0</v>
      </c>
      <c r="H1447" t="s">
        <v>1580</v>
      </c>
      <c r="I1447" t="b">
        <f t="shared" si="312"/>
        <v>0</v>
      </c>
      <c r="J1447" t="s">
        <v>1843</v>
      </c>
      <c r="K1447" t="b">
        <f t="shared" si="313"/>
        <v>0</v>
      </c>
      <c r="L1447">
        <f t="shared" si="314"/>
        <v>3</v>
      </c>
      <c r="M1447">
        <v>3</v>
      </c>
      <c r="N1447" t="b">
        <f t="shared" si="315"/>
        <v>0</v>
      </c>
      <c r="O1447">
        <f t="shared" si="316"/>
        <v>147.01</v>
      </c>
      <c r="P1447">
        <v>147.01</v>
      </c>
      <c r="Q1447" t="b">
        <f t="shared" si="317"/>
        <v>0</v>
      </c>
      <c r="R1447">
        <f t="shared" si="318"/>
        <v>0.19</v>
      </c>
      <c r="S1447">
        <v>0.19</v>
      </c>
      <c r="T1447" t="b">
        <f t="shared" si="319"/>
        <v>0</v>
      </c>
      <c r="U1447" t="s">
        <v>1839</v>
      </c>
      <c r="V1447">
        <f t="shared" si="320"/>
        <v>357.23430000000002</v>
      </c>
      <c r="W1447">
        <v>357.23430000000002</v>
      </c>
      <c r="X1447" t="b">
        <f t="shared" si="321"/>
        <v>0</v>
      </c>
    </row>
    <row r="1448" spans="1:24" x14ac:dyDescent="0.3">
      <c r="A1448" t="b">
        <f t="shared" si="308"/>
        <v>0</v>
      </c>
      <c r="B1448" t="s">
        <v>1905</v>
      </c>
      <c r="C1448" t="b">
        <f t="shared" si="309"/>
        <v>0</v>
      </c>
      <c r="D1448" s="2">
        <v>45291</v>
      </c>
      <c r="E1448" s="2" t="b">
        <f t="shared" si="310"/>
        <v>0</v>
      </c>
      <c r="F1448" t="s">
        <v>254</v>
      </c>
      <c r="G1448" t="b">
        <f t="shared" si="311"/>
        <v>0</v>
      </c>
      <c r="H1448" t="s">
        <v>1691</v>
      </c>
      <c r="I1448" t="b">
        <f t="shared" si="312"/>
        <v>0</v>
      </c>
      <c r="J1448" t="s">
        <v>1861</v>
      </c>
      <c r="K1448" t="b">
        <f t="shared" si="313"/>
        <v>0</v>
      </c>
      <c r="L1448">
        <f t="shared" si="314"/>
        <v>3</v>
      </c>
      <c r="M1448">
        <v>3</v>
      </c>
      <c r="N1448" t="b">
        <f t="shared" si="315"/>
        <v>0</v>
      </c>
      <c r="O1448">
        <f t="shared" si="316"/>
        <v>83.7</v>
      </c>
      <c r="P1448">
        <v>83.7</v>
      </c>
      <c r="Q1448" t="b">
        <f t="shared" si="317"/>
        <v>0</v>
      </c>
      <c r="R1448">
        <f t="shared" si="318"/>
        <v>0.24</v>
      </c>
      <c r="S1448">
        <v>0.24</v>
      </c>
      <c r="T1448" t="b">
        <f t="shared" si="319"/>
        <v>0</v>
      </c>
      <c r="U1448" t="s">
        <v>1835</v>
      </c>
      <c r="V1448">
        <f t="shared" si="320"/>
        <v>190.83600000000001</v>
      </c>
      <c r="W1448">
        <v>190.83600000000001</v>
      </c>
      <c r="X1448" t="b">
        <f t="shared" si="321"/>
        <v>0</v>
      </c>
    </row>
    <row r="1449" spans="1:24" x14ac:dyDescent="0.3">
      <c r="A1449" t="b">
        <f t="shared" si="308"/>
        <v>0</v>
      </c>
      <c r="B1449" t="s">
        <v>2357</v>
      </c>
      <c r="C1449" t="b">
        <f t="shared" si="309"/>
        <v>0</v>
      </c>
      <c r="D1449" s="2">
        <v>45627</v>
      </c>
      <c r="E1449" s="2" t="b">
        <f t="shared" si="310"/>
        <v>0</v>
      </c>
      <c r="F1449" t="s">
        <v>1362</v>
      </c>
      <c r="G1449" t="b">
        <f t="shared" si="311"/>
        <v>0</v>
      </c>
      <c r="H1449" t="s">
        <v>1535</v>
      </c>
      <c r="I1449" t="b">
        <f t="shared" si="312"/>
        <v>0</v>
      </c>
      <c r="J1449" t="s">
        <v>1845</v>
      </c>
      <c r="K1449" t="b">
        <f t="shared" si="313"/>
        <v>0</v>
      </c>
      <c r="L1449">
        <f t="shared" si="314"/>
        <v>4</v>
      </c>
      <c r="M1449">
        <v>4</v>
      </c>
      <c r="N1449" t="b">
        <f t="shared" si="315"/>
        <v>0</v>
      </c>
      <c r="O1449">
        <f t="shared" si="316"/>
        <v>106.66</v>
      </c>
      <c r="P1449">
        <v>106.66</v>
      </c>
      <c r="Q1449" t="b">
        <f t="shared" si="317"/>
        <v>0</v>
      </c>
      <c r="R1449">
        <f t="shared" si="318"/>
        <v>0.2</v>
      </c>
      <c r="S1449">
        <v>0.2</v>
      </c>
      <c r="T1449" t="b">
        <f t="shared" si="319"/>
        <v>0</v>
      </c>
      <c r="U1449" t="s">
        <v>1839</v>
      </c>
      <c r="V1449">
        <f t="shared" si="320"/>
        <v>341.31200000000001</v>
      </c>
      <c r="W1449">
        <v>341.31200000000001</v>
      </c>
      <c r="X1449" t="b">
        <f t="shared" si="321"/>
        <v>0</v>
      </c>
    </row>
    <row r="1450" spans="1:24" x14ac:dyDescent="0.3">
      <c r="A1450" t="b">
        <f t="shared" si="308"/>
        <v>0</v>
      </c>
      <c r="B1450" t="s">
        <v>2358</v>
      </c>
      <c r="C1450" t="b">
        <f t="shared" si="309"/>
        <v>0</v>
      </c>
      <c r="D1450" s="2">
        <v>45617</v>
      </c>
      <c r="E1450" s="2" t="b">
        <f t="shared" si="310"/>
        <v>0</v>
      </c>
      <c r="F1450" t="s">
        <v>538</v>
      </c>
      <c r="G1450" t="b">
        <f t="shared" si="311"/>
        <v>0</v>
      </c>
      <c r="H1450" t="s">
        <v>1564</v>
      </c>
      <c r="I1450" t="b">
        <f t="shared" si="312"/>
        <v>0</v>
      </c>
      <c r="J1450" t="s">
        <v>1841</v>
      </c>
      <c r="K1450" t="b">
        <f t="shared" si="313"/>
        <v>0</v>
      </c>
      <c r="L1450">
        <f t="shared" si="314"/>
        <v>4</v>
      </c>
      <c r="M1450">
        <v>4</v>
      </c>
      <c r="N1450" t="b">
        <f t="shared" si="315"/>
        <v>0</v>
      </c>
      <c r="O1450">
        <f t="shared" si="316"/>
        <v>168.55</v>
      </c>
      <c r="P1450">
        <v>168.55</v>
      </c>
      <c r="Q1450" t="b">
        <f t="shared" si="317"/>
        <v>0</v>
      </c>
      <c r="R1450">
        <f t="shared" si="318"/>
        <v>0.15</v>
      </c>
      <c r="S1450">
        <v>0.15</v>
      </c>
      <c r="T1450" t="b">
        <f t="shared" si="319"/>
        <v>0</v>
      </c>
      <c r="U1450" t="s">
        <v>1835</v>
      </c>
      <c r="V1450">
        <f t="shared" si="320"/>
        <v>573.07000000000005</v>
      </c>
      <c r="W1450">
        <v>573.07000000000005</v>
      </c>
      <c r="X1450" t="b">
        <f t="shared" si="321"/>
        <v>0</v>
      </c>
    </row>
    <row r="1451" spans="1:24" x14ac:dyDescent="0.3">
      <c r="A1451" t="b">
        <f t="shared" si="308"/>
        <v>0</v>
      </c>
      <c r="B1451" t="s">
        <v>2359</v>
      </c>
      <c r="C1451" t="b">
        <f t="shared" si="309"/>
        <v>0</v>
      </c>
      <c r="D1451" s="2">
        <v>45899</v>
      </c>
      <c r="E1451" s="2" t="b">
        <f t="shared" si="310"/>
        <v>0</v>
      </c>
      <c r="F1451" t="s">
        <v>1485</v>
      </c>
      <c r="G1451" t="b">
        <f t="shared" si="311"/>
        <v>0</v>
      </c>
      <c r="H1451" t="s">
        <v>1668</v>
      </c>
      <c r="I1451" t="b">
        <f t="shared" si="312"/>
        <v>0</v>
      </c>
      <c r="J1451" t="s">
        <v>1880</v>
      </c>
      <c r="K1451" t="b">
        <f t="shared" si="313"/>
        <v>0</v>
      </c>
      <c r="L1451">
        <f t="shared" si="314"/>
        <v>1</v>
      </c>
      <c r="M1451">
        <v>1</v>
      </c>
      <c r="N1451" t="b">
        <f t="shared" si="315"/>
        <v>0</v>
      </c>
      <c r="O1451">
        <f t="shared" si="316"/>
        <v>230.53</v>
      </c>
      <c r="P1451">
        <v>230.53</v>
      </c>
      <c r="Q1451" t="b">
        <f t="shared" si="317"/>
        <v>0</v>
      </c>
      <c r="R1451">
        <f t="shared" si="318"/>
        <v>0.06</v>
      </c>
      <c r="S1451">
        <v>0.06</v>
      </c>
      <c r="T1451" t="b">
        <f t="shared" si="319"/>
        <v>0</v>
      </c>
      <c r="U1451" t="s">
        <v>1839</v>
      </c>
      <c r="V1451">
        <f t="shared" si="320"/>
        <v>216.69820000000001</v>
      </c>
      <c r="W1451">
        <v>216.69820000000001</v>
      </c>
      <c r="X1451" t="b">
        <f t="shared" si="321"/>
        <v>0</v>
      </c>
    </row>
    <row r="1452" spans="1:24" x14ac:dyDescent="0.3">
      <c r="A1452" t="b">
        <f t="shared" si="308"/>
        <v>0</v>
      </c>
      <c r="B1452" t="s">
        <v>2360</v>
      </c>
      <c r="C1452" t="b">
        <f t="shared" si="309"/>
        <v>0</v>
      </c>
      <c r="D1452" s="2">
        <v>45889</v>
      </c>
      <c r="E1452" s="2" t="b">
        <f t="shared" si="310"/>
        <v>0</v>
      </c>
      <c r="F1452" t="s">
        <v>38</v>
      </c>
      <c r="G1452" t="b">
        <f t="shared" si="311"/>
        <v>0</v>
      </c>
      <c r="H1452" t="s">
        <v>1696</v>
      </c>
      <c r="I1452" t="b">
        <f t="shared" si="312"/>
        <v>0</v>
      </c>
      <c r="J1452" t="s">
        <v>1854</v>
      </c>
      <c r="K1452" t="b">
        <f t="shared" si="313"/>
        <v>0</v>
      </c>
      <c r="L1452">
        <f t="shared" si="314"/>
        <v>2</v>
      </c>
      <c r="M1452">
        <v>2</v>
      </c>
      <c r="N1452" t="b">
        <f t="shared" si="315"/>
        <v>0</v>
      </c>
      <c r="O1452">
        <f t="shared" si="316"/>
        <v>355.41</v>
      </c>
      <c r="P1452">
        <v>355.41</v>
      </c>
      <c r="Q1452" t="b">
        <f t="shared" si="317"/>
        <v>0</v>
      </c>
      <c r="R1452">
        <f t="shared" si="318"/>
        <v>0.13</v>
      </c>
      <c r="S1452">
        <v>0.13</v>
      </c>
      <c r="T1452" t="b">
        <f t="shared" si="319"/>
        <v>0</v>
      </c>
      <c r="U1452" t="s">
        <v>1839</v>
      </c>
      <c r="V1452">
        <f t="shared" si="320"/>
        <v>618.41340000000002</v>
      </c>
      <c r="W1452">
        <v>618.41340000000002</v>
      </c>
      <c r="X1452" t="b">
        <f t="shared" si="321"/>
        <v>0</v>
      </c>
    </row>
    <row r="1453" spans="1:24" x14ac:dyDescent="0.3">
      <c r="A1453" t="b">
        <f t="shared" si="308"/>
        <v>0</v>
      </c>
      <c r="B1453" t="s">
        <v>2361</v>
      </c>
      <c r="C1453" t="b">
        <f t="shared" si="309"/>
        <v>0</v>
      </c>
      <c r="D1453" s="2">
        <v>45943</v>
      </c>
      <c r="E1453" s="2" t="b">
        <f t="shared" si="310"/>
        <v>0</v>
      </c>
      <c r="F1453" t="s">
        <v>550</v>
      </c>
      <c r="G1453" t="b">
        <f t="shared" si="311"/>
        <v>0</v>
      </c>
      <c r="H1453" t="s">
        <v>1676</v>
      </c>
      <c r="I1453" t="b">
        <f t="shared" si="312"/>
        <v>0</v>
      </c>
      <c r="J1453" t="s">
        <v>1880</v>
      </c>
      <c r="K1453" t="b">
        <f t="shared" si="313"/>
        <v>0</v>
      </c>
      <c r="L1453">
        <f t="shared" si="314"/>
        <v>3</v>
      </c>
      <c r="M1453">
        <v>3</v>
      </c>
      <c r="N1453" t="b">
        <f t="shared" si="315"/>
        <v>0</v>
      </c>
      <c r="O1453">
        <f t="shared" si="316"/>
        <v>843.44</v>
      </c>
      <c r="P1453">
        <v>843.44</v>
      </c>
      <c r="Q1453" t="b">
        <f t="shared" si="317"/>
        <v>0</v>
      </c>
      <c r="R1453">
        <f t="shared" si="318"/>
        <v>0.22</v>
      </c>
      <c r="S1453">
        <v>0.22</v>
      </c>
      <c r="T1453" t="b">
        <f t="shared" si="319"/>
        <v>0</v>
      </c>
      <c r="U1453" t="s">
        <v>1832</v>
      </c>
      <c r="V1453">
        <f t="shared" si="320"/>
        <v>1973.6496</v>
      </c>
      <c r="W1453">
        <v>1973.6496</v>
      </c>
      <c r="X1453" t="b">
        <f t="shared" si="321"/>
        <v>0</v>
      </c>
    </row>
    <row r="1454" spans="1:24" x14ac:dyDescent="0.3">
      <c r="A1454" t="b">
        <f t="shared" si="308"/>
        <v>0</v>
      </c>
      <c r="B1454" t="s">
        <v>2362</v>
      </c>
      <c r="C1454" t="b">
        <f t="shared" si="309"/>
        <v>0</v>
      </c>
      <c r="D1454" s="2">
        <v>45306</v>
      </c>
      <c r="E1454" s="2" t="b">
        <f t="shared" si="310"/>
        <v>0</v>
      </c>
      <c r="F1454" t="s">
        <v>538</v>
      </c>
      <c r="G1454" t="b">
        <f t="shared" si="311"/>
        <v>0</v>
      </c>
      <c r="H1454" t="s">
        <v>1808</v>
      </c>
      <c r="I1454" t="b">
        <f t="shared" si="312"/>
        <v>0</v>
      </c>
      <c r="J1454" t="s">
        <v>1854</v>
      </c>
      <c r="K1454" t="b">
        <f t="shared" si="313"/>
        <v>0</v>
      </c>
      <c r="L1454">
        <f t="shared" si="314"/>
        <v>1</v>
      </c>
      <c r="M1454">
        <v>1</v>
      </c>
      <c r="N1454" t="b">
        <f t="shared" si="315"/>
        <v>0</v>
      </c>
      <c r="O1454">
        <f t="shared" si="316"/>
        <v>301.60000000000002</v>
      </c>
      <c r="P1454">
        <v>301.60000000000002</v>
      </c>
      <c r="Q1454" t="b">
        <f t="shared" si="317"/>
        <v>0</v>
      </c>
      <c r="R1454">
        <f t="shared" si="318"/>
        <v>0.27</v>
      </c>
      <c r="S1454">
        <v>0.27</v>
      </c>
      <c r="T1454" t="b">
        <f t="shared" si="319"/>
        <v>0</v>
      </c>
      <c r="U1454" t="s">
        <v>1832</v>
      </c>
      <c r="V1454">
        <f t="shared" si="320"/>
        <v>220.16800000000001</v>
      </c>
      <c r="W1454">
        <v>220.16800000000001</v>
      </c>
      <c r="X1454" t="b">
        <f t="shared" si="321"/>
        <v>0</v>
      </c>
    </row>
    <row r="1455" spans="1:24" x14ac:dyDescent="0.3">
      <c r="A1455" t="b">
        <f t="shared" si="308"/>
        <v>0</v>
      </c>
      <c r="B1455" t="s">
        <v>2363</v>
      </c>
      <c r="C1455" t="b">
        <f t="shared" si="309"/>
        <v>0</v>
      </c>
      <c r="D1455" s="2">
        <v>45772</v>
      </c>
      <c r="E1455" s="2" t="b">
        <f t="shared" si="310"/>
        <v>0</v>
      </c>
      <c r="F1455" t="s">
        <v>162</v>
      </c>
      <c r="G1455" t="b">
        <f t="shared" si="311"/>
        <v>0</v>
      </c>
      <c r="H1455" t="s">
        <v>1793</v>
      </c>
      <c r="I1455" t="b">
        <f t="shared" si="312"/>
        <v>0</v>
      </c>
      <c r="J1455" t="s">
        <v>1880</v>
      </c>
      <c r="K1455" t="b">
        <f t="shared" si="313"/>
        <v>0</v>
      </c>
      <c r="L1455">
        <f t="shared" si="314"/>
        <v>3</v>
      </c>
      <c r="M1455">
        <v>3</v>
      </c>
      <c r="N1455" t="b">
        <f t="shared" si="315"/>
        <v>0</v>
      </c>
      <c r="O1455">
        <f t="shared" si="316"/>
        <v>21.59</v>
      </c>
      <c r="P1455">
        <v>21.59</v>
      </c>
      <c r="Q1455" t="b">
        <f t="shared" si="317"/>
        <v>0</v>
      </c>
      <c r="R1455">
        <f t="shared" si="318"/>
        <v>0.16</v>
      </c>
      <c r="S1455">
        <v>0.16</v>
      </c>
      <c r="T1455" t="b">
        <f t="shared" si="319"/>
        <v>0</v>
      </c>
      <c r="U1455" t="s">
        <v>1839</v>
      </c>
      <c r="V1455">
        <f t="shared" si="320"/>
        <v>54.406799999999997</v>
      </c>
      <c r="W1455">
        <v>54.406799999999997</v>
      </c>
      <c r="X1455" t="b">
        <f t="shared" si="321"/>
        <v>0</v>
      </c>
    </row>
    <row r="1456" spans="1:24" x14ac:dyDescent="0.3">
      <c r="A1456" t="b">
        <f t="shared" si="308"/>
        <v>0</v>
      </c>
      <c r="B1456" t="s">
        <v>2364</v>
      </c>
      <c r="C1456" t="b">
        <f t="shared" si="309"/>
        <v>0</v>
      </c>
      <c r="D1456" s="2">
        <v>45346</v>
      </c>
      <c r="E1456" s="2" t="b">
        <f t="shared" si="310"/>
        <v>0</v>
      </c>
      <c r="F1456" t="s">
        <v>684</v>
      </c>
      <c r="G1456" t="b">
        <f t="shared" si="311"/>
        <v>0</v>
      </c>
      <c r="H1456" t="s">
        <v>1574</v>
      </c>
      <c r="I1456" t="b">
        <f t="shared" si="312"/>
        <v>0</v>
      </c>
      <c r="J1456" t="s">
        <v>1880</v>
      </c>
      <c r="K1456" t="b">
        <f t="shared" si="313"/>
        <v>0</v>
      </c>
      <c r="L1456">
        <f t="shared" si="314"/>
        <v>4</v>
      </c>
      <c r="M1456">
        <v>4</v>
      </c>
      <c r="N1456" t="b">
        <f t="shared" si="315"/>
        <v>0</v>
      </c>
      <c r="O1456">
        <f t="shared" si="316"/>
        <v>284.24</v>
      </c>
      <c r="P1456">
        <v>284.24</v>
      </c>
      <c r="Q1456" t="b">
        <f t="shared" si="317"/>
        <v>0</v>
      </c>
      <c r="R1456">
        <f t="shared" si="318"/>
        <v>0.09</v>
      </c>
      <c r="S1456">
        <v>0.09</v>
      </c>
      <c r="T1456" t="b">
        <f t="shared" si="319"/>
        <v>0</v>
      </c>
      <c r="U1456" t="s">
        <v>1832</v>
      </c>
      <c r="V1456">
        <f t="shared" si="320"/>
        <v>1034.6335999999999</v>
      </c>
      <c r="W1456">
        <v>1034.6335999999999</v>
      </c>
      <c r="X1456" t="b">
        <f t="shared" si="321"/>
        <v>0</v>
      </c>
    </row>
    <row r="1457" spans="1:24" x14ac:dyDescent="0.3">
      <c r="A1457" t="b">
        <f t="shared" si="308"/>
        <v>0</v>
      </c>
      <c r="B1457" t="s">
        <v>2365</v>
      </c>
      <c r="C1457" t="b">
        <f t="shared" si="309"/>
        <v>0</v>
      </c>
      <c r="D1457" s="2">
        <v>45656</v>
      </c>
      <c r="E1457" s="2" t="b">
        <f t="shared" si="310"/>
        <v>0</v>
      </c>
      <c r="F1457" t="s">
        <v>1139</v>
      </c>
      <c r="G1457" t="b">
        <f t="shared" si="311"/>
        <v>0</v>
      </c>
      <c r="H1457" t="s">
        <v>1543</v>
      </c>
      <c r="I1457" t="b">
        <f t="shared" si="312"/>
        <v>0</v>
      </c>
      <c r="J1457" t="s">
        <v>1861</v>
      </c>
      <c r="K1457" t="b">
        <f t="shared" si="313"/>
        <v>0</v>
      </c>
      <c r="L1457">
        <f t="shared" si="314"/>
        <v>1</v>
      </c>
      <c r="M1457">
        <v>1</v>
      </c>
      <c r="N1457" t="b">
        <f t="shared" si="315"/>
        <v>0</v>
      </c>
      <c r="O1457">
        <f t="shared" si="316"/>
        <v>191.6</v>
      </c>
      <c r="P1457">
        <v>191.6</v>
      </c>
      <c r="Q1457" t="b">
        <f t="shared" si="317"/>
        <v>0</v>
      </c>
      <c r="R1457">
        <f t="shared" si="318"/>
        <v>0.27</v>
      </c>
      <c r="S1457">
        <v>0.27</v>
      </c>
      <c r="T1457" t="b">
        <f t="shared" si="319"/>
        <v>0</v>
      </c>
      <c r="U1457" t="s">
        <v>1835</v>
      </c>
      <c r="V1457">
        <f t="shared" si="320"/>
        <v>139.86799999999999</v>
      </c>
      <c r="W1457">
        <v>139.86799999999999</v>
      </c>
      <c r="X1457" t="b">
        <f t="shared" si="321"/>
        <v>0</v>
      </c>
    </row>
    <row r="1458" spans="1:24" x14ac:dyDescent="0.3">
      <c r="A1458" t="b">
        <f t="shared" si="308"/>
        <v>0</v>
      </c>
      <c r="B1458" t="s">
        <v>2366</v>
      </c>
      <c r="C1458" t="b">
        <f t="shared" si="309"/>
        <v>0</v>
      </c>
      <c r="D1458" s="2">
        <v>45762</v>
      </c>
      <c r="E1458" s="2" t="b">
        <f t="shared" si="310"/>
        <v>0</v>
      </c>
      <c r="F1458" t="s">
        <v>972</v>
      </c>
      <c r="G1458" t="b">
        <f t="shared" si="311"/>
        <v>0</v>
      </c>
      <c r="H1458" t="s">
        <v>1762</v>
      </c>
      <c r="I1458" t="b">
        <f t="shared" si="312"/>
        <v>0</v>
      </c>
      <c r="J1458" t="s">
        <v>1884</v>
      </c>
      <c r="K1458" t="b">
        <f t="shared" si="313"/>
        <v>0</v>
      </c>
      <c r="L1458">
        <f t="shared" si="314"/>
        <v>2</v>
      </c>
      <c r="M1458">
        <v>2</v>
      </c>
      <c r="N1458" t="b">
        <f t="shared" si="315"/>
        <v>0</v>
      </c>
      <c r="O1458">
        <f t="shared" si="316"/>
        <v>616.97</v>
      </c>
      <c r="P1458">
        <v>616.97</v>
      </c>
      <c r="Q1458" t="b">
        <f t="shared" si="317"/>
        <v>0</v>
      </c>
      <c r="R1458">
        <f t="shared" si="318"/>
        <v>0.22</v>
      </c>
      <c r="S1458">
        <v>0.22</v>
      </c>
      <c r="T1458" t="b">
        <f t="shared" si="319"/>
        <v>0</v>
      </c>
      <c r="U1458" t="s">
        <v>1832</v>
      </c>
      <c r="V1458">
        <f t="shared" si="320"/>
        <v>962.47320000000002</v>
      </c>
      <c r="W1458">
        <v>962.47320000000002</v>
      </c>
      <c r="X1458" t="b">
        <f t="shared" si="321"/>
        <v>0</v>
      </c>
    </row>
    <row r="1459" spans="1:24" x14ac:dyDescent="0.3">
      <c r="A1459" t="b">
        <f t="shared" si="308"/>
        <v>0</v>
      </c>
      <c r="B1459" t="s">
        <v>1906</v>
      </c>
      <c r="C1459" t="b">
        <f t="shared" si="309"/>
        <v>0</v>
      </c>
      <c r="D1459" s="2">
        <v>45689</v>
      </c>
      <c r="E1459" s="2" t="b">
        <f t="shared" si="310"/>
        <v>0</v>
      </c>
      <c r="F1459" t="s">
        <v>475</v>
      </c>
      <c r="G1459" t="b">
        <f t="shared" si="311"/>
        <v>0</v>
      </c>
      <c r="H1459" t="s">
        <v>1738</v>
      </c>
      <c r="I1459" t="b">
        <f t="shared" si="312"/>
        <v>0</v>
      </c>
      <c r="J1459" t="s">
        <v>1843</v>
      </c>
      <c r="K1459" t="b">
        <f t="shared" si="313"/>
        <v>0</v>
      </c>
      <c r="L1459">
        <f t="shared" si="314"/>
        <v>3</v>
      </c>
      <c r="M1459">
        <v>3</v>
      </c>
      <c r="N1459" t="b">
        <f t="shared" si="315"/>
        <v>0</v>
      </c>
      <c r="O1459">
        <f t="shared" si="316"/>
        <v>76.569999999999993</v>
      </c>
      <c r="P1459">
        <v>76.569999999999993</v>
      </c>
      <c r="Q1459" t="b">
        <f t="shared" si="317"/>
        <v>0</v>
      </c>
      <c r="R1459">
        <f t="shared" si="318"/>
        <v>0.26</v>
      </c>
      <c r="S1459">
        <v>0.26</v>
      </c>
      <c r="T1459" t="b">
        <f t="shared" si="319"/>
        <v>0</v>
      </c>
      <c r="U1459" t="s">
        <v>1832</v>
      </c>
      <c r="V1459">
        <f t="shared" si="320"/>
        <v>169.9854</v>
      </c>
      <c r="W1459">
        <v>169.9854</v>
      </c>
      <c r="X1459" t="b">
        <f t="shared" si="321"/>
        <v>0</v>
      </c>
    </row>
    <row r="1460" spans="1:24" x14ac:dyDescent="0.3">
      <c r="A1460" t="b">
        <f t="shared" si="308"/>
        <v>0</v>
      </c>
      <c r="B1460" t="s">
        <v>2367</v>
      </c>
      <c r="C1460" t="b">
        <f t="shared" si="309"/>
        <v>0</v>
      </c>
      <c r="D1460" s="2">
        <v>45580</v>
      </c>
      <c r="E1460" s="2" t="b">
        <f t="shared" si="310"/>
        <v>0</v>
      </c>
      <c r="F1460" t="s">
        <v>553</v>
      </c>
      <c r="G1460" t="b">
        <f t="shared" si="311"/>
        <v>0</v>
      </c>
      <c r="H1460" t="s">
        <v>1621</v>
      </c>
      <c r="I1460" t="b">
        <f t="shared" si="312"/>
        <v>0</v>
      </c>
      <c r="J1460" t="s">
        <v>1872</v>
      </c>
      <c r="K1460" t="b">
        <f t="shared" si="313"/>
        <v>0</v>
      </c>
      <c r="L1460">
        <f t="shared" si="314"/>
        <v>3</v>
      </c>
      <c r="M1460">
        <v>3</v>
      </c>
      <c r="N1460" t="b">
        <f t="shared" si="315"/>
        <v>0</v>
      </c>
      <c r="O1460">
        <f t="shared" si="316"/>
        <v>125.68</v>
      </c>
      <c r="P1460">
        <v>125.68</v>
      </c>
      <c r="Q1460" t="b">
        <f t="shared" si="317"/>
        <v>0</v>
      </c>
      <c r="R1460">
        <f t="shared" si="318"/>
        <v>0.26</v>
      </c>
      <c r="S1460">
        <v>0.26</v>
      </c>
      <c r="T1460" t="b">
        <f t="shared" si="319"/>
        <v>0</v>
      </c>
      <c r="U1460" t="s">
        <v>1839</v>
      </c>
      <c r="V1460">
        <f t="shared" si="320"/>
        <v>279.00959999999998</v>
      </c>
      <c r="W1460">
        <v>279.00959999999998</v>
      </c>
      <c r="X1460" t="b">
        <f t="shared" si="321"/>
        <v>0</v>
      </c>
    </row>
    <row r="1461" spans="1:24" x14ac:dyDescent="0.3">
      <c r="A1461" t="b">
        <f t="shared" si="308"/>
        <v>0</v>
      </c>
      <c r="B1461" t="s">
        <v>2368</v>
      </c>
      <c r="C1461" t="b">
        <f t="shared" si="309"/>
        <v>0</v>
      </c>
      <c r="D1461" s="2">
        <v>45676</v>
      </c>
      <c r="E1461" s="2" t="b">
        <f t="shared" si="310"/>
        <v>0</v>
      </c>
      <c r="F1461" t="s">
        <v>1093</v>
      </c>
      <c r="G1461" t="b">
        <f t="shared" si="311"/>
        <v>0</v>
      </c>
      <c r="H1461" t="s">
        <v>1666</v>
      </c>
      <c r="I1461" t="b">
        <f t="shared" si="312"/>
        <v>0</v>
      </c>
      <c r="J1461" t="s">
        <v>1845</v>
      </c>
      <c r="K1461" t="b">
        <f t="shared" si="313"/>
        <v>0</v>
      </c>
      <c r="L1461">
        <f t="shared" si="314"/>
        <v>3</v>
      </c>
      <c r="M1461">
        <v>3</v>
      </c>
      <c r="N1461" t="b">
        <f t="shared" si="315"/>
        <v>0</v>
      </c>
      <c r="O1461">
        <f t="shared" si="316"/>
        <v>307.48</v>
      </c>
      <c r="P1461">
        <v>307.48</v>
      </c>
      <c r="Q1461" t="b">
        <f t="shared" si="317"/>
        <v>0</v>
      </c>
      <c r="R1461">
        <f t="shared" si="318"/>
        <v>0.24</v>
      </c>
      <c r="S1461">
        <v>0.24</v>
      </c>
      <c r="T1461" t="b">
        <f t="shared" si="319"/>
        <v>0</v>
      </c>
      <c r="U1461" t="s">
        <v>1832</v>
      </c>
      <c r="V1461">
        <f t="shared" si="320"/>
        <v>701.0544000000001</v>
      </c>
      <c r="W1461">
        <v>701.0544000000001</v>
      </c>
      <c r="X1461" t="b">
        <f t="shared" si="321"/>
        <v>0</v>
      </c>
    </row>
    <row r="1462" spans="1:24" x14ac:dyDescent="0.3">
      <c r="A1462" t="b">
        <f t="shared" si="308"/>
        <v>0</v>
      </c>
      <c r="B1462" t="s">
        <v>2369</v>
      </c>
      <c r="C1462" t="b">
        <f t="shared" si="309"/>
        <v>0</v>
      </c>
      <c r="D1462" s="2">
        <v>45495</v>
      </c>
      <c r="E1462" s="2" t="b">
        <f t="shared" si="310"/>
        <v>0</v>
      </c>
      <c r="F1462" t="s">
        <v>934</v>
      </c>
      <c r="G1462" t="b">
        <f t="shared" si="311"/>
        <v>0</v>
      </c>
      <c r="H1462" t="s">
        <v>1535</v>
      </c>
      <c r="I1462" t="b">
        <f t="shared" si="312"/>
        <v>0</v>
      </c>
      <c r="J1462" t="s">
        <v>1863</v>
      </c>
      <c r="K1462" t="b">
        <f t="shared" si="313"/>
        <v>0</v>
      </c>
      <c r="L1462">
        <f t="shared" si="314"/>
        <v>1</v>
      </c>
      <c r="M1462">
        <v>1</v>
      </c>
      <c r="N1462" t="b">
        <f t="shared" si="315"/>
        <v>0</v>
      </c>
      <c r="O1462">
        <f t="shared" si="316"/>
        <v>505.23</v>
      </c>
      <c r="P1462">
        <v>505.23</v>
      </c>
      <c r="Q1462" t="b">
        <f t="shared" si="317"/>
        <v>0</v>
      </c>
      <c r="R1462">
        <f t="shared" si="318"/>
        <v>0.11</v>
      </c>
      <c r="S1462">
        <v>0.11</v>
      </c>
      <c r="T1462" t="b">
        <f t="shared" si="319"/>
        <v>0</v>
      </c>
      <c r="U1462" t="s">
        <v>1832</v>
      </c>
      <c r="V1462">
        <f t="shared" si="320"/>
        <v>449.65469999999999</v>
      </c>
      <c r="W1462">
        <v>449.65469999999999</v>
      </c>
      <c r="X1462" t="b">
        <f t="shared" si="321"/>
        <v>0</v>
      </c>
    </row>
    <row r="1463" spans="1:24" x14ac:dyDescent="0.3">
      <c r="A1463" t="b">
        <f t="shared" si="308"/>
        <v>0</v>
      </c>
      <c r="B1463" t="s">
        <v>2370</v>
      </c>
      <c r="C1463" t="b">
        <f t="shared" si="309"/>
        <v>0</v>
      </c>
      <c r="D1463" s="2">
        <v>45735</v>
      </c>
      <c r="E1463" s="2" t="b">
        <f t="shared" si="310"/>
        <v>0</v>
      </c>
      <c r="F1463" t="s">
        <v>1130</v>
      </c>
      <c r="G1463" t="b">
        <f t="shared" si="311"/>
        <v>0</v>
      </c>
      <c r="H1463" t="s">
        <v>1671</v>
      </c>
      <c r="I1463" t="b">
        <f t="shared" si="312"/>
        <v>0</v>
      </c>
      <c r="J1463" t="s">
        <v>1857</v>
      </c>
      <c r="K1463" t="b">
        <f t="shared" si="313"/>
        <v>0</v>
      </c>
      <c r="L1463">
        <f t="shared" si="314"/>
        <v>1</v>
      </c>
      <c r="M1463">
        <v>1</v>
      </c>
      <c r="N1463" t="b">
        <f t="shared" si="315"/>
        <v>0</v>
      </c>
      <c r="O1463">
        <f t="shared" si="316"/>
        <v>853.12</v>
      </c>
      <c r="P1463">
        <v>853.12</v>
      </c>
      <c r="Q1463" t="b">
        <f t="shared" si="317"/>
        <v>0</v>
      </c>
      <c r="R1463">
        <f t="shared" si="318"/>
        <v>0.19</v>
      </c>
      <c r="S1463">
        <v>0.19</v>
      </c>
      <c r="T1463" t="b">
        <f t="shared" si="319"/>
        <v>0</v>
      </c>
      <c r="U1463" t="s">
        <v>1839</v>
      </c>
      <c r="V1463">
        <f t="shared" si="320"/>
        <v>691.02719999999999</v>
      </c>
      <c r="W1463">
        <v>691.02719999999999</v>
      </c>
      <c r="X1463" t="b">
        <f t="shared" si="321"/>
        <v>0</v>
      </c>
    </row>
    <row r="1464" spans="1:24" x14ac:dyDescent="0.3">
      <c r="A1464" t="b">
        <f t="shared" si="308"/>
        <v>0</v>
      </c>
      <c r="B1464" t="s">
        <v>2371</v>
      </c>
      <c r="C1464" t="b">
        <f t="shared" si="309"/>
        <v>0</v>
      </c>
      <c r="D1464" s="2">
        <v>45312</v>
      </c>
      <c r="E1464" s="2" t="b">
        <f t="shared" si="310"/>
        <v>0</v>
      </c>
      <c r="F1464" t="s">
        <v>438</v>
      </c>
      <c r="G1464" t="b">
        <f t="shared" si="311"/>
        <v>0</v>
      </c>
      <c r="H1464" t="s">
        <v>1526</v>
      </c>
      <c r="I1464" t="b">
        <f t="shared" si="312"/>
        <v>0</v>
      </c>
      <c r="J1464" t="s">
        <v>1843</v>
      </c>
      <c r="K1464" t="b">
        <f t="shared" si="313"/>
        <v>0</v>
      </c>
      <c r="L1464">
        <f t="shared" si="314"/>
        <v>4</v>
      </c>
      <c r="M1464">
        <v>4</v>
      </c>
      <c r="N1464" t="b">
        <f t="shared" si="315"/>
        <v>0</v>
      </c>
      <c r="O1464">
        <f t="shared" si="316"/>
        <v>191.65</v>
      </c>
      <c r="P1464">
        <v>191.65</v>
      </c>
      <c r="Q1464" t="b">
        <f t="shared" si="317"/>
        <v>0</v>
      </c>
      <c r="R1464">
        <f t="shared" si="318"/>
        <v>0.19</v>
      </c>
      <c r="S1464">
        <v>0.19</v>
      </c>
      <c r="T1464" t="b">
        <f t="shared" si="319"/>
        <v>0</v>
      </c>
      <c r="U1464" t="s">
        <v>1835</v>
      </c>
      <c r="V1464">
        <f t="shared" si="320"/>
        <v>620.94600000000003</v>
      </c>
      <c r="W1464">
        <v>620.94600000000003</v>
      </c>
      <c r="X1464" t="b">
        <f t="shared" si="321"/>
        <v>0</v>
      </c>
    </row>
    <row r="1465" spans="1:24" x14ac:dyDescent="0.3">
      <c r="A1465" t="b">
        <f t="shared" si="308"/>
        <v>0</v>
      </c>
      <c r="B1465" t="s">
        <v>2372</v>
      </c>
      <c r="C1465" t="b">
        <f t="shared" si="309"/>
        <v>0</v>
      </c>
      <c r="D1465" s="2">
        <v>45286</v>
      </c>
      <c r="E1465" s="2" t="b">
        <f t="shared" si="310"/>
        <v>0</v>
      </c>
      <c r="F1465" t="s">
        <v>529</v>
      </c>
      <c r="G1465" t="b">
        <f t="shared" si="311"/>
        <v>0</v>
      </c>
      <c r="H1465" t="s">
        <v>1676</v>
      </c>
      <c r="I1465" t="b">
        <f t="shared" si="312"/>
        <v>0</v>
      </c>
      <c r="J1465" t="s">
        <v>1831</v>
      </c>
      <c r="K1465" t="b">
        <f t="shared" si="313"/>
        <v>0</v>
      </c>
      <c r="L1465">
        <f t="shared" si="314"/>
        <v>1</v>
      </c>
      <c r="M1465">
        <v>1</v>
      </c>
      <c r="N1465" t="b">
        <f t="shared" si="315"/>
        <v>0</v>
      </c>
      <c r="O1465">
        <f t="shared" si="316"/>
        <v>169.69</v>
      </c>
      <c r="P1465">
        <v>169.69</v>
      </c>
      <c r="Q1465" t="b">
        <f t="shared" si="317"/>
        <v>0</v>
      </c>
      <c r="R1465">
        <f t="shared" si="318"/>
        <v>0.22</v>
      </c>
      <c r="S1465">
        <v>0.22</v>
      </c>
      <c r="T1465" t="b">
        <f t="shared" si="319"/>
        <v>0</v>
      </c>
      <c r="U1465" t="s">
        <v>1832</v>
      </c>
      <c r="V1465">
        <f t="shared" si="320"/>
        <v>132.35820000000001</v>
      </c>
      <c r="W1465">
        <v>132.35820000000001</v>
      </c>
      <c r="X1465" t="b">
        <f t="shared" si="321"/>
        <v>0</v>
      </c>
    </row>
    <row r="1466" spans="1:24" x14ac:dyDescent="0.3">
      <c r="A1466" t="b">
        <f t="shared" si="308"/>
        <v>0</v>
      </c>
      <c r="B1466" t="s">
        <v>2373</v>
      </c>
      <c r="C1466" t="b">
        <f t="shared" si="309"/>
        <v>0</v>
      </c>
      <c r="D1466" s="2">
        <v>45372</v>
      </c>
      <c r="E1466" s="2" t="b">
        <f t="shared" si="310"/>
        <v>0</v>
      </c>
      <c r="F1466" t="s">
        <v>573</v>
      </c>
      <c r="G1466" t="b">
        <f t="shared" si="311"/>
        <v>0</v>
      </c>
      <c r="H1466" t="s">
        <v>1719</v>
      </c>
      <c r="I1466" t="b">
        <f t="shared" si="312"/>
        <v>0</v>
      </c>
      <c r="J1466" t="s">
        <v>1852</v>
      </c>
      <c r="K1466" t="b">
        <f t="shared" si="313"/>
        <v>0</v>
      </c>
      <c r="L1466">
        <f t="shared" si="314"/>
        <v>1</v>
      </c>
      <c r="M1466">
        <v>1</v>
      </c>
      <c r="N1466" t="b">
        <f t="shared" si="315"/>
        <v>0</v>
      </c>
      <c r="O1466">
        <f t="shared" si="316"/>
        <v>145.43</v>
      </c>
      <c r="P1466">
        <v>145.43</v>
      </c>
      <c r="Q1466" t="b">
        <f t="shared" si="317"/>
        <v>0</v>
      </c>
      <c r="R1466">
        <f t="shared" si="318"/>
        <v>0.08</v>
      </c>
      <c r="S1466">
        <v>0.08</v>
      </c>
      <c r="T1466" t="b">
        <f t="shared" si="319"/>
        <v>0</v>
      </c>
      <c r="U1466" t="s">
        <v>1832</v>
      </c>
      <c r="V1466">
        <f t="shared" si="320"/>
        <v>133.79560000000001</v>
      </c>
      <c r="W1466">
        <v>133.79560000000001</v>
      </c>
      <c r="X1466" t="b">
        <f t="shared" si="321"/>
        <v>0</v>
      </c>
    </row>
    <row r="1467" spans="1:24" x14ac:dyDescent="0.3">
      <c r="A1467" t="b">
        <f t="shared" si="308"/>
        <v>0</v>
      </c>
      <c r="B1467" t="s">
        <v>2374</v>
      </c>
      <c r="C1467" t="b">
        <f t="shared" si="309"/>
        <v>0</v>
      </c>
      <c r="D1467" s="2">
        <v>45633</v>
      </c>
      <c r="E1467" s="2" t="b">
        <f t="shared" si="310"/>
        <v>0</v>
      </c>
      <c r="F1467" t="s">
        <v>300</v>
      </c>
      <c r="G1467" t="b">
        <f t="shared" si="311"/>
        <v>0</v>
      </c>
      <c r="H1467" t="s">
        <v>1803</v>
      </c>
      <c r="I1467" t="b">
        <f t="shared" si="312"/>
        <v>0</v>
      </c>
      <c r="J1467" t="s">
        <v>1884</v>
      </c>
      <c r="K1467" t="b">
        <f t="shared" si="313"/>
        <v>0</v>
      </c>
      <c r="L1467">
        <f t="shared" si="314"/>
        <v>4</v>
      </c>
      <c r="M1467">
        <v>4</v>
      </c>
      <c r="N1467" t="b">
        <f t="shared" si="315"/>
        <v>0</v>
      </c>
      <c r="O1467">
        <f t="shared" si="316"/>
        <v>828.35</v>
      </c>
      <c r="P1467">
        <v>828.35</v>
      </c>
      <c r="Q1467" t="b">
        <f t="shared" si="317"/>
        <v>0</v>
      </c>
      <c r="R1467">
        <f t="shared" si="318"/>
        <v>0.17</v>
      </c>
      <c r="S1467">
        <v>0.17</v>
      </c>
      <c r="T1467" t="b">
        <f t="shared" si="319"/>
        <v>0</v>
      </c>
      <c r="U1467" t="s">
        <v>1832</v>
      </c>
      <c r="V1467">
        <f t="shared" si="320"/>
        <v>2750.1219999999998</v>
      </c>
      <c r="W1467">
        <v>2750.1219999999998</v>
      </c>
      <c r="X1467" t="b">
        <f t="shared" si="321"/>
        <v>0</v>
      </c>
    </row>
    <row r="1468" spans="1:24" x14ac:dyDescent="0.3">
      <c r="A1468" t="b">
        <f t="shared" si="308"/>
        <v>0</v>
      </c>
      <c r="B1468" t="s">
        <v>2375</v>
      </c>
      <c r="C1468" t="b">
        <f t="shared" si="309"/>
        <v>0</v>
      </c>
      <c r="D1468" s="2">
        <v>45598</v>
      </c>
      <c r="E1468" s="2" t="b">
        <f t="shared" si="310"/>
        <v>0</v>
      </c>
      <c r="F1468" t="s">
        <v>1122</v>
      </c>
      <c r="G1468" t="b">
        <f t="shared" si="311"/>
        <v>0</v>
      </c>
      <c r="H1468" t="s">
        <v>1808</v>
      </c>
      <c r="I1468" t="b">
        <f t="shared" si="312"/>
        <v>0</v>
      </c>
      <c r="J1468" t="s">
        <v>1843</v>
      </c>
      <c r="K1468" t="b">
        <f t="shared" si="313"/>
        <v>0</v>
      </c>
      <c r="L1468">
        <f t="shared" si="314"/>
        <v>3</v>
      </c>
      <c r="M1468">
        <v>3</v>
      </c>
      <c r="N1468" t="b">
        <f t="shared" si="315"/>
        <v>0</v>
      </c>
      <c r="O1468">
        <f t="shared" si="316"/>
        <v>268.76</v>
      </c>
      <c r="P1468">
        <v>268.76</v>
      </c>
      <c r="Q1468" t="b">
        <f t="shared" si="317"/>
        <v>0</v>
      </c>
      <c r="R1468">
        <f t="shared" si="318"/>
        <v>0.01</v>
      </c>
      <c r="S1468">
        <v>0.01</v>
      </c>
      <c r="T1468" t="b">
        <f t="shared" si="319"/>
        <v>0</v>
      </c>
      <c r="U1468" t="s">
        <v>1835</v>
      </c>
      <c r="V1468">
        <f t="shared" si="320"/>
        <v>798.21719999999993</v>
      </c>
      <c r="W1468">
        <v>798.21719999999993</v>
      </c>
      <c r="X1468" t="b">
        <f t="shared" si="321"/>
        <v>0</v>
      </c>
    </row>
    <row r="1469" spans="1:24" x14ac:dyDescent="0.3">
      <c r="A1469" t="b">
        <f t="shared" si="308"/>
        <v>0</v>
      </c>
      <c r="B1469" t="s">
        <v>2376</v>
      </c>
      <c r="C1469" t="b">
        <f t="shared" si="309"/>
        <v>0</v>
      </c>
      <c r="D1469" s="2">
        <v>45495</v>
      </c>
      <c r="E1469" s="2" t="b">
        <f t="shared" si="310"/>
        <v>0</v>
      </c>
      <c r="F1469" t="s">
        <v>744</v>
      </c>
      <c r="G1469" t="b">
        <f t="shared" si="311"/>
        <v>0</v>
      </c>
      <c r="H1469" t="s">
        <v>1790</v>
      </c>
      <c r="I1469" t="b">
        <f t="shared" si="312"/>
        <v>0</v>
      </c>
      <c r="J1469" t="s">
        <v>1850</v>
      </c>
      <c r="K1469" t="b">
        <f t="shared" si="313"/>
        <v>0</v>
      </c>
      <c r="L1469">
        <f t="shared" si="314"/>
        <v>4</v>
      </c>
      <c r="M1469">
        <v>4</v>
      </c>
      <c r="N1469" t="b">
        <f t="shared" si="315"/>
        <v>0</v>
      </c>
      <c r="O1469">
        <f t="shared" si="316"/>
        <v>370.09</v>
      </c>
      <c r="P1469">
        <v>370.09</v>
      </c>
      <c r="Q1469" t="b">
        <f t="shared" si="317"/>
        <v>0</v>
      </c>
      <c r="R1469">
        <f t="shared" si="318"/>
        <v>0.22</v>
      </c>
      <c r="S1469">
        <v>0.22</v>
      </c>
      <c r="T1469" t="b">
        <f t="shared" si="319"/>
        <v>0</v>
      </c>
      <c r="U1469" t="s">
        <v>1839</v>
      </c>
      <c r="V1469">
        <f t="shared" si="320"/>
        <v>1154.6808000000001</v>
      </c>
      <c r="W1469">
        <v>1154.6808000000001</v>
      </c>
      <c r="X1469" t="b">
        <f t="shared" si="321"/>
        <v>0</v>
      </c>
    </row>
    <row r="1470" spans="1:24" x14ac:dyDescent="0.3">
      <c r="A1470" t="b">
        <f t="shared" si="308"/>
        <v>0</v>
      </c>
      <c r="B1470" t="s">
        <v>1907</v>
      </c>
      <c r="C1470" t="b">
        <f t="shared" si="309"/>
        <v>0</v>
      </c>
      <c r="D1470" s="2">
        <v>45894</v>
      </c>
      <c r="E1470" s="2" t="b">
        <f t="shared" si="310"/>
        <v>0</v>
      </c>
      <c r="F1470" t="s">
        <v>493</v>
      </c>
      <c r="G1470" t="b">
        <f t="shared" si="311"/>
        <v>0</v>
      </c>
      <c r="H1470" t="s">
        <v>1793</v>
      </c>
      <c r="I1470" t="b">
        <f t="shared" si="312"/>
        <v>0</v>
      </c>
      <c r="J1470" t="s">
        <v>1875</v>
      </c>
      <c r="K1470" t="b">
        <f t="shared" si="313"/>
        <v>0</v>
      </c>
      <c r="L1470">
        <f t="shared" si="314"/>
        <v>3</v>
      </c>
      <c r="M1470">
        <v>3</v>
      </c>
      <c r="N1470" t="b">
        <f t="shared" si="315"/>
        <v>1</v>
      </c>
      <c r="O1470">
        <f t="shared" si="316"/>
        <v>513.9847721582363</v>
      </c>
      <c r="Q1470" t="b">
        <f t="shared" si="317"/>
        <v>1</v>
      </c>
      <c r="R1470">
        <f t="shared" si="318"/>
        <v>0.14808617234468976</v>
      </c>
      <c r="T1470" t="b">
        <f t="shared" si="319"/>
        <v>0</v>
      </c>
      <c r="U1470" t="s">
        <v>1832</v>
      </c>
      <c r="V1470">
        <f t="shared" si="320"/>
        <v>486.06330000000003</v>
      </c>
      <c r="W1470">
        <v>486.06330000000003</v>
      </c>
      <c r="X1470" t="b">
        <f t="shared" si="321"/>
        <v>0</v>
      </c>
    </row>
    <row r="1471" spans="1:24" x14ac:dyDescent="0.3">
      <c r="A1471" t="b">
        <f t="shared" si="308"/>
        <v>0</v>
      </c>
      <c r="B1471" t="s">
        <v>2377</v>
      </c>
      <c r="C1471" t="b">
        <f t="shared" si="309"/>
        <v>0</v>
      </c>
      <c r="D1471" s="2">
        <v>45229</v>
      </c>
      <c r="E1471" s="2" t="b">
        <f t="shared" si="310"/>
        <v>0</v>
      </c>
      <c r="F1471" t="s">
        <v>804</v>
      </c>
      <c r="G1471" t="b">
        <f t="shared" si="311"/>
        <v>0</v>
      </c>
      <c r="H1471" t="s">
        <v>1762</v>
      </c>
      <c r="I1471" t="b">
        <f t="shared" si="312"/>
        <v>0</v>
      </c>
      <c r="J1471" t="s">
        <v>1875</v>
      </c>
      <c r="K1471" t="b">
        <f t="shared" si="313"/>
        <v>0</v>
      </c>
      <c r="L1471">
        <f t="shared" si="314"/>
        <v>3</v>
      </c>
      <c r="M1471">
        <v>3</v>
      </c>
      <c r="N1471" t="b">
        <f t="shared" si="315"/>
        <v>0</v>
      </c>
      <c r="O1471">
        <f t="shared" si="316"/>
        <v>679.22</v>
      </c>
      <c r="P1471">
        <v>679.22</v>
      </c>
      <c r="Q1471" t="b">
        <f t="shared" si="317"/>
        <v>0</v>
      </c>
      <c r="R1471">
        <f t="shared" si="318"/>
        <v>0.11</v>
      </c>
      <c r="S1471">
        <v>0.11</v>
      </c>
      <c r="T1471" t="b">
        <f t="shared" si="319"/>
        <v>0</v>
      </c>
      <c r="U1471" t="s">
        <v>1835</v>
      </c>
      <c r="V1471">
        <f t="shared" si="320"/>
        <v>1813.5174</v>
      </c>
      <c r="W1471">
        <v>1813.5174</v>
      </c>
      <c r="X1471" t="b">
        <f t="shared" si="321"/>
        <v>0</v>
      </c>
    </row>
    <row r="1472" spans="1:24" x14ac:dyDescent="0.3">
      <c r="A1472" t="b">
        <f t="shared" si="308"/>
        <v>0</v>
      </c>
      <c r="B1472" t="s">
        <v>2378</v>
      </c>
      <c r="C1472" t="b">
        <f t="shared" si="309"/>
        <v>0</v>
      </c>
      <c r="D1472" s="2">
        <v>45433</v>
      </c>
      <c r="E1472" s="2" t="b">
        <f t="shared" si="310"/>
        <v>0</v>
      </c>
      <c r="F1472" t="s">
        <v>1154</v>
      </c>
      <c r="G1472" t="b">
        <f t="shared" si="311"/>
        <v>0</v>
      </c>
      <c r="H1472" t="s">
        <v>1749</v>
      </c>
      <c r="I1472" t="b">
        <f t="shared" si="312"/>
        <v>0</v>
      </c>
      <c r="J1472" t="s">
        <v>1850</v>
      </c>
      <c r="K1472" t="b">
        <f t="shared" si="313"/>
        <v>0</v>
      </c>
      <c r="L1472">
        <f t="shared" si="314"/>
        <v>3</v>
      </c>
      <c r="M1472">
        <v>3</v>
      </c>
      <c r="N1472" t="b">
        <f t="shared" si="315"/>
        <v>0</v>
      </c>
      <c r="O1472">
        <f t="shared" si="316"/>
        <v>780.69</v>
      </c>
      <c r="P1472">
        <v>780.69</v>
      </c>
      <c r="Q1472" t="b">
        <f t="shared" si="317"/>
        <v>0</v>
      </c>
      <c r="R1472">
        <f t="shared" si="318"/>
        <v>0.1</v>
      </c>
      <c r="S1472">
        <v>0.1</v>
      </c>
      <c r="T1472" t="b">
        <f t="shared" si="319"/>
        <v>0</v>
      </c>
      <c r="U1472" t="s">
        <v>1839</v>
      </c>
      <c r="V1472">
        <f t="shared" si="320"/>
        <v>2107.8629999999998</v>
      </c>
      <c r="W1472">
        <v>2107.8629999999998</v>
      </c>
      <c r="X1472" t="b">
        <f t="shared" si="321"/>
        <v>0</v>
      </c>
    </row>
    <row r="1473" spans="1:24" x14ac:dyDescent="0.3">
      <c r="A1473" t="b">
        <f t="shared" si="308"/>
        <v>0</v>
      </c>
      <c r="B1473" t="s">
        <v>2379</v>
      </c>
      <c r="C1473" t="b">
        <f t="shared" si="309"/>
        <v>0</v>
      </c>
      <c r="D1473" s="2">
        <v>45766</v>
      </c>
      <c r="E1473" s="2" t="b">
        <f t="shared" si="310"/>
        <v>0</v>
      </c>
      <c r="F1473" t="s">
        <v>827</v>
      </c>
      <c r="G1473" t="b">
        <f t="shared" si="311"/>
        <v>0</v>
      </c>
      <c r="H1473" t="s">
        <v>1664</v>
      </c>
      <c r="I1473" t="b">
        <f t="shared" si="312"/>
        <v>0</v>
      </c>
      <c r="J1473" t="s">
        <v>1880</v>
      </c>
      <c r="K1473" t="b">
        <f t="shared" si="313"/>
        <v>0</v>
      </c>
      <c r="L1473">
        <f t="shared" si="314"/>
        <v>2</v>
      </c>
      <c r="M1473">
        <v>2</v>
      </c>
      <c r="N1473" t="b">
        <f t="shared" si="315"/>
        <v>0</v>
      </c>
      <c r="O1473">
        <f t="shared" si="316"/>
        <v>42.97</v>
      </c>
      <c r="P1473">
        <v>42.97</v>
      </c>
      <c r="Q1473" t="b">
        <f t="shared" si="317"/>
        <v>0</v>
      </c>
      <c r="R1473">
        <f t="shared" si="318"/>
        <v>0.18</v>
      </c>
      <c r="S1473">
        <v>0.18</v>
      </c>
      <c r="T1473" t="b">
        <f t="shared" si="319"/>
        <v>0</v>
      </c>
      <c r="U1473" t="s">
        <v>1835</v>
      </c>
      <c r="V1473">
        <f t="shared" si="320"/>
        <v>70.470799999999997</v>
      </c>
      <c r="W1473">
        <v>70.470799999999997</v>
      </c>
      <c r="X1473" t="b">
        <f t="shared" si="321"/>
        <v>0</v>
      </c>
    </row>
    <row r="1474" spans="1:24" x14ac:dyDescent="0.3">
      <c r="A1474" t="b">
        <f t="shared" ref="A1474:A1537" si="322">ISBLANK(B1474)</f>
        <v>0</v>
      </c>
      <c r="B1474" t="s">
        <v>2380</v>
      </c>
      <c r="C1474" t="b">
        <f t="shared" ref="C1474:C1537" si="323">ISBLANK(D1474)</f>
        <v>0</v>
      </c>
      <c r="D1474" s="2">
        <v>45639</v>
      </c>
      <c r="E1474" s="2" t="b">
        <f t="shared" ref="E1474:E1537" si="324">ISBLANK(F1474)</f>
        <v>0</v>
      </c>
      <c r="F1474" t="s">
        <v>901</v>
      </c>
      <c r="G1474" t="b">
        <f t="shared" ref="G1474:G1537" si="325">ISBLANK(H1474)</f>
        <v>0</v>
      </c>
      <c r="H1474" t="s">
        <v>1774</v>
      </c>
      <c r="I1474" t="b">
        <f t="shared" ref="I1474:I1537" si="326">ISBLANK(J1474)</f>
        <v>0</v>
      </c>
      <c r="J1474" t="s">
        <v>1850</v>
      </c>
      <c r="K1474" t="b">
        <f t="shared" ref="K1474:K1537" si="327">ISBLANK(M1474)</f>
        <v>0</v>
      </c>
      <c r="L1474">
        <f t="shared" ref="L1474:L1537" si="328">IF(ISBLANK(M1474),"UNKNOWN",M1474)</f>
        <v>4</v>
      </c>
      <c r="M1474">
        <v>4</v>
      </c>
      <c r="N1474" t="b">
        <f t="shared" ref="N1474:N1537" si="329">ISBLANK(P1474)</f>
        <v>0</v>
      </c>
      <c r="O1474">
        <f t="shared" ref="O1474:O1537" si="330">IF(ISBLANK(P1474),AVERAGE($P$2:$P$2001),P1474)</f>
        <v>854.37</v>
      </c>
      <c r="P1474">
        <v>854.37</v>
      </c>
      <c r="Q1474" t="b">
        <f t="shared" ref="Q1474:Q1537" si="331">ISBLANK(S1474)</f>
        <v>0</v>
      </c>
      <c r="R1474">
        <f t="shared" ref="R1474:R1537" si="332">IF(ISBLANK(S1474),AVERAGE($S$2:$S$2001),S1474)</f>
        <v>7.0000000000000007E-2</v>
      </c>
      <c r="S1474">
        <v>7.0000000000000007E-2</v>
      </c>
      <c r="T1474" t="b">
        <f t="shared" ref="T1474:T1537" si="333">ISBLANK(U1474)</f>
        <v>0</v>
      </c>
      <c r="U1474" t="s">
        <v>1835</v>
      </c>
      <c r="V1474">
        <f t="shared" ref="V1474:V1537" si="334">IF(ISBLANK(W1474),AVERAGE($W$2:$W$2001),W1474)</f>
        <v>3178.2564000000002</v>
      </c>
      <c r="W1474">
        <v>3178.2564000000002</v>
      </c>
      <c r="X1474" t="b">
        <f t="shared" ref="X1474:X1537" si="335">ISBLANK(W1474)</f>
        <v>0</v>
      </c>
    </row>
    <row r="1475" spans="1:24" x14ac:dyDescent="0.3">
      <c r="A1475" t="b">
        <f t="shared" si="322"/>
        <v>0</v>
      </c>
      <c r="B1475" t="s">
        <v>2381</v>
      </c>
      <c r="C1475" t="b">
        <f t="shared" si="323"/>
        <v>0</v>
      </c>
      <c r="D1475" s="2">
        <v>45774</v>
      </c>
      <c r="E1475" s="2" t="b">
        <f t="shared" si="324"/>
        <v>0</v>
      </c>
      <c r="F1475" t="s">
        <v>350</v>
      </c>
      <c r="G1475" t="b">
        <f t="shared" si="325"/>
        <v>0</v>
      </c>
      <c r="H1475" t="s">
        <v>1609</v>
      </c>
      <c r="I1475" t="b">
        <f t="shared" si="326"/>
        <v>0</v>
      </c>
      <c r="J1475" t="s">
        <v>1857</v>
      </c>
      <c r="K1475" t="b">
        <f t="shared" si="327"/>
        <v>0</v>
      </c>
      <c r="L1475">
        <f t="shared" si="328"/>
        <v>2</v>
      </c>
      <c r="M1475">
        <v>2</v>
      </c>
      <c r="N1475" t="b">
        <f t="shared" si="329"/>
        <v>0</v>
      </c>
      <c r="O1475">
        <f t="shared" si="330"/>
        <v>409.52</v>
      </c>
      <c r="P1475">
        <v>409.52</v>
      </c>
      <c r="Q1475" t="b">
        <f t="shared" si="331"/>
        <v>0</v>
      </c>
      <c r="R1475">
        <f t="shared" si="332"/>
        <v>0.06</v>
      </c>
      <c r="S1475">
        <v>0.06</v>
      </c>
      <c r="T1475" t="b">
        <f t="shared" si="333"/>
        <v>0</v>
      </c>
      <c r="U1475" t="s">
        <v>1839</v>
      </c>
      <c r="V1475">
        <f t="shared" si="334"/>
        <v>769.8975999999999</v>
      </c>
      <c r="W1475">
        <v>769.8975999999999</v>
      </c>
      <c r="X1475" t="b">
        <f t="shared" si="335"/>
        <v>0</v>
      </c>
    </row>
    <row r="1476" spans="1:24" x14ac:dyDescent="0.3">
      <c r="A1476" t="b">
        <f t="shared" si="322"/>
        <v>0</v>
      </c>
      <c r="B1476" t="s">
        <v>2382</v>
      </c>
      <c r="C1476" t="b">
        <f t="shared" si="323"/>
        <v>0</v>
      </c>
      <c r="D1476" s="2">
        <v>45569</v>
      </c>
      <c r="E1476" s="2" t="b">
        <f t="shared" si="324"/>
        <v>0</v>
      </c>
      <c r="F1476" t="s">
        <v>541</v>
      </c>
      <c r="G1476" t="b">
        <f t="shared" si="325"/>
        <v>0</v>
      </c>
      <c r="H1476" t="s">
        <v>1752</v>
      </c>
      <c r="I1476" t="b">
        <f t="shared" si="326"/>
        <v>0</v>
      </c>
      <c r="J1476" t="s">
        <v>1872</v>
      </c>
      <c r="K1476" t="b">
        <f t="shared" si="327"/>
        <v>0</v>
      </c>
      <c r="L1476">
        <f t="shared" si="328"/>
        <v>2</v>
      </c>
      <c r="M1476">
        <v>2</v>
      </c>
      <c r="N1476" t="b">
        <f t="shared" si="329"/>
        <v>0</v>
      </c>
      <c r="O1476">
        <f t="shared" si="330"/>
        <v>407.46</v>
      </c>
      <c r="P1476">
        <v>407.46</v>
      </c>
      <c r="Q1476" t="b">
        <f t="shared" si="331"/>
        <v>0</v>
      </c>
      <c r="R1476">
        <f t="shared" si="332"/>
        <v>0.21</v>
      </c>
      <c r="S1476">
        <v>0.21</v>
      </c>
      <c r="T1476" t="b">
        <f t="shared" si="333"/>
        <v>0</v>
      </c>
      <c r="U1476" t="s">
        <v>1832</v>
      </c>
      <c r="V1476">
        <f t="shared" si="334"/>
        <v>643.78679999999997</v>
      </c>
      <c r="W1476">
        <v>643.78679999999997</v>
      </c>
      <c r="X1476" t="b">
        <f t="shared" si="335"/>
        <v>0</v>
      </c>
    </row>
    <row r="1477" spans="1:24" x14ac:dyDescent="0.3">
      <c r="A1477" t="b">
        <f t="shared" si="322"/>
        <v>0</v>
      </c>
      <c r="B1477" t="s">
        <v>2383</v>
      </c>
      <c r="C1477" t="b">
        <f t="shared" si="323"/>
        <v>0</v>
      </c>
      <c r="D1477" s="2">
        <v>45856</v>
      </c>
      <c r="E1477" s="2" t="b">
        <f t="shared" si="324"/>
        <v>0</v>
      </c>
      <c r="F1477" t="s">
        <v>730</v>
      </c>
      <c r="G1477" t="b">
        <f t="shared" si="325"/>
        <v>0</v>
      </c>
      <c r="H1477" t="s">
        <v>1540</v>
      </c>
      <c r="I1477" t="b">
        <f t="shared" si="326"/>
        <v>0</v>
      </c>
      <c r="J1477" t="s">
        <v>1837</v>
      </c>
      <c r="K1477" t="b">
        <f t="shared" si="327"/>
        <v>0</v>
      </c>
      <c r="L1477">
        <f t="shared" si="328"/>
        <v>1</v>
      </c>
      <c r="M1477">
        <v>1</v>
      </c>
      <c r="N1477" t="b">
        <f t="shared" si="329"/>
        <v>0</v>
      </c>
      <c r="O1477">
        <f t="shared" si="330"/>
        <v>728.84</v>
      </c>
      <c r="P1477">
        <v>728.84</v>
      </c>
      <c r="Q1477" t="b">
        <f t="shared" si="331"/>
        <v>0</v>
      </c>
      <c r="R1477">
        <f t="shared" si="332"/>
        <v>0.28000000000000003</v>
      </c>
      <c r="S1477">
        <v>0.28000000000000003</v>
      </c>
      <c r="T1477" t="b">
        <f t="shared" si="333"/>
        <v>0</v>
      </c>
      <c r="U1477" t="s">
        <v>1835</v>
      </c>
      <c r="V1477">
        <f t="shared" si="334"/>
        <v>524.76480000000004</v>
      </c>
      <c r="W1477">
        <v>524.76480000000004</v>
      </c>
      <c r="X1477" t="b">
        <f t="shared" si="335"/>
        <v>0</v>
      </c>
    </row>
    <row r="1478" spans="1:24" x14ac:dyDescent="0.3">
      <c r="A1478" t="b">
        <f t="shared" si="322"/>
        <v>0</v>
      </c>
      <c r="B1478" t="s">
        <v>2384</v>
      </c>
      <c r="C1478" t="b">
        <f t="shared" si="323"/>
        <v>0</v>
      </c>
      <c r="D1478" s="2">
        <v>45362</v>
      </c>
      <c r="E1478" s="2" t="b">
        <f t="shared" si="324"/>
        <v>0</v>
      </c>
      <c r="F1478" t="s">
        <v>1385</v>
      </c>
      <c r="G1478" t="b">
        <f t="shared" si="325"/>
        <v>0</v>
      </c>
      <c r="H1478" t="s">
        <v>1762</v>
      </c>
      <c r="I1478" t="b">
        <f t="shared" si="326"/>
        <v>0</v>
      </c>
      <c r="J1478" t="s">
        <v>1875</v>
      </c>
      <c r="K1478" t="b">
        <f t="shared" si="327"/>
        <v>0</v>
      </c>
      <c r="L1478">
        <f t="shared" si="328"/>
        <v>4</v>
      </c>
      <c r="M1478">
        <v>4</v>
      </c>
      <c r="N1478" t="b">
        <f t="shared" si="329"/>
        <v>0</v>
      </c>
      <c r="O1478">
        <f t="shared" si="330"/>
        <v>467.24</v>
      </c>
      <c r="P1478">
        <v>467.24</v>
      </c>
      <c r="Q1478" t="b">
        <f t="shared" si="331"/>
        <v>0</v>
      </c>
      <c r="R1478">
        <f t="shared" si="332"/>
        <v>0.08</v>
      </c>
      <c r="S1478">
        <v>0.08</v>
      </c>
      <c r="T1478" t="b">
        <f t="shared" si="333"/>
        <v>0</v>
      </c>
      <c r="U1478" t="s">
        <v>1835</v>
      </c>
      <c r="V1478">
        <f t="shared" si="334"/>
        <v>1719.4431999999999</v>
      </c>
      <c r="W1478">
        <v>1719.4431999999999</v>
      </c>
      <c r="X1478" t="b">
        <f t="shared" si="335"/>
        <v>0</v>
      </c>
    </row>
    <row r="1479" spans="1:24" x14ac:dyDescent="0.3">
      <c r="A1479" t="b">
        <f t="shared" si="322"/>
        <v>0</v>
      </c>
      <c r="B1479" t="s">
        <v>2385</v>
      </c>
      <c r="C1479" t="b">
        <f t="shared" si="323"/>
        <v>0</v>
      </c>
      <c r="D1479" s="2">
        <v>45457</v>
      </c>
      <c r="E1479" s="2" t="b">
        <f t="shared" si="324"/>
        <v>0</v>
      </c>
      <c r="F1479" t="s">
        <v>326</v>
      </c>
      <c r="G1479" t="b">
        <f t="shared" si="325"/>
        <v>0</v>
      </c>
      <c r="H1479" t="s">
        <v>1564</v>
      </c>
      <c r="I1479" t="b">
        <f t="shared" si="326"/>
        <v>0</v>
      </c>
      <c r="J1479" t="s">
        <v>1902</v>
      </c>
      <c r="K1479" t="b">
        <f t="shared" si="327"/>
        <v>0</v>
      </c>
      <c r="L1479">
        <f t="shared" si="328"/>
        <v>1</v>
      </c>
      <c r="M1479">
        <v>1</v>
      </c>
      <c r="N1479" t="b">
        <f t="shared" si="329"/>
        <v>0</v>
      </c>
      <c r="O1479">
        <f t="shared" si="330"/>
        <v>57.94</v>
      </c>
      <c r="P1479">
        <v>57.94</v>
      </c>
      <c r="Q1479" t="b">
        <f t="shared" si="331"/>
        <v>0</v>
      </c>
      <c r="R1479">
        <f t="shared" si="332"/>
        <v>0.13</v>
      </c>
      <c r="S1479">
        <v>0.13</v>
      </c>
      <c r="T1479" t="b">
        <f t="shared" si="333"/>
        <v>0</v>
      </c>
      <c r="U1479" t="s">
        <v>1835</v>
      </c>
      <c r="V1479">
        <f t="shared" si="334"/>
        <v>50.407799999999988</v>
      </c>
      <c r="W1479">
        <v>50.407799999999988</v>
      </c>
      <c r="X1479" t="b">
        <f t="shared" si="335"/>
        <v>0</v>
      </c>
    </row>
    <row r="1480" spans="1:24" x14ac:dyDescent="0.3">
      <c r="A1480" t="b">
        <f t="shared" si="322"/>
        <v>0</v>
      </c>
      <c r="B1480" t="s">
        <v>2386</v>
      </c>
      <c r="C1480" t="b">
        <f t="shared" si="323"/>
        <v>0</v>
      </c>
      <c r="D1480" s="2">
        <v>45338</v>
      </c>
      <c r="E1480" s="2" t="b">
        <f t="shared" si="324"/>
        <v>0</v>
      </c>
      <c r="F1480" t="s">
        <v>1070</v>
      </c>
      <c r="G1480" t="b">
        <f t="shared" si="325"/>
        <v>0</v>
      </c>
      <c r="H1480" t="s">
        <v>1683</v>
      </c>
      <c r="I1480" t="b">
        <f t="shared" si="326"/>
        <v>0</v>
      </c>
      <c r="J1480" t="s">
        <v>1834</v>
      </c>
      <c r="K1480" t="b">
        <f t="shared" si="327"/>
        <v>0</v>
      </c>
      <c r="L1480">
        <f t="shared" si="328"/>
        <v>1</v>
      </c>
      <c r="M1480">
        <v>1</v>
      </c>
      <c r="N1480" t="b">
        <f t="shared" si="329"/>
        <v>0</v>
      </c>
      <c r="O1480">
        <f t="shared" si="330"/>
        <v>540.1</v>
      </c>
      <c r="P1480">
        <v>540.1</v>
      </c>
      <c r="Q1480" t="b">
        <f t="shared" si="331"/>
        <v>0</v>
      </c>
      <c r="R1480">
        <f t="shared" si="332"/>
        <v>0.22</v>
      </c>
      <c r="S1480">
        <v>0.22</v>
      </c>
      <c r="T1480" t="b">
        <f t="shared" si="333"/>
        <v>0</v>
      </c>
      <c r="U1480" t="s">
        <v>1832</v>
      </c>
      <c r="V1480">
        <f t="shared" si="334"/>
        <v>421.27800000000002</v>
      </c>
      <c r="W1480">
        <v>421.27800000000002</v>
      </c>
      <c r="X1480" t="b">
        <f t="shared" si="335"/>
        <v>0</v>
      </c>
    </row>
    <row r="1481" spans="1:24" x14ac:dyDescent="0.3">
      <c r="A1481" t="b">
        <f t="shared" si="322"/>
        <v>0</v>
      </c>
      <c r="B1481" t="s">
        <v>1908</v>
      </c>
      <c r="C1481" t="b">
        <f t="shared" si="323"/>
        <v>0</v>
      </c>
      <c r="D1481" s="2">
        <v>45677</v>
      </c>
      <c r="E1481" s="2" t="b">
        <f t="shared" si="324"/>
        <v>0</v>
      </c>
      <c r="F1481" t="s">
        <v>1011</v>
      </c>
      <c r="G1481" t="b">
        <f t="shared" si="325"/>
        <v>0</v>
      </c>
      <c r="H1481" t="s">
        <v>1597</v>
      </c>
      <c r="I1481" t="b">
        <f t="shared" si="326"/>
        <v>0</v>
      </c>
      <c r="J1481" t="s">
        <v>1837</v>
      </c>
      <c r="K1481" t="b">
        <f t="shared" si="327"/>
        <v>0</v>
      </c>
      <c r="L1481">
        <f t="shared" si="328"/>
        <v>1</v>
      </c>
      <c r="M1481">
        <v>1</v>
      </c>
      <c r="N1481" t="b">
        <f t="shared" si="329"/>
        <v>0</v>
      </c>
      <c r="O1481">
        <f t="shared" si="330"/>
        <v>900.35</v>
      </c>
      <c r="P1481">
        <v>900.35</v>
      </c>
      <c r="Q1481" t="b">
        <f t="shared" si="331"/>
        <v>0</v>
      </c>
      <c r="R1481">
        <f t="shared" si="332"/>
        <v>0.13</v>
      </c>
      <c r="S1481">
        <v>0.13</v>
      </c>
      <c r="T1481" t="b">
        <f t="shared" si="333"/>
        <v>0</v>
      </c>
      <c r="U1481" t="s">
        <v>1839</v>
      </c>
      <c r="V1481">
        <f t="shared" si="334"/>
        <v>783.30449999999996</v>
      </c>
      <c r="W1481">
        <v>783.30449999999996</v>
      </c>
      <c r="X1481" t="b">
        <f t="shared" si="335"/>
        <v>0</v>
      </c>
    </row>
    <row r="1482" spans="1:24" x14ac:dyDescent="0.3">
      <c r="A1482" t="b">
        <f t="shared" si="322"/>
        <v>0</v>
      </c>
      <c r="B1482" t="s">
        <v>2387</v>
      </c>
      <c r="C1482" t="b">
        <f t="shared" si="323"/>
        <v>0</v>
      </c>
      <c r="D1482" s="2">
        <v>45552</v>
      </c>
      <c r="E1482" s="2" t="b">
        <f t="shared" si="324"/>
        <v>0</v>
      </c>
      <c r="F1482" t="s">
        <v>277</v>
      </c>
      <c r="G1482" t="b">
        <f t="shared" si="325"/>
        <v>0</v>
      </c>
      <c r="H1482" t="s">
        <v>1555</v>
      </c>
      <c r="I1482" t="b">
        <f t="shared" si="326"/>
        <v>0</v>
      </c>
      <c r="J1482" t="s">
        <v>1863</v>
      </c>
      <c r="K1482" t="b">
        <f t="shared" si="327"/>
        <v>0</v>
      </c>
      <c r="L1482">
        <f t="shared" si="328"/>
        <v>4</v>
      </c>
      <c r="M1482">
        <v>4</v>
      </c>
      <c r="N1482" t="b">
        <f t="shared" si="329"/>
        <v>0</v>
      </c>
      <c r="O1482">
        <f t="shared" si="330"/>
        <v>816.28</v>
      </c>
      <c r="P1482">
        <v>816.28</v>
      </c>
      <c r="Q1482" t="b">
        <f t="shared" si="331"/>
        <v>0</v>
      </c>
      <c r="R1482">
        <f t="shared" si="332"/>
        <v>0.15</v>
      </c>
      <c r="S1482">
        <v>0.15</v>
      </c>
      <c r="T1482" t="b">
        <f t="shared" si="333"/>
        <v>0</v>
      </c>
      <c r="U1482" t="s">
        <v>1839</v>
      </c>
      <c r="V1482">
        <f t="shared" si="334"/>
        <v>2775.3519999999999</v>
      </c>
      <c r="W1482">
        <v>2775.3519999999999</v>
      </c>
      <c r="X1482" t="b">
        <f t="shared" si="335"/>
        <v>0</v>
      </c>
    </row>
    <row r="1483" spans="1:24" x14ac:dyDescent="0.3">
      <c r="A1483" t="b">
        <f t="shared" si="322"/>
        <v>0</v>
      </c>
      <c r="B1483" t="s">
        <v>2388</v>
      </c>
      <c r="C1483" t="b">
        <f t="shared" si="323"/>
        <v>0</v>
      </c>
      <c r="D1483" s="2">
        <v>45895</v>
      </c>
      <c r="E1483" s="2" t="b">
        <f t="shared" si="324"/>
        <v>0</v>
      </c>
      <c r="F1483" t="s">
        <v>583</v>
      </c>
      <c r="G1483" t="b">
        <f t="shared" si="325"/>
        <v>0</v>
      </c>
      <c r="H1483" t="s">
        <v>1664</v>
      </c>
      <c r="I1483" t="b">
        <f t="shared" si="326"/>
        <v>0</v>
      </c>
      <c r="J1483" t="s">
        <v>1837</v>
      </c>
      <c r="K1483" t="b">
        <f t="shared" si="327"/>
        <v>0</v>
      </c>
      <c r="L1483">
        <f t="shared" si="328"/>
        <v>4</v>
      </c>
      <c r="M1483">
        <v>4</v>
      </c>
      <c r="N1483" t="b">
        <f t="shared" si="329"/>
        <v>0</v>
      </c>
      <c r="O1483">
        <f t="shared" si="330"/>
        <v>727.49</v>
      </c>
      <c r="P1483">
        <v>727.49</v>
      </c>
      <c r="Q1483" t="b">
        <f t="shared" si="331"/>
        <v>0</v>
      </c>
      <c r="R1483">
        <f t="shared" si="332"/>
        <v>0.11</v>
      </c>
      <c r="S1483">
        <v>0.11</v>
      </c>
      <c r="T1483" t="b">
        <f t="shared" si="333"/>
        <v>0</v>
      </c>
      <c r="U1483" t="s">
        <v>1832</v>
      </c>
      <c r="V1483">
        <f t="shared" si="334"/>
        <v>2589.8643999999999</v>
      </c>
      <c r="W1483">
        <v>2589.8643999999999</v>
      </c>
      <c r="X1483" t="b">
        <f t="shared" si="335"/>
        <v>0</v>
      </c>
    </row>
    <row r="1484" spans="1:24" x14ac:dyDescent="0.3">
      <c r="A1484" t="b">
        <f t="shared" si="322"/>
        <v>0</v>
      </c>
      <c r="B1484" t="s">
        <v>2389</v>
      </c>
      <c r="C1484" t="b">
        <f t="shared" si="323"/>
        <v>0</v>
      </c>
      <c r="D1484" s="2">
        <v>45447</v>
      </c>
      <c r="E1484" s="2" t="b">
        <f t="shared" si="324"/>
        <v>0</v>
      </c>
      <c r="F1484" t="s">
        <v>561</v>
      </c>
      <c r="G1484" t="b">
        <f t="shared" si="325"/>
        <v>0</v>
      </c>
      <c r="H1484" t="s">
        <v>1785</v>
      </c>
      <c r="I1484" t="b">
        <f t="shared" si="326"/>
        <v>0</v>
      </c>
      <c r="J1484" t="s">
        <v>1867</v>
      </c>
      <c r="K1484" t="b">
        <f t="shared" si="327"/>
        <v>0</v>
      </c>
      <c r="L1484">
        <f t="shared" si="328"/>
        <v>4</v>
      </c>
      <c r="M1484">
        <v>4</v>
      </c>
      <c r="N1484" t="b">
        <f t="shared" si="329"/>
        <v>0</v>
      </c>
      <c r="O1484">
        <f t="shared" si="330"/>
        <v>817.92</v>
      </c>
      <c r="P1484">
        <v>817.92</v>
      </c>
      <c r="Q1484" t="b">
        <f t="shared" si="331"/>
        <v>0</v>
      </c>
      <c r="R1484">
        <f t="shared" si="332"/>
        <v>0.21</v>
      </c>
      <c r="S1484">
        <v>0.21</v>
      </c>
      <c r="T1484" t="b">
        <f t="shared" si="333"/>
        <v>0</v>
      </c>
      <c r="U1484" t="s">
        <v>1832</v>
      </c>
      <c r="V1484">
        <f t="shared" si="334"/>
        <v>2584.6271999999999</v>
      </c>
      <c r="W1484">
        <v>2584.6271999999999</v>
      </c>
      <c r="X1484" t="b">
        <f t="shared" si="335"/>
        <v>0</v>
      </c>
    </row>
    <row r="1485" spans="1:24" x14ac:dyDescent="0.3">
      <c r="A1485" t="b">
        <f t="shared" si="322"/>
        <v>0</v>
      </c>
      <c r="B1485" t="s">
        <v>2390</v>
      </c>
      <c r="C1485" t="b">
        <f t="shared" si="323"/>
        <v>0</v>
      </c>
      <c r="D1485" s="2">
        <v>45578</v>
      </c>
      <c r="E1485" s="2" t="b">
        <f t="shared" si="324"/>
        <v>0</v>
      </c>
      <c r="F1485" t="s">
        <v>1013</v>
      </c>
      <c r="G1485" t="b">
        <f t="shared" si="325"/>
        <v>0</v>
      </c>
      <c r="H1485" t="s">
        <v>1651</v>
      </c>
      <c r="I1485" t="b">
        <f t="shared" si="326"/>
        <v>0</v>
      </c>
      <c r="J1485" t="s">
        <v>1843</v>
      </c>
      <c r="K1485" t="b">
        <f t="shared" si="327"/>
        <v>0</v>
      </c>
      <c r="L1485">
        <f t="shared" si="328"/>
        <v>2</v>
      </c>
      <c r="M1485">
        <v>2</v>
      </c>
      <c r="N1485" t="b">
        <f t="shared" si="329"/>
        <v>0</v>
      </c>
      <c r="O1485">
        <f t="shared" si="330"/>
        <v>358.45</v>
      </c>
      <c r="P1485">
        <v>358.45</v>
      </c>
      <c r="Q1485" t="b">
        <f t="shared" si="331"/>
        <v>0</v>
      </c>
      <c r="R1485">
        <f t="shared" si="332"/>
        <v>7.0000000000000007E-2</v>
      </c>
      <c r="S1485">
        <v>7.0000000000000007E-2</v>
      </c>
      <c r="T1485" t="b">
        <f t="shared" si="333"/>
        <v>0</v>
      </c>
      <c r="U1485" t="s">
        <v>1839</v>
      </c>
      <c r="V1485">
        <f t="shared" si="334"/>
        <v>666.71699999999998</v>
      </c>
      <c r="W1485">
        <v>666.71699999999998</v>
      </c>
      <c r="X1485" t="b">
        <f t="shared" si="335"/>
        <v>0</v>
      </c>
    </row>
    <row r="1486" spans="1:24" x14ac:dyDescent="0.3">
      <c r="A1486" t="b">
        <f t="shared" si="322"/>
        <v>0</v>
      </c>
      <c r="B1486" t="s">
        <v>2391</v>
      </c>
      <c r="C1486" t="b">
        <f t="shared" si="323"/>
        <v>0</v>
      </c>
      <c r="D1486" s="2">
        <v>45697</v>
      </c>
      <c r="E1486" s="2" t="b">
        <f t="shared" si="324"/>
        <v>0</v>
      </c>
      <c r="F1486" t="s">
        <v>651</v>
      </c>
      <c r="G1486" t="b">
        <f t="shared" si="325"/>
        <v>0</v>
      </c>
      <c r="H1486" t="s">
        <v>1788</v>
      </c>
      <c r="I1486" t="b">
        <f t="shared" si="326"/>
        <v>0</v>
      </c>
      <c r="J1486" t="s">
        <v>1861</v>
      </c>
      <c r="K1486" t="b">
        <f t="shared" si="327"/>
        <v>0</v>
      </c>
      <c r="L1486">
        <f t="shared" si="328"/>
        <v>1</v>
      </c>
      <c r="M1486">
        <v>1</v>
      </c>
      <c r="N1486" t="b">
        <f t="shared" si="329"/>
        <v>0</v>
      </c>
      <c r="O1486">
        <f t="shared" si="330"/>
        <v>972.06</v>
      </c>
      <c r="P1486">
        <v>972.06</v>
      </c>
      <c r="Q1486" t="b">
        <f t="shared" si="331"/>
        <v>0</v>
      </c>
      <c r="R1486">
        <f t="shared" si="332"/>
        <v>0.3</v>
      </c>
      <c r="S1486">
        <v>0.3</v>
      </c>
      <c r="T1486" t="b">
        <f t="shared" si="333"/>
        <v>0</v>
      </c>
      <c r="U1486" t="s">
        <v>1839</v>
      </c>
      <c r="V1486">
        <f t="shared" si="334"/>
        <v>680.44199999999989</v>
      </c>
      <c r="W1486">
        <v>680.44199999999989</v>
      </c>
      <c r="X1486" t="b">
        <f t="shared" si="335"/>
        <v>0</v>
      </c>
    </row>
    <row r="1487" spans="1:24" x14ac:dyDescent="0.3">
      <c r="A1487" t="b">
        <f t="shared" si="322"/>
        <v>0</v>
      </c>
      <c r="B1487" t="s">
        <v>2392</v>
      </c>
      <c r="C1487" t="b">
        <f t="shared" si="323"/>
        <v>0</v>
      </c>
      <c r="D1487" s="2">
        <v>45281</v>
      </c>
      <c r="E1487" s="2" t="b">
        <f t="shared" si="324"/>
        <v>0</v>
      </c>
      <c r="F1487" t="s">
        <v>129</v>
      </c>
      <c r="G1487" t="b">
        <f t="shared" si="325"/>
        <v>0</v>
      </c>
      <c r="H1487" t="s">
        <v>1889</v>
      </c>
      <c r="I1487" t="b">
        <f t="shared" si="326"/>
        <v>0</v>
      </c>
      <c r="J1487" t="s">
        <v>1850</v>
      </c>
      <c r="K1487" t="b">
        <f t="shared" si="327"/>
        <v>0</v>
      </c>
      <c r="L1487">
        <f t="shared" si="328"/>
        <v>1</v>
      </c>
      <c r="M1487">
        <v>1</v>
      </c>
      <c r="N1487" t="b">
        <f t="shared" si="329"/>
        <v>0</v>
      </c>
      <c r="O1487">
        <f t="shared" si="330"/>
        <v>791.36</v>
      </c>
      <c r="P1487">
        <v>791.36</v>
      </c>
      <c r="Q1487" t="b">
        <f t="shared" si="331"/>
        <v>0</v>
      </c>
      <c r="R1487">
        <f t="shared" si="332"/>
        <v>0.06</v>
      </c>
      <c r="S1487">
        <v>0.06</v>
      </c>
      <c r="T1487" t="b">
        <f t="shared" si="333"/>
        <v>0</v>
      </c>
      <c r="U1487" t="s">
        <v>1835</v>
      </c>
      <c r="V1487">
        <f t="shared" si="334"/>
        <v>743.87839999999994</v>
      </c>
      <c r="W1487">
        <v>743.87839999999994</v>
      </c>
      <c r="X1487" t="b">
        <f t="shared" si="335"/>
        <v>0</v>
      </c>
    </row>
    <row r="1488" spans="1:24" x14ac:dyDescent="0.3">
      <c r="A1488" t="b">
        <f t="shared" si="322"/>
        <v>0</v>
      </c>
      <c r="B1488" t="s">
        <v>2393</v>
      </c>
      <c r="C1488" t="b">
        <f t="shared" si="323"/>
        <v>0</v>
      </c>
      <c r="D1488" s="2">
        <v>45855</v>
      </c>
      <c r="E1488" s="2" t="b">
        <f t="shared" si="324"/>
        <v>0</v>
      </c>
      <c r="F1488" t="s">
        <v>981</v>
      </c>
      <c r="G1488" t="b">
        <f t="shared" si="325"/>
        <v>0</v>
      </c>
      <c r="H1488" t="s">
        <v>1725</v>
      </c>
      <c r="I1488" t="b">
        <f t="shared" si="326"/>
        <v>0</v>
      </c>
      <c r="J1488" t="s">
        <v>1841</v>
      </c>
      <c r="K1488" t="b">
        <f t="shared" si="327"/>
        <v>0</v>
      </c>
      <c r="L1488">
        <f t="shared" si="328"/>
        <v>4</v>
      </c>
      <c r="M1488">
        <v>4</v>
      </c>
      <c r="N1488" t="b">
        <f t="shared" si="329"/>
        <v>0</v>
      </c>
      <c r="O1488">
        <f t="shared" si="330"/>
        <v>839.65</v>
      </c>
      <c r="P1488">
        <v>839.65</v>
      </c>
      <c r="Q1488" t="b">
        <f t="shared" si="331"/>
        <v>0</v>
      </c>
      <c r="R1488">
        <f t="shared" si="332"/>
        <v>0.26</v>
      </c>
      <c r="S1488">
        <v>0.26</v>
      </c>
      <c r="T1488" t="b">
        <f t="shared" si="333"/>
        <v>0</v>
      </c>
      <c r="U1488" t="s">
        <v>1839</v>
      </c>
      <c r="V1488">
        <f t="shared" si="334"/>
        <v>2485.364</v>
      </c>
      <c r="W1488">
        <v>2485.364</v>
      </c>
      <c r="X1488" t="b">
        <f t="shared" si="335"/>
        <v>0</v>
      </c>
    </row>
    <row r="1489" spans="1:24" x14ac:dyDescent="0.3">
      <c r="A1489" t="b">
        <f t="shared" si="322"/>
        <v>0</v>
      </c>
      <c r="B1489" t="s">
        <v>2394</v>
      </c>
      <c r="C1489" t="b">
        <f t="shared" si="323"/>
        <v>0</v>
      </c>
      <c r="D1489" s="2">
        <v>45793</v>
      </c>
      <c r="E1489" s="2" t="b">
        <f t="shared" si="324"/>
        <v>0</v>
      </c>
      <c r="F1489" t="s">
        <v>809</v>
      </c>
      <c r="G1489" t="b">
        <f t="shared" si="325"/>
        <v>0</v>
      </c>
      <c r="H1489" t="s">
        <v>1746</v>
      </c>
      <c r="I1489" t="b">
        <f t="shared" si="326"/>
        <v>0</v>
      </c>
      <c r="J1489" t="s">
        <v>1880</v>
      </c>
      <c r="K1489" t="b">
        <f t="shared" si="327"/>
        <v>0</v>
      </c>
      <c r="L1489">
        <f t="shared" si="328"/>
        <v>2</v>
      </c>
      <c r="M1489">
        <v>2</v>
      </c>
      <c r="N1489" t="b">
        <f t="shared" si="329"/>
        <v>0</v>
      </c>
      <c r="O1489">
        <f t="shared" si="330"/>
        <v>245.52</v>
      </c>
      <c r="P1489">
        <v>245.52</v>
      </c>
      <c r="Q1489" t="b">
        <f t="shared" si="331"/>
        <v>0</v>
      </c>
      <c r="R1489">
        <f t="shared" si="332"/>
        <v>0.11</v>
      </c>
      <c r="S1489">
        <v>0.11</v>
      </c>
      <c r="T1489" t="b">
        <f t="shared" si="333"/>
        <v>0</v>
      </c>
      <c r="U1489" t="s">
        <v>1839</v>
      </c>
      <c r="V1489">
        <f t="shared" si="334"/>
        <v>437.0256</v>
      </c>
      <c r="W1489">
        <v>437.0256</v>
      </c>
      <c r="X1489" t="b">
        <f t="shared" si="335"/>
        <v>0</v>
      </c>
    </row>
    <row r="1490" spans="1:24" x14ac:dyDescent="0.3">
      <c r="A1490" t="b">
        <f t="shared" si="322"/>
        <v>0</v>
      </c>
      <c r="B1490" t="s">
        <v>2395</v>
      </c>
      <c r="C1490" t="b">
        <f t="shared" si="323"/>
        <v>0</v>
      </c>
      <c r="D1490" s="2">
        <v>45881</v>
      </c>
      <c r="E1490" s="2" t="b">
        <f t="shared" si="324"/>
        <v>0</v>
      </c>
      <c r="F1490" t="s">
        <v>1199</v>
      </c>
      <c r="G1490" t="b">
        <f t="shared" si="325"/>
        <v>0</v>
      </c>
      <c r="H1490" t="s">
        <v>1774</v>
      </c>
      <c r="I1490" t="b">
        <f t="shared" si="326"/>
        <v>0</v>
      </c>
      <c r="J1490" t="s">
        <v>1837</v>
      </c>
      <c r="K1490" t="b">
        <f t="shared" si="327"/>
        <v>0</v>
      </c>
      <c r="L1490">
        <f t="shared" si="328"/>
        <v>3</v>
      </c>
      <c r="M1490">
        <v>3</v>
      </c>
      <c r="N1490" t="b">
        <f t="shared" si="329"/>
        <v>0</v>
      </c>
      <c r="O1490">
        <f t="shared" si="330"/>
        <v>787.91</v>
      </c>
      <c r="P1490">
        <v>787.91</v>
      </c>
      <c r="Q1490" t="b">
        <f t="shared" si="331"/>
        <v>0</v>
      </c>
      <c r="R1490">
        <f t="shared" si="332"/>
        <v>0.06</v>
      </c>
      <c r="S1490">
        <v>0.06</v>
      </c>
      <c r="T1490" t="b">
        <f t="shared" si="333"/>
        <v>0</v>
      </c>
      <c r="U1490" t="s">
        <v>1835</v>
      </c>
      <c r="V1490">
        <f t="shared" si="334"/>
        <v>2221.9061999999999</v>
      </c>
      <c r="W1490">
        <v>2221.9061999999999</v>
      </c>
      <c r="X1490" t="b">
        <f t="shared" si="335"/>
        <v>0</v>
      </c>
    </row>
    <row r="1491" spans="1:24" x14ac:dyDescent="0.3">
      <c r="A1491" t="b">
        <f t="shared" si="322"/>
        <v>0</v>
      </c>
      <c r="B1491" t="s">
        <v>2396</v>
      </c>
      <c r="C1491" t="b">
        <f t="shared" si="323"/>
        <v>0</v>
      </c>
      <c r="D1491" s="2">
        <v>45890</v>
      </c>
      <c r="E1491" s="2" t="b">
        <f t="shared" si="324"/>
        <v>0</v>
      </c>
      <c r="F1491" t="s">
        <v>198</v>
      </c>
      <c r="G1491" t="b">
        <f t="shared" si="325"/>
        <v>0</v>
      </c>
      <c r="H1491" t="s">
        <v>1755</v>
      </c>
      <c r="I1491" t="b">
        <f t="shared" si="326"/>
        <v>0</v>
      </c>
      <c r="J1491" t="s">
        <v>1845</v>
      </c>
      <c r="K1491" t="b">
        <f t="shared" si="327"/>
        <v>0</v>
      </c>
      <c r="L1491">
        <f t="shared" si="328"/>
        <v>2</v>
      </c>
      <c r="M1491">
        <v>2</v>
      </c>
      <c r="N1491" t="b">
        <f t="shared" si="329"/>
        <v>0</v>
      </c>
      <c r="O1491">
        <f t="shared" si="330"/>
        <v>709.17</v>
      </c>
      <c r="P1491">
        <v>709.17</v>
      </c>
      <c r="Q1491" t="b">
        <f t="shared" si="331"/>
        <v>0</v>
      </c>
      <c r="R1491">
        <f t="shared" si="332"/>
        <v>0.22</v>
      </c>
      <c r="S1491">
        <v>0.22</v>
      </c>
      <c r="T1491" t="b">
        <f t="shared" si="333"/>
        <v>0</v>
      </c>
      <c r="U1491" t="s">
        <v>1832</v>
      </c>
      <c r="V1491">
        <f t="shared" si="334"/>
        <v>1106.3052</v>
      </c>
      <c r="W1491">
        <v>1106.3052</v>
      </c>
      <c r="X1491" t="b">
        <f t="shared" si="335"/>
        <v>0</v>
      </c>
    </row>
    <row r="1492" spans="1:24" x14ac:dyDescent="0.3">
      <c r="A1492" t="b">
        <f t="shared" si="322"/>
        <v>0</v>
      </c>
      <c r="B1492" t="s">
        <v>1909</v>
      </c>
      <c r="C1492" t="b">
        <f t="shared" si="323"/>
        <v>0</v>
      </c>
      <c r="D1492" s="2">
        <v>45706</v>
      </c>
      <c r="E1492" s="2" t="b">
        <f t="shared" si="324"/>
        <v>0</v>
      </c>
      <c r="F1492" t="s">
        <v>335</v>
      </c>
      <c r="G1492" t="b">
        <f t="shared" si="325"/>
        <v>0</v>
      </c>
      <c r="H1492" t="s">
        <v>1658</v>
      </c>
      <c r="I1492" t="b">
        <f t="shared" si="326"/>
        <v>0</v>
      </c>
      <c r="J1492" t="s">
        <v>1872</v>
      </c>
      <c r="K1492" t="b">
        <f t="shared" si="327"/>
        <v>0</v>
      </c>
      <c r="L1492">
        <f t="shared" si="328"/>
        <v>4</v>
      </c>
      <c r="M1492">
        <v>4</v>
      </c>
      <c r="N1492" t="b">
        <f t="shared" si="329"/>
        <v>0</v>
      </c>
      <c r="O1492">
        <f t="shared" si="330"/>
        <v>428.09</v>
      </c>
      <c r="P1492">
        <v>428.09</v>
      </c>
      <c r="Q1492" t="b">
        <f t="shared" si="331"/>
        <v>0</v>
      </c>
      <c r="R1492">
        <f t="shared" si="332"/>
        <v>7.0000000000000007E-2</v>
      </c>
      <c r="S1492">
        <v>7.0000000000000007E-2</v>
      </c>
      <c r="T1492" t="b">
        <f t="shared" si="333"/>
        <v>0</v>
      </c>
      <c r="U1492" t="s">
        <v>1832</v>
      </c>
      <c r="V1492">
        <f t="shared" si="334"/>
        <v>1592.4947999999999</v>
      </c>
      <c r="W1492">
        <v>1592.4947999999999</v>
      </c>
      <c r="X1492" t="b">
        <f t="shared" si="335"/>
        <v>0</v>
      </c>
    </row>
    <row r="1493" spans="1:24" x14ac:dyDescent="0.3">
      <c r="A1493" t="b">
        <f t="shared" si="322"/>
        <v>0</v>
      </c>
      <c r="B1493" t="s">
        <v>2397</v>
      </c>
      <c r="C1493" t="b">
        <f t="shared" si="323"/>
        <v>0</v>
      </c>
      <c r="D1493" s="2">
        <v>45251</v>
      </c>
      <c r="E1493" s="2" t="b">
        <f t="shared" si="324"/>
        <v>0</v>
      </c>
      <c r="F1493" t="s">
        <v>750</v>
      </c>
      <c r="G1493" t="b">
        <f t="shared" si="325"/>
        <v>0</v>
      </c>
      <c r="H1493" t="s">
        <v>1798</v>
      </c>
      <c r="I1493" t="b">
        <f t="shared" si="326"/>
        <v>0</v>
      </c>
      <c r="J1493" t="s">
        <v>1843</v>
      </c>
      <c r="K1493" t="b">
        <f t="shared" si="327"/>
        <v>0</v>
      </c>
      <c r="L1493">
        <f t="shared" si="328"/>
        <v>2</v>
      </c>
      <c r="M1493">
        <v>2</v>
      </c>
      <c r="N1493" t="b">
        <f t="shared" si="329"/>
        <v>0</v>
      </c>
      <c r="O1493">
        <f t="shared" si="330"/>
        <v>533.91999999999996</v>
      </c>
      <c r="P1493">
        <v>533.91999999999996</v>
      </c>
      <c r="Q1493" t="b">
        <f t="shared" si="331"/>
        <v>0</v>
      </c>
      <c r="R1493">
        <f t="shared" si="332"/>
        <v>0.13</v>
      </c>
      <c r="S1493">
        <v>0.13</v>
      </c>
      <c r="T1493" t="b">
        <f t="shared" si="333"/>
        <v>0</v>
      </c>
      <c r="U1493" t="s">
        <v>1832</v>
      </c>
      <c r="V1493">
        <f t="shared" si="334"/>
        <v>929.02079999999989</v>
      </c>
      <c r="W1493">
        <v>929.02079999999989</v>
      </c>
      <c r="X1493" t="b">
        <f t="shared" si="335"/>
        <v>0</v>
      </c>
    </row>
    <row r="1494" spans="1:24" x14ac:dyDescent="0.3">
      <c r="A1494" t="b">
        <f t="shared" si="322"/>
        <v>0</v>
      </c>
      <c r="B1494" t="s">
        <v>2398</v>
      </c>
      <c r="C1494" t="b">
        <f t="shared" si="323"/>
        <v>0</v>
      </c>
      <c r="D1494" s="2">
        <v>45695</v>
      </c>
      <c r="E1494" s="2" t="b">
        <f t="shared" si="324"/>
        <v>0</v>
      </c>
      <c r="F1494" t="s">
        <v>1497</v>
      </c>
      <c r="G1494" t="b">
        <f t="shared" si="325"/>
        <v>0</v>
      </c>
      <c r="H1494" t="s">
        <v>1664</v>
      </c>
      <c r="I1494" t="b">
        <f t="shared" si="326"/>
        <v>0</v>
      </c>
      <c r="J1494" t="s">
        <v>1850</v>
      </c>
      <c r="K1494" t="b">
        <f t="shared" si="327"/>
        <v>0</v>
      </c>
      <c r="L1494">
        <f t="shared" si="328"/>
        <v>1</v>
      </c>
      <c r="M1494">
        <v>1</v>
      </c>
      <c r="N1494" t="b">
        <f t="shared" si="329"/>
        <v>0</v>
      </c>
      <c r="O1494">
        <f t="shared" si="330"/>
        <v>878.84</v>
      </c>
      <c r="P1494">
        <v>878.84</v>
      </c>
      <c r="Q1494" t="b">
        <f t="shared" si="331"/>
        <v>0</v>
      </c>
      <c r="R1494">
        <f t="shared" si="332"/>
        <v>0.28000000000000003</v>
      </c>
      <c r="S1494">
        <v>0.28000000000000003</v>
      </c>
      <c r="T1494" t="b">
        <f t="shared" si="333"/>
        <v>0</v>
      </c>
      <c r="U1494" t="s">
        <v>1839</v>
      </c>
      <c r="V1494">
        <f t="shared" si="334"/>
        <v>632.76480000000004</v>
      </c>
      <c r="W1494">
        <v>632.76480000000004</v>
      </c>
      <c r="X1494" t="b">
        <f t="shared" si="335"/>
        <v>0</v>
      </c>
    </row>
    <row r="1495" spans="1:24" x14ac:dyDescent="0.3">
      <c r="A1495" t="b">
        <f t="shared" si="322"/>
        <v>0</v>
      </c>
      <c r="B1495" t="s">
        <v>2399</v>
      </c>
      <c r="C1495" t="b">
        <f t="shared" si="323"/>
        <v>0</v>
      </c>
      <c r="D1495" s="2">
        <v>45287</v>
      </c>
      <c r="E1495" s="2" t="b">
        <f t="shared" si="324"/>
        <v>0</v>
      </c>
      <c r="F1495" t="s">
        <v>660</v>
      </c>
      <c r="G1495" t="b">
        <f t="shared" si="325"/>
        <v>0</v>
      </c>
      <c r="H1495" t="s">
        <v>1668</v>
      </c>
      <c r="I1495" t="b">
        <f t="shared" si="326"/>
        <v>0</v>
      </c>
      <c r="J1495" t="s">
        <v>1857</v>
      </c>
      <c r="K1495" t="b">
        <f t="shared" si="327"/>
        <v>0</v>
      </c>
      <c r="L1495">
        <f t="shared" si="328"/>
        <v>1</v>
      </c>
      <c r="M1495">
        <v>1</v>
      </c>
      <c r="N1495" t="b">
        <f t="shared" si="329"/>
        <v>0</v>
      </c>
      <c r="O1495">
        <f t="shared" si="330"/>
        <v>442.36</v>
      </c>
      <c r="P1495">
        <v>442.36</v>
      </c>
      <c r="Q1495" t="b">
        <f t="shared" si="331"/>
        <v>0</v>
      </c>
      <c r="R1495">
        <f t="shared" si="332"/>
        <v>0.14000000000000001</v>
      </c>
      <c r="S1495">
        <v>0.14000000000000001</v>
      </c>
      <c r="T1495" t="b">
        <f t="shared" si="333"/>
        <v>0</v>
      </c>
      <c r="U1495" t="s">
        <v>1832</v>
      </c>
      <c r="V1495">
        <f t="shared" si="334"/>
        <v>380.42959999999999</v>
      </c>
      <c r="W1495">
        <v>380.42959999999999</v>
      </c>
      <c r="X1495" t="b">
        <f t="shared" si="335"/>
        <v>0</v>
      </c>
    </row>
    <row r="1496" spans="1:24" x14ac:dyDescent="0.3">
      <c r="A1496" t="b">
        <f t="shared" si="322"/>
        <v>0</v>
      </c>
      <c r="B1496" t="s">
        <v>2400</v>
      </c>
      <c r="C1496" t="b">
        <f t="shared" si="323"/>
        <v>0</v>
      </c>
      <c r="D1496" s="2">
        <v>45711</v>
      </c>
      <c r="E1496" s="2" t="b">
        <f t="shared" si="324"/>
        <v>0</v>
      </c>
      <c r="F1496" t="s">
        <v>1037</v>
      </c>
      <c r="G1496" t="b">
        <f t="shared" si="325"/>
        <v>0</v>
      </c>
      <c r="H1496" t="s">
        <v>1643</v>
      </c>
      <c r="I1496" t="b">
        <f t="shared" si="326"/>
        <v>0</v>
      </c>
      <c r="J1496" t="s">
        <v>1875</v>
      </c>
      <c r="K1496" t="b">
        <f t="shared" si="327"/>
        <v>0</v>
      </c>
      <c r="L1496">
        <f t="shared" si="328"/>
        <v>1</v>
      </c>
      <c r="M1496">
        <v>1</v>
      </c>
      <c r="N1496" t="b">
        <f t="shared" si="329"/>
        <v>0</v>
      </c>
      <c r="O1496">
        <f t="shared" si="330"/>
        <v>763.34</v>
      </c>
      <c r="P1496">
        <v>763.34</v>
      </c>
      <c r="Q1496" t="b">
        <f t="shared" si="331"/>
        <v>0</v>
      </c>
      <c r="R1496">
        <f t="shared" si="332"/>
        <v>0.11</v>
      </c>
      <c r="S1496">
        <v>0.11</v>
      </c>
      <c r="T1496" t="b">
        <f t="shared" si="333"/>
        <v>0</v>
      </c>
      <c r="U1496" t="s">
        <v>1839</v>
      </c>
      <c r="V1496">
        <f t="shared" si="334"/>
        <v>679.37260000000003</v>
      </c>
      <c r="W1496">
        <v>679.37260000000003</v>
      </c>
      <c r="X1496" t="b">
        <f t="shared" si="335"/>
        <v>0</v>
      </c>
    </row>
    <row r="1497" spans="1:24" x14ac:dyDescent="0.3">
      <c r="A1497" t="b">
        <f t="shared" si="322"/>
        <v>0</v>
      </c>
      <c r="B1497" t="s">
        <v>2401</v>
      </c>
      <c r="C1497" t="b">
        <f t="shared" si="323"/>
        <v>0</v>
      </c>
      <c r="D1497" s="2">
        <v>45842</v>
      </c>
      <c r="E1497" s="2" t="b">
        <f t="shared" si="324"/>
        <v>0</v>
      </c>
      <c r="F1497" t="s">
        <v>547</v>
      </c>
      <c r="G1497" t="b">
        <f t="shared" si="325"/>
        <v>0</v>
      </c>
      <c r="H1497" t="s">
        <v>1711</v>
      </c>
      <c r="I1497" t="b">
        <f t="shared" si="326"/>
        <v>0</v>
      </c>
      <c r="J1497" t="s">
        <v>1870</v>
      </c>
      <c r="K1497" t="b">
        <f t="shared" si="327"/>
        <v>0</v>
      </c>
      <c r="L1497">
        <f t="shared" si="328"/>
        <v>3</v>
      </c>
      <c r="M1497">
        <v>3</v>
      </c>
      <c r="N1497" t="b">
        <f t="shared" si="329"/>
        <v>0</v>
      </c>
      <c r="O1497">
        <f t="shared" si="330"/>
        <v>178.22</v>
      </c>
      <c r="P1497">
        <v>178.22</v>
      </c>
      <c r="Q1497" t="b">
        <f t="shared" si="331"/>
        <v>0</v>
      </c>
      <c r="R1497">
        <f t="shared" si="332"/>
        <v>0.15</v>
      </c>
      <c r="S1497">
        <v>0.15</v>
      </c>
      <c r="T1497" t="b">
        <f t="shared" si="333"/>
        <v>0</v>
      </c>
      <c r="U1497" t="s">
        <v>1839</v>
      </c>
      <c r="V1497">
        <f t="shared" si="334"/>
        <v>454.46100000000001</v>
      </c>
      <c r="W1497">
        <v>454.46100000000001</v>
      </c>
      <c r="X1497" t="b">
        <f t="shared" si="335"/>
        <v>0</v>
      </c>
    </row>
    <row r="1498" spans="1:24" x14ac:dyDescent="0.3">
      <c r="A1498" t="b">
        <f t="shared" si="322"/>
        <v>0</v>
      </c>
      <c r="B1498" t="s">
        <v>2402</v>
      </c>
      <c r="C1498" t="b">
        <f t="shared" si="323"/>
        <v>0</v>
      </c>
      <c r="D1498" s="2">
        <v>45255</v>
      </c>
      <c r="E1498" s="2" t="b">
        <f t="shared" si="324"/>
        <v>0</v>
      </c>
      <c r="F1498" t="s">
        <v>360</v>
      </c>
      <c r="G1498" t="b">
        <f t="shared" si="325"/>
        <v>0</v>
      </c>
      <c r="H1498" t="s">
        <v>1615</v>
      </c>
      <c r="I1498" t="b">
        <f t="shared" si="326"/>
        <v>0</v>
      </c>
      <c r="J1498" t="s">
        <v>1854</v>
      </c>
      <c r="K1498" t="b">
        <f t="shared" si="327"/>
        <v>0</v>
      </c>
      <c r="L1498">
        <f t="shared" si="328"/>
        <v>4</v>
      </c>
      <c r="M1498">
        <v>4</v>
      </c>
      <c r="N1498" t="b">
        <f t="shared" si="329"/>
        <v>0</v>
      </c>
      <c r="O1498">
        <f t="shared" si="330"/>
        <v>90.32</v>
      </c>
      <c r="P1498">
        <v>90.32</v>
      </c>
      <c r="Q1498" t="b">
        <f t="shared" si="331"/>
        <v>0</v>
      </c>
      <c r="R1498">
        <f t="shared" si="332"/>
        <v>0.08</v>
      </c>
      <c r="S1498">
        <v>0.08</v>
      </c>
      <c r="T1498" t="b">
        <f t="shared" si="333"/>
        <v>0</v>
      </c>
      <c r="U1498" t="s">
        <v>1835</v>
      </c>
      <c r="V1498">
        <f t="shared" si="334"/>
        <v>332.37759999999997</v>
      </c>
      <c r="W1498">
        <v>332.37759999999997</v>
      </c>
      <c r="X1498" t="b">
        <f t="shared" si="335"/>
        <v>0</v>
      </c>
    </row>
    <row r="1499" spans="1:24" x14ac:dyDescent="0.3">
      <c r="A1499" t="b">
        <f t="shared" si="322"/>
        <v>0</v>
      </c>
      <c r="B1499" t="s">
        <v>2403</v>
      </c>
      <c r="C1499" t="b">
        <f t="shared" si="323"/>
        <v>0</v>
      </c>
      <c r="D1499" s="2">
        <v>45695</v>
      </c>
      <c r="E1499" s="2" t="b">
        <f t="shared" si="324"/>
        <v>0</v>
      </c>
      <c r="F1499" t="s">
        <v>1169</v>
      </c>
      <c r="G1499" t="b">
        <f t="shared" si="325"/>
        <v>0</v>
      </c>
      <c r="H1499" t="s">
        <v>1564</v>
      </c>
      <c r="I1499" t="b">
        <f t="shared" si="326"/>
        <v>0</v>
      </c>
      <c r="J1499" t="s">
        <v>1875</v>
      </c>
      <c r="K1499" t="b">
        <f t="shared" si="327"/>
        <v>0</v>
      </c>
      <c r="L1499">
        <f t="shared" si="328"/>
        <v>3</v>
      </c>
      <c r="M1499">
        <v>3</v>
      </c>
      <c r="N1499" t="b">
        <f t="shared" si="329"/>
        <v>0</v>
      </c>
      <c r="O1499">
        <f t="shared" si="330"/>
        <v>370.93</v>
      </c>
      <c r="P1499">
        <v>370.93</v>
      </c>
      <c r="Q1499" t="b">
        <f t="shared" si="331"/>
        <v>0</v>
      </c>
      <c r="R1499">
        <f t="shared" si="332"/>
        <v>0</v>
      </c>
      <c r="S1499">
        <v>0</v>
      </c>
      <c r="T1499" t="b">
        <f t="shared" si="333"/>
        <v>0</v>
      </c>
      <c r="U1499" t="s">
        <v>1832</v>
      </c>
      <c r="V1499">
        <f t="shared" si="334"/>
        <v>1112.79</v>
      </c>
      <c r="W1499">
        <v>1112.79</v>
      </c>
      <c r="X1499" t="b">
        <f t="shared" si="335"/>
        <v>0</v>
      </c>
    </row>
    <row r="1500" spans="1:24" x14ac:dyDescent="0.3">
      <c r="A1500" t="b">
        <f t="shared" si="322"/>
        <v>0</v>
      </c>
      <c r="B1500" t="s">
        <v>2404</v>
      </c>
      <c r="C1500" t="b">
        <f t="shared" si="323"/>
        <v>0</v>
      </c>
      <c r="D1500" s="2">
        <v>45281</v>
      </c>
      <c r="E1500" s="2" t="b">
        <f t="shared" si="324"/>
        <v>0</v>
      </c>
      <c r="F1500" t="s">
        <v>175</v>
      </c>
      <c r="G1500" t="b">
        <f t="shared" si="325"/>
        <v>0</v>
      </c>
      <c r="H1500" t="s">
        <v>1607</v>
      </c>
      <c r="I1500" t="b">
        <f t="shared" si="326"/>
        <v>0</v>
      </c>
      <c r="J1500" t="s">
        <v>1859</v>
      </c>
      <c r="K1500" t="b">
        <f t="shared" si="327"/>
        <v>0</v>
      </c>
      <c r="L1500">
        <f t="shared" si="328"/>
        <v>1</v>
      </c>
      <c r="M1500">
        <v>1</v>
      </c>
      <c r="N1500" t="b">
        <f t="shared" si="329"/>
        <v>0</v>
      </c>
      <c r="O1500">
        <f t="shared" si="330"/>
        <v>352.43</v>
      </c>
      <c r="P1500">
        <v>352.43</v>
      </c>
      <c r="Q1500" t="b">
        <f t="shared" si="331"/>
        <v>0</v>
      </c>
      <c r="R1500">
        <f t="shared" si="332"/>
        <v>0.14000000000000001</v>
      </c>
      <c r="S1500">
        <v>0.14000000000000001</v>
      </c>
      <c r="T1500" t="b">
        <f t="shared" si="333"/>
        <v>0</v>
      </c>
      <c r="U1500" t="s">
        <v>1835</v>
      </c>
      <c r="V1500">
        <f t="shared" si="334"/>
        <v>303.08980000000003</v>
      </c>
      <c r="W1500">
        <v>303.08980000000003</v>
      </c>
      <c r="X1500" t="b">
        <f t="shared" si="335"/>
        <v>0</v>
      </c>
    </row>
    <row r="1501" spans="1:24" x14ac:dyDescent="0.3">
      <c r="A1501" t="b">
        <f t="shared" si="322"/>
        <v>0</v>
      </c>
      <c r="B1501" t="s">
        <v>2405</v>
      </c>
      <c r="C1501" t="b">
        <f t="shared" si="323"/>
        <v>0</v>
      </c>
      <c r="D1501" s="2">
        <v>45295</v>
      </c>
      <c r="E1501" s="2" t="b">
        <f t="shared" si="324"/>
        <v>0</v>
      </c>
      <c r="F1501" t="s">
        <v>419</v>
      </c>
      <c r="G1501" t="b">
        <f t="shared" si="325"/>
        <v>0</v>
      </c>
      <c r="H1501" t="s">
        <v>1570</v>
      </c>
      <c r="I1501" t="b">
        <f t="shared" si="326"/>
        <v>0</v>
      </c>
      <c r="J1501" t="s">
        <v>1859</v>
      </c>
      <c r="K1501" t="b">
        <f t="shared" si="327"/>
        <v>0</v>
      </c>
      <c r="L1501">
        <f t="shared" si="328"/>
        <v>2</v>
      </c>
      <c r="M1501">
        <v>2</v>
      </c>
      <c r="N1501" t="b">
        <f t="shared" si="329"/>
        <v>0</v>
      </c>
      <c r="O1501">
        <f t="shared" si="330"/>
        <v>562.97</v>
      </c>
      <c r="P1501">
        <v>562.97</v>
      </c>
      <c r="Q1501" t="b">
        <f t="shared" si="331"/>
        <v>0</v>
      </c>
      <c r="R1501">
        <f t="shared" si="332"/>
        <v>0.2</v>
      </c>
      <c r="S1501">
        <v>0.2</v>
      </c>
      <c r="T1501" t="b">
        <f t="shared" si="333"/>
        <v>0</v>
      </c>
      <c r="U1501" t="s">
        <v>1832</v>
      </c>
      <c r="V1501">
        <f t="shared" si="334"/>
        <v>900.75200000000007</v>
      </c>
      <c r="W1501">
        <v>900.75200000000007</v>
      </c>
      <c r="X1501" t="b">
        <f t="shared" si="335"/>
        <v>0</v>
      </c>
    </row>
    <row r="1502" spans="1:24" x14ac:dyDescent="0.3">
      <c r="A1502" t="b">
        <f t="shared" si="322"/>
        <v>0</v>
      </c>
      <c r="B1502" t="s">
        <v>2406</v>
      </c>
      <c r="C1502" t="b">
        <f t="shared" si="323"/>
        <v>0</v>
      </c>
      <c r="D1502" s="2">
        <v>45260</v>
      </c>
      <c r="E1502" s="2" t="b">
        <f t="shared" si="324"/>
        <v>0</v>
      </c>
      <c r="F1502" t="s">
        <v>520</v>
      </c>
      <c r="G1502" t="b">
        <f t="shared" si="325"/>
        <v>0</v>
      </c>
      <c r="H1502" t="s">
        <v>1699</v>
      </c>
      <c r="I1502" t="b">
        <f t="shared" si="326"/>
        <v>0</v>
      </c>
      <c r="J1502" t="s">
        <v>1843</v>
      </c>
      <c r="K1502" t="b">
        <f t="shared" si="327"/>
        <v>0</v>
      </c>
      <c r="L1502">
        <f t="shared" si="328"/>
        <v>1</v>
      </c>
      <c r="M1502">
        <v>1</v>
      </c>
      <c r="N1502" t="b">
        <f t="shared" si="329"/>
        <v>0</v>
      </c>
      <c r="O1502">
        <f t="shared" si="330"/>
        <v>522.85</v>
      </c>
      <c r="P1502">
        <v>522.85</v>
      </c>
      <c r="Q1502" t="b">
        <f t="shared" si="331"/>
        <v>0</v>
      </c>
      <c r="R1502">
        <f t="shared" si="332"/>
        <v>0.12</v>
      </c>
      <c r="S1502">
        <v>0.12</v>
      </c>
      <c r="T1502" t="b">
        <f t="shared" si="333"/>
        <v>0</v>
      </c>
      <c r="U1502" t="s">
        <v>1835</v>
      </c>
      <c r="V1502">
        <f t="shared" si="334"/>
        <v>460.108</v>
      </c>
      <c r="W1502">
        <v>460.108</v>
      </c>
      <c r="X1502" t="b">
        <f t="shared" si="335"/>
        <v>0</v>
      </c>
    </row>
    <row r="1503" spans="1:24" x14ac:dyDescent="0.3">
      <c r="A1503" t="b">
        <f t="shared" si="322"/>
        <v>0</v>
      </c>
      <c r="B1503" t="s">
        <v>1910</v>
      </c>
      <c r="C1503" t="b">
        <f t="shared" si="323"/>
        <v>0</v>
      </c>
      <c r="D1503" s="2">
        <v>45589</v>
      </c>
      <c r="E1503" s="2" t="b">
        <f t="shared" si="324"/>
        <v>0</v>
      </c>
      <c r="F1503" t="s">
        <v>1279</v>
      </c>
      <c r="G1503" t="b">
        <f t="shared" si="325"/>
        <v>0</v>
      </c>
      <c r="H1503" t="s">
        <v>1683</v>
      </c>
      <c r="I1503" t="b">
        <f t="shared" si="326"/>
        <v>0</v>
      </c>
      <c r="J1503" t="s">
        <v>1902</v>
      </c>
      <c r="K1503" t="b">
        <f t="shared" si="327"/>
        <v>0</v>
      </c>
      <c r="L1503">
        <f t="shared" si="328"/>
        <v>2</v>
      </c>
      <c r="M1503">
        <v>2</v>
      </c>
      <c r="N1503" t="b">
        <f t="shared" si="329"/>
        <v>0</v>
      </c>
      <c r="O1503">
        <f t="shared" si="330"/>
        <v>559.71</v>
      </c>
      <c r="P1503">
        <v>559.71</v>
      </c>
      <c r="Q1503" t="b">
        <f t="shared" si="331"/>
        <v>0</v>
      </c>
      <c r="R1503">
        <f t="shared" si="332"/>
        <v>0.3</v>
      </c>
      <c r="S1503">
        <v>0.3</v>
      </c>
      <c r="T1503" t="b">
        <f t="shared" si="333"/>
        <v>0</v>
      </c>
      <c r="U1503" t="s">
        <v>1839</v>
      </c>
      <c r="V1503">
        <f t="shared" si="334"/>
        <v>783.59400000000005</v>
      </c>
      <c r="W1503">
        <v>783.59400000000005</v>
      </c>
      <c r="X1503" t="b">
        <f t="shared" si="335"/>
        <v>0</v>
      </c>
    </row>
    <row r="1504" spans="1:24" x14ac:dyDescent="0.3">
      <c r="A1504" t="b">
        <f t="shared" si="322"/>
        <v>0</v>
      </c>
      <c r="B1504" t="s">
        <v>2407</v>
      </c>
      <c r="C1504" t="b">
        <f t="shared" si="323"/>
        <v>0</v>
      </c>
      <c r="D1504" s="2">
        <v>45851</v>
      </c>
      <c r="E1504" s="2" t="b">
        <f t="shared" si="324"/>
        <v>0</v>
      </c>
      <c r="F1504" t="s">
        <v>1084</v>
      </c>
      <c r="G1504" t="b">
        <f t="shared" si="325"/>
        <v>0</v>
      </c>
      <c r="H1504" t="s">
        <v>1600</v>
      </c>
      <c r="I1504" t="b">
        <f t="shared" si="326"/>
        <v>0</v>
      </c>
      <c r="J1504" t="s">
        <v>1857</v>
      </c>
      <c r="K1504" t="b">
        <f t="shared" si="327"/>
        <v>0</v>
      </c>
      <c r="L1504">
        <f t="shared" si="328"/>
        <v>4</v>
      </c>
      <c r="M1504">
        <v>4</v>
      </c>
      <c r="N1504" t="b">
        <f t="shared" si="329"/>
        <v>0</v>
      </c>
      <c r="O1504">
        <f t="shared" si="330"/>
        <v>714.89</v>
      </c>
      <c r="P1504">
        <v>714.89</v>
      </c>
      <c r="Q1504" t="b">
        <f t="shared" si="331"/>
        <v>0</v>
      </c>
      <c r="R1504">
        <f t="shared" si="332"/>
        <v>0.15</v>
      </c>
      <c r="S1504">
        <v>0.15</v>
      </c>
      <c r="T1504" t="b">
        <f t="shared" si="333"/>
        <v>0</v>
      </c>
      <c r="U1504" t="s">
        <v>1832</v>
      </c>
      <c r="V1504">
        <f t="shared" si="334"/>
        <v>2430.6260000000002</v>
      </c>
      <c r="W1504">
        <v>2430.6260000000002</v>
      </c>
      <c r="X1504" t="b">
        <f t="shared" si="335"/>
        <v>0</v>
      </c>
    </row>
    <row r="1505" spans="1:24" x14ac:dyDescent="0.3">
      <c r="A1505" t="b">
        <f t="shared" si="322"/>
        <v>0</v>
      </c>
      <c r="B1505" t="s">
        <v>2408</v>
      </c>
      <c r="C1505" t="b">
        <f t="shared" si="323"/>
        <v>0</v>
      </c>
      <c r="D1505" s="2">
        <v>45222</v>
      </c>
      <c r="E1505" s="2" t="b">
        <f t="shared" si="324"/>
        <v>0</v>
      </c>
      <c r="F1505" t="s">
        <v>610</v>
      </c>
      <c r="G1505" t="b">
        <f t="shared" si="325"/>
        <v>0</v>
      </c>
      <c r="H1505" t="s">
        <v>1666</v>
      </c>
      <c r="I1505" t="b">
        <f t="shared" si="326"/>
        <v>0</v>
      </c>
      <c r="J1505" t="s">
        <v>1880</v>
      </c>
      <c r="K1505" t="b">
        <f t="shared" si="327"/>
        <v>0</v>
      </c>
      <c r="L1505">
        <f t="shared" si="328"/>
        <v>3</v>
      </c>
      <c r="M1505">
        <v>3</v>
      </c>
      <c r="N1505" t="b">
        <f t="shared" si="329"/>
        <v>0</v>
      </c>
      <c r="O1505">
        <f t="shared" si="330"/>
        <v>137.77000000000001</v>
      </c>
      <c r="P1505">
        <v>137.77000000000001</v>
      </c>
      <c r="Q1505" t="b">
        <f t="shared" si="331"/>
        <v>0</v>
      </c>
      <c r="R1505">
        <f t="shared" si="332"/>
        <v>0.26</v>
      </c>
      <c r="S1505">
        <v>0.26</v>
      </c>
      <c r="T1505" t="b">
        <f t="shared" si="333"/>
        <v>0</v>
      </c>
      <c r="U1505" t="s">
        <v>1835</v>
      </c>
      <c r="V1505">
        <f t="shared" si="334"/>
        <v>305.84940000000012</v>
      </c>
      <c r="W1505">
        <v>305.84940000000012</v>
      </c>
      <c r="X1505" t="b">
        <f t="shared" si="335"/>
        <v>0</v>
      </c>
    </row>
    <row r="1506" spans="1:24" x14ac:dyDescent="0.3">
      <c r="A1506" t="b">
        <f t="shared" si="322"/>
        <v>0</v>
      </c>
      <c r="B1506" t="s">
        <v>2409</v>
      </c>
      <c r="C1506" t="b">
        <f t="shared" si="323"/>
        <v>0</v>
      </c>
      <c r="D1506" s="2">
        <v>45940</v>
      </c>
      <c r="E1506" s="2" t="b">
        <f t="shared" si="324"/>
        <v>0</v>
      </c>
      <c r="F1506" t="s">
        <v>113</v>
      </c>
      <c r="G1506" t="b">
        <f t="shared" si="325"/>
        <v>0</v>
      </c>
      <c r="H1506" t="s">
        <v>1800</v>
      </c>
      <c r="I1506" t="b">
        <f t="shared" si="326"/>
        <v>0</v>
      </c>
      <c r="J1506" t="s">
        <v>1902</v>
      </c>
      <c r="K1506" t="b">
        <f t="shared" si="327"/>
        <v>0</v>
      </c>
      <c r="L1506">
        <f t="shared" si="328"/>
        <v>3</v>
      </c>
      <c r="M1506">
        <v>3</v>
      </c>
      <c r="N1506" t="b">
        <f t="shared" si="329"/>
        <v>0</v>
      </c>
      <c r="O1506">
        <f t="shared" si="330"/>
        <v>862.18</v>
      </c>
      <c r="P1506">
        <v>862.18</v>
      </c>
      <c r="Q1506" t="b">
        <f t="shared" si="331"/>
        <v>0</v>
      </c>
      <c r="R1506">
        <f t="shared" si="332"/>
        <v>0.22</v>
      </c>
      <c r="S1506">
        <v>0.22</v>
      </c>
      <c r="T1506" t="b">
        <f t="shared" si="333"/>
        <v>0</v>
      </c>
      <c r="U1506" t="s">
        <v>1835</v>
      </c>
      <c r="V1506">
        <f t="shared" si="334"/>
        <v>2017.5011999999999</v>
      </c>
      <c r="W1506">
        <v>2017.5011999999999</v>
      </c>
      <c r="X1506" t="b">
        <f t="shared" si="335"/>
        <v>0</v>
      </c>
    </row>
    <row r="1507" spans="1:24" x14ac:dyDescent="0.3">
      <c r="A1507" t="b">
        <f t="shared" si="322"/>
        <v>0</v>
      </c>
      <c r="B1507" t="s">
        <v>2410</v>
      </c>
      <c r="C1507" t="b">
        <f t="shared" si="323"/>
        <v>0</v>
      </c>
      <c r="D1507" s="2">
        <v>45822</v>
      </c>
      <c r="E1507" s="2" t="b">
        <f t="shared" si="324"/>
        <v>0</v>
      </c>
      <c r="F1507" t="s">
        <v>210</v>
      </c>
      <c r="G1507" t="b">
        <f t="shared" si="325"/>
        <v>0</v>
      </c>
      <c r="H1507" t="s">
        <v>1651</v>
      </c>
      <c r="I1507" t="b">
        <f t="shared" si="326"/>
        <v>0</v>
      </c>
      <c r="J1507" t="s">
        <v>1852</v>
      </c>
      <c r="K1507" t="b">
        <f t="shared" si="327"/>
        <v>0</v>
      </c>
      <c r="L1507">
        <f t="shared" si="328"/>
        <v>2</v>
      </c>
      <c r="M1507">
        <v>2</v>
      </c>
      <c r="N1507" t="b">
        <f t="shared" si="329"/>
        <v>0</v>
      </c>
      <c r="O1507">
        <f t="shared" si="330"/>
        <v>833.64</v>
      </c>
      <c r="P1507">
        <v>833.64</v>
      </c>
      <c r="Q1507" t="b">
        <f t="shared" si="331"/>
        <v>0</v>
      </c>
      <c r="R1507">
        <f t="shared" si="332"/>
        <v>0.24</v>
      </c>
      <c r="S1507">
        <v>0.24</v>
      </c>
      <c r="T1507" t="b">
        <f t="shared" si="333"/>
        <v>0</v>
      </c>
      <c r="U1507" t="s">
        <v>1835</v>
      </c>
      <c r="V1507">
        <f t="shared" si="334"/>
        <v>1267.1328000000001</v>
      </c>
      <c r="W1507">
        <v>1267.1328000000001</v>
      </c>
      <c r="X1507" t="b">
        <f t="shared" si="335"/>
        <v>0</v>
      </c>
    </row>
    <row r="1508" spans="1:24" x14ac:dyDescent="0.3">
      <c r="A1508" t="b">
        <f t="shared" si="322"/>
        <v>0</v>
      </c>
      <c r="B1508" t="s">
        <v>2411</v>
      </c>
      <c r="C1508" t="b">
        <f t="shared" si="323"/>
        <v>0</v>
      </c>
      <c r="D1508" s="2">
        <v>45752</v>
      </c>
      <c r="E1508" s="2" t="b">
        <f t="shared" si="324"/>
        <v>0</v>
      </c>
      <c r="F1508" t="s">
        <v>854</v>
      </c>
      <c r="G1508" t="b">
        <f t="shared" si="325"/>
        <v>0</v>
      </c>
      <c r="H1508" t="s">
        <v>1593</v>
      </c>
      <c r="I1508" t="b">
        <f t="shared" si="326"/>
        <v>0</v>
      </c>
      <c r="J1508" t="s">
        <v>1859</v>
      </c>
      <c r="K1508" t="b">
        <f t="shared" si="327"/>
        <v>0</v>
      </c>
      <c r="L1508">
        <f t="shared" si="328"/>
        <v>3</v>
      </c>
      <c r="M1508">
        <v>3</v>
      </c>
      <c r="N1508" t="b">
        <f t="shared" si="329"/>
        <v>0</v>
      </c>
      <c r="O1508">
        <f t="shared" si="330"/>
        <v>543.22</v>
      </c>
      <c r="P1508">
        <v>543.22</v>
      </c>
      <c r="Q1508" t="b">
        <f t="shared" si="331"/>
        <v>0</v>
      </c>
      <c r="R1508">
        <f t="shared" si="332"/>
        <v>0.05</v>
      </c>
      <c r="S1508">
        <v>0.05</v>
      </c>
      <c r="T1508" t="b">
        <f t="shared" si="333"/>
        <v>0</v>
      </c>
      <c r="U1508" t="s">
        <v>1839</v>
      </c>
      <c r="V1508">
        <f t="shared" si="334"/>
        <v>1548.1769999999999</v>
      </c>
      <c r="W1508">
        <v>1548.1769999999999</v>
      </c>
      <c r="X1508" t="b">
        <f t="shared" si="335"/>
        <v>0</v>
      </c>
    </row>
    <row r="1509" spans="1:24" x14ac:dyDescent="0.3">
      <c r="A1509" t="b">
        <f t="shared" si="322"/>
        <v>0</v>
      </c>
      <c r="B1509" t="s">
        <v>2412</v>
      </c>
      <c r="C1509" t="b">
        <f t="shared" si="323"/>
        <v>0</v>
      </c>
      <c r="D1509" s="2">
        <v>45677</v>
      </c>
      <c r="E1509" s="2" t="b">
        <f t="shared" si="324"/>
        <v>0</v>
      </c>
      <c r="F1509" t="s">
        <v>877</v>
      </c>
      <c r="G1509" t="b">
        <f t="shared" si="325"/>
        <v>0</v>
      </c>
      <c r="H1509" t="s">
        <v>1790</v>
      </c>
      <c r="I1509" t="b">
        <f t="shared" si="326"/>
        <v>0</v>
      </c>
      <c r="J1509" t="s">
        <v>1880</v>
      </c>
      <c r="K1509" t="b">
        <f t="shared" si="327"/>
        <v>0</v>
      </c>
      <c r="L1509">
        <f t="shared" si="328"/>
        <v>3</v>
      </c>
      <c r="M1509">
        <v>3</v>
      </c>
      <c r="N1509" t="b">
        <f t="shared" si="329"/>
        <v>0</v>
      </c>
      <c r="O1509">
        <f t="shared" si="330"/>
        <v>691.02</v>
      </c>
      <c r="P1509">
        <v>691.02</v>
      </c>
      <c r="Q1509" t="b">
        <f t="shared" si="331"/>
        <v>0</v>
      </c>
      <c r="R1509">
        <f t="shared" si="332"/>
        <v>0.12</v>
      </c>
      <c r="S1509">
        <v>0.12</v>
      </c>
      <c r="T1509" t="b">
        <f t="shared" si="333"/>
        <v>0</v>
      </c>
      <c r="U1509" t="s">
        <v>1839</v>
      </c>
      <c r="V1509">
        <f t="shared" si="334"/>
        <v>1824.2927999999999</v>
      </c>
      <c r="W1509">
        <v>1824.2927999999999</v>
      </c>
      <c r="X1509" t="b">
        <f t="shared" si="335"/>
        <v>0</v>
      </c>
    </row>
    <row r="1510" spans="1:24" x14ac:dyDescent="0.3">
      <c r="A1510" t="b">
        <f t="shared" si="322"/>
        <v>0</v>
      </c>
      <c r="B1510" t="s">
        <v>2413</v>
      </c>
      <c r="C1510" t="b">
        <f t="shared" si="323"/>
        <v>0</v>
      </c>
      <c r="D1510" s="2">
        <v>45253</v>
      </c>
      <c r="E1510" s="2" t="b">
        <f t="shared" si="324"/>
        <v>0</v>
      </c>
      <c r="F1510" t="s">
        <v>309</v>
      </c>
      <c r="G1510" t="b">
        <f t="shared" si="325"/>
        <v>0</v>
      </c>
      <c r="H1510" t="s">
        <v>1785</v>
      </c>
      <c r="I1510" t="b">
        <f t="shared" si="326"/>
        <v>0</v>
      </c>
      <c r="J1510" t="s">
        <v>1834</v>
      </c>
      <c r="K1510" t="b">
        <f t="shared" si="327"/>
        <v>0</v>
      </c>
      <c r="L1510">
        <f t="shared" si="328"/>
        <v>4</v>
      </c>
      <c r="M1510">
        <v>4</v>
      </c>
      <c r="N1510" t="b">
        <f t="shared" si="329"/>
        <v>0</v>
      </c>
      <c r="O1510">
        <f t="shared" si="330"/>
        <v>338.73</v>
      </c>
      <c r="P1510">
        <v>338.73</v>
      </c>
      <c r="Q1510" t="b">
        <f t="shared" si="331"/>
        <v>0</v>
      </c>
      <c r="R1510">
        <f t="shared" si="332"/>
        <v>0.18</v>
      </c>
      <c r="S1510">
        <v>0.18</v>
      </c>
      <c r="T1510" t="b">
        <f t="shared" si="333"/>
        <v>0</v>
      </c>
      <c r="U1510" t="s">
        <v>1832</v>
      </c>
      <c r="V1510">
        <f t="shared" si="334"/>
        <v>1111.0344</v>
      </c>
      <c r="W1510">
        <v>1111.0344</v>
      </c>
      <c r="X1510" t="b">
        <f t="shared" si="335"/>
        <v>0</v>
      </c>
    </row>
    <row r="1511" spans="1:24" x14ac:dyDescent="0.3">
      <c r="A1511" t="b">
        <f t="shared" si="322"/>
        <v>0</v>
      </c>
      <c r="B1511" t="s">
        <v>2414</v>
      </c>
      <c r="C1511" t="b">
        <f t="shared" si="323"/>
        <v>0</v>
      </c>
      <c r="D1511" s="2">
        <v>45389</v>
      </c>
      <c r="E1511" s="2" t="b">
        <f t="shared" si="324"/>
        <v>0</v>
      </c>
      <c r="F1511" t="s">
        <v>226</v>
      </c>
      <c r="G1511" t="b">
        <f t="shared" si="325"/>
        <v>0</v>
      </c>
      <c r="H1511" t="s">
        <v>1780</v>
      </c>
      <c r="I1511" t="b">
        <f t="shared" si="326"/>
        <v>0</v>
      </c>
      <c r="J1511" t="s">
        <v>1857</v>
      </c>
      <c r="K1511" t="b">
        <f t="shared" si="327"/>
        <v>0</v>
      </c>
      <c r="L1511">
        <f t="shared" si="328"/>
        <v>3</v>
      </c>
      <c r="M1511">
        <v>3</v>
      </c>
      <c r="N1511" t="b">
        <f t="shared" si="329"/>
        <v>0</v>
      </c>
      <c r="O1511">
        <f t="shared" si="330"/>
        <v>366.08</v>
      </c>
      <c r="P1511">
        <v>366.08</v>
      </c>
      <c r="Q1511" t="b">
        <f t="shared" si="331"/>
        <v>0</v>
      </c>
      <c r="R1511">
        <f t="shared" si="332"/>
        <v>0.05</v>
      </c>
      <c r="S1511">
        <v>0.05</v>
      </c>
      <c r="T1511" t="b">
        <f t="shared" si="333"/>
        <v>0</v>
      </c>
      <c r="U1511" t="s">
        <v>1832</v>
      </c>
      <c r="V1511">
        <f t="shared" si="334"/>
        <v>1043.328</v>
      </c>
      <c r="W1511">
        <v>1043.328</v>
      </c>
      <c r="X1511" t="b">
        <f t="shared" si="335"/>
        <v>0</v>
      </c>
    </row>
    <row r="1512" spans="1:24" x14ac:dyDescent="0.3">
      <c r="A1512" t="b">
        <f t="shared" si="322"/>
        <v>0</v>
      </c>
      <c r="B1512" t="s">
        <v>2415</v>
      </c>
      <c r="C1512" t="b">
        <f t="shared" si="323"/>
        <v>0</v>
      </c>
      <c r="D1512" s="2">
        <v>45840</v>
      </c>
      <c r="E1512" s="2" t="b">
        <f t="shared" si="324"/>
        <v>0</v>
      </c>
      <c r="F1512" t="s">
        <v>366</v>
      </c>
      <c r="G1512" t="b">
        <f t="shared" si="325"/>
        <v>0</v>
      </c>
      <c r="H1512" t="s">
        <v>1574</v>
      </c>
      <c r="I1512" t="b">
        <f t="shared" si="326"/>
        <v>0</v>
      </c>
      <c r="J1512" t="s">
        <v>1867</v>
      </c>
      <c r="K1512" t="b">
        <f t="shared" si="327"/>
        <v>0</v>
      </c>
      <c r="L1512">
        <f t="shared" si="328"/>
        <v>4</v>
      </c>
      <c r="M1512">
        <v>4</v>
      </c>
      <c r="N1512" t="b">
        <f t="shared" si="329"/>
        <v>0</v>
      </c>
      <c r="O1512">
        <f t="shared" si="330"/>
        <v>539.48</v>
      </c>
      <c r="P1512">
        <v>539.48</v>
      </c>
      <c r="Q1512" t="b">
        <f t="shared" si="331"/>
        <v>0</v>
      </c>
      <c r="R1512">
        <f t="shared" si="332"/>
        <v>0.28000000000000003</v>
      </c>
      <c r="S1512">
        <v>0.28000000000000003</v>
      </c>
      <c r="T1512" t="b">
        <f t="shared" si="333"/>
        <v>0</v>
      </c>
      <c r="U1512" t="s">
        <v>1839</v>
      </c>
      <c r="V1512">
        <f t="shared" si="334"/>
        <v>1553.7023999999999</v>
      </c>
      <c r="W1512">
        <v>1553.7023999999999</v>
      </c>
      <c r="X1512" t="b">
        <f t="shared" si="335"/>
        <v>0</v>
      </c>
    </row>
    <row r="1513" spans="1:24" x14ac:dyDescent="0.3">
      <c r="A1513" t="b">
        <f t="shared" si="322"/>
        <v>0</v>
      </c>
      <c r="B1513" t="s">
        <v>2416</v>
      </c>
      <c r="C1513" t="b">
        <f t="shared" si="323"/>
        <v>0</v>
      </c>
      <c r="D1513" s="2">
        <v>45256</v>
      </c>
      <c r="E1513" s="2" t="b">
        <f t="shared" si="324"/>
        <v>0</v>
      </c>
      <c r="F1513" t="s">
        <v>1202</v>
      </c>
      <c r="G1513" t="b">
        <f t="shared" si="325"/>
        <v>0</v>
      </c>
      <c r="H1513" t="s">
        <v>1798</v>
      </c>
      <c r="I1513" t="b">
        <f t="shared" si="326"/>
        <v>0</v>
      </c>
      <c r="J1513" t="s">
        <v>1857</v>
      </c>
      <c r="K1513" t="b">
        <f t="shared" si="327"/>
        <v>0</v>
      </c>
      <c r="L1513">
        <f t="shared" si="328"/>
        <v>1</v>
      </c>
      <c r="M1513">
        <v>1</v>
      </c>
      <c r="N1513" t="b">
        <f t="shared" si="329"/>
        <v>0</v>
      </c>
      <c r="O1513">
        <f t="shared" si="330"/>
        <v>499.59</v>
      </c>
      <c r="P1513">
        <v>499.59</v>
      </c>
      <c r="Q1513" t="b">
        <f t="shared" si="331"/>
        <v>0</v>
      </c>
      <c r="R1513">
        <f t="shared" si="332"/>
        <v>0.03</v>
      </c>
      <c r="S1513">
        <v>0.03</v>
      </c>
      <c r="T1513" t="b">
        <f t="shared" si="333"/>
        <v>0</v>
      </c>
      <c r="U1513" t="s">
        <v>1839</v>
      </c>
      <c r="V1513">
        <f t="shared" si="334"/>
        <v>484.60230000000001</v>
      </c>
      <c r="W1513">
        <v>484.60230000000001</v>
      </c>
      <c r="X1513" t="b">
        <f t="shared" si="335"/>
        <v>0</v>
      </c>
    </row>
    <row r="1514" spans="1:24" x14ac:dyDescent="0.3">
      <c r="A1514" t="b">
        <f t="shared" si="322"/>
        <v>0</v>
      </c>
      <c r="B1514" t="s">
        <v>1911</v>
      </c>
      <c r="C1514" t="b">
        <f t="shared" si="323"/>
        <v>0</v>
      </c>
      <c r="D1514" s="2">
        <v>45282</v>
      </c>
      <c r="E1514" s="2" t="b">
        <f t="shared" si="324"/>
        <v>0</v>
      </c>
      <c r="F1514" t="s">
        <v>288</v>
      </c>
      <c r="G1514" t="b">
        <f t="shared" si="325"/>
        <v>0</v>
      </c>
      <c r="H1514" t="s">
        <v>1640</v>
      </c>
      <c r="I1514" t="b">
        <f t="shared" si="326"/>
        <v>0</v>
      </c>
      <c r="J1514" t="s">
        <v>1875</v>
      </c>
      <c r="K1514" t="b">
        <f t="shared" si="327"/>
        <v>0</v>
      </c>
      <c r="L1514">
        <f t="shared" si="328"/>
        <v>2</v>
      </c>
      <c r="M1514">
        <v>2</v>
      </c>
      <c r="N1514" t="b">
        <f t="shared" si="329"/>
        <v>0</v>
      </c>
      <c r="O1514">
        <f t="shared" si="330"/>
        <v>833.7</v>
      </c>
      <c r="P1514">
        <v>833.7</v>
      </c>
      <c r="Q1514" t="b">
        <f t="shared" si="331"/>
        <v>0</v>
      </c>
      <c r="R1514">
        <f t="shared" si="332"/>
        <v>0.06</v>
      </c>
      <c r="S1514">
        <v>0.06</v>
      </c>
      <c r="T1514" t="b">
        <f t="shared" si="333"/>
        <v>0</v>
      </c>
      <c r="U1514" t="s">
        <v>1835</v>
      </c>
      <c r="V1514">
        <f t="shared" si="334"/>
        <v>1567.356</v>
      </c>
      <c r="W1514">
        <v>1567.356</v>
      </c>
      <c r="X1514" t="b">
        <f t="shared" si="335"/>
        <v>0</v>
      </c>
    </row>
    <row r="1515" spans="1:24" x14ac:dyDescent="0.3">
      <c r="A1515" t="b">
        <f t="shared" si="322"/>
        <v>0</v>
      </c>
      <c r="B1515" t="s">
        <v>2417</v>
      </c>
      <c r="C1515" t="b">
        <f t="shared" si="323"/>
        <v>0</v>
      </c>
      <c r="D1515" s="2">
        <v>45326</v>
      </c>
      <c r="E1515" s="2" t="b">
        <f t="shared" si="324"/>
        <v>0</v>
      </c>
      <c r="F1515" t="s">
        <v>613</v>
      </c>
      <c r="G1515" t="b">
        <f t="shared" si="325"/>
        <v>0</v>
      </c>
      <c r="H1515" t="s">
        <v>1627</v>
      </c>
      <c r="I1515" t="b">
        <f t="shared" si="326"/>
        <v>0</v>
      </c>
      <c r="J1515" t="s">
        <v>1837</v>
      </c>
      <c r="K1515" t="b">
        <f t="shared" si="327"/>
        <v>0</v>
      </c>
      <c r="L1515">
        <f t="shared" si="328"/>
        <v>3</v>
      </c>
      <c r="M1515">
        <v>3</v>
      </c>
      <c r="N1515" t="b">
        <f t="shared" si="329"/>
        <v>0</v>
      </c>
      <c r="O1515">
        <f t="shared" si="330"/>
        <v>330.04</v>
      </c>
      <c r="P1515">
        <v>330.04</v>
      </c>
      <c r="Q1515" t="b">
        <f t="shared" si="331"/>
        <v>0</v>
      </c>
      <c r="R1515">
        <f t="shared" si="332"/>
        <v>0.2</v>
      </c>
      <c r="S1515">
        <v>0.2</v>
      </c>
      <c r="T1515" t="b">
        <f t="shared" si="333"/>
        <v>0</v>
      </c>
      <c r="U1515" t="s">
        <v>1832</v>
      </c>
      <c r="V1515">
        <f t="shared" si="334"/>
        <v>792.09600000000012</v>
      </c>
      <c r="W1515">
        <v>792.09600000000012</v>
      </c>
      <c r="X1515" t="b">
        <f t="shared" si="335"/>
        <v>0</v>
      </c>
    </row>
    <row r="1516" spans="1:24" x14ac:dyDescent="0.3">
      <c r="A1516" t="b">
        <f t="shared" si="322"/>
        <v>0</v>
      </c>
      <c r="B1516" t="s">
        <v>2418</v>
      </c>
      <c r="C1516" t="b">
        <f t="shared" si="323"/>
        <v>0</v>
      </c>
      <c r="D1516" s="2">
        <v>45459</v>
      </c>
      <c r="E1516" s="2" t="b">
        <f t="shared" si="324"/>
        <v>0</v>
      </c>
      <c r="F1516" t="s">
        <v>595</v>
      </c>
      <c r="G1516" t="b">
        <f t="shared" si="325"/>
        <v>0</v>
      </c>
      <c r="H1516" t="s">
        <v>1568</v>
      </c>
      <c r="I1516" t="b">
        <f t="shared" si="326"/>
        <v>0</v>
      </c>
      <c r="J1516" t="s">
        <v>1834</v>
      </c>
      <c r="K1516" t="b">
        <f t="shared" si="327"/>
        <v>0</v>
      </c>
      <c r="L1516">
        <f t="shared" si="328"/>
        <v>2</v>
      </c>
      <c r="M1516">
        <v>2</v>
      </c>
      <c r="N1516" t="b">
        <f t="shared" si="329"/>
        <v>0</v>
      </c>
      <c r="O1516">
        <f t="shared" si="330"/>
        <v>813.01</v>
      </c>
      <c r="P1516">
        <v>813.01</v>
      </c>
      <c r="Q1516" t="b">
        <f t="shared" si="331"/>
        <v>0</v>
      </c>
      <c r="R1516">
        <f t="shared" si="332"/>
        <v>0.06</v>
      </c>
      <c r="S1516">
        <v>0.06</v>
      </c>
      <c r="T1516" t="b">
        <f t="shared" si="333"/>
        <v>0</v>
      </c>
      <c r="U1516" t="s">
        <v>1835</v>
      </c>
      <c r="V1516">
        <f t="shared" si="334"/>
        <v>1528.4588000000001</v>
      </c>
      <c r="W1516">
        <v>1528.4588000000001</v>
      </c>
      <c r="X1516" t="b">
        <f t="shared" si="335"/>
        <v>0</v>
      </c>
    </row>
    <row r="1517" spans="1:24" x14ac:dyDescent="0.3">
      <c r="A1517" t="b">
        <f t="shared" si="322"/>
        <v>0</v>
      </c>
      <c r="B1517" t="s">
        <v>2419</v>
      </c>
      <c r="C1517" t="b">
        <f t="shared" si="323"/>
        <v>0</v>
      </c>
      <c r="D1517" s="2">
        <v>45715</v>
      </c>
      <c r="E1517" s="2" t="b">
        <f t="shared" si="324"/>
        <v>0</v>
      </c>
      <c r="F1517" t="s">
        <v>109</v>
      </c>
      <c r="G1517" t="b">
        <f t="shared" si="325"/>
        <v>0</v>
      </c>
      <c r="H1517" t="s">
        <v>1531</v>
      </c>
      <c r="I1517" t="b">
        <f t="shared" si="326"/>
        <v>0</v>
      </c>
      <c r="J1517" t="s">
        <v>1880</v>
      </c>
      <c r="K1517" t="b">
        <f t="shared" si="327"/>
        <v>0</v>
      </c>
      <c r="L1517">
        <f t="shared" si="328"/>
        <v>4</v>
      </c>
      <c r="M1517">
        <v>4</v>
      </c>
      <c r="N1517" t="b">
        <f t="shared" si="329"/>
        <v>0</v>
      </c>
      <c r="O1517">
        <f t="shared" si="330"/>
        <v>204.8</v>
      </c>
      <c r="P1517">
        <v>204.8</v>
      </c>
      <c r="Q1517" t="b">
        <f t="shared" si="331"/>
        <v>0</v>
      </c>
      <c r="R1517">
        <f t="shared" si="332"/>
        <v>0.03</v>
      </c>
      <c r="S1517">
        <v>0.03</v>
      </c>
      <c r="T1517" t="b">
        <f t="shared" si="333"/>
        <v>0</v>
      </c>
      <c r="U1517" t="s">
        <v>1835</v>
      </c>
      <c r="V1517">
        <f t="shared" si="334"/>
        <v>794.62400000000002</v>
      </c>
      <c r="W1517">
        <v>794.62400000000002</v>
      </c>
      <c r="X1517" t="b">
        <f t="shared" si="335"/>
        <v>0</v>
      </c>
    </row>
    <row r="1518" spans="1:24" x14ac:dyDescent="0.3">
      <c r="A1518" t="b">
        <f t="shared" si="322"/>
        <v>0</v>
      </c>
      <c r="B1518" t="s">
        <v>2420</v>
      </c>
      <c r="C1518" t="b">
        <f t="shared" si="323"/>
        <v>0</v>
      </c>
      <c r="D1518" s="2">
        <v>45223</v>
      </c>
      <c r="E1518" s="2" t="b">
        <f t="shared" si="324"/>
        <v>0</v>
      </c>
      <c r="F1518" t="s">
        <v>54</v>
      </c>
      <c r="G1518" t="b">
        <f t="shared" si="325"/>
        <v>0</v>
      </c>
      <c r="H1518" t="s">
        <v>1953</v>
      </c>
      <c r="I1518" t="b">
        <f t="shared" si="326"/>
        <v>0</v>
      </c>
      <c r="J1518" t="s">
        <v>1831</v>
      </c>
      <c r="K1518" t="b">
        <f t="shared" si="327"/>
        <v>0</v>
      </c>
      <c r="L1518">
        <f t="shared" si="328"/>
        <v>3</v>
      </c>
      <c r="M1518">
        <v>3</v>
      </c>
      <c r="N1518" t="b">
        <f t="shared" si="329"/>
        <v>0</v>
      </c>
      <c r="O1518">
        <f t="shared" si="330"/>
        <v>728.32</v>
      </c>
      <c r="P1518">
        <v>728.32</v>
      </c>
      <c r="Q1518" t="b">
        <f t="shared" si="331"/>
        <v>0</v>
      </c>
      <c r="R1518">
        <f t="shared" si="332"/>
        <v>0.01</v>
      </c>
      <c r="S1518">
        <v>0.01</v>
      </c>
      <c r="T1518" t="b">
        <f t="shared" si="333"/>
        <v>0</v>
      </c>
      <c r="U1518" t="s">
        <v>1832</v>
      </c>
      <c r="V1518">
        <f t="shared" si="334"/>
        <v>2163.1104</v>
      </c>
      <c r="W1518">
        <v>2163.1104</v>
      </c>
      <c r="X1518" t="b">
        <f t="shared" si="335"/>
        <v>0</v>
      </c>
    </row>
    <row r="1519" spans="1:24" x14ac:dyDescent="0.3">
      <c r="A1519" t="b">
        <f t="shared" si="322"/>
        <v>0</v>
      </c>
      <c r="B1519" t="s">
        <v>2421</v>
      </c>
      <c r="C1519" t="b">
        <f t="shared" si="323"/>
        <v>0</v>
      </c>
      <c r="D1519" s="2">
        <v>45507</v>
      </c>
      <c r="E1519" s="2" t="b">
        <f t="shared" si="324"/>
        <v>0</v>
      </c>
      <c r="F1519" t="s">
        <v>1382</v>
      </c>
      <c r="G1519" t="b">
        <f t="shared" si="325"/>
        <v>0</v>
      </c>
      <c r="H1519" t="s">
        <v>1711</v>
      </c>
      <c r="I1519" t="b">
        <f t="shared" si="326"/>
        <v>0</v>
      </c>
      <c r="J1519" t="s">
        <v>1843</v>
      </c>
      <c r="K1519" t="b">
        <f t="shared" si="327"/>
        <v>0</v>
      </c>
      <c r="L1519">
        <f t="shared" si="328"/>
        <v>3</v>
      </c>
      <c r="M1519">
        <v>3</v>
      </c>
      <c r="N1519" t="b">
        <f t="shared" si="329"/>
        <v>0</v>
      </c>
      <c r="O1519">
        <f t="shared" si="330"/>
        <v>836.4</v>
      </c>
      <c r="P1519">
        <v>836.4</v>
      </c>
      <c r="Q1519" t="b">
        <f t="shared" si="331"/>
        <v>0</v>
      </c>
      <c r="R1519">
        <f t="shared" si="332"/>
        <v>0</v>
      </c>
      <c r="S1519">
        <v>0</v>
      </c>
      <c r="T1519" t="b">
        <f t="shared" si="333"/>
        <v>0</v>
      </c>
      <c r="U1519" t="s">
        <v>1832</v>
      </c>
      <c r="V1519">
        <f t="shared" si="334"/>
        <v>2509.1999999999998</v>
      </c>
      <c r="W1519">
        <v>2509.1999999999998</v>
      </c>
      <c r="X1519" t="b">
        <f t="shared" si="335"/>
        <v>0</v>
      </c>
    </row>
    <row r="1520" spans="1:24" x14ac:dyDescent="0.3">
      <c r="A1520" t="b">
        <f t="shared" si="322"/>
        <v>0</v>
      </c>
      <c r="B1520" t="s">
        <v>2422</v>
      </c>
      <c r="C1520" t="b">
        <f t="shared" si="323"/>
        <v>0</v>
      </c>
      <c r="D1520" s="2">
        <v>45843</v>
      </c>
      <c r="E1520" s="2" t="b">
        <f t="shared" si="324"/>
        <v>0</v>
      </c>
      <c r="F1520" t="s">
        <v>496</v>
      </c>
      <c r="G1520" t="b">
        <f t="shared" si="325"/>
        <v>0</v>
      </c>
      <c r="H1520" t="s">
        <v>1796</v>
      </c>
      <c r="I1520" t="b">
        <f t="shared" si="326"/>
        <v>0</v>
      </c>
      <c r="J1520" t="s">
        <v>1884</v>
      </c>
      <c r="K1520" t="b">
        <f t="shared" si="327"/>
        <v>0</v>
      </c>
      <c r="L1520">
        <f t="shared" si="328"/>
        <v>1</v>
      </c>
      <c r="M1520">
        <v>1</v>
      </c>
      <c r="N1520" t="b">
        <f t="shared" si="329"/>
        <v>0</v>
      </c>
      <c r="O1520">
        <f t="shared" si="330"/>
        <v>780.16</v>
      </c>
      <c r="P1520">
        <v>780.16</v>
      </c>
      <c r="Q1520" t="b">
        <f t="shared" si="331"/>
        <v>0</v>
      </c>
      <c r="R1520">
        <f t="shared" si="332"/>
        <v>0.02</v>
      </c>
      <c r="S1520">
        <v>0.02</v>
      </c>
      <c r="T1520" t="b">
        <f t="shared" si="333"/>
        <v>0</v>
      </c>
      <c r="U1520" t="s">
        <v>1839</v>
      </c>
      <c r="V1520">
        <f t="shared" si="334"/>
        <v>764.55679999999995</v>
      </c>
      <c r="W1520">
        <v>764.55679999999995</v>
      </c>
      <c r="X1520" t="b">
        <f t="shared" si="335"/>
        <v>0</v>
      </c>
    </row>
    <row r="1521" spans="1:24" x14ac:dyDescent="0.3">
      <c r="A1521" t="b">
        <f t="shared" si="322"/>
        <v>0</v>
      </c>
      <c r="B1521" t="s">
        <v>2423</v>
      </c>
      <c r="C1521" t="b">
        <f t="shared" si="323"/>
        <v>0</v>
      </c>
      <c r="D1521" s="2">
        <v>45804</v>
      </c>
      <c r="E1521" s="2" t="b">
        <f t="shared" si="324"/>
        <v>0</v>
      </c>
      <c r="F1521" t="s">
        <v>1434</v>
      </c>
      <c r="G1521" t="b">
        <f t="shared" si="325"/>
        <v>0</v>
      </c>
      <c r="H1521" t="s">
        <v>1674</v>
      </c>
      <c r="I1521" t="b">
        <f t="shared" si="326"/>
        <v>0</v>
      </c>
      <c r="J1521" t="s">
        <v>1867</v>
      </c>
      <c r="K1521" t="b">
        <f t="shared" si="327"/>
        <v>0</v>
      </c>
      <c r="L1521">
        <f t="shared" si="328"/>
        <v>4</v>
      </c>
      <c r="M1521">
        <v>4</v>
      </c>
      <c r="N1521" t="b">
        <f t="shared" si="329"/>
        <v>0</v>
      </c>
      <c r="O1521">
        <f t="shared" si="330"/>
        <v>354.12</v>
      </c>
      <c r="P1521">
        <v>354.12</v>
      </c>
      <c r="Q1521" t="b">
        <f t="shared" si="331"/>
        <v>0</v>
      </c>
      <c r="R1521">
        <f t="shared" si="332"/>
        <v>0.06</v>
      </c>
      <c r="S1521">
        <v>0.06</v>
      </c>
      <c r="T1521" t="b">
        <f t="shared" si="333"/>
        <v>0</v>
      </c>
      <c r="U1521" t="s">
        <v>1835</v>
      </c>
      <c r="V1521">
        <f t="shared" si="334"/>
        <v>1331.4911999999999</v>
      </c>
      <c r="W1521">
        <v>1331.4911999999999</v>
      </c>
      <c r="X1521" t="b">
        <f t="shared" si="335"/>
        <v>0</v>
      </c>
    </row>
    <row r="1522" spans="1:24" x14ac:dyDescent="0.3">
      <c r="A1522" t="b">
        <f t="shared" si="322"/>
        <v>0</v>
      </c>
      <c r="B1522" t="s">
        <v>2424</v>
      </c>
      <c r="C1522" t="b">
        <f t="shared" si="323"/>
        <v>0</v>
      </c>
      <c r="D1522" s="2">
        <v>45602</v>
      </c>
      <c r="E1522" s="2" t="b">
        <f t="shared" si="324"/>
        <v>0</v>
      </c>
      <c r="F1522" t="s">
        <v>1382</v>
      </c>
      <c r="G1522" t="b">
        <f t="shared" si="325"/>
        <v>0</v>
      </c>
      <c r="H1522" t="s">
        <v>1722</v>
      </c>
      <c r="I1522" t="b">
        <f t="shared" si="326"/>
        <v>0</v>
      </c>
      <c r="J1522" t="s">
        <v>1880</v>
      </c>
      <c r="K1522" t="b">
        <f t="shared" si="327"/>
        <v>0</v>
      </c>
      <c r="L1522">
        <f t="shared" si="328"/>
        <v>4</v>
      </c>
      <c r="M1522">
        <v>4</v>
      </c>
      <c r="N1522" t="b">
        <f t="shared" si="329"/>
        <v>0</v>
      </c>
      <c r="O1522">
        <f t="shared" si="330"/>
        <v>282.48</v>
      </c>
      <c r="P1522">
        <v>282.48</v>
      </c>
      <c r="Q1522" t="b">
        <f t="shared" si="331"/>
        <v>0</v>
      </c>
      <c r="R1522">
        <f t="shared" si="332"/>
        <v>0.11</v>
      </c>
      <c r="S1522">
        <v>0.11</v>
      </c>
      <c r="T1522" t="b">
        <f t="shared" si="333"/>
        <v>0</v>
      </c>
      <c r="U1522" t="s">
        <v>1835</v>
      </c>
      <c r="V1522">
        <f t="shared" si="334"/>
        <v>1005.6288</v>
      </c>
      <c r="W1522">
        <v>1005.6288</v>
      </c>
      <c r="X1522" t="b">
        <f t="shared" si="335"/>
        <v>0</v>
      </c>
    </row>
    <row r="1523" spans="1:24" x14ac:dyDescent="0.3">
      <c r="A1523" t="b">
        <f t="shared" si="322"/>
        <v>0</v>
      </c>
      <c r="B1523" t="s">
        <v>2425</v>
      </c>
      <c r="C1523" t="b">
        <f t="shared" si="323"/>
        <v>0</v>
      </c>
      <c r="D1523" s="2">
        <v>45446</v>
      </c>
      <c r="E1523" s="2" t="b">
        <f t="shared" si="324"/>
        <v>0</v>
      </c>
      <c r="F1523" t="s">
        <v>1022</v>
      </c>
      <c r="G1523" t="b">
        <f t="shared" si="325"/>
        <v>0</v>
      </c>
      <c r="H1523" t="s">
        <v>1597</v>
      </c>
      <c r="I1523" t="b">
        <f t="shared" si="326"/>
        <v>0</v>
      </c>
      <c r="J1523" t="s">
        <v>1875</v>
      </c>
      <c r="K1523" t="b">
        <f t="shared" si="327"/>
        <v>0</v>
      </c>
      <c r="L1523">
        <f t="shared" si="328"/>
        <v>2</v>
      </c>
      <c r="M1523">
        <v>2</v>
      </c>
      <c r="N1523" t="b">
        <f t="shared" si="329"/>
        <v>0</v>
      </c>
      <c r="O1523">
        <f t="shared" si="330"/>
        <v>740.68</v>
      </c>
      <c r="P1523">
        <v>740.68</v>
      </c>
      <c r="Q1523" t="b">
        <f t="shared" si="331"/>
        <v>0</v>
      </c>
      <c r="R1523">
        <f t="shared" si="332"/>
        <v>0.02</v>
      </c>
      <c r="S1523">
        <v>0.02</v>
      </c>
      <c r="T1523" t="b">
        <f t="shared" si="333"/>
        <v>0</v>
      </c>
      <c r="U1523" t="s">
        <v>1835</v>
      </c>
      <c r="V1523">
        <f t="shared" si="334"/>
        <v>1451.7328</v>
      </c>
      <c r="W1523">
        <v>1451.7328</v>
      </c>
      <c r="X1523" t="b">
        <f t="shared" si="335"/>
        <v>0</v>
      </c>
    </row>
    <row r="1524" spans="1:24" x14ac:dyDescent="0.3">
      <c r="A1524" t="b">
        <f t="shared" si="322"/>
        <v>0</v>
      </c>
      <c r="B1524" t="s">
        <v>2426</v>
      </c>
      <c r="C1524" t="b">
        <f t="shared" si="323"/>
        <v>0</v>
      </c>
      <c r="D1524" s="2">
        <v>45384</v>
      </c>
      <c r="E1524" s="2" t="b">
        <f t="shared" si="324"/>
        <v>0</v>
      </c>
      <c r="F1524" t="s">
        <v>366</v>
      </c>
      <c r="G1524" t="b">
        <f t="shared" si="325"/>
        <v>0</v>
      </c>
      <c r="H1524" t="s">
        <v>1702</v>
      </c>
      <c r="I1524" t="b">
        <f t="shared" si="326"/>
        <v>0</v>
      </c>
      <c r="J1524" t="s">
        <v>1861</v>
      </c>
      <c r="K1524" t="b">
        <f t="shared" si="327"/>
        <v>0</v>
      </c>
      <c r="L1524">
        <f t="shared" si="328"/>
        <v>3</v>
      </c>
      <c r="M1524">
        <v>3</v>
      </c>
      <c r="N1524" t="b">
        <f t="shared" si="329"/>
        <v>0</v>
      </c>
      <c r="O1524">
        <f t="shared" si="330"/>
        <v>600.58000000000004</v>
      </c>
      <c r="P1524">
        <v>600.58000000000004</v>
      </c>
      <c r="Q1524" t="b">
        <f t="shared" si="331"/>
        <v>0</v>
      </c>
      <c r="R1524">
        <f t="shared" si="332"/>
        <v>0.28999999999999998</v>
      </c>
      <c r="S1524">
        <v>0.28999999999999998</v>
      </c>
      <c r="T1524" t="b">
        <f t="shared" si="333"/>
        <v>0</v>
      </c>
      <c r="U1524" t="s">
        <v>1839</v>
      </c>
      <c r="V1524">
        <f t="shared" si="334"/>
        <v>1279.2354</v>
      </c>
      <c r="W1524">
        <v>1279.2354</v>
      </c>
      <c r="X1524" t="b">
        <f t="shared" si="335"/>
        <v>0</v>
      </c>
    </row>
    <row r="1525" spans="1:24" x14ac:dyDescent="0.3">
      <c r="A1525" t="b">
        <f t="shared" si="322"/>
        <v>0</v>
      </c>
      <c r="B1525" t="s">
        <v>1912</v>
      </c>
      <c r="C1525" t="b">
        <f t="shared" si="323"/>
        <v>0</v>
      </c>
      <c r="D1525" s="2">
        <v>45462</v>
      </c>
      <c r="E1525" s="2" t="b">
        <f t="shared" si="324"/>
        <v>0</v>
      </c>
      <c r="F1525" t="s">
        <v>1425</v>
      </c>
      <c r="G1525" t="b">
        <f t="shared" si="325"/>
        <v>0</v>
      </c>
      <c r="H1525" t="s">
        <v>1676</v>
      </c>
      <c r="I1525" t="b">
        <f t="shared" si="326"/>
        <v>0</v>
      </c>
      <c r="J1525" t="s">
        <v>1852</v>
      </c>
      <c r="K1525" t="b">
        <f t="shared" si="327"/>
        <v>0</v>
      </c>
      <c r="L1525">
        <f t="shared" si="328"/>
        <v>2</v>
      </c>
      <c r="M1525">
        <v>2</v>
      </c>
      <c r="N1525" t="b">
        <f t="shared" si="329"/>
        <v>0</v>
      </c>
      <c r="O1525">
        <f t="shared" si="330"/>
        <v>680.16</v>
      </c>
      <c r="P1525">
        <v>680.16</v>
      </c>
      <c r="Q1525" t="b">
        <f t="shared" si="331"/>
        <v>0</v>
      </c>
      <c r="R1525">
        <f t="shared" si="332"/>
        <v>0.28000000000000003</v>
      </c>
      <c r="S1525">
        <v>0.28000000000000003</v>
      </c>
      <c r="T1525" t="b">
        <f t="shared" si="333"/>
        <v>0</v>
      </c>
      <c r="U1525" t="s">
        <v>1832</v>
      </c>
      <c r="V1525">
        <f t="shared" si="334"/>
        <v>979.43039999999996</v>
      </c>
      <c r="W1525">
        <v>979.43039999999996</v>
      </c>
      <c r="X1525" t="b">
        <f t="shared" si="335"/>
        <v>0</v>
      </c>
    </row>
    <row r="1526" spans="1:24" x14ac:dyDescent="0.3">
      <c r="A1526" t="b">
        <f t="shared" si="322"/>
        <v>0</v>
      </c>
      <c r="B1526" t="s">
        <v>2427</v>
      </c>
      <c r="C1526" t="b">
        <f t="shared" si="323"/>
        <v>0</v>
      </c>
      <c r="D1526" s="2">
        <v>45348</v>
      </c>
      <c r="E1526" s="2" t="b">
        <f t="shared" si="324"/>
        <v>0</v>
      </c>
      <c r="F1526" t="s">
        <v>1407</v>
      </c>
      <c r="G1526" t="b">
        <f t="shared" si="325"/>
        <v>0</v>
      </c>
      <c r="H1526" t="s">
        <v>1728</v>
      </c>
      <c r="I1526" t="b">
        <f t="shared" si="326"/>
        <v>0</v>
      </c>
      <c r="J1526" t="s">
        <v>1831</v>
      </c>
      <c r="K1526" t="b">
        <f t="shared" si="327"/>
        <v>0</v>
      </c>
      <c r="L1526">
        <f t="shared" si="328"/>
        <v>3</v>
      </c>
      <c r="M1526">
        <v>3</v>
      </c>
      <c r="N1526" t="b">
        <f t="shared" si="329"/>
        <v>0</v>
      </c>
      <c r="O1526">
        <f t="shared" si="330"/>
        <v>345.58</v>
      </c>
      <c r="P1526">
        <v>345.58</v>
      </c>
      <c r="Q1526" t="b">
        <f t="shared" si="331"/>
        <v>0</v>
      </c>
      <c r="R1526">
        <f t="shared" si="332"/>
        <v>0.22</v>
      </c>
      <c r="S1526">
        <v>0.22</v>
      </c>
      <c r="T1526" t="b">
        <f t="shared" si="333"/>
        <v>0</v>
      </c>
      <c r="U1526" t="s">
        <v>1832</v>
      </c>
      <c r="V1526">
        <f t="shared" si="334"/>
        <v>808.65719999999999</v>
      </c>
      <c r="W1526">
        <v>808.65719999999999</v>
      </c>
      <c r="X1526" t="b">
        <f t="shared" si="335"/>
        <v>0</v>
      </c>
    </row>
    <row r="1527" spans="1:24" x14ac:dyDescent="0.3">
      <c r="A1527" t="b">
        <f t="shared" si="322"/>
        <v>0</v>
      </c>
      <c r="B1527" t="s">
        <v>2428</v>
      </c>
      <c r="C1527" t="b">
        <f t="shared" si="323"/>
        <v>0</v>
      </c>
      <c r="D1527" s="2">
        <v>45688</v>
      </c>
      <c r="E1527" s="2" t="b">
        <f t="shared" si="324"/>
        <v>0</v>
      </c>
      <c r="F1527" t="s">
        <v>895</v>
      </c>
      <c r="G1527" t="b">
        <f t="shared" si="325"/>
        <v>0</v>
      </c>
      <c r="H1527" t="s">
        <v>1591</v>
      </c>
      <c r="I1527" t="b">
        <f t="shared" si="326"/>
        <v>0</v>
      </c>
      <c r="J1527" t="s">
        <v>1902</v>
      </c>
      <c r="K1527" t="b">
        <f t="shared" si="327"/>
        <v>0</v>
      </c>
      <c r="L1527">
        <f t="shared" si="328"/>
        <v>1</v>
      </c>
      <c r="M1527">
        <v>1</v>
      </c>
      <c r="N1527" t="b">
        <f t="shared" si="329"/>
        <v>0</v>
      </c>
      <c r="O1527">
        <f t="shared" si="330"/>
        <v>974.52</v>
      </c>
      <c r="P1527">
        <v>974.52</v>
      </c>
      <c r="Q1527" t="b">
        <f t="shared" si="331"/>
        <v>0</v>
      </c>
      <c r="R1527">
        <f t="shared" si="332"/>
        <v>0.01</v>
      </c>
      <c r="S1527">
        <v>0.01</v>
      </c>
      <c r="T1527" t="b">
        <f t="shared" si="333"/>
        <v>0</v>
      </c>
      <c r="U1527" t="s">
        <v>1835</v>
      </c>
      <c r="V1527">
        <f t="shared" si="334"/>
        <v>964.77480000000003</v>
      </c>
      <c r="W1527">
        <v>964.77480000000003</v>
      </c>
      <c r="X1527" t="b">
        <f t="shared" si="335"/>
        <v>0</v>
      </c>
    </row>
    <row r="1528" spans="1:24" x14ac:dyDescent="0.3">
      <c r="A1528" t="b">
        <f t="shared" si="322"/>
        <v>0</v>
      </c>
      <c r="B1528" t="s">
        <v>2429</v>
      </c>
      <c r="C1528" t="b">
        <f t="shared" si="323"/>
        <v>0</v>
      </c>
      <c r="D1528" s="2">
        <v>45249</v>
      </c>
      <c r="E1528" s="2" t="b">
        <f t="shared" si="324"/>
        <v>0</v>
      </c>
      <c r="F1528" t="s">
        <v>155</v>
      </c>
      <c r="G1528" t="b">
        <f t="shared" si="325"/>
        <v>0</v>
      </c>
      <c r="H1528" t="s">
        <v>1588</v>
      </c>
      <c r="I1528" t="b">
        <f t="shared" si="326"/>
        <v>0</v>
      </c>
      <c r="J1528" t="s">
        <v>1854</v>
      </c>
      <c r="K1528" t="b">
        <f t="shared" si="327"/>
        <v>0</v>
      </c>
      <c r="L1528">
        <f t="shared" si="328"/>
        <v>3</v>
      </c>
      <c r="M1528">
        <v>3</v>
      </c>
      <c r="N1528" t="b">
        <f t="shared" si="329"/>
        <v>0</v>
      </c>
      <c r="O1528">
        <f t="shared" si="330"/>
        <v>282.33</v>
      </c>
      <c r="P1528">
        <v>282.33</v>
      </c>
      <c r="Q1528" t="b">
        <f t="shared" si="331"/>
        <v>0</v>
      </c>
      <c r="R1528">
        <f t="shared" si="332"/>
        <v>7.0000000000000007E-2</v>
      </c>
      <c r="S1528">
        <v>7.0000000000000007E-2</v>
      </c>
      <c r="T1528" t="b">
        <f t="shared" si="333"/>
        <v>0</v>
      </c>
      <c r="U1528" t="s">
        <v>1832</v>
      </c>
      <c r="V1528">
        <f t="shared" si="334"/>
        <v>787.70069999999998</v>
      </c>
      <c r="W1528">
        <v>787.70069999999998</v>
      </c>
      <c r="X1528" t="b">
        <f t="shared" si="335"/>
        <v>0</v>
      </c>
    </row>
    <row r="1529" spans="1:24" x14ac:dyDescent="0.3">
      <c r="A1529" t="b">
        <f t="shared" si="322"/>
        <v>0</v>
      </c>
      <c r="B1529" t="s">
        <v>2430</v>
      </c>
      <c r="C1529" t="b">
        <f t="shared" si="323"/>
        <v>0</v>
      </c>
      <c r="D1529" s="2">
        <v>45726</v>
      </c>
      <c r="E1529" s="2" t="b">
        <f t="shared" si="324"/>
        <v>0</v>
      </c>
      <c r="F1529" t="s">
        <v>1181</v>
      </c>
      <c r="G1529" t="b">
        <f t="shared" si="325"/>
        <v>0</v>
      </c>
      <c r="H1529" t="s">
        <v>1757</v>
      </c>
      <c r="I1529" t="b">
        <f t="shared" si="326"/>
        <v>0</v>
      </c>
      <c r="J1529" t="s">
        <v>1863</v>
      </c>
      <c r="K1529" t="b">
        <f t="shared" si="327"/>
        <v>0</v>
      </c>
      <c r="L1529">
        <f t="shared" si="328"/>
        <v>4</v>
      </c>
      <c r="M1529">
        <v>4</v>
      </c>
      <c r="N1529" t="b">
        <f t="shared" si="329"/>
        <v>0</v>
      </c>
      <c r="O1529">
        <f t="shared" si="330"/>
        <v>158.46</v>
      </c>
      <c r="P1529">
        <v>158.46</v>
      </c>
      <c r="Q1529" t="b">
        <f t="shared" si="331"/>
        <v>0</v>
      </c>
      <c r="R1529">
        <f t="shared" si="332"/>
        <v>0.09</v>
      </c>
      <c r="S1529">
        <v>0.09</v>
      </c>
      <c r="T1529" t="b">
        <f t="shared" si="333"/>
        <v>0</v>
      </c>
      <c r="U1529" t="s">
        <v>1835</v>
      </c>
      <c r="V1529">
        <f t="shared" si="334"/>
        <v>576.7944</v>
      </c>
      <c r="W1529">
        <v>576.7944</v>
      </c>
      <c r="X1529" t="b">
        <f t="shared" si="335"/>
        <v>0</v>
      </c>
    </row>
    <row r="1530" spans="1:24" x14ac:dyDescent="0.3">
      <c r="A1530" t="b">
        <f t="shared" si="322"/>
        <v>0</v>
      </c>
      <c r="B1530" t="s">
        <v>2431</v>
      </c>
      <c r="C1530" t="b">
        <f t="shared" si="323"/>
        <v>0</v>
      </c>
      <c r="D1530" s="2">
        <v>45283</v>
      </c>
      <c r="E1530" s="2" t="b">
        <f t="shared" si="324"/>
        <v>0</v>
      </c>
      <c r="F1530" t="s">
        <v>1067</v>
      </c>
      <c r="G1530" t="b">
        <f t="shared" si="325"/>
        <v>0</v>
      </c>
      <c r="H1530" t="s">
        <v>1699</v>
      </c>
      <c r="I1530" t="b">
        <f t="shared" si="326"/>
        <v>0</v>
      </c>
      <c r="J1530" t="s">
        <v>1843</v>
      </c>
      <c r="K1530" t="b">
        <f t="shared" si="327"/>
        <v>0</v>
      </c>
      <c r="L1530">
        <f t="shared" si="328"/>
        <v>2</v>
      </c>
      <c r="M1530">
        <v>2</v>
      </c>
      <c r="N1530" t="b">
        <f t="shared" si="329"/>
        <v>0</v>
      </c>
      <c r="O1530">
        <f t="shared" si="330"/>
        <v>778.56</v>
      </c>
      <c r="P1530">
        <v>778.56</v>
      </c>
      <c r="Q1530" t="b">
        <f t="shared" si="331"/>
        <v>0</v>
      </c>
      <c r="R1530">
        <f t="shared" si="332"/>
        <v>0.11</v>
      </c>
      <c r="S1530">
        <v>0.11</v>
      </c>
      <c r="T1530" t="b">
        <f t="shared" si="333"/>
        <v>0</v>
      </c>
      <c r="U1530" t="s">
        <v>1839</v>
      </c>
      <c r="V1530">
        <f t="shared" si="334"/>
        <v>1385.8368</v>
      </c>
      <c r="W1530">
        <v>1385.8368</v>
      </c>
      <c r="X1530" t="b">
        <f t="shared" si="335"/>
        <v>0</v>
      </c>
    </row>
    <row r="1531" spans="1:24" x14ac:dyDescent="0.3">
      <c r="A1531" t="b">
        <f t="shared" si="322"/>
        <v>0</v>
      </c>
      <c r="B1531" t="s">
        <v>2432</v>
      </c>
      <c r="C1531" t="b">
        <f t="shared" si="323"/>
        <v>0</v>
      </c>
      <c r="D1531" s="2">
        <v>45353</v>
      </c>
      <c r="E1531" s="2" t="b">
        <f t="shared" si="324"/>
        <v>0</v>
      </c>
      <c r="F1531" t="s">
        <v>756</v>
      </c>
      <c r="G1531" t="b">
        <f t="shared" si="325"/>
        <v>0</v>
      </c>
      <c r="H1531" t="s">
        <v>1686</v>
      </c>
      <c r="I1531" t="b">
        <f t="shared" si="326"/>
        <v>0</v>
      </c>
      <c r="J1531" t="s">
        <v>1863</v>
      </c>
      <c r="K1531" t="b">
        <f t="shared" si="327"/>
        <v>0</v>
      </c>
      <c r="L1531">
        <f t="shared" si="328"/>
        <v>4</v>
      </c>
      <c r="M1531">
        <v>4</v>
      </c>
      <c r="N1531" t="b">
        <f t="shared" si="329"/>
        <v>0</v>
      </c>
      <c r="O1531">
        <f t="shared" si="330"/>
        <v>280.16000000000003</v>
      </c>
      <c r="P1531">
        <v>280.16000000000003</v>
      </c>
      <c r="Q1531" t="b">
        <f t="shared" si="331"/>
        <v>0</v>
      </c>
      <c r="R1531">
        <f t="shared" si="332"/>
        <v>0.18</v>
      </c>
      <c r="S1531">
        <v>0.18</v>
      </c>
      <c r="T1531" t="b">
        <f t="shared" si="333"/>
        <v>0</v>
      </c>
      <c r="U1531" t="s">
        <v>1839</v>
      </c>
      <c r="V1531">
        <f t="shared" si="334"/>
        <v>918.92480000000012</v>
      </c>
      <c r="W1531">
        <v>918.92480000000012</v>
      </c>
      <c r="X1531" t="b">
        <f t="shared" si="335"/>
        <v>0</v>
      </c>
    </row>
    <row r="1532" spans="1:24" x14ac:dyDescent="0.3">
      <c r="A1532" t="b">
        <f t="shared" si="322"/>
        <v>0</v>
      </c>
      <c r="B1532" t="s">
        <v>2433</v>
      </c>
      <c r="C1532" t="b">
        <f t="shared" si="323"/>
        <v>0</v>
      </c>
      <c r="D1532" s="2">
        <v>45592</v>
      </c>
      <c r="E1532" s="2" t="b">
        <f t="shared" si="324"/>
        <v>0</v>
      </c>
      <c r="F1532" t="s">
        <v>904</v>
      </c>
      <c r="G1532" t="b">
        <f t="shared" si="325"/>
        <v>0</v>
      </c>
      <c r="H1532" t="s">
        <v>1743</v>
      </c>
      <c r="I1532" t="b">
        <f t="shared" si="326"/>
        <v>0</v>
      </c>
      <c r="J1532" t="s">
        <v>1867</v>
      </c>
      <c r="K1532" t="b">
        <f t="shared" si="327"/>
        <v>0</v>
      </c>
      <c r="L1532">
        <f t="shared" si="328"/>
        <v>2</v>
      </c>
      <c r="M1532">
        <v>2</v>
      </c>
      <c r="N1532" t="b">
        <f t="shared" si="329"/>
        <v>0</v>
      </c>
      <c r="O1532">
        <f t="shared" si="330"/>
        <v>649.54999999999995</v>
      </c>
      <c r="P1532">
        <v>649.54999999999995</v>
      </c>
      <c r="Q1532" t="b">
        <f t="shared" si="331"/>
        <v>0</v>
      </c>
      <c r="R1532">
        <f t="shared" si="332"/>
        <v>0.28999999999999998</v>
      </c>
      <c r="S1532">
        <v>0.28999999999999998</v>
      </c>
      <c r="T1532" t="b">
        <f t="shared" si="333"/>
        <v>0</v>
      </c>
      <c r="U1532" t="s">
        <v>1835</v>
      </c>
      <c r="V1532">
        <f t="shared" si="334"/>
        <v>922.36099999999988</v>
      </c>
      <c r="W1532">
        <v>922.36099999999988</v>
      </c>
      <c r="X1532" t="b">
        <f t="shared" si="335"/>
        <v>0</v>
      </c>
    </row>
    <row r="1533" spans="1:24" x14ac:dyDescent="0.3">
      <c r="A1533" t="b">
        <f t="shared" si="322"/>
        <v>0</v>
      </c>
      <c r="B1533" t="s">
        <v>2434</v>
      </c>
      <c r="C1533" t="b">
        <f t="shared" si="323"/>
        <v>0</v>
      </c>
      <c r="D1533" s="2">
        <v>45360</v>
      </c>
      <c r="E1533" s="2" t="b">
        <f t="shared" si="324"/>
        <v>0</v>
      </c>
      <c r="F1533" t="s">
        <v>38</v>
      </c>
      <c r="G1533" t="b">
        <f t="shared" si="325"/>
        <v>0</v>
      </c>
      <c r="H1533" t="s">
        <v>1790</v>
      </c>
      <c r="I1533" t="b">
        <f t="shared" si="326"/>
        <v>0</v>
      </c>
      <c r="J1533" t="s">
        <v>1880</v>
      </c>
      <c r="K1533" t="b">
        <f t="shared" si="327"/>
        <v>0</v>
      </c>
      <c r="L1533">
        <f t="shared" si="328"/>
        <v>2</v>
      </c>
      <c r="M1533">
        <v>2</v>
      </c>
      <c r="N1533" t="b">
        <f t="shared" si="329"/>
        <v>0</v>
      </c>
      <c r="O1533">
        <f t="shared" si="330"/>
        <v>994.32</v>
      </c>
      <c r="P1533">
        <v>994.32</v>
      </c>
      <c r="Q1533" t="b">
        <f t="shared" si="331"/>
        <v>0</v>
      </c>
      <c r="R1533">
        <f t="shared" si="332"/>
        <v>0.27</v>
      </c>
      <c r="S1533">
        <v>0.27</v>
      </c>
      <c r="T1533" t="b">
        <f t="shared" si="333"/>
        <v>0</v>
      </c>
      <c r="U1533" t="s">
        <v>1835</v>
      </c>
      <c r="V1533">
        <f t="shared" si="334"/>
        <v>1451.7072000000001</v>
      </c>
      <c r="W1533">
        <v>1451.7072000000001</v>
      </c>
      <c r="X1533" t="b">
        <f t="shared" si="335"/>
        <v>0</v>
      </c>
    </row>
    <row r="1534" spans="1:24" x14ac:dyDescent="0.3">
      <c r="A1534" t="b">
        <f t="shared" si="322"/>
        <v>0</v>
      </c>
      <c r="B1534" t="s">
        <v>2435</v>
      </c>
      <c r="C1534" t="b">
        <f t="shared" si="323"/>
        <v>0</v>
      </c>
      <c r="D1534" s="2">
        <v>45649</v>
      </c>
      <c r="E1534" s="2" t="b">
        <f t="shared" si="324"/>
        <v>0</v>
      </c>
      <c r="F1534" t="s">
        <v>717</v>
      </c>
      <c r="G1534" t="b">
        <f t="shared" si="325"/>
        <v>0</v>
      </c>
      <c r="H1534" t="s">
        <v>1771</v>
      </c>
      <c r="I1534" t="b">
        <f t="shared" si="326"/>
        <v>0</v>
      </c>
      <c r="J1534" t="s">
        <v>1884</v>
      </c>
      <c r="K1534" t="b">
        <f t="shared" si="327"/>
        <v>0</v>
      </c>
      <c r="L1534">
        <f t="shared" si="328"/>
        <v>1</v>
      </c>
      <c r="M1534">
        <v>1</v>
      </c>
      <c r="N1534" t="b">
        <f t="shared" si="329"/>
        <v>0</v>
      </c>
      <c r="O1534">
        <f t="shared" si="330"/>
        <v>64.94</v>
      </c>
      <c r="P1534">
        <v>64.94</v>
      </c>
      <c r="Q1534" t="b">
        <f t="shared" si="331"/>
        <v>0</v>
      </c>
      <c r="R1534">
        <f t="shared" si="332"/>
        <v>0.21</v>
      </c>
      <c r="S1534">
        <v>0.21</v>
      </c>
      <c r="T1534" t="b">
        <f t="shared" si="333"/>
        <v>0</v>
      </c>
      <c r="U1534" t="s">
        <v>1835</v>
      </c>
      <c r="V1534">
        <f t="shared" si="334"/>
        <v>51.302599999999998</v>
      </c>
      <c r="W1534">
        <v>51.302599999999998</v>
      </c>
      <c r="X1534" t="b">
        <f t="shared" si="335"/>
        <v>0</v>
      </c>
    </row>
    <row r="1535" spans="1:24" x14ac:dyDescent="0.3">
      <c r="A1535" t="b">
        <f t="shared" si="322"/>
        <v>0</v>
      </c>
      <c r="B1535" t="s">
        <v>2436</v>
      </c>
      <c r="C1535" t="b">
        <f t="shared" si="323"/>
        <v>0</v>
      </c>
      <c r="D1535" s="2">
        <v>45709</v>
      </c>
      <c r="E1535" s="2" t="b">
        <f t="shared" si="324"/>
        <v>0</v>
      </c>
      <c r="F1535" t="s">
        <v>458</v>
      </c>
      <c r="G1535" t="b">
        <f t="shared" si="325"/>
        <v>0</v>
      </c>
      <c r="H1535" t="s">
        <v>1654</v>
      </c>
      <c r="I1535" t="b">
        <f t="shared" si="326"/>
        <v>0</v>
      </c>
      <c r="J1535" t="s">
        <v>1843</v>
      </c>
      <c r="K1535" t="b">
        <f t="shared" si="327"/>
        <v>0</v>
      </c>
      <c r="L1535">
        <f t="shared" si="328"/>
        <v>2</v>
      </c>
      <c r="M1535">
        <v>2</v>
      </c>
      <c r="N1535" t="b">
        <f t="shared" si="329"/>
        <v>0</v>
      </c>
      <c r="O1535">
        <f t="shared" si="330"/>
        <v>507.66</v>
      </c>
      <c r="P1535">
        <v>507.66</v>
      </c>
      <c r="Q1535" t="b">
        <f t="shared" si="331"/>
        <v>0</v>
      </c>
      <c r="R1535">
        <f t="shared" si="332"/>
        <v>0</v>
      </c>
      <c r="S1535">
        <v>0</v>
      </c>
      <c r="T1535" t="b">
        <f t="shared" si="333"/>
        <v>0</v>
      </c>
      <c r="U1535" t="s">
        <v>1839</v>
      </c>
      <c r="V1535">
        <f t="shared" si="334"/>
        <v>1015.32</v>
      </c>
      <c r="W1535">
        <v>1015.32</v>
      </c>
      <c r="X1535" t="b">
        <f t="shared" si="335"/>
        <v>0</v>
      </c>
    </row>
    <row r="1536" spans="1:24" x14ac:dyDescent="0.3">
      <c r="A1536" t="b">
        <f t="shared" si="322"/>
        <v>0</v>
      </c>
      <c r="B1536" t="s">
        <v>1913</v>
      </c>
      <c r="C1536" t="b">
        <f t="shared" si="323"/>
        <v>0</v>
      </c>
      <c r="D1536" s="2">
        <v>45633</v>
      </c>
      <c r="E1536" s="2" t="b">
        <f t="shared" si="324"/>
        <v>0</v>
      </c>
      <c r="F1536" t="s">
        <v>1244</v>
      </c>
      <c r="G1536" t="b">
        <f t="shared" si="325"/>
        <v>0</v>
      </c>
      <c r="H1536" t="s">
        <v>1580</v>
      </c>
      <c r="I1536" t="b">
        <f t="shared" si="326"/>
        <v>0</v>
      </c>
      <c r="J1536" t="s">
        <v>1843</v>
      </c>
      <c r="K1536" t="b">
        <f t="shared" si="327"/>
        <v>0</v>
      </c>
      <c r="L1536">
        <f t="shared" si="328"/>
        <v>4</v>
      </c>
      <c r="M1536">
        <v>4</v>
      </c>
      <c r="N1536" t="b">
        <f t="shared" si="329"/>
        <v>0</v>
      </c>
      <c r="O1536">
        <f t="shared" si="330"/>
        <v>733.42</v>
      </c>
      <c r="P1536">
        <v>733.42</v>
      </c>
      <c r="Q1536" t="b">
        <f t="shared" si="331"/>
        <v>1</v>
      </c>
      <c r="R1536">
        <f t="shared" si="332"/>
        <v>0.14808617234468976</v>
      </c>
      <c r="T1536" t="b">
        <f t="shared" si="333"/>
        <v>0</v>
      </c>
      <c r="U1536" t="s">
        <v>1835</v>
      </c>
      <c r="V1536">
        <f t="shared" si="334"/>
        <v>2552.3015999999998</v>
      </c>
      <c r="W1536">
        <v>2552.3015999999998</v>
      </c>
      <c r="X1536" t="b">
        <f t="shared" si="335"/>
        <v>0</v>
      </c>
    </row>
    <row r="1537" spans="1:24" x14ac:dyDescent="0.3">
      <c r="A1537" t="b">
        <f t="shared" si="322"/>
        <v>0</v>
      </c>
      <c r="B1537" t="s">
        <v>2437</v>
      </c>
      <c r="C1537" t="b">
        <f t="shared" si="323"/>
        <v>0</v>
      </c>
      <c r="D1537" s="2">
        <v>45273</v>
      </c>
      <c r="E1537" s="2" t="b">
        <f t="shared" si="324"/>
        <v>0</v>
      </c>
      <c r="F1537" t="s">
        <v>771</v>
      </c>
      <c r="G1537" t="b">
        <f t="shared" si="325"/>
        <v>0</v>
      </c>
      <c r="H1537" t="s">
        <v>1771</v>
      </c>
      <c r="I1537" t="b">
        <f t="shared" si="326"/>
        <v>0</v>
      </c>
      <c r="J1537" t="s">
        <v>1845</v>
      </c>
      <c r="K1537" t="b">
        <f t="shared" si="327"/>
        <v>0</v>
      </c>
      <c r="L1537">
        <f t="shared" si="328"/>
        <v>4</v>
      </c>
      <c r="M1537">
        <v>4</v>
      </c>
      <c r="N1537" t="b">
        <f t="shared" si="329"/>
        <v>0</v>
      </c>
      <c r="O1537">
        <f t="shared" si="330"/>
        <v>968.27</v>
      </c>
      <c r="P1537">
        <v>968.27</v>
      </c>
      <c r="Q1537" t="b">
        <f t="shared" si="331"/>
        <v>0</v>
      </c>
      <c r="R1537">
        <f t="shared" si="332"/>
        <v>0.03</v>
      </c>
      <c r="S1537">
        <v>0.03</v>
      </c>
      <c r="T1537" t="b">
        <f t="shared" si="333"/>
        <v>0</v>
      </c>
      <c r="U1537" t="s">
        <v>1835</v>
      </c>
      <c r="V1537">
        <f t="shared" si="334"/>
        <v>3756.8876</v>
      </c>
      <c r="W1537">
        <v>3756.8876</v>
      </c>
      <c r="X1537" t="b">
        <f t="shared" si="335"/>
        <v>0</v>
      </c>
    </row>
    <row r="1538" spans="1:24" x14ac:dyDescent="0.3">
      <c r="A1538" t="b">
        <f t="shared" ref="A1538:A1601" si="336">ISBLANK(B1538)</f>
        <v>0</v>
      </c>
      <c r="B1538" t="s">
        <v>2438</v>
      </c>
      <c r="C1538" t="b">
        <f t="shared" ref="C1538:C1601" si="337">ISBLANK(D1538)</f>
        <v>0</v>
      </c>
      <c r="D1538" s="2">
        <v>45250</v>
      </c>
      <c r="E1538" s="2" t="b">
        <f t="shared" ref="E1538:E1601" si="338">ISBLANK(F1538)</f>
        <v>0</v>
      </c>
      <c r="F1538" t="s">
        <v>77</v>
      </c>
      <c r="G1538" t="b">
        <f t="shared" ref="G1538:G1601" si="339">ISBLANK(H1538)</f>
        <v>0</v>
      </c>
      <c r="H1538" t="s">
        <v>1790</v>
      </c>
      <c r="I1538" t="b">
        <f t="shared" ref="I1538:I1601" si="340">ISBLANK(J1538)</f>
        <v>0</v>
      </c>
      <c r="J1538" t="s">
        <v>1841</v>
      </c>
      <c r="K1538" t="b">
        <f t="shared" ref="K1538:K1601" si="341">ISBLANK(M1538)</f>
        <v>0</v>
      </c>
      <c r="L1538">
        <f t="shared" ref="L1538:L1601" si="342">IF(ISBLANK(M1538),"UNKNOWN",M1538)</f>
        <v>4</v>
      </c>
      <c r="M1538">
        <v>4</v>
      </c>
      <c r="N1538" t="b">
        <f t="shared" ref="N1538:N1601" si="343">ISBLANK(P1538)</f>
        <v>0</v>
      </c>
      <c r="O1538">
        <f t="shared" ref="O1538:O1601" si="344">IF(ISBLANK(P1538),AVERAGE($P$2:$P$2001),P1538)</f>
        <v>510.33</v>
      </c>
      <c r="P1538">
        <v>510.33</v>
      </c>
      <c r="Q1538" t="b">
        <f t="shared" ref="Q1538:Q1601" si="345">ISBLANK(S1538)</f>
        <v>0</v>
      </c>
      <c r="R1538">
        <f t="shared" ref="R1538:R1601" si="346">IF(ISBLANK(S1538),AVERAGE($S$2:$S$2001),S1538)</f>
        <v>0.2</v>
      </c>
      <c r="S1538">
        <v>0.2</v>
      </c>
      <c r="T1538" t="b">
        <f t="shared" ref="T1538:T1601" si="347">ISBLANK(U1538)</f>
        <v>0</v>
      </c>
      <c r="U1538" t="s">
        <v>1835</v>
      </c>
      <c r="V1538">
        <f t="shared" ref="V1538:V1601" si="348">IF(ISBLANK(W1538),AVERAGE($W$2:$W$2001),W1538)</f>
        <v>1633.056</v>
      </c>
      <c r="W1538">
        <v>1633.056</v>
      </c>
      <c r="X1538" t="b">
        <f t="shared" ref="X1538:X1601" si="349">ISBLANK(W1538)</f>
        <v>0</v>
      </c>
    </row>
    <row r="1539" spans="1:24" x14ac:dyDescent="0.3">
      <c r="A1539" t="b">
        <f t="shared" si="336"/>
        <v>0</v>
      </c>
      <c r="B1539" t="s">
        <v>2439</v>
      </c>
      <c r="C1539" t="b">
        <f t="shared" si="337"/>
        <v>0</v>
      </c>
      <c r="D1539" s="2">
        <v>45539</v>
      </c>
      <c r="E1539" s="2" t="b">
        <f t="shared" si="338"/>
        <v>0</v>
      </c>
      <c r="F1539" t="s">
        <v>54</v>
      </c>
      <c r="G1539" t="b">
        <f t="shared" si="339"/>
        <v>0</v>
      </c>
      <c r="H1539" t="s">
        <v>1668</v>
      </c>
      <c r="I1539" t="b">
        <f t="shared" si="340"/>
        <v>0</v>
      </c>
      <c r="J1539" t="s">
        <v>1863</v>
      </c>
      <c r="K1539" t="b">
        <f t="shared" si="341"/>
        <v>0</v>
      </c>
      <c r="L1539">
        <f t="shared" si="342"/>
        <v>2</v>
      </c>
      <c r="M1539">
        <v>2</v>
      </c>
      <c r="N1539" t="b">
        <f t="shared" si="343"/>
        <v>0</v>
      </c>
      <c r="O1539">
        <f t="shared" si="344"/>
        <v>156.72999999999999</v>
      </c>
      <c r="P1539">
        <v>156.72999999999999</v>
      </c>
      <c r="Q1539" t="b">
        <f t="shared" si="345"/>
        <v>0</v>
      </c>
      <c r="R1539">
        <f t="shared" si="346"/>
        <v>0.18</v>
      </c>
      <c r="S1539">
        <v>0.18</v>
      </c>
      <c r="T1539" t="b">
        <f t="shared" si="347"/>
        <v>0</v>
      </c>
      <c r="U1539" t="s">
        <v>1839</v>
      </c>
      <c r="V1539">
        <f t="shared" si="348"/>
        <v>257.03719999999998</v>
      </c>
      <c r="W1539">
        <v>257.03719999999998</v>
      </c>
      <c r="X1539" t="b">
        <f t="shared" si="349"/>
        <v>0</v>
      </c>
    </row>
    <row r="1540" spans="1:24" x14ac:dyDescent="0.3">
      <c r="A1540" t="b">
        <f t="shared" si="336"/>
        <v>0</v>
      </c>
      <c r="B1540" t="s">
        <v>2440</v>
      </c>
      <c r="C1540" t="b">
        <f t="shared" si="337"/>
        <v>0</v>
      </c>
      <c r="D1540" s="2">
        <v>45810</v>
      </c>
      <c r="E1540" s="2" t="b">
        <f t="shared" si="338"/>
        <v>0</v>
      </c>
      <c r="F1540" t="s">
        <v>475</v>
      </c>
      <c r="G1540" t="b">
        <f t="shared" si="339"/>
        <v>0</v>
      </c>
      <c r="H1540" t="s">
        <v>1819</v>
      </c>
      <c r="I1540" t="b">
        <f t="shared" si="340"/>
        <v>0</v>
      </c>
      <c r="J1540" t="s">
        <v>1872</v>
      </c>
      <c r="K1540" t="b">
        <f t="shared" si="341"/>
        <v>0</v>
      </c>
      <c r="L1540">
        <f t="shared" si="342"/>
        <v>3</v>
      </c>
      <c r="M1540">
        <v>3</v>
      </c>
      <c r="N1540" t="b">
        <f t="shared" si="343"/>
        <v>0</v>
      </c>
      <c r="O1540">
        <f t="shared" si="344"/>
        <v>53.83</v>
      </c>
      <c r="P1540">
        <v>53.83</v>
      </c>
      <c r="Q1540" t="b">
        <f t="shared" si="345"/>
        <v>0</v>
      </c>
      <c r="R1540">
        <f t="shared" si="346"/>
        <v>0.24</v>
      </c>
      <c r="S1540">
        <v>0.24</v>
      </c>
      <c r="T1540" t="b">
        <f t="shared" si="347"/>
        <v>0</v>
      </c>
      <c r="U1540" t="s">
        <v>1832</v>
      </c>
      <c r="V1540">
        <f t="shared" si="348"/>
        <v>122.7324</v>
      </c>
      <c r="W1540">
        <v>122.7324</v>
      </c>
      <c r="X1540" t="b">
        <f t="shared" si="349"/>
        <v>0</v>
      </c>
    </row>
    <row r="1541" spans="1:24" x14ac:dyDescent="0.3">
      <c r="A1541" t="b">
        <f t="shared" si="336"/>
        <v>0</v>
      </c>
      <c r="B1541" t="s">
        <v>2441</v>
      </c>
      <c r="C1541" t="b">
        <f t="shared" si="337"/>
        <v>0</v>
      </c>
      <c r="D1541" s="2">
        <v>45350</v>
      </c>
      <c r="E1541" s="2" t="b">
        <f t="shared" si="338"/>
        <v>0</v>
      </c>
      <c r="F1541" t="s">
        <v>1166</v>
      </c>
      <c r="G1541" t="b">
        <f t="shared" si="339"/>
        <v>0</v>
      </c>
      <c r="H1541" t="s">
        <v>1762</v>
      </c>
      <c r="I1541" t="b">
        <f t="shared" si="340"/>
        <v>0</v>
      </c>
      <c r="J1541" t="s">
        <v>1845</v>
      </c>
      <c r="K1541" t="b">
        <f t="shared" si="341"/>
        <v>0</v>
      </c>
      <c r="L1541">
        <f t="shared" si="342"/>
        <v>1</v>
      </c>
      <c r="M1541">
        <v>1</v>
      </c>
      <c r="N1541" t="b">
        <f t="shared" si="343"/>
        <v>0</v>
      </c>
      <c r="O1541">
        <f t="shared" si="344"/>
        <v>34.71</v>
      </c>
      <c r="P1541">
        <v>34.71</v>
      </c>
      <c r="Q1541" t="b">
        <f t="shared" si="345"/>
        <v>0</v>
      </c>
      <c r="R1541">
        <f t="shared" si="346"/>
        <v>0.1</v>
      </c>
      <c r="S1541">
        <v>0.1</v>
      </c>
      <c r="T1541" t="b">
        <f t="shared" si="347"/>
        <v>0</v>
      </c>
      <c r="U1541" t="s">
        <v>1839</v>
      </c>
      <c r="V1541">
        <f t="shared" si="348"/>
        <v>31.239000000000001</v>
      </c>
      <c r="W1541">
        <v>31.239000000000001</v>
      </c>
      <c r="X1541" t="b">
        <f t="shared" si="349"/>
        <v>0</v>
      </c>
    </row>
    <row r="1542" spans="1:24" x14ac:dyDescent="0.3">
      <c r="A1542" t="b">
        <f t="shared" si="336"/>
        <v>0</v>
      </c>
      <c r="B1542" t="s">
        <v>2442</v>
      </c>
      <c r="C1542" t="b">
        <f t="shared" si="337"/>
        <v>0</v>
      </c>
      <c r="D1542" s="2">
        <v>45633</v>
      </c>
      <c r="E1542" s="2" t="b">
        <f t="shared" si="338"/>
        <v>0</v>
      </c>
      <c r="F1542" t="s">
        <v>732</v>
      </c>
      <c r="G1542" t="b">
        <f t="shared" si="339"/>
        <v>0</v>
      </c>
      <c r="H1542" t="s">
        <v>1760</v>
      </c>
      <c r="I1542" t="b">
        <f t="shared" si="340"/>
        <v>0</v>
      </c>
      <c r="J1542" t="s">
        <v>1854</v>
      </c>
      <c r="K1542" t="b">
        <f t="shared" si="341"/>
        <v>0</v>
      </c>
      <c r="L1542">
        <f t="shared" si="342"/>
        <v>2</v>
      </c>
      <c r="M1542">
        <v>2</v>
      </c>
      <c r="N1542" t="b">
        <f t="shared" si="343"/>
        <v>0</v>
      </c>
      <c r="O1542">
        <f t="shared" si="344"/>
        <v>829.15</v>
      </c>
      <c r="P1542">
        <v>829.15</v>
      </c>
      <c r="Q1542" t="b">
        <f t="shared" si="345"/>
        <v>0</v>
      </c>
      <c r="R1542">
        <f t="shared" si="346"/>
        <v>0.11</v>
      </c>
      <c r="S1542">
        <v>0.11</v>
      </c>
      <c r="T1542" t="b">
        <f t="shared" si="347"/>
        <v>0</v>
      </c>
      <c r="U1542" t="s">
        <v>1835</v>
      </c>
      <c r="V1542">
        <f t="shared" si="348"/>
        <v>1475.8869999999999</v>
      </c>
      <c r="W1542">
        <v>1475.8869999999999</v>
      </c>
      <c r="X1542" t="b">
        <f t="shared" si="349"/>
        <v>0</v>
      </c>
    </row>
    <row r="1543" spans="1:24" x14ac:dyDescent="0.3">
      <c r="A1543" t="b">
        <f t="shared" si="336"/>
        <v>0</v>
      </c>
      <c r="B1543" t="s">
        <v>2443</v>
      </c>
      <c r="C1543" t="b">
        <f t="shared" si="337"/>
        <v>0</v>
      </c>
      <c r="D1543" s="2">
        <v>45798</v>
      </c>
      <c r="E1543" s="2" t="b">
        <f t="shared" si="338"/>
        <v>0</v>
      </c>
      <c r="F1543" t="s">
        <v>836</v>
      </c>
      <c r="G1543" t="b">
        <f t="shared" si="339"/>
        <v>0</v>
      </c>
      <c r="H1543" t="s">
        <v>1816</v>
      </c>
      <c r="I1543" t="b">
        <f t="shared" si="340"/>
        <v>0</v>
      </c>
      <c r="J1543" t="s">
        <v>1831</v>
      </c>
      <c r="K1543" t="b">
        <f t="shared" si="341"/>
        <v>0</v>
      </c>
      <c r="L1543">
        <f t="shared" si="342"/>
        <v>2</v>
      </c>
      <c r="M1543">
        <v>2</v>
      </c>
      <c r="N1543" t="b">
        <f t="shared" si="343"/>
        <v>0</v>
      </c>
      <c r="O1543">
        <f t="shared" si="344"/>
        <v>481.86</v>
      </c>
      <c r="P1543">
        <v>481.86</v>
      </c>
      <c r="Q1543" t="b">
        <f t="shared" si="345"/>
        <v>0</v>
      </c>
      <c r="R1543">
        <f t="shared" si="346"/>
        <v>0.1</v>
      </c>
      <c r="S1543">
        <v>0.1</v>
      </c>
      <c r="T1543" t="b">
        <f t="shared" si="347"/>
        <v>0</v>
      </c>
      <c r="U1543" t="s">
        <v>1839</v>
      </c>
      <c r="V1543">
        <f t="shared" si="348"/>
        <v>867.34800000000007</v>
      </c>
      <c r="W1543">
        <v>867.34800000000007</v>
      </c>
      <c r="X1543" t="b">
        <f t="shared" si="349"/>
        <v>0</v>
      </c>
    </row>
    <row r="1544" spans="1:24" x14ac:dyDescent="0.3">
      <c r="A1544" t="b">
        <f t="shared" si="336"/>
        <v>0</v>
      </c>
      <c r="B1544" t="s">
        <v>2444</v>
      </c>
      <c r="C1544" t="b">
        <f t="shared" si="337"/>
        <v>0</v>
      </c>
      <c r="D1544" s="2">
        <v>45354</v>
      </c>
      <c r="E1544" s="2" t="b">
        <f t="shared" si="338"/>
        <v>0</v>
      </c>
      <c r="F1544" t="s">
        <v>490</v>
      </c>
      <c r="G1544" t="b">
        <f t="shared" si="339"/>
        <v>0</v>
      </c>
      <c r="H1544" t="s">
        <v>1691</v>
      </c>
      <c r="I1544" t="b">
        <f t="shared" si="340"/>
        <v>0</v>
      </c>
      <c r="J1544" t="s">
        <v>1843</v>
      </c>
      <c r="K1544" t="b">
        <f t="shared" si="341"/>
        <v>0</v>
      </c>
      <c r="L1544">
        <f t="shared" si="342"/>
        <v>4</v>
      </c>
      <c r="M1544">
        <v>4</v>
      </c>
      <c r="N1544" t="b">
        <f t="shared" si="343"/>
        <v>0</v>
      </c>
      <c r="O1544">
        <f t="shared" si="344"/>
        <v>915.17</v>
      </c>
      <c r="P1544">
        <v>915.17</v>
      </c>
      <c r="Q1544" t="b">
        <f t="shared" si="345"/>
        <v>0</v>
      </c>
      <c r="R1544">
        <f t="shared" si="346"/>
        <v>0.19</v>
      </c>
      <c r="S1544">
        <v>0.19</v>
      </c>
      <c r="T1544" t="b">
        <f t="shared" si="347"/>
        <v>0</v>
      </c>
      <c r="U1544" t="s">
        <v>1839</v>
      </c>
      <c r="V1544">
        <f t="shared" si="348"/>
        <v>2965.1507999999999</v>
      </c>
      <c r="W1544">
        <v>2965.1507999999999</v>
      </c>
      <c r="X1544" t="b">
        <f t="shared" si="349"/>
        <v>0</v>
      </c>
    </row>
    <row r="1545" spans="1:24" x14ac:dyDescent="0.3">
      <c r="A1545" t="b">
        <f t="shared" si="336"/>
        <v>0</v>
      </c>
      <c r="B1545" t="s">
        <v>2445</v>
      </c>
      <c r="C1545" t="b">
        <f t="shared" si="337"/>
        <v>0</v>
      </c>
      <c r="D1545" s="2">
        <v>45357</v>
      </c>
      <c r="E1545" s="2" t="b">
        <f t="shared" si="338"/>
        <v>0</v>
      </c>
      <c r="F1545" t="s">
        <v>690</v>
      </c>
      <c r="G1545" t="b">
        <f t="shared" si="339"/>
        <v>0</v>
      </c>
      <c r="H1545" t="s">
        <v>1743</v>
      </c>
      <c r="I1545" t="b">
        <f t="shared" si="340"/>
        <v>0</v>
      </c>
      <c r="J1545" t="s">
        <v>1870</v>
      </c>
      <c r="K1545" t="b">
        <f t="shared" si="341"/>
        <v>0</v>
      </c>
      <c r="L1545">
        <f t="shared" si="342"/>
        <v>1</v>
      </c>
      <c r="M1545">
        <v>1</v>
      </c>
      <c r="N1545" t="b">
        <f t="shared" si="343"/>
        <v>0</v>
      </c>
      <c r="O1545">
        <f t="shared" si="344"/>
        <v>250.95</v>
      </c>
      <c r="P1545">
        <v>250.95</v>
      </c>
      <c r="Q1545" t="b">
        <f t="shared" si="345"/>
        <v>0</v>
      </c>
      <c r="R1545">
        <f t="shared" si="346"/>
        <v>0.03</v>
      </c>
      <c r="S1545">
        <v>0.03</v>
      </c>
      <c r="T1545" t="b">
        <f t="shared" si="347"/>
        <v>0</v>
      </c>
      <c r="U1545" t="s">
        <v>1835</v>
      </c>
      <c r="V1545">
        <f t="shared" si="348"/>
        <v>243.42150000000001</v>
      </c>
      <c r="W1545">
        <v>243.42150000000001</v>
      </c>
      <c r="X1545" t="b">
        <f t="shared" si="349"/>
        <v>0</v>
      </c>
    </row>
    <row r="1546" spans="1:24" x14ac:dyDescent="0.3">
      <c r="A1546" t="b">
        <f t="shared" si="336"/>
        <v>0</v>
      </c>
      <c r="B1546" t="s">
        <v>2446</v>
      </c>
      <c r="C1546" t="b">
        <f t="shared" si="337"/>
        <v>0</v>
      </c>
      <c r="D1546" s="2">
        <v>45257</v>
      </c>
      <c r="E1546" s="2" t="b">
        <f t="shared" si="338"/>
        <v>0</v>
      </c>
      <c r="F1546" t="s">
        <v>1013</v>
      </c>
      <c r="G1546" t="b">
        <f t="shared" si="339"/>
        <v>0</v>
      </c>
      <c r="H1546" t="s">
        <v>1811</v>
      </c>
      <c r="I1546" t="b">
        <f t="shared" si="340"/>
        <v>0</v>
      </c>
      <c r="J1546" t="s">
        <v>1841</v>
      </c>
      <c r="K1546" t="b">
        <f t="shared" si="341"/>
        <v>0</v>
      </c>
      <c r="L1546">
        <f t="shared" si="342"/>
        <v>3</v>
      </c>
      <c r="M1546">
        <v>3</v>
      </c>
      <c r="N1546" t="b">
        <f t="shared" si="343"/>
        <v>0</v>
      </c>
      <c r="O1546">
        <f t="shared" si="344"/>
        <v>882.84</v>
      </c>
      <c r="P1546">
        <v>882.84</v>
      </c>
      <c r="Q1546" t="b">
        <f t="shared" si="345"/>
        <v>0</v>
      </c>
      <c r="R1546">
        <f t="shared" si="346"/>
        <v>0.1</v>
      </c>
      <c r="S1546">
        <v>0.1</v>
      </c>
      <c r="T1546" t="b">
        <f t="shared" si="347"/>
        <v>0</v>
      </c>
      <c r="U1546" t="s">
        <v>1832</v>
      </c>
      <c r="V1546">
        <f t="shared" si="348"/>
        <v>2383.6680000000001</v>
      </c>
      <c r="W1546">
        <v>2383.6680000000001</v>
      </c>
      <c r="X1546" t="b">
        <f t="shared" si="349"/>
        <v>0</v>
      </c>
    </row>
    <row r="1547" spans="1:24" x14ac:dyDescent="0.3">
      <c r="A1547" t="b">
        <f t="shared" si="336"/>
        <v>0</v>
      </c>
      <c r="B1547" t="s">
        <v>1914</v>
      </c>
      <c r="C1547" t="b">
        <f t="shared" si="337"/>
        <v>0</v>
      </c>
      <c r="D1547" s="2">
        <v>45257</v>
      </c>
      <c r="E1547" s="2" t="b">
        <f t="shared" si="338"/>
        <v>0</v>
      </c>
      <c r="F1547" t="s">
        <v>1136</v>
      </c>
      <c r="G1547" t="b">
        <f t="shared" si="339"/>
        <v>0</v>
      </c>
      <c r="H1547" t="s">
        <v>1793</v>
      </c>
      <c r="I1547" t="b">
        <f t="shared" si="340"/>
        <v>0</v>
      </c>
      <c r="J1547" t="s">
        <v>1902</v>
      </c>
      <c r="K1547" t="b">
        <f t="shared" si="341"/>
        <v>0</v>
      </c>
      <c r="L1547">
        <f t="shared" si="342"/>
        <v>1</v>
      </c>
      <c r="M1547">
        <v>1</v>
      </c>
      <c r="N1547" t="b">
        <f t="shared" si="343"/>
        <v>0</v>
      </c>
      <c r="O1547">
        <f t="shared" si="344"/>
        <v>996.33</v>
      </c>
      <c r="P1547">
        <v>996.33</v>
      </c>
      <c r="Q1547" t="b">
        <f t="shared" si="345"/>
        <v>0</v>
      </c>
      <c r="R1547">
        <f t="shared" si="346"/>
        <v>0.23</v>
      </c>
      <c r="S1547">
        <v>0.23</v>
      </c>
      <c r="T1547" t="b">
        <f t="shared" si="347"/>
        <v>0</v>
      </c>
      <c r="U1547" t="s">
        <v>1835</v>
      </c>
      <c r="V1547">
        <f t="shared" si="348"/>
        <v>767.17410000000007</v>
      </c>
      <c r="W1547">
        <v>767.17410000000007</v>
      </c>
      <c r="X1547" t="b">
        <f t="shared" si="349"/>
        <v>0</v>
      </c>
    </row>
    <row r="1548" spans="1:24" x14ac:dyDescent="0.3">
      <c r="A1548" t="b">
        <f t="shared" si="336"/>
        <v>0</v>
      </c>
      <c r="B1548" t="s">
        <v>2447</v>
      </c>
      <c r="C1548" t="b">
        <f t="shared" si="337"/>
        <v>0</v>
      </c>
      <c r="D1548" s="2">
        <v>45702</v>
      </c>
      <c r="E1548" s="2" t="b">
        <f t="shared" si="338"/>
        <v>0</v>
      </c>
      <c r="F1548" t="s">
        <v>464</v>
      </c>
      <c r="G1548" t="b">
        <f t="shared" si="339"/>
        <v>0</v>
      </c>
      <c r="H1548" t="s">
        <v>1593</v>
      </c>
      <c r="I1548" t="b">
        <f t="shared" si="340"/>
        <v>0</v>
      </c>
      <c r="J1548" t="s">
        <v>1870</v>
      </c>
      <c r="K1548" t="b">
        <f t="shared" si="341"/>
        <v>0</v>
      </c>
      <c r="L1548">
        <f t="shared" si="342"/>
        <v>4</v>
      </c>
      <c r="M1548">
        <v>4</v>
      </c>
      <c r="N1548" t="b">
        <f t="shared" si="343"/>
        <v>0</v>
      </c>
      <c r="O1548">
        <f t="shared" si="344"/>
        <v>573.37</v>
      </c>
      <c r="P1548">
        <v>573.37</v>
      </c>
      <c r="Q1548" t="b">
        <f t="shared" si="345"/>
        <v>0</v>
      </c>
      <c r="R1548">
        <f t="shared" si="346"/>
        <v>0.04</v>
      </c>
      <c r="S1548">
        <v>0.04</v>
      </c>
      <c r="T1548" t="b">
        <f t="shared" si="347"/>
        <v>0</v>
      </c>
      <c r="U1548" t="s">
        <v>1839</v>
      </c>
      <c r="V1548">
        <f t="shared" si="348"/>
        <v>2201.7408</v>
      </c>
      <c r="W1548">
        <v>2201.7408</v>
      </c>
      <c r="X1548" t="b">
        <f t="shared" si="349"/>
        <v>0</v>
      </c>
    </row>
    <row r="1549" spans="1:24" x14ac:dyDescent="0.3">
      <c r="A1549" t="b">
        <f t="shared" si="336"/>
        <v>0</v>
      </c>
      <c r="B1549" t="s">
        <v>2448</v>
      </c>
      <c r="C1549" t="b">
        <f t="shared" si="337"/>
        <v>0</v>
      </c>
      <c r="D1549" s="2">
        <v>45318</v>
      </c>
      <c r="E1549" s="2" t="b">
        <f t="shared" si="338"/>
        <v>0</v>
      </c>
      <c r="F1549" t="s">
        <v>214</v>
      </c>
      <c r="G1549" t="b">
        <f t="shared" si="339"/>
        <v>0</v>
      </c>
      <c r="H1549" t="s">
        <v>1634</v>
      </c>
      <c r="I1549" t="b">
        <f t="shared" si="340"/>
        <v>0</v>
      </c>
      <c r="J1549" t="s">
        <v>1884</v>
      </c>
      <c r="K1549" t="b">
        <f t="shared" si="341"/>
        <v>0</v>
      </c>
      <c r="L1549">
        <f t="shared" si="342"/>
        <v>3</v>
      </c>
      <c r="M1549">
        <v>3</v>
      </c>
      <c r="N1549" t="b">
        <f t="shared" si="343"/>
        <v>0</v>
      </c>
      <c r="O1549">
        <f t="shared" si="344"/>
        <v>622.72</v>
      </c>
      <c r="P1549">
        <v>622.72</v>
      </c>
      <c r="Q1549" t="b">
        <f t="shared" si="345"/>
        <v>0</v>
      </c>
      <c r="R1549">
        <f t="shared" si="346"/>
        <v>0.04</v>
      </c>
      <c r="S1549">
        <v>0.04</v>
      </c>
      <c r="T1549" t="b">
        <f t="shared" si="347"/>
        <v>0</v>
      </c>
      <c r="U1549" t="s">
        <v>1832</v>
      </c>
      <c r="V1549">
        <f t="shared" si="348"/>
        <v>1793.4336000000001</v>
      </c>
      <c r="W1549">
        <v>1793.4336000000001</v>
      </c>
      <c r="X1549" t="b">
        <f t="shared" si="349"/>
        <v>0</v>
      </c>
    </row>
    <row r="1550" spans="1:24" x14ac:dyDescent="0.3">
      <c r="A1550" t="b">
        <f t="shared" si="336"/>
        <v>0</v>
      </c>
      <c r="B1550" t="s">
        <v>2449</v>
      </c>
      <c r="C1550" t="b">
        <f t="shared" si="337"/>
        <v>0</v>
      </c>
      <c r="D1550" s="2">
        <v>45943</v>
      </c>
      <c r="E1550" s="2" t="b">
        <f t="shared" si="338"/>
        <v>0</v>
      </c>
      <c r="F1550" t="s">
        <v>1199</v>
      </c>
      <c r="G1550" t="b">
        <f t="shared" si="339"/>
        <v>0</v>
      </c>
      <c r="H1550" t="s">
        <v>1800</v>
      </c>
      <c r="I1550" t="b">
        <f t="shared" si="340"/>
        <v>0</v>
      </c>
      <c r="J1550" t="s">
        <v>1834</v>
      </c>
      <c r="K1550" t="b">
        <f t="shared" si="341"/>
        <v>0</v>
      </c>
      <c r="L1550">
        <f t="shared" si="342"/>
        <v>3</v>
      </c>
      <c r="M1550">
        <v>3</v>
      </c>
      <c r="N1550" t="b">
        <f t="shared" si="343"/>
        <v>0</v>
      </c>
      <c r="O1550">
        <f t="shared" si="344"/>
        <v>259.74</v>
      </c>
      <c r="P1550">
        <v>259.74</v>
      </c>
      <c r="Q1550" t="b">
        <f t="shared" si="345"/>
        <v>0</v>
      </c>
      <c r="R1550">
        <f t="shared" si="346"/>
        <v>0.24</v>
      </c>
      <c r="S1550">
        <v>0.24</v>
      </c>
      <c r="T1550" t="b">
        <f t="shared" si="347"/>
        <v>0</v>
      </c>
      <c r="U1550" t="s">
        <v>1832</v>
      </c>
      <c r="V1550">
        <f t="shared" si="348"/>
        <v>592.20720000000006</v>
      </c>
      <c r="W1550">
        <v>592.20720000000006</v>
      </c>
      <c r="X1550" t="b">
        <f t="shared" si="349"/>
        <v>0</v>
      </c>
    </row>
    <row r="1551" spans="1:24" x14ac:dyDescent="0.3">
      <c r="A1551" t="b">
        <f t="shared" si="336"/>
        <v>0</v>
      </c>
      <c r="B1551" t="s">
        <v>2450</v>
      </c>
      <c r="C1551" t="b">
        <f t="shared" si="337"/>
        <v>0</v>
      </c>
      <c r="D1551" s="2">
        <v>45769</v>
      </c>
      <c r="E1551" s="2" t="b">
        <f t="shared" si="338"/>
        <v>0</v>
      </c>
      <c r="F1551" t="s">
        <v>201</v>
      </c>
      <c r="G1551" t="b">
        <f t="shared" si="339"/>
        <v>0</v>
      </c>
      <c r="H1551" t="s">
        <v>1621</v>
      </c>
      <c r="I1551" t="b">
        <f t="shared" si="340"/>
        <v>0</v>
      </c>
      <c r="J1551" t="s">
        <v>1867</v>
      </c>
      <c r="K1551" t="b">
        <f t="shared" si="341"/>
        <v>0</v>
      </c>
      <c r="L1551">
        <f t="shared" si="342"/>
        <v>4</v>
      </c>
      <c r="M1551">
        <v>4</v>
      </c>
      <c r="N1551" t="b">
        <f t="shared" si="343"/>
        <v>0</v>
      </c>
      <c r="O1551">
        <f t="shared" si="344"/>
        <v>951.09</v>
      </c>
      <c r="P1551">
        <v>951.09</v>
      </c>
      <c r="Q1551" t="b">
        <f t="shared" si="345"/>
        <v>0</v>
      </c>
      <c r="R1551">
        <f t="shared" si="346"/>
        <v>0.14000000000000001</v>
      </c>
      <c r="S1551">
        <v>0.14000000000000001</v>
      </c>
      <c r="T1551" t="b">
        <f t="shared" si="347"/>
        <v>0</v>
      </c>
      <c r="U1551" t="s">
        <v>1839</v>
      </c>
      <c r="V1551">
        <f t="shared" si="348"/>
        <v>3271.7496000000001</v>
      </c>
      <c r="W1551">
        <v>3271.7496000000001</v>
      </c>
      <c r="X1551" t="b">
        <f t="shared" si="349"/>
        <v>0</v>
      </c>
    </row>
    <row r="1552" spans="1:24" x14ac:dyDescent="0.3">
      <c r="A1552" t="b">
        <f t="shared" si="336"/>
        <v>0</v>
      </c>
      <c r="B1552" t="s">
        <v>2451</v>
      </c>
      <c r="C1552" t="b">
        <f t="shared" si="337"/>
        <v>0</v>
      </c>
      <c r="D1552" s="2">
        <v>45765</v>
      </c>
      <c r="E1552" s="2" t="b">
        <f t="shared" si="338"/>
        <v>0</v>
      </c>
      <c r="F1552" t="s">
        <v>645</v>
      </c>
      <c r="G1552" t="b">
        <f t="shared" si="339"/>
        <v>0</v>
      </c>
      <c r="H1552" t="s">
        <v>1819</v>
      </c>
      <c r="I1552" t="b">
        <f t="shared" si="340"/>
        <v>0</v>
      </c>
      <c r="J1552" t="s">
        <v>1880</v>
      </c>
      <c r="K1552" t="b">
        <f t="shared" si="341"/>
        <v>0</v>
      </c>
      <c r="L1552">
        <f t="shared" si="342"/>
        <v>1</v>
      </c>
      <c r="M1552">
        <v>1</v>
      </c>
      <c r="N1552" t="b">
        <f t="shared" si="343"/>
        <v>0</v>
      </c>
      <c r="O1552">
        <f t="shared" si="344"/>
        <v>71.709999999999994</v>
      </c>
      <c r="P1552">
        <v>71.709999999999994</v>
      </c>
      <c r="Q1552" t="b">
        <f t="shared" si="345"/>
        <v>0</v>
      </c>
      <c r="R1552">
        <f t="shared" si="346"/>
        <v>0.23</v>
      </c>
      <c r="S1552">
        <v>0.23</v>
      </c>
      <c r="T1552" t="b">
        <f t="shared" si="347"/>
        <v>0</v>
      </c>
      <c r="U1552" t="s">
        <v>1839</v>
      </c>
      <c r="V1552">
        <f t="shared" si="348"/>
        <v>55.216700000000003</v>
      </c>
      <c r="W1552">
        <v>55.216700000000003</v>
      </c>
      <c r="X1552" t="b">
        <f t="shared" si="349"/>
        <v>0</v>
      </c>
    </row>
    <row r="1553" spans="1:24" x14ac:dyDescent="0.3">
      <c r="A1553" t="b">
        <f t="shared" si="336"/>
        <v>0</v>
      </c>
      <c r="B1553" t="s">
        <v>2452</v>
      </c>
      <c r="C1553" t="b">
        <f t="shared" si="337"/>
        <v>0</v>
      </c>
      <c r="D1553" s="2">
        <v>45891</v>
      </c>
      <c r="E1553" s="2" t="b">
        <f t="shared" si="338"/>
        <v>0</v>
      </c>
      <c r="F1553" t="s">
        <v>567</v>
      </c>
      <c r="G1553" t="b">
        <f t="shared" si="339"/>
        <v>0</v>
      </c>
      <c r="H1553" t="s">
        <v>1597</v>
      </c>
      <c r="I1553" t="b">
        <f t="shared" si="340"/>
        <v>0</v>
      </c>
      <c r="J1553" t="s">
        <v>1843</v>
      </c>
      <c r="K1553" t="b">
        <f t="shared" si="341"/>
        <v>0</v>
      </c>
      <c r="L1553">
        <f t="shared" si="342"/>
        <v>4</v>
      </c>
      <c r="M1553">
        <v>4</v>
      </c>
      <c r="N1553" t="b">
        <f t="shared" si="343"/>
        <v>0</v>
      </c>
      <c r="O1553">
        <f t="shared" si="344"/>
        <v>894.93</v>
      </c>
      <c r="P1553">
        <v>894.93</v>
      </c>
      <c r="Q1553" t="b">
        <f t="shared" si="345"/>
        <v>0</v>
      </c>
      <c r="R1553">
        <f t="shared" si="346"/>
        <v>0.05</v>
      </c>
      <c r="S1553">
        <v>0.05</v>
      </c>
      <c r="T1553" t="b">
        <f t="shared" si="347"/>
        <v>0</v>
      </c>
      <c r="U1553" t="s">
        <v>1839</v>
      </c>
      <c r="V1553">
        <f t="shared" si="348"/>
        <v>3400.733999999999</v>
      </c>
      <c r="W1553">
        <v>3400.733999999999</v>
      </c>
      <c r="X1553" t="b">
        <f t="shared" si="349"/>
        <v>0</v>
      </c>
    </row>
    <row r="1554" spans="1:24" x14ac:dyDescent="0.3">
      <c r="A1554" t="b">
        <f t="shared" si="336"/>
        <v>0</v>
      </c>
      <c r="B1554" t="s">
        <v>2453</v>
      </c>
      <c r="C1554" t="b">
        <f t="shared" si="337"/>
        <v>0</v>
      </c>
      <c r="D1554" s="2">
        <v>45842</v>
      </c>
      <c r="E1554" s="2" t="b">
        <f t="shared" si="338"/>
        <v>0</v>
      </c>
      <c r="F1554" t="s">
        <v>654</v>
      </c>
      <c r="G1554" t="b">
        <f t="shared" si="339"/>
        <v>0</v>
      </c>
      <c r="H1554" t="s">
        <v>1762</v>
      </c>
      <c r="I1554" t="b">
        <f t="shared" si="340"/>
        <v>0</v>
      </c>
      <c r="J1554" t="s">
        <v>1837</v>
      </c>
      <c r="K1554" t="b">
        <f t="shared" si="341"/>
        <v>0</v>
      </c>
      <c r="L1554">
        <f t="shared" si="342"/>
        <v>4</v>
      </c>
      <c r="M1554">
        <v>4</v>
      </c>
      <c r="N1554" t="b">
        <f t="shared" si="343"/>
        <v>0</v>
      </c>
      <c r="O1554">
        <f t="shared" si="344"/>
        <v>870.18</v>
      </c>
      <c r="P1554">
        <v>870.18</v>
      </c>
      <c r="Q1554" t="b">
        <f t="shared" si="345"/>
        <v>0</v>
      </c>
      <c r="R1554">
        <f t="shared" si="346"/>
        <v>0.13</v>
      </c>
      <c r="S1554">
        <v>0.13</v>
      </c>
      <c r="T1554" t="b">
        <f t="shared" si="347"/>
        <v>0</v>
      </c>
      <c r="U1554" t="s">
        <v>1839</v>
      </c>
      <c r="V1554">
        <f t="shared" si="348"/>
        <v>3028.2264</v>
      </c>
      <c r="W1554">
        <v>3028.2264</v>
      </c>
      <c r="X1554" t="b">
        <f t="shared" si="349"/>
        <v>0</v>
      </c>
    </row>
    <row r="1555" spans="1:24" x14ac:dyDescent="0.3">
      <c r="A1555" t="b">
        <f t="shared" si="336"/>
        <v>0</v>
      </c>
      <c r="B1555" t="s">
        <v>2454</v>
      </c>
      <c r="C1555" t="b">
        <f t="shared" si="337"/>
        <v>0</v>
      </c>
      <c r="D1555" s="2">
        <v>45382</v>
      </c>
      <c r="E1555" s="2" t="b">
        <f t="shared" si="338"/>
        <v>0</v>
      </c>
      <c r="F1555" t="s">
        <v>877</v>
      </c>
      <c r="G1555" t="b">
        <f t="shared" si="339"/>
        <v>0</v>
      </c>
      <c r="H1555" t="s">
        <v>1725</v>
      </c>
      <c r="I1555" t="b">
        <f t="shared" si="340"/>
        <v>0</v>
      </c>
      <c r="J1555" t="s">
        <v>1880</v>
      </c>
      <c r="K1555" t="b">
        <f t="shared" si="341"/>
        <v>0</v>
      </c>
      <c r="L1555">
        <f t="shared" si="342"/>
        <v>2</v>
      </c>
      <c r="M1555">
        <v>2</v>
      </c>
      <c r="N1555" t="b">
        <f t="shared" si="343"/>
        <v>0</v>
      </c>
      <c r="O1555">
        <f t="shared" si="344"/>
        <v>552.72</v>
      </c>
      <c r="P1555">
        <v>552.72</v>
      </c>
      <c r="Q1555" t="b">
        <f t="shared" si="345"/>
        <v>0</v>
      </c>
      <c r="R1555">
        <f t="shared" si="346"/>
        <v>0.06</v>
      </c>
      <c r="S1555">
        <v>0.06</v>
      </c>
      <c r="T1555" t="b">
        <f t="shared" si="347"/>
        <v>0</v>
      </c>
      <c r="U1555" t="s">
        <v>1835</v>
      </c>
      <c r="V1555">
        <f t="shared" si="348"/>
        <v>1039.1135999999999</v>
      </c>
      <c r="W1555">
        <v>1039.1135999999999</v>
      </c>
      <c r="X1555" t="b">
        <f t="shared" si="349"/>
        <v>0</v>
      </c>
    </row>
    <row r="1556" spans="1:24" x14ac:dyDescent="0.3">
      <c r="A1556" t="b">
        <f t="shared" si="336"/>
        <v>0</v>
      </c>
      <c r="B1556" t="s">
        <v>2455</v>
      </c>
      <c r="C1556" t="b">
        <f t="shared" si="337"/>
        <v>0</v>
      </c>
      <c r="D1556" s="2">
        <v>45236</v>
      </c>
      <c r="E1556" s="2" t="b">
        <f t="shared" si="338"/>
        <v>0</v>
      </c>
      <c r="F1556" t="s">
        <v>783</v>
      </c>
      <c r="G1556" t="b">
        <f t="shared" si="339"/>
        <v>0</v>
      </c>
      <c r="H1556" t="s">
        <v>1654</v>
      </c>
      <c r="I1556" t="b">
        <f t="shared" si="340"/>
        <v>0</v>
      </c>
      <c r="J1556" t="s">
        <v>1837</v>
      </c>
      <c r="K1556" t="b">
        <f t="shared" si="341"/>
        <v>0</v>
      </c>
      <c r="L1556">
        <f t="shared" si="342"/>
        <v>3</v>
      </c>
      <c r="M1556">
        <v>3</v>
      </c>
      <c r="N1556" t="b">
        <f t="shared" si="343"/>
        <v>0</v>
      </c>
      <c r="O1556">
        <f t="shared" si="344"/>
        <v>700.43</v>
      </c>
      <c r="P1556">
        <v>700.43</v>
      </c>
      <c r="Q1556" t="b">
        <f t="shared" si="345"/>
        <v>0</v>
      </c>
      <c r="R1556">
        <f t="shared" si="346"/>
        <v>0.01</v>
      </c>
      <c r="S1556">
        <v>0.01</v>
      </c>
      <c r="T1556" t="b">
        <f t="shared" si="347"/>
        <v>0</v>
      </c>
      <c r="U1556" t="s">
        <v>1839</v>
      </c>
      <c r="V1556">
        <f t="shared" si="348"/>
        <v>2080.2770999999998</v>
      </c>
      <c r="W1556">
        <v>2080.2770999999998</v>
      </c>
      <c r="X1556" t="b">
        <f t="shared" si="349"/>
        <v>0</v>
      </c>
    </row>
    <row r="1557" spans="1:24" x14ac:dyDescent="0.3">
      <c r="A1557" t="b">
        <f t="shared" si="336"/>
        <v>0</v>
      </c>
      <c r="B1557" t="s">
        <v>2456</v>
      </c>
      <c r="C1557" t="b">
        <f t="shared" si="337"/>
        <v>0</v>
      </c>
      <c r="D1557" s="2">
        <v>45806</v>
      </c>
      <c r="E1557" s="2" t="b">
        <f t="shared" si="338"/>
        <v>0</v>
      </c>
      <c r="F1557" t="s">
        <v>1055</v>
      </c>
      <c r="G1557" t="b">
        <f t="shared" si="339"/>
        <v>0</v>
      </c>
      <c r="H1557" t="s">
        <v>1559</v>
      </c>
      <c r="I1557" t="b">
        <f t="shared" si="340"/>
        <v>0</v>
      </c>
      <c r="J1557" t="s">
        <v>1880</v>
      </c>
      <c r="K1557" t="b">
        <f t="shared" si="341"/>
        <v>0</v>
      </c>
      <c r="L1557">
        <f t="shared" si="342"/>
        <v>2</v>
      </c>
      <c r="M1557">
        <v>2</v>
      </c>
      <c r="N1557" t="b">
        <f t="shared" si="343"/>
        <v>0</v>
      </c>
      <c r="O1557">
        <f t="shared" si="344"/>
        <v>823.03</v>
      </c>
      <c r="P1557">
        <v>823.03</v>
      </c>
      <c r="Q1557" t="b">
        <f t="shared" si="345"/>
        <v>0</v>
      </c>
      <c r="R1557">
        <f t="shared" si="346"/>
        <v>0.18</v>
      </c>
      <c r="S1557">
        <v>0.18</v>
      </c>
      <c r="T1557" t="b">
        <f t="shared" si="347"/>
        <v>0</v>
      </c>
      <c r="U1557" t="s">
        <v>1835</v>
      </c>
      <c r="V1557">
        <f t="shared" si="348"/>
        <v>1349.7692</v>
      </c>
      <c r="W1557">
        <v>1349.7692</v>
      </c>
      <c r="X1557" t="b">
        <f t="shared" si="349"/>
        <v>0</v>
      </c>
    </row>
    <row r="1558" spans="1:24" x14ac:dyDescent="0.3">
      <c r="A1558" t="b">
        <f t="shared" si="336"/>
        <v>0</v>
      </c>
      <c r="B1558" t="s">
        <v>1844</v>
      </c>
      <c r="C1558" t="b">
        <f t="shared" si="337"/>
        <v>0</v>
      </c>
      <c r="D1558" s="2">
        <v>45850</v>
      </c>
      <c r="E1558" s="2" t="b">
        <f t="shared" si="338"/>
        <v>0</v>
      </c>
      <c r="F1558" t="s">
        <v>74</v>
      </c>
      <c r="G1558" t="b">
        <f t="shared" si="339"/>
        <v>0</v>
      </c>
      <c r="H1558" t="s">
        <v>1702</v>
      </c>
      <c r="I1558" t="b">
        <f t="shared" si="340"/>
        <v>0</v>
      </c>
      <c r="J1558" t="s">
        <v>1845</v>
      </c>
      <c r="K1558" t="b">
        <f t="shared" si="341"/>
        <v>0</v>
      </c>
      <c r="L1558">
        <f t="shared" si="342"/>
        <v>2</v>
      </c>
      <c r="M1558">
        <v>2</v>
      </c>
      <c r="N1558" t="b">
        <f t="shared" si="343"/>
        <v>0</v>
      </c>
      <c r="O1558">
        <f t="shared" si="344"/>
        <v>785.31</v>
      </c>
      <c r="P1558">
        <v>785.31</v>
      </c>
      <c r="Q1558" t="b">
        <f t="shared" si="345"/>
        <v>0</v>
      </c>
      <c r="R1558">
        <f t="shared" si="346"/>
        <v>0.15</v>
      </c>
      <c r="S1558">
        <v>0.15</v>
      </c>
      <c r="T1558" t="b">
        <f t="shared" si="347"/>
        <v>0</v>
      </c>
      <c r="U1558" t="s">
        <v>1835</v>
      </c>
      <c r="V1558">
        <f t="shared" si="348"/>
        <v>1335.027</v>
      </c>
      <c r="W1558">
        <v>1335.027</v>
      </c>
      <c r="X1558" t="b">
        <f t="shared" si="349"/>
        <v>0</v>
      </c>
    </row>
    <row r="1559" spans="1:24" x14ac:dyDescent="0.3">
      <c r="A1559" t="b">
        <f t="shared" si="336"/>
        <v>0</v>
      </c>
      <c r="B1559" t="s">
        <v>1915</v>
      </c>
      <c r="C1559" t="b">
        <f t="shared" si="337"/>
        <v>0</v>
      </c>
      <c r="D1559" s="2">
        <v>45854</v>
      </c>
      <c r="E1559" s="2" t="b">
        <f t="shared" si="338"/>
        <v>0</v>
      </c>
      <c r="F1559" t="s">
        <v>1256</v>
      </c>
      <c r="G1559" t="b">
        <f t="shared" si="339"/>
        <v>0</v>
      </c>
      <c r="H1559" t="s">
        <v>1630</v>
      </c>
      <c r="I1559" t="b">
        <f t="shared" si="340"/>
        <v>0</v>
      </c>
      <c r="J1559" t="s">
        <v>1872</v>
      </c>
      <c r="K1559" t="b">
        <f t="shared" si="341"/>
        <v>0</v>
      </c>
      <c r="L1559">
        <f t="shared" si="342"/>
        <v>1</v>
      </c>
      <c r="M1559">
        <v>1</v>
      </c>
      <c r="N1559" t="b">
        <f t="shared" si="343"/>
        <v>0</v>
      </c>
      <c r="O1559">
        <f t="shared" si="344"/>
        <v>198.83</v>
      </c>
      <c r="P1559">
        <v>198.83</v>
      </c>
      <c r="Q1559" t="b">
        <f t="shared" si="345"/>
        <v>0</v>
      </c>
      <c r="R1559">
        <f t="shared" si="346"/>
        <v>0.09</v>
      </c>
      <c r="S1559">
        <v>0.09</v>
      </c>
      <c r="T1559" t="b">
        <f t="shared" si="347"/>
        <v>0</v>
      </c>
      <c r="U1559" t="s">
        <v>1839</v>
      </c>
      <c r="V1559">
        <f t="shared" si="348"/>
        <v>180.93530000000001</v>
      </c>
      <c r="W1559">
        <v>180.93530000000001</v>
      </c>
      <c r="X1559" t="b">
        <f t="shared" si="349"/>
        <v>0</v>
      </c>
    </row>
    <row r="1560" spans="1:24" x14ac:dyDescent="0.3">
      <c r="A1560" t="b">
        <f t="shared" si="336"/>
        <v>0</v>
      </c>
      <c r="B1560" t="s">
        <v>2457</v>
      </c>
      <c r="C1560" t="b">
        <f t="shared" si="337"/>
        <v>0</v>
      </c>
      <c r="D1560" s="2">
        <v>45401</v>
      </c>
      <c r="E1560" s="2" t="b">
        <f t="shared" si="338"/>
        <v>0</v>
      </c>
      <c r="F1560" t="s">
        <v>809</v>
      </c>
      <c r="G1560" t="b">
        <f t="shared" si="339"/>
        <v>0</v>
      </c>
      <c r="H1560" t="s">
        <v>1800</v>
      </c>
      <c r="I1560" t="b">
        <f t="shared" si="340"/>
        <v>0</v>
      </c>
      <c r="J1560" t="s">
        <v>1875</v>
      </c>
      <c r="K1560" t="b">
        <f t="shared" si="341"/>
        <v>0</v>
      </c>
      <c r="L1560">
        <f t="shared" si="342"/>
        <v>1</v>
      </c>
      <c r="M1560">
        <v>1</v>
      </c>
      <c r="N1560" t="b">
        <f t="shared" si="343"/>
        <v>0</v>
      </c>
      <c r="O1560">
        <f t="shared" si="344"/>
        <v>117.37</v>
      </c>
      <c r="P1560">
        <v>117.37</v>
      </c>
      <c r="Q1560" t="b">
        <f t="shared" si="345"/>
        <v>0</v>
      </c>
      <c r="R1560">
        <f t="shared" si="346"/>
        <v>0.21</v>
      </c>
      <c r="S1560">
        <v>0.21</v>
      </c>
      <c r="T1560" t="b">
        <f t="shared" si="347"/>
        <v>0</v>
      </c>
      <c r="U1560" t="s">
        <v>1832</v>
      </c>
      <c r="V1560">
        <f t="shared" si="348"/>
        <v>92.722300000000004</v>
      </c>
      <c r="W1560">
        <v>92.722300000000004</v>
      </c>
      <c r="X1560" t="b">
        <f t="shared" si="349"/>
        <v>0</v>
      </c>
    </row>
    <row r="1561" spans="1:24" x14ac:dyDescent="0.3">
      <c r="A1561" t="b">
        <f t="shared" si="336"/>
        <v>0</v>
      </c>
      <c r="B1561" t="s">
        <v>2458</v>
      </c>
      <c r="C1561" t="b">
        <f t="shared" si="337"/>
        <v>0</v>
      </c>
      <c r="D1561" s="2">
        <v>45716</v>
      </c>
      <c r="E1561" s="2" t="b">
        <f t="shared" si="338"/>
        <v>0</v>
      </c>
      <c r="F1561" t="s">
        <v>363</v>
      </c>
      <c r="G1561" t="b">
        <f t="shared" si="339"/>
        <v>0</v>
      </c>
      <c r="H1561" t="s">
        <v>1702</v>
      </c>
      <c r="I1561" t="b">
        <f t="shared" si="340"/>
        <v>0</v>
      </c>
      <c r="J1561" t="s">
        <v>1854</v>
      </c>
      <c r="K1561" t="b">
        <f t="shared" si="341"/>
        <v>0</v>
      </c>
      <c r="L1561">
        <f t="shared" si="342"/>
        <v>4</v>
      </c>
      <c r="M1561">
        <v>4</v>
      </c>
      <c r="N1561" t="b">
        <f t="shared" si="343"/>
        <v>0</v>
      </c>
      <c r="O1561">
        <f t="shared" si="344"/>
        <v>165.37</v>
      </c>
      <c r="P1561">
        <v>165.37</v>
      </c>
      <c r="Q1561" t="b">
        <f t="shared" si="345"/>
        <v>0</v>
      </c>
      <c r="R1561">
        <f t="shared" si="346"/>
        <v>0.28999999999999998</v>
      </c>
      <c r="S1561">
        <v>0.28999999999999998</v>
      </c>
      <c r="T1561" t="b">
        <f t="shared" si="347"/>
        <v>0</v>
      </c>
      <c r="U1561" t="s">
        <v>1832</v>
      </c>
      <c r="V1561">
        <f t="shared" si="348"/>
        <v>469.6508</v>
      </c>
      <c r="W1561">
        <v>469.6508</v>
      </c>
      <c r="X1561" t="b">
        <f t="shared" si="349"/>
        <v>0</v>
      </c>
    </row>
    <row r="1562" spans="1:24" x14ac:dyDescent="0.3">
      <c r="A1562" t="b">
        <f t="shared" si="336"/>
        <v>0</v>
      </c>
      <c r="B1562" t="s">
        <v>2459</v>
      </c>
      <c r="C1562" t="b">
        <f t="shared" si="337"/>
        <v>0</v>
      </c>
      <c r="D1562" s="2">
        <v>45718</v>
      </c>
      <c r="E1562" s="2" t="b">
        <f t="shared" si="338"/>
        <v>0</v>
      </c>
      <c r="F1562" t="s">
        <v>1169</v>
      </c>
      <c r="G1562" t="b">
        <f t="shared" si="339"/>
        <v>0</v>
      </c>
      <c r="H1562" t="s">
        <v>1546</v>
      </c>
      <c r="I1562" t="b">
        <f t="shared" si="340"/>
        <v>0</v>
      </c>
      <c r="J1562" t="s">
        <v>1872</v>
      </c>
      <c r="K1562" t="b">
        <f t="shared" si="341"/>
        <v>0</v>
      </c>
      <c r="L1562">
        <f t="shared" si="342"/>
        <v>3</v>
      </c>
      <c r="M1562">
        <v>3</v>
      </c>
      <c r="N1562" t="b">
        <f t="shared" si="343"/>
        <v>0</v>
      </c>
      <c r="O1562">
        <f t="shared" si="344"/>
        <v>483.06</v>
      </c>
      <c r="P1562">
        <v>483.06</v>
      </c>
      <c r="Q1562" t="b">
        <f t="shared" si="345"/>
        <v>0</v>
      </c>
      <c r="R1562">
        <f t="shared" si="346"/>
        <v>0.05</v>
      </c>
      <c r="S1562">
        <v>0.05</v>
      </c>
      <c r="T1562" t="b">
        <f t="shared" si="347"/>
        <v>0</v>
      </c>
      <c r="U1562" t="s">
        <v>1832</v>
      </c>
      <c r="V1562">
        <f t="shared" si="348"/>
        <v>1376.721</v>
      </c>
      <c r="W1562">
        <v>1376.721</v>
      </c>
      <c r="X1562" t="b">
        <f t="shared" si="349"/>
        <v>0</v>
      </c>
    </row>
    <row r="1563" spans="1:24" x14ac:dyDescent="0.3">
      <c r="A1563" t="b">
        <f t="shared" si="336"/>
        <v>0</v>
      </c>
      <c r="B1563" t="s">
        <v>2460</v>
      </c>
      <c r="C1563" t="b">
        <f t="shared" si="337"/>
        <v>0</v>
      </c>
      <c r="D1563" s="2">
        <v>45379</v>
      </c>
      <c r="E1563" s="2" t="b">
        <f t="shared" si="338"/>
        <v>0</v>
      </c>
      <c r="F1563" t="s">
        <v>921</v>
      </c>
      <c r="G1563" t="b">
        <f t="shared" si="339"/>
        <v>0</v>
      </c>
      <c r="H1563" t="s">
        <v>1771</v>
      </c>
      <c r="I1563" t="b">
        <f t="shared" si="340"/>
        <v>0</v>
      </c>
      <c r="J1563" t="s">
        <v>1843</v>
      </c>
      <c r="K1563" t="b">
        <f t="shared" si="341"/>
        <v>0</v>
      </c>
      <c r="L1563">
        <f t="shared" si="342"/>
        <v>4</v>
      </c>
      <c r="M1563">
        <v>4</v>
      </c>
      <c r="N1563" t="b">
        <f t="shared" si="343"/>
        <v>0</v>
      </c>
      <c r="O1563">
        <f t="shared" si="344"/>
        <v>262.05</v>
      </c>
      <c r="P1563">
        <v>262.05</v>
      </c>
      <c r="Q1563" t="b">
        <f t="shared" si="345"/>
        <v>0</v>
      </c>
      <c r="R1563">
        <f t="shared" si="346"/>
        <v>0.24</v>
      </c>
      <c r="S1563">
        <v>0.24</v>
      </c>
      <c r="T1563" t="b">
        <f t="shared" si="347"/>
        <v>0</v>
      </c>
      <c r="U1563" t="s">
        <v>1835</v>
      </c>
      <c r="V1563">
        <f t="shared" si="348"/>
        <v>796.63200000000006</v>
      </c>
      <c r="W1563">
        <v>796.63200000000006</v>
      </c>
      <c r="X1563" t="b">
        <f t="shared" si="349"/>
        <v>0</v>
      </c>
    </row>
    <row r="1564" spans="1:24" x14ac:dyDescent="0.3">
      <c r="A1564" t="b">
        <f t="shared" si="336"/>
        <v>0</v>
      </c>
      <c r="B1564" t="s">
        <v>2461</v>
      </c>
      <c r="C1564" t="b">
        <f t="shared" si="337"/>
        <v>0</v>
      </c>
      <c r="D1564" s="2">
        <v>45635</v>
      </c>
      <c r="E1564" s="2" t="b">
        <f t="shared" si="338"/>
        <v>0</v>
      </c>
      <c r="F1564" t="s">
        <v>1413</v>
      </c>
      <c r="G1564" t="b">
        <f t="shared" si="339"/>
        <v>0</v>
      </c>
      <c r="H1564" t="s">
        <v>1576</v>
      </c>
      <c r="I1564" t="b">
        <f t="shared" si="340"/>
        <v>0</v>
      </c>
      <c r="J1564" t="s">
        <v>1852</v>
      </c>
      <c r="K1564" t="b">
        <f t="shared" si="341"/>
        <v>0</v>
      </c>
      <c r="L1564">
        <f t="shared" si="342"/>
        <v>3</v>
      </c>
      <c r="M1564">
        <v>3</v>
      </c>
      <c r="N1564" t="b">
        <f t="shared" si="343"/>
        <v>0</v>
      </c>
      <c r="O1564">
        <f t="shared" si="344"/>
        <v>970.89</v>
      </c>
      <c r="P1564">
        <v>970.89</v>
      </c>
      <c r="Q1564" t="b">
        <f t="shared" si="345"/>
        <v>0</v>
      </c>
      <c r="R1564">
        <f t="shared" si="346"/>
        <v>0.11</v>
      </c>
      <c r="S1564">
        <v>0.11</v>
      </c>
      <c r="T1564" t="b">
        <f t="shared" si="347"/>
        <v>0</v>
      </c>
      <c r="U1564" t="s">
        <v>1839</v>
      </c>
      <c r="V1564">
        <f t="shared" si="348"/>
        <v>2592.2763</v>
      </c>
      <c r="W1564">
        <v>2592.2763</v>
      </c>
      <c r="X1564" t="b">
        <f t="shared" si="349"/>
        <v>0</v>
      </c>
    </row>
    <row r="1565" spans="1:24" x14ac:dyDescent="0.3">
      <c r="A1565" t="b">
        <f t="shared" si="336"/>
        <v>0</v>
      </c>
      <c r="B1565" t="s">
        <v>2462</v>
      </c>
      <c r="C1565" t="b">
        <f t="shared" si="337"/>
        <v>0</v>
      </c>
      <c r="D1565" s="2">
        <v>45222</v>
      </c>
      <c r="E1565" s="2" t="b">
        <f t="shared" si="338"/>
        <v>0</v>
      </c>
      <c r="F1565" t="s">
        <v>696</v>
      </c>
      <c r="G1565" t="b">
        <f t="shared" si="339"/>
        <v>0</v>
      </c>
      <c r="H1565" t="s">
        <v>1746</v>
      </c>
      <c r="I1565" t="b">
        <f t="shared" si="340"/>
        <v>0</v>
      </c>
      <c r="J1565" t="s">
        <v>1850</v>
      </c>
      <c r="K1565" t="b">
        <f t="shared" si="341"/>
        <v>0</v>
      </c>
      <c r="L1565">
        <f t="shared" si="342"/>
        <v>1</v>
      </c>
      <c r="M1565">
        <v>1</v>
      </c>
      <c r="N1565" t="b">
        <f t="shared" si="343"/>
        <v>0</v>
      </c>
      <c r="O1565">
        <f t="shared" si="344"/>
        <v>61.11</v>
      </c>
      <c r="P1565">
        <v>61.11</v>
      </c>
      <c r="Q1565" t="b">
        <f t="shared" si="345"/>
        <v>0</v>
      </c>
      <c r="R1565">
        <f t="shared" si="346"/>
        <v>0.1</v>
      </c>
      <c r="S1565">
        <v>0.1</v>
      </c>
      <c r="T1565" t="b">
        <f t="shared" si="347"/>
        <v>0</v>
      </c>
      <c r="U1565" t="s">
        <v>1835</v>
      </c>
      <c r="V1565">
        <f t="shared" si="348"/>
        <v>54.999000000000002</v>
      </c>
      <c r="W1565">
        <v>54.999000000000002</v>
      </c>
      <c r="X1565" t="b">
        <f t="shared" si="349"/>
        <v>0</v>
      </c>
    </row>
    <row r="1566" spans="1:24" x14ac:dyDescent="0.3">
      <c r="A1566" t="b">
        <f t="shared" si="336"/>
        <v>0</v>
      </c>
      <c r="B1566" t="s">
        <v>2463</v>
      </c>
      <c r="C1566" t="b">
        <f t="shared" si="337"/>
        <v>0</v>
      </c>
      <c r="D1566" s="2">
        <v>45555</v>
      </c>
      <c r="E1566" s="2" t="b">
        <f t="shared" si="338"/>
        <v>0</v>
      </c>
      <c r="F1566" t="s">
        <v>120</v>
      </c>
      <c r="G1566" t="b">
        <f t="shared" si="339"/>
        <v>0</v>
      </c>
      <c r="H1566" t="s">
        <v>1618</v>
      </c>
      <c r="I1566" t="b">
        <f t="shared" si="340"/>
        <v>0</v>
      </c>
      <c r="J1566" t="s">
        <v>1837</v>
      </c>
      <c r="K1566" t="b">
        <f t="shared" si="341"/>
        <v>0</v>
      </c>
      <c r="L1566">
        <f t="shared" si="342"/>
        <v>3</v>
      </c>
      <c r="M1566">
        <v>3</v>
      </c>
      <c r="N1566" t="b">
        <f t="shared" si="343"/>
        <v>0</v>
      </c>
      <c r="O1566">
        <f t="shared" si="344"/>
        <v>827.88</v>
      </c>
      <c r="P1566">
        <v>827.88</v>
      </c>
      <c r="Q1566" t="b">
        <f t="shared" si="345"/>
        <v>0</v>
      </c>
      <c r="R1566">
        <f t="shared" si="346"/>
        <v>0.19</v>
      </c>
      <c r="S1566">
        <v>0.19</v>
      </c>
      <c r="T1566" t="b">
        <f t="shared" si="347"/>
        <v>0</v>
      </c>
      <c r="U1566" t="s">
        <v>1835</v>
      </c>
      <c r="V1566">
        <f t="shared" si="348"/>
        <v>2011.7483999999999</v>
      </c>
      <c r="W1566">
        <v>2011.7483999999999</v>
      </c>
      <c r="X1566" t="b">
        <f t="shared" si="349"/>
        <v>0</v>
      </c>
    </row>
    <row r="1567" spans="1:24" x14ac:dyDescent="0.3">
      <c r="A1567" t="b">
        <f t="shared" si="336"/>
        <v>0</v>
      </c>
      <c r="B1567" t="s">
        <v>2464</v>
      </c>
      <c r="C1567" t="b">
        <f t="shared" si="337"/>
        <v>0</v>
      </c>
      <c r="D1567" s="2">
        <v>45583</v>
      </c>
      <c r="E1567" s="2" t="b">
        <f t="shared" si="338"/>
        <v>0</v>
      </c>
      <c r="F1567" t="s">
        <v>1319</v>
      </c>
      <c r="G1567" t="b">
        <f t="shared" si="339"/>
        <v>0</v>
      </c>
      <c r="H1567" t="s">
        <v>1788</v>
      </c>
      <c r="I1567" t="b">
        <f t="shared" si="340"/>
        <v>0</v>
      </c>
      <c r="J1567" t="s">
        <v>1867</v>
      </c>
      <c r="K1567" t="b">
        <f t="shared" si="341"/>
        <v>0</v>
      </c>
      <c r="L1567">
        <f t="shared" si="342"/>
        <v>3</v>
      </c>
      <c r="M1567">
        <v>3</v>
      </c>
      <c r="N1567" t="b">
        <f t="shared" si="343"/>
        <v>0</v>
      </c>
      <c r="O1567">
        <f t="shared" si="344"/>
        <v>926.85</v>
      </c>
      <c r="P1567">
        <v>926.85</v>
      </c>
      <c r="Q1567" t="b">
        <f t="shared" si="345"/>
        <v>0</v>
      </c>
      <c r="R1567">
        <f t="shared" si="346"/>
        <v>0.18</v>
      </c>
      <c r="S1567">
        <v>0.18</v>
      </c>
      <c r="T1567" t="b">
        <f t="shared" si="347"/>
        <v>0</v>
      </c>
      <c r="U1567" t="s">
        <v>1839</v>
      </c>
      <c r="V1567">
        <f t="shared" si="348"/>
        <v>2280.0509999999999</v>
      </c>
      <c r="W1567">
        <v>2280.0509999999999</v>
      </c>
      <c r="X1567" t="b">
        <f t="shared" si="349"/>
        <v>0</v>
      </c>
    </row>
    <row r="1568" spans="1:24" x14ac:dyDescent="0.3">
      <c r="A1568" t="b">
        <f t="shared" si="336"/>
        <v>0</v>
      </c>
      <c r="B1568" t="s">
        <v>2465</v>
      </c>
      <c r="C1568" t="b">
        <f t="shared" si="337"/>
        <v>0</v>
      </c>
      <c r="D1568" s="2">
        <v>45662</v>
      </c>
      <c r="E1568" s="2" t="b">
        <f t="shared" si="338"/>
        <v>0</v>
      </c>
      <c r="F1568" t="s">
        <v>990</v>
      </c>
      <c r="G1568" t="b">
        <f t="shared" si="339"/>
        <v>0</v>
      </c>
      <c r="H1568" t="s">
        <v>1564</v>
      </c>
      <c r="I1568" t="b">
        <f t="shared" si="340"/>
        <v>0</v>
      </c>
      <c r="J1568" t="s">
        <v>1852</v>
      </c>
      <c r="K1568" t="b">
        <f t="shared" si="341"/>
        <v>0</v>
      </c>
      <c r="L1568">
        <f t="shared" si="342"/>
        <v>1</v>
      </c>
      <c r="M1568">
        <v>1</v>
      </c>
      <c r="N1568" t="b">
        <f t="shared" si="343"/>
        <v>0</v>
      </c>
      <c r="O1568">
        <f t="shared" si="344"/>
        <v>874.59</v>
      </c>
      <c r="P1568">
        <v>874.59</v>
      </c>
      <c r="Q1568" t="b">
        <f t="shared" si="345"/>
        <v>0</v>
      </c>
      <c r="R1568">
        <f t="shared" si="346"/>
        <v>0.28999999999999998</v>
      </c>
      <c r="S1568">
        <v>0.28999999999999998</v>
      </c>
      <c r="T1568" t="b">
        <f t="shared" si="347"/>
        <v>0</v>
      </c>
      <c r="U1568" t="s">
        <v>1835</v>
      </c>
      <c r="V1568">
        <f t="shared" si="348"/>
        <v>620.95889999999997</v>
      </c>
      <c r="W1568">
        <v>620.95889999999997</v>
      </c>
      <c r="X1568" t="b">
        <f t="shared" si="349"/>
        <v>0</v>
      </c>
    </row>
    <row r="1569" spans="1:24" x14ac:dyDescent="0.3">
      <c r="A1569" t="b">
        <f t="shared" si="336"/>
        <v>0</v>
      </c>
      <c r="B1569" t="s">
        <v>2466</v>
      </c>
      <c r="C1569" t="b">
        <f t="shared" si="337"/>
        <v>0</v>
      </c>
      <c r="D1569" s="2">
        <v>45921</v>
      </c>
      <c r="E1569" s="2" t="b">
        <f t="shared" si="338"/>
        <v>0</v>
      </c>
      <c r="F1569" t="s">
        <v>1434</v>
      </c>
      <c r="G1569" t="b">
        <f t="shared" si="339"/>
        <v>0</v>
      </c>
      <c r="H1569" t="s">
        <v>1580</v>
      </c>
      <c r="I1569" t="b">
        <f t="shared" si="340"/>
        <v>0</v>
      </c>
      <c r="J1569" t="s">
        <v>1854</v>
      </c>
      <c r="K1569" t="b">
        <f t="shared" si="341"/>
        <v>0</v>
      </c>
      <c r="L1569">
        <f t="shared" si="342"/>
        <v>4</v>
      </c>
      <c r="M1569">
        <v>4</v>
      </c>
      <c r="N1569" t="b">
        <f t="shared" si="343"/>
        <v>0</v>
      </c>
      <c r="O1569">
        <f t="shared" si="344"/>
        <v>479.11</v>
      </c>
      <c r="P1569">
        <v>479.11</v>
      </c>
      <c r="Q1569" t="b">
        <f t="shared" si="345"/>
        <v>0</v>
      </c>
      <c r="R1569">
        <f t="shared" si="346"/>
        <v>0.24</v>
      </c>
      <c r="S1569">
        <v>0.24</v>
      </c>
      <c r="T1569" t="b">
        <f t="shared" si="347"/>
        <v>0</v>
      </c>
      <c r="U1569" t="s">
        <v>1835</v>
      </c>
      <c r="V1569">
        <f t="shared" si="348"/>
        <v>1456.4944</v>
      </c>
      <c r="W1569">
        <v>1456.4944</v>
      </c>
      <c r="X1569" t="b">
        <f t="shared" si="349"/>
        <v>0</v>
      </c>
    </row>
    <row r="1570" spans="1:24" x14ac:dyDescent="0.3">
      <c r="A1570" t="b">
        <f t="shared" si="336"/>
        <v>0</v>
      </c>
      <c r="B1570" t="s">
        <v>1916</v>
      </c>
      <c r="C1570" t="b">
        <f t="shared" si="337"/>
        <v>0</v>
      </c>
      <c r="D1570" s="2">
        <v>45716</v>
      </c>
      <c r="E1570" s="2" t="b">
        <f t="shared" si="338"/>
        <v>0</v>
      </c>
      <c r="F1570" t="s">
        <v>762</v>
      </c>
      <c r="G1570" t="b">
        <f t="shared" si="339"/>
        <v>0</v>
      </c>
      <c r="H1570" t="s">
        <v>1593</v>
      </c>
      <c r="I1570" t="b">
        <f t="shared" si="340"/>
        <v>0</v>
      </c>
      <c r="J1570" t="s">
        <v>1843</v>
      </c>
      <c r="K1570" t="b">
        <f t="shared" si="341"/>
        <v>0</v>
      </c>
      <c r="L1570">
        <f t="shared" si="342"/>
        <v>1</v>
      </c>
      <c r="M1570">
        <v>1</v>
      </c>
      <c r="N1570" t="b">
        <f t="shared" si="343"/>
        <v>0</v>
      </c>
      <c r="O1570">
        <f t="shared" si="344"/>
        <v>374.92</v>
      </c>
      <c r="P1570">
        <v>374.92</v>
      </c>
      <c r="Q1570" t="b">
        <f t="shared" si="345"/>
        <v>0</v>
      </c>
      <c r="R1570">
        <f t="shared" si="346"/>
        <v>0.18</v>
      </c>
      <c r="S1570">
        <v>0.18</v>
      </c>
      <c r="T1570" t="b">
        <f t="shared" si="347"/>
        <v>0</v>
      </c>
      <c r="U1570" t="s">
        <v>1835</v>
      </c>
      <c r="V1570">
        <f t="shared" si="348"/>
        <v>307.43439999999998</v>
      </c>
      <c r="W1570">
        <v>307.43439999999998</v>
      </c>
      <c r="X1570" t="b">
        <f t="shared" si="349"/>
        <v>0</v>
      </c>
    </row>
    <row r="1571" spans="1:24" x14ac:dyDescent="0.3">
      <c r="A1571" t="b">
        <f t="shared" si="336"/>
        <v>0</v>
      </c>
      <c r="B1571" t="s">
        <v>2467</v>
      </c>
      <c r="C1571" t="b">
        <f t="shared" si="337"/>
        <v>0</v>
      </c>
      <c r="D1571" s="2">
        <v>45490</v>
      </c>
      <c r="E1571" s="2" t="b">
        <f t="shared" si="338"/>
        <v>0</v>
      </c>
      <c r="F1571" t="s">
        <v>687</v>
      </c>
      <c r="G1571" t="b">
        <f t="shared" si="339"/>
        <v>0</v>
      </c>
      <c r="H1571" t="s">
        <v>1634</v>
      </c>
      <c r="I1571" t="b">
        <f t="shared" si="340"/>
        <v>0</v>
      </c>
      <c r="J1571" t="s">
        <v>1834</v>
      </c>
      <c r="K1571" t="b">
        <f t="shared" si="341"/>
        <v>0</v>
      </c>
      <c r="L1571">
        <f t="shared" si="342"/>
        <v>3</v>
      </c>
      <c r="M1571">
        <v>3</v>
      </c>
      <c r="N1571" t="b">
        <f t="shared" si="343"/>
        <v>0</v>
      </c>
      <c r="O1571">
        <f t="shared" si="344"/>
        <v>182.91</v>
      </c>
      <c r="P1571">
        <v>182.91</v>
      </c>
      <c r="Q1571" t="b">
        <f t="shared" si="345"/>
        <v>0</v>
      </c>
      <c r="R1571">
        <f t="shared" si="346"/>
        <v>0.28999999999999998</v>
      </c>
      <c r="S1571">
        <v>0.28999999999999998</v>
      </c>
      <c r="T1571" t="b">
        <f t="shared" si="347"/>
        <v>0</v>
      </c>
      <c r="U1571" t="s">
        <v>1832</v>
      </c>
      <c r="V1571">
        <f t="shared" si="348"/>
        <v>389.59829999999999</v>
      </c>
      <c r="W1571">
        <v>389.59829999999999</v>
      </c>
      <c r="X1571" t="b">
        <f t="shared" si="349"/>
        <v>0</v>
      </c>
    </row>
    <row r="1572" spans="1:24" x14ac:dyDescent="0.3">
      <c r="A1572" t="b">
        <f t="shared" si="336"/>
        <v>0</v>
      </c>
      <c r="B1572" t="s">
        <v>2468</v>
      </c>
      <c r="C1572" t="b">
        <f t="shared" si="337"/>
        <v>0</v>
      </c>
      <c r="D1572" s="2">
        <v>45652</v>
      </c>
      <c r="E1572" s="2" t="b">
        <f t="shared" si="338"/>
        <v>0</v>
      </c>
      <c r="F1572" t="s">
        <v>859</v>
      </c>
      <c r="G1572" t="b">
        <f t="shared" si="339"/>
        <v>0</v>
      </c>
      <c r="H1572" t="s">
        <v>1640</v>
      </c>
      <c r="I1572" t="b">
        <f t="shared" si="340"/>
        <v>0</v>
      </c>
      <c r="J1572" t="s">
        <v>1841</v>
      </c>
      <c r="K1572" t="b">
        <f t="shared" si="341"/>
        <v>0</v>
      </c>
      <c r="L1572">
        <f t="shared" si="342"/>
        <v>4</v>
      </c>
      <c r="M1572">
        <v>4</v>
      </c>
      <c r="N1572" t="b">
        <f t="shared" si="343"/>
        <v>0</v>
      </c>
      <c r="O1572">
        <f t="shared" si="344"/>
        <v>745.51</v>
      </c>
      <c r="P1572">
        <v>745.51</v>
      </c>
      <c r="Q1572" t="b">
        <f t="shared" si="345"/>
        <v>0</v>
      </c>
      <c r="R1572">
        <f t="shared" si="346"/>
        <v>0.05</v>
      </c>
      <c r="S1572">
        <v>0.05</v>
      </c>
      <c r="T1572" t="b">
        <f t="shared" si="347"/>
        <v>0</v>
      </c>
      <c r="U1572" t="s">
        <v>1832</v>
      </c>
      <c r="V1572">
        <f t="shared" si="348"/>
        <v>2832.9380000000001</v>
      </c>
      <c r="W1572">
        <v>2832.9380000000001</v>
      </c>
      <c r="X1572" t="b">
        <f t="shared" si="349"/>
        <v>0</v>
      </c>
    </row>
    <row r="1573" spans="1:24" x14ac:dyDescent="0.3">
      <c r="A1573" t="b">
        <f t="shared" si="336"/>
        <v>0</v>
      </c>
      <c r="B1573" t="s">
        <v>2469</v>
      </c>
      <c r="C1573" t="b">
        <f t="shared" si="337"/>
        <v>0</v>
      </c>
      <c r="D1573" s="2">
        <v>45598</v>
      </c>
      <c r="E1573" s="2" t="b">
        <f t="shared" si="338"/>
        <v>0</v>
      </c>
      <c r="F1573" t="s">
        <v>1465</v>
      </c>
      <c r="G1573" t="b">
        <f t="shared" si="339"/>
        <v>0</v>
      </c>
      <c r="H1573" t="s">
        <v>1790</v>
      </c>
      <c r="I1573" t="b">
        <f t="shared" si="340"/>
        <v>0</v>
      </c>
      <c r="J1573" t="s">
        <v>1859</v>
      </c>
      <c r="K1573" t="b">
        <f t="shared" si="341"/>
        <v>0</v>
      </c>
      <c r="L1573">
        <f t="shared" si="342"/>
        <v>3</v>
      </c>
      <c r="M1573">
        <v>3</v>
      </c>
      <c r="N1573" t="b">
        <f t="shared" si="343"/>
        <v>0</v>
      </c>
      <c r="O1573">
        <f t="shared" si="344"/>
        <v>920.61</v>
      </c>
      <c r="P1573">
        <v>920.61</v>
      </c>
      <c r="Q1573" t="b">
        <f t="shared" si="345"/>
        <v>0</v>
      </c>
      <c r="R1573">
        <f t="shared" si="346"/>
        <v>0.04</v>
      </c>
      <c r="S1573">
        <v>0.04</v>
      </c>
      <c r="T1573" t="b">
        <f t="shared" si="347"/>
        <v>0</v>
      </c>
      <c r="U1573" t="s">
        <v>1832</v>
      </c>
      <c r="V1573">
        <f t="shared" si="348"/>
        <v>2651.3568</v>
      </c>
      <c r="W1573">
        <v>2651.3568</v>
      </c>
      <c r="X1573" t="b">
        <f t="shared" si="349"/>
        <v>0</v>
      </c>
    </row>
    <row r="1574" spans="1:24" x14ac:dyDescent="0.3">
      <c r="A1574" t="b">
        <f t="shared" si="336"/>
        <v>0</v>
      </c>
      <c r="B1574" t="s">
        <v>2470</v>
      </c>
      <c r="C1574" t="b">
        <f t="shared" si="337"/>
        <v>0</v>
      </c>
      <c r="D1574" s="2">
        <v>45772</v>
      </c>
      <c r="E1574" s="2" t="b">
        <f t="shared" si="338"/>
        <v>0</v>
      </c>
      <c r="F1574" t="s">
        <v>1304</v>
      </c>
      <c r="G1574" t="b">
        <f t="shared" si="339"/>
        <v>0</v>
      </c>
      <c r="H1574" t="s">
        <v>1755</v>
      </c>
      <c r="I1574" t="b">
        <f t="shared" si="340"/>
        <v>0</v>
      </c>
      <c r="J1574" t="s">
        <v>1872</v>
      </c>
      <c r="K1574" t="b">
        <f t="shared" si="341"/>
        <v>0</v>
      </c>
      <c r="L1574">
        <f t="shared" si="342"/>
        <v>4</v>
      </c>
      <c r="M1574">
        <v>4</v>
      </c>
      <c r="N1574" t="b">
        <f t="shared" si="343"/>
        <v>0</v>
      </c>
      <c r="O1574">
        <f t="shared" si="344"/>
        <v>659.03</v>
      </c>
      <c r="P1574">
        <v>659.03</v>
      </c>
      <c r="Q1574" t="b">
        <f t="shared" si="345"/>
        <v>0</v>
      </c>
      <c r="R1574">
        <f t="shared" si="346"/>
        <v>0.15</v>
      </c>
      <c r="S1574">
        <v>0.15</v>
      </c>
      <c r="T1574" t="b">
        <f t="shared" si="347"/>
        <v>0</v>
      </c>
      <c r="U1574" t="s">
        <v>1832</v>
      </c>
      <c r="V1574">
        <f t="shared" si="348"/>
        <v>2240.7020000000002</v>
      </c>
      <c r="W1574">
        <v>2240.7020000000002</v>
      </c>
      <c r="X1574" t="b">
        <f t="shared" si="349"/>
        <v>0</v>
      </c>
    </row>
    <row r="1575" spans="1:24" x14ac:dyDescent="0.3">
      <c r="A1575" t="b">
        <f t="shared" si="336"/>
        <v>0</v>
      </c>
      <c r="B1575" t="s">
        <v>2471</v>
      </c>
      <c r="C1575" t="b">
        <f t="shared" si="337"/>
        <v>0</v>
      </c>
      <c r="D1575" s="2">
        <v>45338</v>
      </c>
      <c r="E1575" s="2" t="b">
        <f t="shared" si="338"/>
        <v>0</v>
      </c>
      <c r="F1575" t="s">
        <v>2472</v>
      </c>
      <c r="G1575" t="b">
        <f t="shared" si="339"/>
        <v>0</v>
      </c>
      <c r="H1575" t="s">
        <v>1559</v>
      </c>
      <c r="I1575" t="b">
        <f t="shared" si="340"/>
        <v>0</v>
      </c>
      <c r="J1575" t="s">
        <v>1880</v>
      </c>
      <c r="K1575" t="b">
        <f t="shared" si="341"/>
        <v>0</v>
      </c>
      <c r="L1575">
        <f t="shared" si="342"/>
        <v>1</v>
      </c>
      <c r="M1575">
        <v>1</v>
      </c>
      <c r="N1575" t="b">
        <f t="shared" si="343"/>
        <v>0</v>
      </c>
      <c r="O1575">
        <f t="shared" si="344"/>
        <v>312.91000000000003</v>
      </c>
      <c r="P1575">
        <v>312.91000000000003</v>
      </c>
      <c r="Q1575" t="b">
        <f t="shared" si="345"/>
        <v>0</v>
      </c>
      <c r="R1575">
        <f t="shared" si="346"/>
        <v>0.12</v>
      </c>
      <c r="S1575">
        <v>0.12</v>
      </c>
      <c r="T1575" t="b">
        <f t="shared" si="347"/>
        <v>0</v>
      </c>
      <c r="U1575" t="s">
        <v>1835</v>
      </c>
      <c r="V1575">
        <f t="shared" si="348"/>
        <v>275.36079999999998</v>
      </c>
      <c r="W1575">
        <v>275.36079999999998</v>
      </c>
      <c r="X1575" t="b">
        <f t="shared" si="349"/>
        <v>0</v>
      </c>
    </row>
    <row r="1576" spans="1:24" x14ac:dyDescent="0.3">
      <c r="A1576" t="b">
        <f t="shared" si="336"/>
        <v>0</v>
      </c>
      <c r="B1576" t="s">
        <v>2473</v>
      </c>
      <c r="C1576" t="b">
        <f t="shared" si="337"/>
        <v>0</v>
      </c>
      <c r="D1576" s="2">
        <v>45524</v>
      </c>
      <c r="E1576" s="2" t="b">
        <f t="shared" si="338"/>
        <v>0</v>
      </c>
      <c r="F1576" t="s">
        <v>730</v>
      </c>
      <c r="G1576" t="b">
        <f t="shared" si="339"/>
        <v>0</v>
      </c>
      <c r="H1576" t="s">
        <v>1570</v>
      </c>
      <c r="I1576" t="b">
        <f t="shared" si="340"/>
        <v>0</v>
      </c>
      <c r="J1576" t="s">
        <v>1870</v>
      </c>
      <c r="K1576" t="b">
        <f t="shared" si="341"/>
        <v>0</v>
      </c>
      <c r="L1576">
        <f t="shared" si="342"/>
        <v>4</v>
      </c>
      <c r="M1576">
        <v>4</v>
      </c>
      <c r="N1576" t="b">
        <f t="shared" si="343"/>
        <v>0</v>
      </c>
      <c r="O1576">
        <f t="shared" si="344"/>
        <v>705.64</v>
      </c>
      <c r="P1576">
        <v>705.64</v>
      </c>
      <c r="Q1576" t="b">
        <f t="shared" si="345"/>
        <v>0</v>
      </c>
      <c r="R1576">
        <f t="shared" si="346"/>
        <v>0.11</v>
      </c>
      <c r="S1576">
        <v>0.11</v>
      </c>
      <c r="T1576" t="b">
        <f t="shared" si="347"/>
        <v>0</v>
      </c>
      <c r="U1576" t="s">
        <v>1835</v>
      </c>
      <c r="V1576">
        <f t="shared" si="348"/>
        <v>2512.0783999999999</v>
      </c>
      <c r="W1576">
        <v>2512.0783999999999</v>
      </c>
      <c r="X1576" t="b">
        <f t="shared" si="349"/>
        <v>0</v>
      </c>
    </row>
    <row r="1577" spans="1:24" x14ac:dyDescent="0.3">
      <c r="A1577" t="b">
        <f t="shared" si="336"/>
        <v>0</v>
      </c>
      <c r="B1577" t="s">
        <v>2474</v>
      </c>
      <c r="C1577" t="b">
        <f t="shared" si="337"/>
        <v>0</v>
      </c>
      <c r="D1577" s="2">
        <v>45497</v>
      </c>
      <c r="E1577" s="2" t="b">
        <f t="shared" si="338"/>
        <v>0</v>
      </c>
      <c r="F1577" t="s">
        <v>481</v>
      </c>
      <c r="G1577" t="b">
        <f t="shared" si="339"/>
        <v>0</v>
      </c>
      <c r="H1577" t="s">
        <v>1559</v>
      </c>
      <c r="I1577" t="b">
        <f t="shared" si="340"/>
        <v>0</v>
      </c>
      <c r="J1577" t="s">
        <v>1872</v>
      </c>
      <c r="K1577" t="b">
        <f t="shared" si="341"/>
        <v>0</v>
      </c>
      <c r="L1577">
        <f t="shared" si="342"/>
        <v>4</v>
      </c>
      <c r="M1577">
        <v>4</v>
      </c>
      <c r="N1577" t="b">
        <f t="shared" si="343"/>
        <v>0</v>
      </c>
      <c r="O1577">
        <f t="shared" si="344"/>
        <v>386.41</v>
      </c>
      <c r="P1577">
        <v>386.41</v>
      </c>
      <c r="Q1577" t="b">
        <f t="shared" si="345"/>
        <v>0</v>
      </c>
      <c r="R1577">
        <f t="shared" si="346"/>
        <v>0.13</v>
      </c>
      <c r="S1577">
        <v>0.13</v>
      </c>
      <c r="T1577" t="b">
        <f t="shared" si="347"/>
        <v>0</v>
      </c>
      <c r="U1577" t="s">
        <v>1839</v>
      </c>
      <c r="V1577">
        <f t="shared" si="348"/>
        <v>1344.7067999999999</v>
      </c>
      <c r="W1577">
        <v>1344.7067999999999</v>
      </c>
      <c r="X1577" t="b">
        <f t="shared" si="349"/>
        <v>0</v>
      </c>
    </row>
    <row r="1578" spans="1:24" x14ac:dyDescent="0.3">
      <c r="A1578" t="b">
        <f t="shared" si="336"/>
        <v>0</v>
      </c>
      <c r="B1578" t="s">
        <v>2475</v>
      </c>
      <c r="C1578" t="b">
        <f t="shared" si="337"/>
        <v>0</v>
      </c>
      <c r="D1578" s="2">
        <v>45534</v>
      </c>
      <c r="E1578" s="2" t="b">
        <f t="shared" si="338"/>
        <v>0</v>
      </c>
      <c r="F1578" t="s">
        <v>120</v>
      </c>
      <c r="G1578" t="b">
        <f t="shared" si="339"/>
        <v>0</v>
      </c>
      <c r="H1578" t="s">
        <v>1805</v>
      </c>
      <c r="I1578" t="b">
        <f t="shared" si="340"/>
        <v>0</v>
      </c>
      <c r="J1578" t="s">
        <v>1902</v>
      </c>
      <c r="K1578" t="b">
        <f t="shared" si="341"/>
        <v>0</v>
      </c>
      <c r="L1578">
        <f t="shared" si="342"/>
        <v>3</v>
      </c>
      <c r="M1578">
        <v>3</v>
      </c>
      <c r="N1578" t="b">
        <f t="shared" si="343"/>
        <v>0</v>
      </c>
      <c r="O1578">
        <f t="shared" si="344"/>
        <v>265.89</v>
      </c>
      <c r="P1578">
        <v>265.89</v>
      </c>
      <c r="Q1578" t="b">
        <f t="shared" si="345"/>
        <v>0</v>
      </c>
      <c r="R1578">
        <f t="shared" si="346"/>
        <v>0.08</v>
      </c>
      <c r="S1578">
        <v>0.08</v>
      </c>
      <c r="T1578" t="b">
        <f t="shared" si="347"/>
        <v>0</v>
      </c>
      <c r="U1578" t="s">
        <v>1839</v>
      </c>
      <c r="V1578">
        <f t="shared" si="348"/>
        <v>733.85640000000001</v>
      </c>
      <c r="W1578">
        <v>733.85640000000001</v>
      </c>
      <c r="X1578" t="b">
        <f t="shared" si="349"/>
        <v>0</v>
      </c>
    </row>
    <row r="1579" spans="1:24" x14ac:dyDescent="0.3">
      <c r="A1579" t="b">
        <f t="shared" si="336"/>
        <v>0</v>
      </c>
      <c r="B1579" t="s">
        <v>2476</v>
      </c>
      <c r="C1579" t="b">
        <f t="shared" si="337"/>
        <v>0</v>
      </c>
      <c r="D1579" s="2">
        <v>45925</v>
      </c>
      <c r="E1579" s="2" t="b">
        <f t="shared" si="338"/>
        <v>0</v>
      </c>
      <c r="F1579" t="s">
        <v>271</v>
      </c>
      <c r="G1579" t="b">
        <f t="shared" si="339"/>
        <v>0</v>
      </c>
      <c r="H1579" t="s">
        <v>1627</v>
      </c>
      <c r="I1579" t="b">
        <f t="shared" si="340"/>
        <v>0</v>
      </c>
      <c r="J1579" t="s">
        <v>1857</v>
      </c>
      <c r="K1579" t="b">
        <f t="shared" si="341"/>
        <v>0</v>
      </c>
      <c r="L1579">
        <f t="shared" si="342"/>
        <v>1</v>
      </c>
      <c r="M1579">
        <v>1</v>
      </c>
      <c r="N1579" t="b">
        <f t="shared" si="343"/>
        <v>0</v>
      </c>
      <c r="O1579">
        <f t="shared" si="344"/>
        <v>703.16</v>
      </c>
      <c r="P1579">
        <v>703.16</v>
      </c>
      <c r="Q1579" t="b">
        <f t="shared" si="345"/>
        <v>0</v>
      </c>
      <c r="R1579">
        <f t="shared" si="346"/>
        <v>0.28999999999999998</v>
      </c>
      <c r="S1579">
        <v>0.28999999999999998</v>
      </c>
      <c r="T1579" t="b">
        <f t="shared" si="347"/>
        <v>0</v>
      </c>
      <c r="U1579" t="s">
        <v>1832</v>
      </c>
      <c r="V1579">
        <f t="shared" si="348"/>
        <v>499.24360000000001</v>
      </c>
      <c r="W1579">
        <v>499.24360000000001</v>
      </c>
      <c r="X1579" t="b">
        <f t="shared" si="349"/>
        <v>0</v>
      </c>
    </row>
    <row r="1580" spans="1:24" x14ac:dyDescent="0.3">
      <c r="A1580" t="b">
        <f t="shared" si="336"/>
        <v>0</v>
      </c>
      <c r="B1580" t="s">
        <v>2477</v>
      </c>
      <c r="C1580" t="b">
        <f t="shared" si="337"/>
        <v>0</v>
      </c>
      <c r="D1580" s="2">
        <v>45765</v>
      </c>
      <c r="E1580" s="2" t="b">
        <f t="shared" si="338"/>
        <v>0</v>
      </c>
      <c r="F1580" t="s">
        <v>1437</v>
      </c>
      <c r="G1580" t="b">
        <f t="shared" si="339"/>
        <v>0</v>
      </c>
      <c r="H1580" t="s">
        <v>1813</v>
      </c>
      <c r="I1580" t="b">
        <f t="shared" si="340"/>
        <v>0</v>
      </c>
      <c r="J1580" t="s">
        <v>1867</v>
      </c>
      <c r="K1580" t="b">
        <f t="shared" si="341"/>
        <v>0</v>
      </c>
      <c r="L1580">
        <f t="shared" si="342"/>
        <v>2</v>
      </c>
      <c r="M1580">
        <v>2</v>
      </c>
      <c r="N1580" t="b">
        <f t="shared" si="343"/>
        <v>0</v>
      </c>
      <c r="O1580">
        <f t="shared" si="344"/>
        <v>394.5</v>
      </c>
      <c r="P1580">
        <v>394.5</v>
      </c>
      <c r="Q1580" t="b">
        <f t="shared" si="345"/>
        <v>0</v>
      </c>
      <c r="R1580">
        <f t="shared" si="346"/>
        <v>0.28999999999999998</v>
      </c>
      <c r="S1580">
        <v>0.28999999999999998</v>
      </c>
      <c r="T1580" t="b">
        <f t="shared" si="347"/>
        <v>0</v>
      </c>
      <c r="U1580" t="s">
        <v>1839</v>
      </c>
      <c r="V1580">
        <f t="shared" si="348"/>
        <v>560.18999999999994</v>
      </c>
      <c r="W1580">
        <v>560.18999999999994</v>
      </c>
      <c r="X1580" t="b">
        <f t="shared" si="349"/>
        <v>0</v>
      </c>
    </row>
    <row r="1581" spans="1:24" x14ac:dyDescent="0.3">
      <c r="A1581" t="b">
        <f t="shared" si="336"/>
        <v>0</v>
      </c>
      <c r="B1581" t="s">
        <v>1917</v>
      </c>
      <c r="C1581" t="b">
        <f t="shared" si="337"/>
        <v>0</v>
      </c>
      <c r="D1581" s="2">
        <v>45515</v>
      </c>
      <c r="E1581" s="2" t="b">
        <f t="shared" si="338"/>
        <v>0</v>
      </c>
      <c r="F1581" t="s">
        <v>1849</v>
      </c>
      <c r="G1581" t="b">
        <f t="shared" si="339"/>
        <v>0</v>
      </c>
      <c r="H1581" t="s">
        <v>1803</v>
      </c>
      <c r="I1581" t="b">
        <f t="shared" si="340"/>
        <v>0</v>
      </c>
      <c r="J1581" t="s">
        <v>1857</v>
      </c>
      <c r="K1581" t="b">
        <f t="shared" si="341"/>
        <v>0</v>
      </c>
      <c r="L1581">
        <f t="shared" si="342"/>
        <v>1</v>
      </c>
      <c r="M1581">
        <v>1</v>
      </c>
      <c r="N1581" t="b">
        <f t="shared" si="343"/>
        <v>0</v>
      </c>
      <c r="O1581">
        <f t="shared" si="344"/>
        <v>468.94</v>
      </c>
      <c r="P1581">
        <v>468.94</v>
      </c>
      <c r="Q1581" t="b">
        <f t="shared" si="345"/>
        <v>0</v>
      </c>
      <c r="R1581">
        <f t="shared" si="346"/>
        <v>0.12</v>
      </c>
      <c r="S1581">
        <v>0.12</v>
      </c>
      <c r="T1581" t="b">
        <f t="shared" si="347"/>
        <v>0</v>
      </c>
      <c r="U1581" t="s">
        <v>1832</v>
      </c>
      <c r="V1581">
        <f t="shared" si="348"/>
        <v>412.66719999999998</v>
      </c>
      <c r="W1581">
        <v>412.66719999999998</v>
      </c>
      <c r="X1581" t="b">
        <f t="shared" si="349"/>
        <v>0</v>
      </c>
    </row>
    <row r="1582" spans="1:24" x14ac:dyDescent="0.3">
      <c r="A1582" t="b">
        <f t="shared" si="336"/>
        <v>0</v>
      </c>
      <c r="B1582" t="s">
        <v>2478</v>
      </c>
      <c r="C1582" t="b">
        <f t="shared" si="337"/>
        <v>0</v>
      </c>
      <c r="D1582" s="2">
        <v>45882</v>
      </c>
      <c r="E1582" s="2" t="b">
        <f t="shared" si="338"/>
        <v>0</v>
      </c>
      <c r="F1582" t="s">
        <v>402</v>
      </c>
      <c r="G1582" t="b">
        <f t="shared" si="339"/>
        <v>0</v>
      </c>
      <c r="H1582" t="s">
        <v>1813</v>
      </c>
      <c r="I1582" t="b">
        <f t="shared" si="340"/>
        <v>0</v>
      </c>
      <c r="J1582" t="s">
        <v>1843</v>
      </c>
      <c r="K1582" t="b">
        <f t="shared" si="341"/>
        <v>0</v>
      </c>
      <c r="L1582">
        <f t="shared" si="342"/>
        <v>3</v>
      </c>
      <c r="M1582">
        <v>3</v>
      </c>
      <c r="N1582" t="b">
        <f t="shared" si="343"/>
        <v>0</v>
      </c>
      <c r="O1582">
        <f t="shared" si="344"/>
        <v>411.25</v>
      </c>
      <c r="P1582">
        <v>411.25</v>
      </c>
      <c r="Q1582" t="b">
        <f t="shared" si="345"/>
        <v>0</v>
      </c>
      <c r="R1582">
        <f t="shared" si="346"/>
        <v>0.05</v>
      </c>
      <c r="S1582">
        <v>0.05</v>
      </c>
      <c r="T1582" t="b">
        <f t="shared" si="347"/>
        <v>0</v>
      </c>
      <c r="U1582" t="s">
        <v>1832</v>
      </c>
      <c r="V1582">
        <f t="shared" si="348"/>
        <v>1172.0625</v>
      </c>
      <c r="W1582">
        <v>1172.0625</v>
      </c>
      <c r="X1582" t="b">
        <f t="shared" si="349"/>
        <v>0</v>
      </c>
    </row>
    <row r="1583" spans="1:24" x14ac:dyDescent="0.3">
      <c r="A1583" t="b">
        <f t="shared" si="336"/>
        <v>0</v>
      </c>
      <c r="B1583" t="s">
        <v>2479</v>
      </c>
      <c r="C1583" t="b">
        <f t="shared" si="337"/>
        <v>0</v>
      </c>
      <c r="D1583" s="2">
        <v>45923</v>
      </c>
      <c r="E1583" s="2" t="b">
        <f t="shared" si="338"/>
        <v>0</v>
      </c>
      <c r="F1583" t="s">
        <v>1096</v>
      </c>
      <c r="G1583" t="b">
        <f t="shared" si="339"/>
        <v>0</v>
      </c>
      <c r="H1583" t="s">
        <v>1680</v>
      </c>
      <c r="I1583" t="b">
        <f t="shared" si="340"/>
        <v>0</v>
      </c>
      <c r="J1583" t="s">
        <v>1880</v>
      </c>
      <c r="K1583" t="b">
        <f t="shared" si="341"/>
        <v>0</v>
      </c>
      <c r="L1583">
        <f t="shared" si="342"/>
        <v>4</v>
      </c>
      <c r="M1583">
        <v>4</v>
      </c>
      <c r="N1583" t="b">
        <f t="shared" si="343"/>
        <v>0</v>
      </c>
      <c r="O1583">
        <f t="shared" si="344"/>
        <v>395.45</v>
      </c>
      <c r="P1583">
        <v>395.45</v>
      </c>
      <c r="Q1583" t="b">
        <f t="shared" si="345"/>
        <v>0</v>
      </c>
      <c r="R1583">
        <f t="shared" si="346"/>
        <v>0.01</v>
      </c>
      <c r="S1583">
        <v>0.01</v>
      </c>
      <c r="T1583" t="b">
        <f t="shared" si="347"/>
        <v>0</v>
      </c>
      <c r="U1583" t="s">
        <v>1832</v>
      </c>
      <c r="V1583">
        <f t="shared" si="348"/>
        <v>1565.982</v>
      </c>
      <c r="W1583">
        <v>1565.982</v>
      </c>
      <c r="X1583" t="b">
        <f t="shared" si="349"/>
        <v>0</v>
      </c>
    </row>
    <row r="1584" spans="1:24" x14ac:dyDescent="0.3">
      <c r="A1584" t="b">
        <f t="shared" si="336"/>
        <v>0</v>
      </c>
      <c r="B1584" t="s">
        <v>2480</v>
      </c>
      <c r="C1584" t="b">
        <f t="shared" si="337"/>
        <v>0</v>
      </c>
      <c r="D1584" s="2">
        <v>45421</v>
      </c>
      <c r="E1584" s="2" t="b">
        <f t="shared" si="338"/>
        <v>0</v>
      </c>
      <c r="F1584" t="s">
        <v>142</v>
      </c>
      <c r="G1584" t="b">
        <f t="shared" si="339"/>
        <v>0</v>
      </c>
      <c r="H1584" t="s">
        <v>1796</v>
      </c>
      <c r="I1584" t="b">
        <f t="shared" si="340"/>
        <v>0</v>
      </c>
      <c r="J1584" t="s">
        <v>1841</v>
      </c>
      <c r="K1584" t="b">
        <f t="shared" si="341"/>
        <v>0</v>
      </c>
      <c r="L1584">
        <f t="shared" si="342"/>
        <v>2</v>
      </c>
      <c r="M1584">
        <v>2</v>
      </c>
      <c r="N1584" t="b">
        <f t="shared" si="343"/>
        <v>0</v>
      </c>
      <c r="O1584">
        <f t="shared" si="344"/>
        <v>678.98</v>
      </c>
      <c r="P1584">
        <v>678.98</v>
      </c>
      <c r="Q1584" t="b">
        <f t="shared" si="345"/>
        <v>0</v>
      </c>
      <c r="R1584">
        <f t="shared" si="346"/>
        <v>0.23</v>
      </c>
      <c r="S1584">
        <v>0.23</v>
      </c>
      <c r="T1584" t="b">
        <f t="shared" si="347"/>
        <v>0</v>
      </c>
      <c r="U1584" t="s">
        <v>1832</v>
      </c>
      <c r="V1584">
        <f t="shared" si="348"/>
        <v>1045.6292000000001</v>
      </c>
      <c r="W1584">
        <v>1045.6292000000001</v>
      </c>
      <c r="X1584" t="b">
        <f t="shared" si="349"/>
        <v>0</v>
      </c>
    </row>
    <row r="1585" spans="1:24" x14ac:dyDescent="0.3">
      <c r="A1585" t="b">
        <f t="shared" si="336"/>
        <v>0</v>
      </c>
      <c r="B1585" t="s">
        <v>2481</v>
      </c>
      <c r="C1585" t="b">
        <f t="shared" si="337"/>
        <v>0</v>
      </c>
      <c r="D1585" s="2">
        <v>45608</v>
      </c>
      <c r="E1585" s="2" t="b">
        <f t="shared" si="338"/>
        <v>0</v>
      </c>
      <c r="F1585" t="s">
        <v>260</v>
      </c>
      <c r="G1585" t="b">
        <f t="shared" si="339"/>
        <v>0</v>
      </c>
      <c r="H1585" t="s">
        <v>1618</v>
      </c>
      <c r="I1585" t="b">
        <f t="shared" si="340"/>
        <v>0</v>
      </c>
      <c r="J1585" t="s">
        <v>1852</v>
      </c>
      <c r="K1585" t="b">
        <f t="shared" si="341"/>
        <v>0</v>
      </c>
      <c r="L1585">
        <f t="shared" si="342"/>
        <v>4</v>
      </c>
      <c r="M1585">
        <v>4</v>
      </c>
      <c r="N1585" t="b">
        <f t="shared" si="343"/>
        <v>0</v>
      </c>
      <c r="O1585">
        <f t="shared" si="344"/>
        <v>757.71</v>
      </c>
      <c r="P1585">
        <v>757.71</v>
      </c>
      <c r="Q1585" t="b">
        <f t="shared" si="345"/>
        <v>0</v>
      </c>
      <c r="R1585">
        <f t="shared" si="346"/>
        <v>0.26</v>
      </c>
      <c r="S1585">
        <v>0.26</v>
      </c>
      <c r="T1585" t="b">
        <f t="shared" si="347"/>
        <v>0</v>
      </c>
      <c r="U1585" t="s">
        <v>1839</v>
      </c>
      <c r="V1585">
        <f t="shared" si="348"/>
        <v>2242.8216000000002</v>
      </c>
      <c r="W1585">
        <v>2242.8216000000002</v>
      </c>
      <c r="X1585" t="b">
        <f t="shared" si="349"/>
        <v>0</v>
      </c>
    </row>
    <row r="1586" spans="1:24" x14ac:dyDescent="0.3">
      <c r="A1586" t="b">
        <f t="shared" si="336"/>
        <v>0</v>
      </c>
      <c r="B1586" t="s">
        <v>2482</v>
      </c>
      <c r="C1586" t="b">
        <f t="shared" si="337"/>
        <v>0</v>
      </c>
      <c r="D1586" s="2">
        <v>45644</v>
      </c>
      <c r="E1586" s="2" t="b">
        <f t="shared" si="338"/>
        <v>0</v>
      </c>
      <c r="F1586" t="s">
        <v>217</v>
      </c>
      <c r="G1586" t="b">
        <f t="shared" si="339"/>
        <v>0</v>
      </c>
      <c r="H1586" t="s">
        <v>1805</v>
      </c>
      <c r="I1586" t="b">
        <f t="shared" si="340"/>
        <v>0</v>
      </c>
      <c r="J1586" t="s">
        <v>1845</v>
      </c>
      <c r="K1586" t="b">
        <f t="shared" si="341"/>
        <v>0</v>
      </c>
      <c r="L1586">
        <f t="shared" si="342"/>
        <v>1</v>
      </c>
      <c r="M1586">
        <v>1</v>
      </c>
      <c r="N1586" t="b">
        <f t="shared" si="343"/>
        <v>0</v>
      </c>
      <c r="O1586">
        <f t="shared" si="344"/>
        <v>647.86</v>
      </c>
      <c r="P1586">
        <v>647.86</v>
      </c>
      <c r="Q1586" t="b">
        <f t="shared" si="345"/>
        <v>0</v>
      </c>
      <c r="R1586">
        <f t="shared" si="346"/>
        <v>0.05</v>
      </c>
      <c r="S1586">
        <v>0.05</v>
      </c>
      <c r="T1586" t="b">
        <f t="shared" si="347"/>
        <v>0</v>
      </c>
      <c r="U1586" t="s">
        <v>1839</v>
      </c>
      <c r="V1586">
        <f t="shared" si="348"/>
        <v>615.46699999999998</v>
      </c>
      <c r="W1586">
        <v>615.46699999999998</v>
      </c>
      <c r="X1586" t="b">
        <f t="shared" si="349"/>
        <v>0</v>
      </c>
    </row>
    <row r="1587" spans="1:24" x14ac:dyDescent="0.3">
      <c r="A1587" t="b">
        <f t="shared" si="336"/>
        <v>0</v>
      </c>
      <c r="B1587" t="s">
        <v>2483</v>
      </c>
      <c r="C1587" t="b">
        <f t="shared" si="337"/>
        <v>0</v>
      </c>
      <c r="D1587" s="2">
        <v>45517</v>
      </c>
      <c r="E1587" s="2" t="b">
        <f t="shared" si="338"/>
        <v>0</v>
      </c>
      <c r="F1587" t="s">
        <v>455</v>
      </c>
      <c r="G1587" t="b">
        <f t="shared" si="339"/>
        <v>0</v>
      </c>
      <c r="H1587" t="s">
        <v>1570</v>
      </c>
      <c r="I1587" t="b">
        <f t="shared" si="340"/>
        <v>0</v>
      </c>
      <c r="J1587" t="s">
        <v>1875</v>
      </c>
      <c r="K1587" t="b">
        <f t="shared" si="341"/>
        <v>0</v>
      </c>
      <c r="L1587">
        <f t="shared" si="342"/>
        <v>2</v>
      </c>
      <c r="M1587">
        <v>2</v>
      </c>
      <c r="N1587" t="b">
        <f t="shared" si="343"/>
        <v>0</v>
      </c>
      <c r="O1587">
        <f t="shared" si="344"/>
        <v>179.64</v>
      </c>
      <c r="P1587">
        <v>179.64</v>
      </c>
      <c r="Q1587" t="b">
        <f t="shared" si="345"/>
        <v>0</v>
      </c>
      <c r="R1587">
        <f t="shared" si="346"/>
        <v>0.1</v>
      </c>
      <c r="S1587">
        <v>0.1</v>
      </c>
      <c r="T1587" t="b">
        <f t="shared" si="347"/>
        <v>0</v>
      </c>
      <c r="U1587" t="s">
        <v>1835</v>
      </c>
      <c r="V1587">
        <f t="shared" si="348"/>
        <v>323.35199999999998</v>
      </c>
      <c r="W1587">
        <v>323.35199999999998</v>
      </c>
      <c r="X1587" t="b">
        <f t="shared" si="349"/>
        <v>0</v>
      </c>
    </row>
    <row r="1588" spans="1:24" x14ac:dyDescent="0.3">
      <c r="A1588" t="b">
        <f t="shared" si="336"/>
        <v>0</v>
      </c>
      <c r="B1588" t="s">
        <v>2484</v>
      </c>
      <c r="C1588" t="b">
        <f t="shared" si="337"/>
        <v>0</v>
      </c>
      <c r="D1588" s="2">
        <v>45545</v>
      </c>
      <c r="E1588" s="2" t="b">
        <f t="shared" si="338"/>
        <v>0</v>
      </c>
      <c r="F1588" t="s">
        <v>1223</v>
      </c>
      <c r="G1588" t="b">
        <f t="shared" si="339"/>
        <v>0</v>
      </c>
      <c r="H1588" t="s">
        <v>1719</v>
      </c>
      <c r="I1588" t="b">
        <f t="shared" si="340"/>
        <v>0</v>
      </c>
      <c r="J1588" t="s">
        <v>1845</v>
      </c>
      <c r="K1588" t="b">
        <f t="shared" si="341"/>
        <v>0</v>
      </c>
      <c r="L1588">
        <f t="shared" si="342"/>
        <v>3</v>
      </c>
      <c r="M1588">
        <v>3</v>
      </c>
      <c r="N1588" t="b">
        <f t="shared" si="343"/>
        <v>0</v>
      </c>
      <c r="O1588">
        <f t="shared" si="344"/>
        <v>392.65</v>
      </c>
      <c r="P1588">
        <v>392.65</v>
      </c>
      <c r="Q1588" t="b">
        <f t="shared" si="345"/>
        <v>0</v>
      </c>
      <c r="R1588">
        <f t="shared" si="346"/>
        <v>0.17</v>
      </c>
      <c r="S1588">
        <v>0.17</v>
      </c>
      <c r="T1588" t="b">
        <f t="shared" si="347"/>
        <v>0</v>
      </c>
      <c r="U1588" t="s">
        <v>1835</v>
      </c>
      <c r="V1588">
        <f t="shared" si="348"/>
        <v>977.69849999999985</v>
      </c>
      <c r="W1588">
        <v>977.69849999999985</v>
      </c>
      <c r="X1588" t="b">
        <f t="shared" si="349"/>
        <v>0</v>
      </c>
    </row>
    <row r="1589" spans="1:24" x14ac:dyDescent="0.3">
      <c r="A1589" t="b">
        <f t="shared" si="336"/>
        <v>0</v>
      </c>
      <c r="B1589" t="s">
        <v>2485</v>
      </c>
      <c r="C1589" t="b">
        <f t="shared" si="337"/>
        <v>0</v>
      </c>
      <c r="D1589" s="2">
        <v>45547</v>
      </c>
      <c r="E1589" s="2" t="b">
        <f t="shared" si="338"/>
        <v>0</v>
      </c>
      <c r="F1589" t="s">
        <v>576</v>
      </c>
      <c r="G1589" t="b">
        <f t="shared" si="339"/>
        <v>0</v>
      </c>
      <c r="H1589" t="s">
        <v>1798</v>
      </c>
      <c r="I1589" t="b">
        <f t="shared" si="340"/>
        <v>0</v>
      </c>
      <c r="J1589" t="s">
        <v>1857</v>
      </c>
      <c r="K1589" t="b">
        <f t="shared" si="341"/>
        <v>0</v>
      </c>
      <c r="L1589">
        <f t="shared" si="342"/>
        <v>4</v>
      </c>
      <c r="M1589">
        <v>4</v>
      </c>
      <c r="N1589" t="b">
        <f t="shared" si="343"/>
        <v>0</v>
      </c>
      <c r="O1589">
        <f t="shared" si="344"/>
        <v>969.55</v>
      </c>
      <c r="P1589">
        <v>969.55</v>
      </c>
      <c r="Q1589" t="b">
        <f t="shared" si="345"/>
        <v>0</v>
      </c>
      <c r="R1589">
        <f t="shared" si="346"/>
        <v>0.09</v>
      </c>
      <c r="S1589">
        <v>0.09</v>
      </c>
      <c r="T1589" t="b">
        <f t="shared" si="347"/>
        <v>0</v>
      </c>
      <c r="U1589" t="s">
        <v>1839</v>
      </c>
      <c r="V1589">
        <f t="shared" si="348"/>
        <v>3529.1619999999998</v>
      </c>
      <c r="W1589">
        <v>3529.1619999999998</v>
      </c>
      <c r="X1589" t="b">
        <f t="shared" si="349"/>
        <v>0</v>
      </c>
    </row>
    <row r="1590" spans="1:24" x14ac:dyDescent="0.3">
      <c r="A1590" t="b">
        <f t="shared" si="336"/>
        <v>0</v>
      </c>
      <c r="B1590" t="s">
        <v>2486</v>
      </c>
      <c r="C1590" t="b">
        <f t="shared" si="337"/>
        <v>0</v>
      </c>
      <c r="D1590" s="2">
        <v>45433</v>
      </c>
      <c r="E1590" s="2" t="b">
        <f t="shared" si="338"/>
        <v>0</v>
      </c>
      <c r="F1590" t="s">
        <v>1410</v>
      </c>
      <c r="G1590" t="b">
        <f t="shared" si="339"/>
        <v>0</v>
      </c>
      <c r="H1590" t="s">
        <v>1752</v>
      </c>
      <c r="I1590" t="b">
        <f t="shared" si="340"/>
        <v>0</v>
      </c>
      <c r="J1590" t="s">
        <v>1884</v>
      </c>
      <c r="K1590" t="b">
        <f t="shared" si="341"/>
        <v>0</v>
      </c>
      <c r="L1590">
        <f t="shared" si="342"/>
        <v>3</v>
      </c>
      <c r="M1590">
        <v>3</v>
      </c>
      <c r="N1590" t="b">
        <f t="shared" si="343"/>
        <v>0</v>
      </c>
      <c r="O1590">
        <f t="shared" si="344"/>
        <v>322.94</v>
      </c>
      <c r="P1590">
        <v>322.94</v>
      </c>
      <c r="Q1590" t="b">
        <f t="shared" si="345"/>
        <v>0</v>
      </c>
      <c r="R1590">
        <f t="shared" si="346"/>
        <v>0.01</v>
      </c>
      <c r="S1590">
        <v>0.01</v>
      </c>
      <c r="T1590" t="b">
        <f t="shared" si="347"/>
        <v>0</v>
      </c>
      <c r="U1590" t="s">
        <v>1832</v>
      </c>
      <c r="V1590">
        <f t="shared" si="348"/>
        <v>959.13179999999988</v>
      </c>
      <c r="W1590">
        <v>959.13179999999988</v>
      </c>
      <c r="X1590" t="b">
        <f t="shared" si="349"/>
        <v>0</v>
      </c>
    </row>
    <row r="1591" spans="1:24" x14ac:dyDescent="0.3">
      <c r="A1591" t="b">
        <f t="shared" si="336"/>
        <v>0</v>
      </c>
      <c r="B1591" t="s">
        <v>2487</v>
      </c>
      <c r="C1591" t="b">
        <f t="shared" si="337"/>
        <v>0</v>
      </c>
      <c r="D1591" s="2">
        <v>45792</v>
      </c>
      <c r="E1591" s="2" t="b">
        <f t="shared" si="338"/>
        <v>0</v>
      </c>
      <c r="F1591" t="s">
        <v>1122</v>
      </c>
      <c r="G1591" t="b">
        <f t="shared" si="339"/>
        <v>0</v>
      </c>
      <c r="H1591" t="s">
        <v>1777</v>
      </c>
      <c r="I1591" t="b">
        <f t="shared" si="340"/>
        <v>0</v>
      </c>
      <c r="J1591" t="s">
        <v>1850</v>
      </c>
      <c r="K1591" t="b">
        <f t="shared" si="341"/>
        <v>0</v>
      </c>
      <c r="L1591">
        <f t="shared" si="342"/>
        <v>1</v>
      </c>
      <c r="M1591">
        <v>1</v>
      </c>
      <c r="N1591" t="b">
        <f t="shared" si="343"/>
        <v>0</v>
      </c>
      <c r="O1591">
        <f t="shared" si="344"/>
        <v>92.83</v>
      </c>
      <c r="P1591">
        <v>92.83</v>
      </c>
      <c r="Q1591" t="b">
        <f t="shared" si="345"/>
        <v>0</v>
      </c>
      <c r="R1591">
        <f t="shared" si="346"/>
        <v>0.26</v>
      </c>
      <c r="S1591">
        <v>0.26</v>
      </c>
      <c r="T1591" t="b">
        <f t="shared" si="347"/>
        <v>0</v>
      </c>
      <c r="U1591" t="s">
        <v>1835</v>
      </c>
      <c r="V1591">
        <f t="shared" si="348"/>
        <v>68.694199999999995</v>
      </c>
      <c r="W1591">
        <v>68.694199999999995</v>
      </c>
      <c r="X1591" t="b">
        <f t="shared" si="349"/>
        <v>0</v>
      </c>
    </row>
    <row r="1592" spans="1:24" x14ac:dyDescent="0.3">
      <c r="A1592" t="b">
        <f t="shared" si="336"/>
        <v>0</v>
      </c>
      <c r="B1592" t="s">
        <v>1918</v>
      </c>
      <c r="C1592" t="b">
        <f t="shared" si="337"/>
        <v>0</v>
      </c>
      <c r="D1592" s="2">
        <v>45927</v>
      </c>
      <c r="E1592" s="2" t="b">
        <f t="shared" si="338"/>
        <v>0</v>
      </c>
      <c r="F1592" t="s">
        <v>429</v>
      </c>
      <c r="G1592" t="b">
        <f t="shared" si="339"/>
        <v>0</v>
      </c>
      <c r="H1592" t="s">
        <v>1793</v>
      </c>
      <c r="I1592" t="b">
        <f t="shared" si="340"/>
        <v>0</v>
      </c>
      <c r="J1592" t="s">
        <v>1884</v>
      </c>
      <c r="K1592" t="b">
        <f t="shared" si="341"/>
        <v>0</v>
      </c>
      <c r="L1592">
        <f t="shared" si="342"/>
        <v>2</v>
      </c>
      <c r="M1592">
        <v>2</v>
      </c>
      <c r="N1592" t="b">
        <f t="shared" si="343"/>
        <v>0</v>
      </c>
      <c r="O1592">
        <f t="shared" si="344"/>
        <v>121.37</v>
      </c>
      <c r="P1592">
        <v>121.37</v>
      </c>
      <c r="Q1592" t="b">
        <f t="shared" si="345"/>
        <v>0</v>
      </c>
      <c r="R1592">
        <f t="shared" si="346"/>
        <v>0.05</v>
      </c>
      <c r="S1592">
        <v>0.05</v>
      </c>
      <c r="T1592" t="b">
        <f t="shared" si="347"/>
        <v>0</v>
      </c>
      <c r="U1592" t="s">
        <v>1832</v>
      </c>
      <c r="V1592">
        <f t="shared" si="348"/>
        <v>230.60300000000001</v>
      </c>
      <c r="W1592">
        <v>230.60300000000001</v>
      </c>
      <c r="X1592" t="b">
        <f t="shared" si="349"/>
        <v>0</v>
      </c>
    </row>
    <row r="1593" spans="1:24" x14ac:dyDescent="0.3">
      <c r="A1593" t="b">
        <f t="shared" si="336"/>
        <v>0</v>
      </c>
      <c r="B1593" t="s">
        <v>2488</v>
      </c>
      <c r="C1593" t="b">
        <f t="shared" si="337"/>
        <v>0</v>
      </c>
      <c r="D1593" s="2">
        <v>45804</v>
      </c>
      <c r="E1593" s="2" t="b">
        <f t="shared" si="338"/>
        <v>0</v>
      </c>
      <c r="F1593" t="s">
        <v>1291</v>
      </c>
      <c r="G1593" t="b">
        <f t="shared" si="339"/>
        <v>0</v>
      </c>
      <c r="H1593" t="s">
        <v>1555</v>
      </c>
      <c r="I1593" t="b">
        <f t="shared" si="340"/>
        <v>0</v>
      </c>
      <c r="J1593" t="s">
        <v>1831</v>
      </c>
      <c r="K1593" t="b">
        <f t="shared" si="341"/>
        <v>0</v>
      </c>
      <c r="L1593">
        <f t="shared" si="342"/>
        <v>4</v>
      </c>
      <c r="M1593">
        <v>4</v>
      </c>
      <c r="N1593" t="b">
        <f t="shared" si="343"/>
        <v>0</v>
      </c>
      <c r="O1593">
        <f t="shared" si="344"/>
        <v>432.29</v>
      </c>
      <c r="P1593">
        <v>432.29</v>
      </c>
      <c r="Q1593" t="b">
        <f t="shared" si="345"/>
        <v>0</v>
      </c>
      <c r="R1593">
        <f t="shared" si="346"/>
        <v>0.16</v>
      </c>
      <c r="S1593">
        <v>0.16</v>
      </c>
      <c r="T1593" t="b">
        <f t="shared" si="347"/>
        <v>0</v>
      </c>
      <c r="U1593" t="s">
        <v>1839</v>
      </c>
      <c r="V1593">
        <f t="shared" si="348"/>
        <v>1452.4944</v>
      </c>
      <c r="W1593">
        <v>1452.4944</v>
      </c>
      <c r="X1593" t="b">
        <f t="shared" si="349"/>
        <v>0</v>
      </c>
    </row>
    <row r="1594" spans="1:24" x14ac:dyDescent="0.3">
      <c r="A1594" t="b">
        <f t="shared" si="336"/>
        <v>0</v>
      </c>
      <c r="B1594" t="s">
        <v>2489</v>
      </c>
      <c r="C1594" t="b">
        <f t="shared" si="337"/>
        <v>0</v>
      </c>
      <c r="D1594" s="2">
        <v>45311</v>
      </c>
      <c r="E1594" s="2" t="b">
        <f t="shared" si="338"/>
        <v>0</v>
      </c>
      <c r="F1594" t="s">
        <v>288</v>
      </c>
      <c r="G1594" t="b">
        <f t="shared" si="339"/>
        <v>0</v>
      </c>
      <c r="H1594" t="s">
        <v>1654</v>
      </c>
      <c r="I1594" t="b">
        <f t="shared" si="340"/>
        <v>0</v>
      </c>
      <c r="J1594" t="s">
        <v>1867</v>
      </c>
      <c r="K1594" t="b">
        <f t="shared" si="341"/>
        <v>0</v>
      </c>
      <c r="L1594">
        <f t="shared" si="342"/>
        <v>2</v>
      </c>
      <c r="M1594">
        <v>2</v>
      </c>
      <c r="N1594" t="b">
        <f t="shared" si="343"/>
        <v>0</v>
      </c>
      <c r="O1594">
        <f t="shared" si="344"/>
        <v>925.78</v>
      </c>
      <c r="P1594">
        <v>925.78</v>
      </c>
      <c r="Q1594" t="b">
        <f t="shared" si="345"/>
        <v>0</v>
      </c>
      <c r="R1594">
        <f t="shared" si="346"/>
        <v>0.14000000000000001</v>
      </c>
      <c r="S1594">
        <v>0.14000000000000001</v>
      </c>
      <c r="T1594" t="b">
        <f t="shared" si="347"/>
        <v>0</v>
      </c>
      <c r="U1594" t="s">
        <v>1839</v>
      </c>
      <c r="V1594">
        <f t="shared" si="348"/>
        <v>1592.3416</v>
      </c>
      <c r="W1594">
        <v>1592.3416</v>
      </c>
      <c r="X1594" t="b">
        <f t="shared" si="349"/>
        <v>0</v>
      </c>
    </row>
    <row r="1595" spans="1:24" x14ac:dyDescent="0.3">
      <c r="A1595" t="b">
        <f t="shared" si="336"/>
        <v>0</v>
      </c>
      <c r="B1595" t="s">
        <v>2490</v>
      </c>
      <c r="C1595" t="b">
        <f t="shared" si="337"/>
        <v>0</v>
      </c>
      <c r="D1595" s="2">
        <v>45605</v>
      </c>
      <c r="E1595" s="2" t="b">
        <f t="shared" si="338"/>
        <v>0</v>
      </c>
      <c r="F1595" t="s">
        <v>1454</v>
      </c>
      <c r="G1595" t="b">
        <f t="shared" si="339"/>
        <v>0</v>
      </c>
      <c r="H1595" t="s">
        <v>1613</v>
      </c>
      <c r="I1595" t="b">
        <f t="shared" si="340"/>
        <v>0</v>
      </c>
      <c r="J1595" t="s">
        <v>1902</v>
      </c>
      <c r="K1595" t="b">
        <f t="shared" si="341"/>
        <v>0</v>
      </c>
      <c r="L1595">
        <f t="shared" si="342"/>
        <v>2</v>
      </c>
      <c r="M1595">
        <v>2</v>
      </c>
      <c r="N1595" t="b">
        <f t="shared" si="343"/>
        <v>0</v>
      </c>
      <c r="O1595">
        <f t="shared" si="344"/>
        <v>151.47</v>
      </c>
      <c r="P1595">
        <v>151.47</v>
      </c>
      <c r="Q1595" t="b">
        <f t="shared" si="345"/>
        <v>0</v>
      </c>
      <c r="R1595">
        <f t="shared" si="346"/>
        <v>0.21</v>
      </c>
      <c r="S1595">
        <v>0.21</v>
      </c>
      <c r="T1595" t="b">
        <f t="shared" si="347"/>
        <v>0</v>
      </c>
      <c r="U1595" t="s">
        <v>1835</v>
      </c>
      <c r="V1595">
        <f t="shared" si="348"/>
        <v>239.32259999999999</v>
      </c>
      <c r="W1595">
        <v>239.32259999999999</v>
      </c>
      <c r="X1595" t="b">
        <f t="shared" si="349"/>
        <v>0</v>
      </c>
    </row>
    <row r="1596" spans="1:24" x14ac:dyDescent="0.3">
      <c r="A1596" t="b">
        <f t="shared" si="336"/>
        <v>0</v>
      </c>
      <c r="B1596" t="s">
        <v>2491</v>
      </c>
      <c r="C1596" t="b">
        <f t="shared" si="337"/>
        <v>0</v>
      </c>
      <c r="D1596" s="2">
        <v>45338</v>
      </c>
      <c r="E1596" s="2" t="b">
        <f t="shared" si="338"/>
        <v>0</v>
      </c>
      <c r="F1596" t="s">
        <v>1374</v>
      </c>
      <c r="G1596" t="b">
        <f t="shared" si="339"/>
        <v>0</v>
      </c>
      <c r="H1596" t="s">
        <v>1777</v>
      </c>
      <c r="I1596" t="b">
        <f t="shared" si="340"/>
        <v>0</v>
      </c>
      <c r="J1596" t="s">
        <v>1872</v>
      </c>
      <c r="K1596" t="b">
        <f t="shared" si="341"/>
        <v>0</v>
      </c>
      <c r="L1596">
        <f t="shared" si="342"/>
        <v>1</v>
      </c>
      <c r="M1596">
        <v>1</v>
      </c>
      <c r="N1596" t="b">
        <f t="shared" si="343"/>
        <v>0</v>
      </c>
      <c r="O1596">
        <f t="shared" si="344"/>
        <v>343.05</v>
      </c>
      <c r="P1596">
        <v>343.05</v>
      </c>
      <c r="Q1596" t="b">
        <f t="shared" si="345"/>
        <v>0</v>
      </c>
      <c r="R1596">
        <f t="shared" si="346"/>
        <v>0.28000000000000003</v>
      </c>
      <c r="S1596">
        <v>0.28000000000000003</v>
      </c>
      <c r="T1596" t="b">
        <f t="shared" si="347"/>
        <v>0</v>
      </c>
      <c r="U1596" t="s">
        <v>1835</v>
      </c>
      <c r="V1596">
        <f t="shared" si="348"/>
        <v>246.99600000000001</v>
      </c>
      <c r="W1596">
        <v>246.99600000000001</v>
      </c>
      <c r="X1596" t="b">
        <f t="shared" si="349"/>
        <v>0</v>
      </c>
    </row>
    <row r="1597" spans="1:24" x14ac:dyDescent="0.3">
      <c r="A1597" t="b">
        <f t="shared" si="336"/>
        <v>0</v>
      </c>
      <c r="B1597" t="s">
        <v>2492</v>
      </c>
      <c r="C1597" t="b">
        <f t="shared" si="337"/>
        <v>0</v>
      </c>
      <c r="D1597" s="2">
        <v>45642</v>
      </c>
      <c r="E1597" s="2" t="b">
        <f t="shared" si="338"/>
        <v>0</v>
      </c>
      <c r="F1597" t="s">
        <v>240</v>
      </c>
      <c r="G1597" t="b">
        <f t="shared" si="339"/>
        <v>0</v>
      </c>
      <c r="H1597" t="s">
        <v>1588</v>
      </c>
      <c r="I1597" t="b">
        <f t="shared" si="340"/>
        <v>0</v>
      </c>
      <c r="J1597" t="s">
        <v>1845</v>
      </c>
      <c r="K1597" t="b">
        <f t="shared" si="341"/>
        <v>0</v>
      </c>
      <c r="L1597">
        <f t="shared" si="342"/>
        <v>1</v>
      </c>
      <c r="M1597">
        <v>1</v>
      </c>
      <c r="N1597" t="b">
        <f t="shared" si="343"/>
        <v>0</v>
      </c>
      <c r="O1597">
        <f t="shared" si="344"/>
        <v>373.06</v>
      </c>
      <c r="P1597">
        <v>373.06</v>
      </c>
      <c r="Q1597" t="b">
        <f t="shared" si="345"/>
        <v>0</v>
      </c>
      <c r="R1597">
        <f t="shared" si="346"/>
        <v>0.11</v>
      </c>
      <c r="S1597">
        <v>0.11</v>
      </c>
      <c r="T1597" t="b">
        <f t="shared" si="347"/>
        <v>0</v>
      </c>
      <c r="U1597" t="s">
        <v>1835</v>
      </c>
      <c r="V1597">
        <f t="shared" si="348"/>
        <v>332.02339999999998</v>
      </c>
      <c r="W1597">
        <v>332.02339999999998</v>
      </c>
      <c r="X1597" t="b">
        <f t="shared" si="349"/>
        <v>0</v>
      </c>
    </row>
    <row r="1598" spans="1:24" x14ac:dyDescent="0.3">
      <c r="A1598" t="b">
        <f t="shared" si="336"/>
        <v>0</v>
      </c>
      <c r="B1598" t="s">
        <v>2493</v>
      </c>
      <c r="C1598" t="b">
        <f t="shared" si="337"/>
        <v>0</v>
      </c>
      <c r="D1598" s="2">
        <v>45693</v>
      </c>
      <c r="E1598" s="2" t="b">
        <f t="shared" si="338"/>
        <v>0</v>
      </c>
      <c r="F1598" t="s">
        <v>1265</v>
      </c>
      <c r="G1598" t="b">
        <f t="shared" si="339"/>
        <v>0</v>
      </c>
      <c r="H1598" t="s">
        <v>1591</v>
      </c>
      <c r="I1598" t="b">
        <f t="shared" si="340"/>
        <v>0</v>
      </c>
      <c r="J1598" t="s">
        <v>1859</v>
      </c>
      <c r="K1598" t="b">
        <f t="shared" si="341"/>
        <v>0</v>
      </c>
      <c r="L1598">
        <f t="shared" si="342"/>
        <v>1</v>
      </c>
      <c r="M1598">
        <v>1</v>
      </c>
      <c r="N1598" t="b">
        <f t="shared" si="343"/>
        <v>0</v>
      </c>
      <c r="O1598">
        <f t="shared" si="344"/>
        <v>124.98</v>
      </c>
      <c r="P1598">
        <v>124.98</v>
      </c>
      <c r="Q1598" t="b">
        <f t="shared" si="345"/>
        <v>0</v>
      </c>
      <c r="R1598">
        <f t="shared" si="346"/>
        <v>7.0000000000000007E-2</v>
      </c>
      <c r="S1598">
        <v>7.0000000000000007E-2</v>
      </c>
      <c r="T1598" t="b">
        <f t="shared" si="347"/>
        <v>0</v>
      </c>
      <c r="U1598" t="s">
        <v>1839</v>
      </c>
      <c r="V1598">
        <f t="shared" si="348"/>
        <v>116.23139999999999</v>
      </c>
      <c r="W1598">
        <v>116.23139999999999</v>
      </c>
      <c r="X1598" t="b">
        <f t="shared" si="349"/>
        <v>0</v>
      </c>
    </row>
    <row r="1599" spans="1:24" x14ac:dyDescent="0.3">
      <c r="A1599" t="b">
        <f t="shared" si="336"/>
        <v>0</v>
      </c>
      <c r="B1599" t="s">
        <v>2494</v>
      </c>
      <c r="C1599" t="b">
        <f t="shared" si="337"/>
        <v>0</v>
      </c>
      <c r="D1599" s="2">
        <v>45763</v>
      </c>
      <c r="E1599" s="2" t="b">
        <f t="shared" si="338"/>
        <v>0</v>
      </c>
      <c r="F1599" t="s">
        <v>859</v>
      </c>
      <c r="G1599" t="b">
        <f t="shared" si="339"/>
        <v>0</v>
      </c>
      <c r="H1599" t="s">
        <v>1749</v>
      </c>
      <c r="I1599" t="b">
        <f t="shared" si="340"/>
        <v>0</v>
      </c>
      <c r="J1599" t="s">
        <v>1863</v>
      </c>
      <c r="K1599" t="b">
        <f t="shared" si="341"/>
        <v>0</v>
      </c>
      <c r="L1599">
        <f t="shared" si="342"/>
        <v>4</v>
      </c>
      <c r="M1599">
        <v>4</v>
      </c>
      <c r="N1599" t="b">
        <f t="shared" si="343"/>
        <v>0</v>
      </c>
      <c r="O1599">
        <f t="shared" si="344"/>
        <v>221.49</v>
      </c>
      <c r="P1599">
        <v>221.49</v>
      </c>
      <c r="Q1599" t="b">
        <f t="shared" si="345"/>
        <v>0</v>
      </c>
      <c r="R1599">
        <f t="shared" si="346"/>
        <v>0.26</v>
      </c>
      <c r="S1599">
        <v>0.26</v>
      </c>
      <c r="T1599" t="b">
        <f t="shared" si="347"/>
        <v>0</v>
      </c>
      <c r="U1599" t="s">
        <v>1835</v>
      </c>
      <c r="V1599">
        <f t="shared" si="348"/>
        <v>655.61040000000003</v>
      </c>
      <c r="W1599">
        <v>655.61040000000003</v>
      </c>
      <c r="X1599" t="b">
        <f t="shared" si="349"/>
        <v>0</v>
      </c>
    </row>
    <row r="1600" spans="1:24" x14ac:dyDescent="0.3">
      <c r="A1600" t="b">
        <f t="shared" si="336"/>
        <v>0</v>
      </c>
      <c r="B1600" t="s">
        <v>2495</v>
      </c>
      <c r="C1600" t="b">
        <f t="shared" si="337"/>
        <v>0</v>
      </c>
      <c r="D1600" s="2">
        <v>45572</v>
      </c>
      <c r="E1600" s="2" t="b">
        <f t="shared" si="338"/>
        <v>0</v>
      </c>
      <c r="F1600" t="s">
        <v>559</v>
      </c>
      <c r="G1600" t="b">
        <f t="shared" si="339"/>
        <v>0</v>
      </c>
      <c r="H1600" t="s">
        <v>1607</v>
      </c>
      <c r="I1600" t="b">
        <f t="shared" si="340"/>
        <v>0</v>
      </c>
      <c r="J1600" t="s">
        <v>1859</v>
      </c>
      <c r="K1600" t="b">
        <f t="shared" si="341"/>
        <v>0</v>
      </c>
      <c r="L1600">
        <f t="shared" si="342"/>
        <v>1</v>
      </c>
      <c r="M1600">
        <v>1</v>
      </c>
      <c r="N1600" t="b">
        <f t="shared" si="343"/>
        <v>0</v>
      </c>
      <c r="O1600">
        <f t="shared" si="344"/>
        <v>563.32000000000005</v>
      </c>
      <c r="P1600">
        <v>563.32000000000005</v>
      </c>
      <c r="Q1600" t="b">
        <f t="shared" si="345"/>
        <v>0</v>
      </c>
      <c r="R1600">
        <f t="shared" si="346"/>
        <v>0.01</v>
      </c>
      <c r="S1600">
        <v>0.01</v>
      </c>
      <c r="T1600" t="b">
        <f t="shared" si="347"/>
        <v>0</v>
      </c>
      <c r="U1600" t="s">
        <v>1835</v>
      </c>
      <c r="V1600">
        <f t="shared" si="348"/>
        <v>557.68680000000006</v>
      </c>
      <c r="W1600">
        <v>557.68680000000006</v>
      </c>
      <c r="X1600" t="b">
        <f t="shared" si="349"/>
        <v>0</v>
      </c>
    </row>
    <row r="1601" spans="1:24" x14ac:dyDescent="0.3">
      <c r="A1601" t="b">
        <f t="shared" si="336"/>
        <v>0</v>
      </c>
      <c r="B1601" t="s">
        <v>2496</v>
      </c>
      <c r="C1601" t="b">
        <f t="shared" si="337"/>
        <v>0</v>
      </c>
      <c r="D1601" s="2">
        <v>45338</v>
      </c>
      <c r="E1601" s="2" t="b">
        <f t="shared" si="338"/>
        <v>0</v>
      </c>
      <c r="F1601" t="s">
        <v>1205</v>
      </c>
      <c r="G1601" t="b">
        <f t="shared" si="339"/>
        <v>0</v>
      </c>
      <c r="H1601" t="s">
        <v>1568</v>
      </c>
      <c r="I1601" t="b">
        <f t="shared" si="340"/>
        <v>0</v>
      </c>
      <c r="J1601" t="s">
        <v>1850</v>
      </c>
      <c r="K1601" t="b">
        <f t="shared" si="341"/>
        <v>0</v>
      </c>
      <c r="L1601">
        <f t="shared" si="342"/>
        <v>1</v>
      </c>
      <c r="M1601">
        <v>1</v>
      </c>
      <c r="N1601" t="b">
        <f t="shared" si="343"/>
        <v>0</v>
      </c>
      <c r="O1601">
        <f t="shared" si="344"/>
        <v>362.93</v>
      </c>
      <c r="P1601">
        <v>362.93</v>
      </c>
      <c r="Q1601" t="b">
        <f t="shared" si="345"/>
        <v>0</v>
      </c>
      <c r="R1601">
        <f t="shared" si="346"/>
        <v>0.27</v>
      </c>
      <c r="S1601">
        <v>0.27</v>
      </c>
      <c r="T1601" t="b">
        <f t="shared" si="347"/>
        <v>0</v>
      </c>
      <c r="U1601" t="s">
        <v>1832</v>
      </c>
      <c r="V1601">
        <f t="shared" si="348"/>
        <v>264.93889999999999</v>
      </c>
      <c r="W1601">
        <v>264.93889999999999</v>
      </c>
      <c r="X1601" t="b">
        <f t="shared" si="349"/>
        <v>0</v>
      </c>
    </row>
    <row r="1602" spans="1:24" x14ac:dyDescent="0.3">
      <c r="A1602" t="b">
        <f t="shared" ref="A1602:A1665" si="350">ISBLANK(B1602)</f>
        <v>0</v>
      </c>
      <c r="B1602" t="s">
        <v>2497</v>
      </c>
      <c r="C1602" t="b">
        <f t="shared" ref="C1602:C1665" si="351">ISBLANK(D1602)</f>
        <v>0</v>
      </c>
      <c r="D1602" s="2">
        <v>45373</v>
      </c>
      <c r="E1602" s="2" t="b">
        <f t="shared" ref="E1602:E1665" si="352">ISBLANK(F1602)</f>
        <v>0</v>
      </c>
      <c r="F1602" t="s">
        <v>1046</v>
      </c>
      <c r="G1602" t="b">
        <f t="shared" ref="G1602:G1665" si="353">ISBLANK(H1602)</f>
        <v>0</v>
      </c>
      <c r="H1602" t="s">
        <v>1568</v>
      </c>
      <c r="I1602" t="b">
        <f t="shared" ref="I1602:I1665" si="354">ISBLANK(J1602)</f>
        <v>0</v>
      </c>
      <c r="J1602" t="s">
        <v>1859</v>
      </c>
      <c r="K1602" t="b">
        <f t="shared" ref="K1602:K1665" si="355">ISBLANK(M1602)</f>
        <v>0</v>
      </c>
      <c r="L1602">
        <f t="shared" ref="L1602:L1665" si="356">IF(ISBLANK(M1602),"UNKNOWN",M1602)</f>
        <v>4</v>
      </c>
      <c r="M1602">
        <v>4</v>
      </c>
      <c r="N1602" t="b">
        <f t="shared" ref="N1602:N1665" si="357">ISBLANK(P1602)</f>
        <v>0</v>
      </c>
      <c r="O1602">
        <f t="shared" ref="O1602:O1665" si="358">IF(ISBLANK(P1602),AVERAGE($P$2:$P$2001),P1602)</f>
        <v>369.22</v>
      </c>
      <c r="P1602">
        <v>369.22</v>
      </c>
      <c r="Q1602" t="b">
        <f t="shared" ref="Q1602:Q1665" si="359">ISBLANK(S1602)</f>
        <v>0</v>
      </c>
      <c r="R1602">
        <f t="shared" ref="R1602:R1665" si="360">IF(ISBLANK(S1602),AVERAGE($S$2:$S$2001),S1602)</f>
        <v>0.18</v>
      </c>
      <c r="S1602">
        <v>0.18</v>
      </c>
      <c r="T1602" t="b">
        <f t="shared" ref="T1602:T1665" si="361">ISBLANK(U1602)</f>
        <v>0</v>
      </c>
      <c r="U1602" t="s">
        <v>1839</v>
      </c>
      <c r="V1602">
        <f t="shared" ref="V1602:V1665" si="362">IF(ISBLANK(W1602),AVERAGE($W$2:$W$2001),W1602)</f>
        <v>1211.0416</v>
      </c>
      <c r="W1602">
        <v>1211.0416</v>
      </c>
      <c r="X1602" t="b">
        <f t="shared" ref="X1602:X1665" si="363">ISBLANK(W1602)</f>
        <v>0</v>
      </c>
    </row>
    <row r="1603" spans="1:24" x14ac:dyDescent="0.3">
      <c r="A1603" t="b">
        <f t="shared" si="350"/>
        <v>0</v>
      </c>
      <c r="B1603" t="s">
        <v>1919</v>
      </c>
      <c r="C1603" t="b">
        <f t="shared" si="351"/>
        <v>0</v>
      </c>
      <c r="D1603" s="2">
        <v>45914</v>
      </c>
      <c r="E1603" s="2" t="b">
        <f t="shared" si="352"/>
        <v>0</v>
      </c>
      <c r="F1603" t="s">
        <v>809</v>
      </c>
      <c r="G1603" t="b">
        <f t="shared" si="353"/>
        <v>0</v>
      </c>
      <c r="H1603" t="s">
        <v>1694</v>
      </c>
      <c r="I1603" t="b">
        <f t="shared" si="354"/>
        <v>0</v>
      </c>
      <c r="J1603" t="s">
        <v>1872</v>
      </c>
      <c r="K1603" t="b">
        <f t="shared" si="355"/>
        <v>0</v>
      </c>
      <c r="L1603">
        <f t="shared" si="356"/>
        <v>3</v>
      </c>
      <c r="M1603">
        <v>3</v>
      </c>
      <c r="N1603" t="b">
        <f t="shared" si="357"/>
        <v>0</v>
      </c>
      <c r="O1603">
        <f t="shared" si="358"/>
        <v>480.06</v>
      </c>
      <c r="P1603">
        <v>480.06</v>
      </c>
      <c r="Q1603" t="b">
        <f t="shared" si="359"/>
        <v>0</v>
      </c>
      <c r="R1603">
        <f t="shared" si="360"/>
        <v>0.01</v>
      </c>
      <c r="S1603">
        <v>0.01</v>
      </c>
      <c r="T1603" t="b">
        <f t="shared" si="361"/>
        <v>0</v>
      </c>
      <c r="U1603" t="s">
        <v>1832</v>
      </c>
      <c r="V1603">
        <f t="shared" si="362"/>
        <v>1087.6289866733441</v>
      </c>
      <c r="X1603" t="b">
        <f t="shared" si="363"/>
        <v>1</v>
      </c>
    </row>
    <row r="1604" spans="1:24" x14ac:dyDescent="0.3">
      <c r="A1604" t="b">
        <f t="shared" si="350"/>
        <v>0</v>
      </c>
      <c r="B1604" t="s">
        <v>2498</v>
      </c>
      <c r="C1604" t="b">
        <f t="shared" si="351"/>
        <v>0</v>
      </c>
      <c r="D1604" s="2">
        <v>45590</v>
      </c>
      <c r="E1604" s="2" t="b">
        <f t="shared" si="352"/>
        <v>0</v>
      </c>
      <c r="F1604" t="s">
        <v>1262</v>
      </c>
      <c r="G1604" t="b">
        <f t="shared" si="353"/>
        <v>0</v>
      </c>
      <c r="H1604" t="s">
        <v>1811</v>
      </c>
      <c r="I1604" t="b">
        <f t="shared" si="354"/>
        <v>0</v>
      </c>
      <c r="J1604" t="s">
        <v>1852</v>
      </c>
      <c r="K1604" t="b">
        <f t="shared" si="355"/>
        <v>0</v>
      </c>
      <c r="L1604">
        <f t="shared" si="356"/>
        <v>3</v>
      </c>
      <c r="M1604">
        <v>3</v>
      </c>
      <c r="N1604" t="b">
        <f t="shared" si="357"/>
        <v>0</v>
      </c>
      <c r="O1604">
        <f t="shared" si="358"/>
        <v>950.83</v>
      </c>
      <c r="P1604">
        <v>950.83</v>
      </c>
      <c r="Q1604" t="b">
        <f t="shared" si="359"/>
        <v>0</v>
      </c>
      <c r="R1604">
        <f t="shared" si="360"/>
        <v>0.06</v>
      </c>
      <c r="S1604">
        <v>0.06</v>
      </c>
      <c r="T1604" t="b">
        <f t="shared" si="361"/>
        <v>0</v>
      </c>
      <c r="U1604" t="s">
        <v>1835</v>
      </c>
      <c r="V1604">
        <f t="shared" si="362"/>
        <v>2681.3406</v>
      </c>
      <c r="W1604">
        <v>2681.3406</v>
      </c>
      <c r="X1604" t="b">
        <f t="shared" si="363"/>
        <v>0</v>
      </c>
    </row>
    <row r="1605" spans="1:24" x14ac:dyDescent="0.3">
      <c r="A1605" t="b">
        <f t="shared" si="350"/>
        <v>0</v>
      </c>
      <c r="B1605" t="s">
        <v>2499</v>
      </c>
      <c r="C1605" t="b">
        <f t="shared" si="351"/>
        <v>0</v>
      </c>
      <c r="D1605" s="2">
        <v>45365</v>
      </c>
      <c r="E1605" s="2" t="b">
        <f t="shared" si="352"/>
        <v>0</v>
      </c>
      <c r="F1605" t="s">
        <v>478</v>
      </c>
      <c r="G1605" t="b">
        <f t="shared" si="353"/>
        <v>0</v>
      </c>
      <c r="H1605" t="s">
        <v>1648</v>
      </c>
      <c r="I1605" t="b">
        <f t="shared" si="354"/>
        <v>0</v>
      </c>
      <c r="J1605" t="s">
        <v>1867</v>
      </c>
      <c r="K1605" t="b">
        <f t="shared" si="355"/>
        <v>0</v>
      </c>
      <c r="L1605">
        <f t="shared" si="356"/>
        <v>3</v>
      </c>
      <c r="M1605">
        <v>3</v>
      </c>
      <c r="N1605" t="b">
        <f t="shared" si="357"/>
        <v>0</v>
      </c>
      <c r="O1605">
        <f t="shared" si="358"/>
        <v>338.79</v>
      </c>
      <c r="P1605">
        <v>338.79</v>
      </c>
      <c r="Q1605" t="b">
        <f t="shared" si="359"/>
        <v>0</v>
      </c>
      <c r="R1605">
        <f t="shared" si="360"/>
        <v>0.01</v>
      </c>
      <c r="S1605">
        <v>0.01</v>
      </c>
      <c r="T1605" t="b">
        <f t="shared" si="361"/>
        <v>0</v>
      </c>
      <c r="U1605" t="s">
        <v>1832</v>
      </c>
      <c r="V1605">
        <f t="shared" si="362"/>
        <v>1006.2063000000001</v>
      </c>
      <c r="W1605">
        <v>1006.2063000000001</v>
      </c>
      <c r="X1605" t="b">
        <f t="shared" si="363"/>
        <v>0</v>
      </c>
    </row>
    <row r="1606" spans="1:24" x14ac:dyDescent="0.3">
      <c r="A1606" t="b">
        <f t="shared" si="350"/>
        <v>0</v>
      </c>
      <c r="B1606" t="s">
        <v>2500</v>
      </c>
      <c r="C1606" t="b">
        <f t="shared" si="351"/>
        <v>0</v>
      </c>
      <c r="D1606" s="2">
        <v>45711</v>
      </c>
      <c r="E1606" s="2" t="b">
        <f t="shared" si="352"/>
        <v>0</v>
      </c>
      <c r="F1606" t="s">
        <v>487</v>
      </c>
      <c r="G1606" t="b">
        <f t="shared" si="353"/>
        <v>0</v>
      </c>
      <c r="H1606" t="s">
        <v>1796</v>
      </c>
      <c r="I1606" t="b">
        <f t="shared" si="354"/>
        <v>0</v>
      </c>
      <c r="J1606" t="s">
        <v>1854</v>
      </c>
      <c r="K1606" t="b">
        <f t="shared" si="355"/>
        <v>0</v>
      </c>
      <c r="L1606">
        <f t="shared" si="356"/>
        <v>3</v>
      </c>
      <c r="M1606">
        <v>3</v>
      </c>
      <c r="N1606" t="b">
        <f t="shared" si="357"/>
        <v>0</v>
      </c>
      <c r="O1606">
        <f t="shared" si="358"/>
        <v>853.32</v>
      </c>
      <c r="P1606">
        <v>853.32</v>
      </c>
      <c r="Q1606" t="b">
        <f t="shared" si="359"/>
        <v>0</v>
      </c>
      <c r="R1606">
        <f t="shared" si="360"/>
        <v>7.0000000000000007E-2</v>
      </c>
      <c r="S1606">
        <v>7.0000000000000007E-2</v>
      </c>
      <c r="T1606" t="b">
        <f t="shared" si="361"/>
        <v>0</v>
      </c>
      <c r="U1606" t="s">
        <v>1839</v>
      </c>
      <c r="V1606">
        <f t="shared" si="362"/>
        <v>2380.7628</v>
      </c>
      <c r="W1606">
        <v>2380.7628</v>
      </c>
      <c r="X1606" t="b">
        <f t="shared" si="363"/>
        <v>0</v>
      </c>
    </row>
    <row r="1607" spans="1:24" x14ac:dyDescent="0.3">
      <c r="A1607" t="b">
        <f t="shared" si="350"/>
        <v>0</v>
      </c>
      <c r="B1607" t="s">
        <v>2501</v>
      </c>
      <c r="C1607" t="b">
        <f t="shared" si="351"/>
        <v>0</v>
      </c>
      <c r="D1607" s="2">
        <v>45586</v>
      </c>
      <c r="E1607" s="2" t="b">
        <f t="shared" si="352"/>
        <v>0</v>
      </c>
      <c r="F1607" t="s">
        <v>496</v>
      </c>
      <c r="G1607" t="b">
        <f t="shared" si="353"/>
        <v>0</v>
      </c>
      <c r="H1607" t="s">
        <v>1757</v>
      </c>
      <c r="I1607" t="b">
        <f t="shared" si="354"/>
        <v>0</v>
      </c>
      <c r="J1607" t="s">
        <v>1875</v>
      </c>
      <c r="K1607" t="b">
        <f t="shared" si="355"/>
        <v>0</v>
      </c>
      <c r="L1607">
        <f t="shared" si="356"/>
        <v>3</v>
      </c>
      <c r="M1607">
        <v>3</v>
      </c>
      <c r="N1607" t="b">
        <f t="shared" si="357"/>
        <v>0</v>
      </c>
      <c r="O1607">
        <f t="shared" si="358"/>
        <v>89.78</v>
      </c>
      <c r="P1607">
        <v>89.78</v>
      </c>
      <c r="Q1607" t="b">
        <f t="shared" si="359"/>
        <v>0</v>
      </c>
      <c r="R1607">
        <f t="shared" si="360"/>
        <v>0.2</v>
      </c>
      <c r="S1607">
        <v>0.2</v>
      </c>
      <c r="T1607" t="b">
        <f t="shared" si="361"/>
        <v>0</v>
      </c>
      <c r="U1607" t="s">
        <v>1839</v>
      </c>
      <c r="V1607">
        <f t="shared" si="362"/>
        <v>215.47200000000001</v>
      </c>
      <c r="W1607">
        <v>215.47200000000001</v>
      </c>
      <c r="X1607" t="b">
        <f t="shared" si="363"/>
        <v>0</v>
      </c>
    </row>
    <row r="1608" spans="1:24" x14ac:dyDescent="0.3">
      <c r="A1608" t="b">
        <f t="shared" si="350"/>
        <v>0</v>
      </c>
      <c r="B1608" t="s">
        <v>2502</v>
      </c>
      <c r="C1608" t="b">
        <f t="shared" si="351"/>
        <v>0</v>
      </c>
      <c r="D1608" s="2">
        <v>45334</v>
      </c>
      <c r="E1608" s="2" t="b">
        <f t="shared" si="352"/>
        <v>0</v>
      </c>
      <c r="F1608" t="s">
        <v>622</v>
      </c>
      <c r="G1608" t="b">
        <f t="shared" si="353"/>
        <v>0</v>
      </c>
      <c r="H1608" t="s">
        <v>1699</v>
      </c>
      <c r="I1608" t="b">
        <f t="shared" si="354"/>
        <v>0</v>
      </c>
      <c r="J1608" t="s">
        <v>1854</v>
      </c>
      <c r="K1608" t="b">
        <f t="shared" si="355"/>
        <v>0</v>
      </c>
      <c r="L1608">
        <f t="shared" si="356"/>
        <v>1</v>
      </c>
      <c r="M1608">
        <v>1</v>
      </c>
      <c r="N1608" t="b">
        <f t="shared" si="357"/>
        <v>0</v>
      </c>
      <c r="O1608">
        <f t="shared" si="358"/>
        <v>172.04</v>
      </c>
      <c r="P1608">
        <v>172.04</v>
      </c>
      <c r="Q1608" t="b">
        <f t="shared" si="359"/>
        <v>0</v>
      </c>
      <c r="R1608">
        <f t="shared" si="360"/>
        <v>0.04</v>
      </c>
      <c r="S1608">
        <v>0.04</v>
      </c>
      <c r="T1608" t="b">
        <f t="shared" si="361"/>
        <v>0</v>
      </c>
      <c r="U1608" t="s">
        <v>1835</v>
      </c>
      <c r="V1608">
        <f t="shared" si="362"/>
        <v>165.1584</v>
      </c>
      <c r="W1608">
        <v>165.1584</v>
      </c>
      <c r="X1608" t="b">
        <f t="shared" si="363"/>
        <v>0</v>
      </c>
    </row>
    <row r="1609" spans="1:24" x14ac:dyDescent="0.3">
      <c r="A1609" t="b">
        <f t="shared" si="350"/>
        <v>0</v>
      </c>
      <c r="B1609" t="s">
        <v>2503</v>
      </c>
      <c r="C1609" t="b">
        <f t="shared" si="351"/>
        <v>0</v>
      </c>
      <c r="D1609" s="2">
        <v>45333</v>
      </c>
      <c r="E1609" s="2" t="b">
        <f t="shared" si="352"/>
        <v>0</v>
      </c>
      <c r="F1609" t="s">
        <v>1425</v>
      </c>
      <c r="G1609" t="b">
        <f t="shared" si="353"/>
        <v>0</v>
      </c>
      <c r="H1609" t="s">
        <v>1696</v>
      </c>
      <c r="I1609" t="b">
        <f t="shared" si="354"/>
        <v>0</v>
      </c>
      <c r="J1609" t="s">
        <v>1854</v>
      </c>
      <c r="K1609" t="b">
        <f t="shared" si="355"/>
        <v>0</v>
      </c>
      <c r="L1609">
        <f t="shared" si="356"/>
        <v>1</v>
      </c>
      <c r="M1609">
        <v>1</v>
      </c>
      <c r="N1609" t="b">
        <f t="shared" si="357"/>
        <v>0</v>
      </c>
      <c r="O1609">
        <f t="shared" si="358"/>
        <v>389.2</v>
      </c>
      <c r="P1609">
        <v>389.2</v>
      </c>
      <c r="Q1609" t="b">
        <f t="shared" si="359"/>
        <v>0</v>
      </c>
      <c r="R1609">
        <f t="shared" si="360"/>
        <v>0.05</v>
      </c>
      <c r="S1609">
        <v>0.05</v>
      </c>
      <c r="T1609" t="b">
        <f t="shared" si="361"/>
        <v>0</v>
      </c>
      <c r="U1609" t="s">
        <v>1832</v>
      </c>
      <c r="V1609">
        <f t="shared" si="362"/>
        <v>369.74</v>
      </c>
      <c r="W1609">
        <v>369.74</v>
      </c>
      <c r="X1609" t="b">
        <f t="shared" si="363"/>
        <v>0</v>
      </c>
    </row>
    <row r="1610" spans="1:24" x14ac:dyDescent="0.3">
      <c r="A1610" t="b">
        <f t="shared" si="350"/>
        <v>0</v>
      </c>
      <c r="B1610" t="s">
        <v>2504</v>
      </c>
      <c r="C1610" t="b">
        <f t="shared" si="351"/>
        <v>0</v>
      </c>
      <c r="D1610" s="2">
        <v>45778</v>
      </c>
      <c r="E1610" s="2" t="b">
        <f t="shared" si="352"/>
        <v>0</v>
      </c>
      <c r="F1610" t="s">
        <v>1407</v>
      </c>
      <c r="G1610" t="b">
        <f t="shared" si="353"/>
        <v>0</v>
      </c>
      <c r="H1610" t="s">
        <v>1760</v>
      </c>
      <c r="I1610" t="b">
        <f t="shared" si="354"/>
        <v>0</v>
      </c>
      <c r="J1610" t="s">
        <v>1867</v>
      </c>
      <c r="K1610" t="b">
        <f t="shared" si="355"/>
        <v>0</v>
      </c>
      <c r="L1610">
        <f t="shared" si="356"/>
        <v>3</v>
      </c>
      <c r="M1610">
        <v>3</v>
      </c>
      <c r="N1610" t="b">
        <f t="shared" si="357"/>
        <v>0</v>
      </c>
      <c r="O1610">
        <f t="shared" si="358"/>
        <v>865.96</v>
      </c>
      <c r="P1610">
        <v>865.96</v>
      </c>
      <c r="Q1610" t="b">
        <f t="shared" si="359"/>
        <v>0</v>
      </c>
      <c r="R1610">
        <f t="shared" si="360"/>
        <v>0.12</v>
      </c>
      <c r="S1610">
        <v>0.12</v>
      </c>
      <c r="T1610" t="b">
        <f t="shared" si="361"/>
        <v>0</v>
      </c>
      <c r="U1610" t="s">
        <v>1835</v>
      </c>
      <c r="V1610">
        <f t="shared" si="362"/>
        <v>2286.1343999999999</v>
      </c>
      <c r="W1610">
        <v>2286.1343999999999</v>
      </c>
      <c r="X1610" t="b">
        <f t="shared" si="363"/>
        <v>0</v>
      </c>
    </row>
    <row r="1611" spans="1:24" x14ac:dyDescent="0.3">
      <c r="A1611" t="b">
        <f t="shared" si="350"/>
        <v>0</v>
      </c>
      <c r="B1611" t="s">
        <v>2505</v>
      </c>
      <c r="C1611" t="b">
        <f t="shared" si="351"/>
        <v>0</v>
      </c>
      <c r="D1611" s="2">
        <v>45592</v>
      </c>
      <c r="E1611" s="2" t="b">
        <f t="shared" si="352"/>
        <v>0</v>
      </c>
      <c r="F1611" t="s">
        <v>556</v>
      </c>
      <c r="G1611" t="b">
        <f t="shared" si="353"/>
        <v>0</v>
      </c>
      <c r="H1611" t="s">
        <v>1593</v>
      </c>
      <c r="I1611" t="b">
        <f t="shared" si="354"/>
        <v>0</v>
      </c>
      <c r="J1611" t="s">
        <v>1854</v>
      </c>
      <c r="K1611" t="b">
        <f t="shared" si="355"/>
        <v>0</v>
      </c>
      <c r="L1611">
        <f t="shared" si="356"/>
        <v>3</v>
      </c>
      <c r="M1611">
        <v>3</v>
      </c>
      <c r="N1611" t="b">
        <f t="shared" si="357"/>
        <v>0</v>
      </c>
      <c r="O1611">
        <f t="shared" si="358"/>
        <v>79.95</v>
      </c>
      <c r="P1611">
        <v>79.95</v>
      </c>
      <c r="Q1611" t="b">
        <f t="shared" si="359"/>
        <v>0</v>
      </c>
      <c r="R1611">
        <f t="shared" si="360"/>
        <v>0.2</v>
      </c>
      <c r="S1611">
        <v>0.2</v>
      </c>
      <c r="T1611" t="b">
        <f t="shared" si="361"/>
        <v>0</v>
      </c>
      <c r="U1611" t="s">
        <v>1839</v>
      </c>
      <c r="V1611">
        <f t="shared" si="362"/>
        <v>191.88</v>
      </c>
      <c r="W1611">
        <v>191.88</v>
      </c>
      <c r="X1611" t="b">
        <f t="shared" si="363"/>
        <v>0</v>
      </c>
    </row>
    <row r="1612" spans="1:24" x14ac:dyDescent="0.3">
      <c r="A1612" t="b">
        <f t="shared" si="350"/>
        <v>0</v>
      </c>
      <c r="B1612" t="s">
        <v>2506</v>
      </c>
      <c r="C1612" t="b">
        <f t="shared" si="351"/>
        <v>0</v>
      </c>
      <c r="D1612" s="2">
        <v>45259</v>
      </c>
      <c r="E1612" s="2" t="b">
        <f t="shared" si="352"/>
        <v>0</v>
      </c>
      <c r="F1612" t="s">
        <v>1178</v>
      </c>
      <c r="G1612" t="b">
        <f t="shared" si="353"/>
        <v>0</v>
      </c>
      <c r="H1612" t="s">
        <v>1615</v>
      </c>
      <c r="I1612" t="b">
        <f t="shared" si="354"/>
        <v>0</v>
      </c>
      <c r="J1612" t="s">
        <v>1843</v>
      </c>
      <c r="K1612" t="b">
        <f t="shared" si="355"/>
        <v>0</v>
      </c>
      <c r="L1612">
        <f t="shared" si="356"/>
        <v>1</v>
      </c>
      <c r="M1612">
        <v>1</v>
      </c>
      <c r="N1612" t="b">
        <f t="shared" si="357"/>
        <v>0</v>
      </c>
      <c r="O1612">
        <f t="shared" si="358"/>
        <v>566.5</v>
      </c>
      <c r="P1612">
        <v>566.5</v>
      </c>
      <c r="Q1612" t="b">
        <f t="shared" si="359"/>
        <v>0</v>
      </c>
      <c r="R1612">
        <f t="shared" si="360"/>
        <v>0.25</v>
      </c>
      <c r="S1612">
        <v>0.25</v>
      </c>
      <c r="T1612" t="b">
        <f t="shared" si="361"/>
        <v>0</v>
      </c>
      <c r="U1612" t="s">
        <v>1839</v>
      </c>
      <c r="V1612">
        <f t="shared" si="362"/>
        <v>424.875</v>
      </c>
      <c r="W1612">
        <v>424.875</v>
      </c>
      <c r="X1612" t="b">
        <f t="shared" si="363"/>
        <v>0</v>
      </c>
    </row>
    <row r="1613" spans="1:24" x14ac:dyDescent="0.3">
      <c r="A1613" t="b">
        <f t="shared" si="350"/>
        <v>0</v>
      </c>
      <c r="B1613" t="s">
        <v>2507</v>
      </c>
      <c r="C1613" t="b">
        <f t="shared" si="351"/>
        <v>0</v>
      </c>
      <c r="D1613" s="2">
        <v>45801</v>
      </c>
      <c r="E1613" s="2" t="b">
        <f t="shared" si="352"/>
        <v>0</v>
      </c>
      <c r="F1613" t="s">
        <v>1239</v>
      </c>
      <c r="G1613" t="b">
        <f t="shared" si="353"/>
        <v>0</v>
      </c>
      <c r="H1613" t="s">
        <v>1600</v>
      </c>
      <c r="I1613" t="b">
        <f t="shared" si="354"/>
        <v>0</v>
      </c>
      <c r="J1613" t="s">
        <v>1850</v>
      </c>
      <c r="K1613" t="b">
        <f t="shared" si="355"/>
        <v>0</v>
      </c>
      <c r="L1613">
        <f t="shared" si="356"/>
        <v>2</v>
      </c>
      <c r="M1613">
        <v>2</v>
      </c>
      <c r="N1613" t="b">
        <f t="shared" si="357"/>
        <v>0</v>
      </c>
      <c r="O1613">
        <f t="shared" si="358"/>
        <v>347.95</v>
      </c>
      <c r="P1613">
        <v>347.95</v>
      </c>
      <c r="Q1613" t="b">
        <f t="shared" si="359"/>
        <v>0</v>
      </c>
      <c r="R1613">
        <f t="shared" si="360"/>
        <v>0.13</v>
      </c>
      <c r="S1613">
        <v>0.13</v>
      </c>
      <c r="T1613" t="b">
        <f t="shared" si="361"/>
        <v>0</v>
      </c>
      <c r="U1613" t="s">
        <v>1839</v>
      </c>
      <c r="V1613">
        <f t="shared" si="362"/>
        <v>605.43299999999999</v>
      </c>
      <c r="W1613">
        <v>605.43299999999999</v>
      </c>
      <c r="X1613" t="b">
        <f t="shared" si="363"/>
        <v>0</v>
      </c>
    </row>
    <row r="1614" spans="1:24" x14ac:dyDescent="0.3">
      <c r="A1614" t="b">
        <f t="shared" si="350"/>
        <v>0</v>
      </c>
      <c r="B1614" t="s">
        <v>1920</v>
      </c>
      <c r="C1614" t="b">
        <f t="shared" si="351"/>
        <v>0</v>
      </c>
      <c r="D1614" s="2">
        <v>45290</v>
      </c>
      <c r="E1614" s="2" t="b">
        <f t="shared" si="352"/>
        <v>0</v>
      </c>
      <c r="F1614" t="s">
        <v>535</v>
      </c>
      <c r="G1614" t="b">
        <f t="shared" si="353"/>
        <v>0</v>
      </c>
      <c r="H1614" t="s">
        <v>1819</v>
      </c>
      <c r="I1614" t="b">
        <f t="shared" si="354"/>
        <v>0</v>
      </c>
      <c r="J1614" t="s">
        <v>1834</v>
      </c>
      <c r="K1614" t="b">
        <f t="shared" si="355"/>
        <v>0</v>
      </c>
      <c r="L1614">
        <f t="shared" si="356"/>
        <v>2</v>
      </c>
      <c r="M1614">
        <v>2</v>
      </c>
      <c r="N1614" t="b">
        <f t="shared" si="357"/>
        <v>0</v>
      </c>
      <c r="O1614">
        <f t="shared" si="358"/>
        <v>856.57</v>
      </c>
      <c r="P1614">
        <v>856.57</v>
      </c>
      <c r="Q1614" t="b">
        <f t="shared" si="359"/>
        <v>0</v>
      </c>
      <c r="R1614">
        <f t="shared" si="360"/>
        <v>0.24</v>
      </c>
      <c r="S1614">
        <v>0.24</v>
      </c>
      <c r="T1614" t="b">
        <f t="shared" si="361"/>
        <v>0</v>
      </c>
      <c r="U1614" t="s">
        <v>1832</v>
      </c>
      <c r="V1614">
        <f t="shared" si="362"/>
        <v>1301.9864</v>
      </c>
      <c r="W1614">
        <v>1301.9864</v>
      </c>
      <c r="X1614" t="b">
        <f t="shared" si="363"/>
        <v>0</v>
      </c>
    </row>
    <row r="1615" spans="1:24" x14ac:dyDescent="0.3">
      <c r="A1615" t="b">
        <f t="shared" si="350"/>
        <v>0</v>
      </c>
      <c r="B1615" t="s">
        <v>2508</v>
      </c>
      <c r="C1615" t="b">
        <f t="shared" si="351"/>
        <v>0</v>
      </c>
      <c r="D1615" s="2">
        <v>45347</v>
      </c>
      <c r="E1615" s="2" t="b">
        <f t="shared" si="352"/>
        <v>0</v>
      </c>
      <c r="F1615" t="s">
        <v>675</v>
      </c>
      <c r="G1615" t="b">
        <f t="shared" si="353"/>
        <v>0</v>
      </c>
      <c r="H1615" t="s">
        <v>1708</v>
      </c>
      <c r="I1615" t="b">
        <f t="shared" si="354"/>
        <v>0</v>
      </c>
      <c r="J1615" t="s">
        <v>1831</v>
      </c>
      <c r="K1615" t="b">
        <f t="shared" si="355"/>
        <v>0</v>
      </c>
      <c r="L1615">
        <f t="shared" si="356"/>
        <v>2</v>
      </c>
      <c r="M1615">
        <v>2</v>
      </c>
      <c r="N1615" t="b">
        <f t="shared" si="357"/>
        <v>0</v>
      </c>
      <c r="O1615">
        <f t="shared" si="358"/>
        <v>250.83</v>
      </c>
      <c r="P1615">
        <v>250.83</v>
      </c>
      <c r="Q1615" t="b">
        <f t="shared" si="359"/>
        <v>0</v>
      </c>
      <c r="R1615">
        <f t="shared" si="360"/>
        <v>0.15</v>
      </c>
      <c r="S1615">
        <v>0.15</v>
      </c>
      <c r="T1615" t="b">
        <f t="shared" si="361"/>
        <v>0</v>
      </c>
      <c r="U1615" t="s">
        <v>1835</v>
      </c>
      <c r="V1615">
        <f t="shared" si="362"/>
        <v>426.411</v>
      </c>
      <c r="W1615">
        <v>426.411</v>
      </c>
      <c r="X1615" t="b">
        <f t="shared" si="363"/>
        <v>0</v>
      </c>
    </row>
    <row r="1616" spans="1:24" x14ac:dyDescent="0.3">
      <c r="A1616" t="b">
        <f t="shared" si="350"/>
        <v>0</v>
      </c>
      <c r="B1616" t="s">
        <v>2509</v>
      </c>
      <c r="C1616" t="b">
        <f t="shared" si="351"/>
        <v>0</v>
      </c>
      <c r="D1616" s="2">
        <v>45721</v>
      </c>
      <c r="E1616" s="2" t="b">
        <f t="shared" si="352"/>
        <v>0</v>
      </c>
      <c r="F1616" t="s">
        <v>496</v>
      </c>
      <c r="G1616" t="b">
        <f t="shared" si="353"/>
        <v>0</v>
      </c>
      <c r="H1616" t="s">
        <v>1743</v>
      </c>
      <c r="I1616" t="b">
        <f t="shared" si="354"/>
        <v>0</v>
      </c>
      <c r="J1616" t="s">
        <v>1854</v>
      </c>
      <c r="K1616" t="b">
        <f t="shared" si="355"/>
        <v>0</v>
      </c>
      <c r="L1616">
        <f t="shared" si="356"/>
        <v>1</v>
      </c>
      <c r="M1616">
        <v>1</v>
      </c>
      <c r="N1616" t="b">
        <f t="shared" si="357"/>
        <v>0</v>
      </c>
      <c r="O1616">
        <f t="shared" si="358"/>
        <v>888.05</v>
      </c>
      <c r="P1616">
        <v>888.05</v>
      </c>
      <c r="Q1616" t="b">
        <f t="shared" si="359"/>
        <v>0</v>
      </c>
      <c r="R1616">
        <f t="shared" si="360"/>
        <v>0.2</v>
      </c>
      <c r="S1616">
        <v>0.2</v>
      </c>
      <c r="T1616" t="b">
        <f t="shared" si="361"/>
        <v>0</v>
      </c>
      <c r="U1616" t="s">
        <v>1835</v>
      </c>
      <c r="V1616">
        <f t="shared" si="362"/>
        <v>710.44</v>
      </c>
      <c r="W1616">
        <v>710.44</v>
      </c>
      <c r="X1616" t="b">
        <f t="shared" si="363"/>
        <v>0</v>
      </c>
    </row>
    <row r="1617" spans="1:24" x14ac:dyDescent="0.3">
      <c r="A1617" t="b">
        <f t="shared" si="350"/>
        <v>0</v>
      </c>
      <c r="B1617" t="s">
        <v>2510</v>
      </c>
      <c r="C1617" t="b">
        <f t="shared" si="351"/>
        <v>0</v>
      </c>
      <c r="D1617" s="2">
        <v>45531</v>
      </c>
      <c r="E1617" s="2" t="b">
        <f t="shared" si="352"/>
        <v>0</v>
      </c>
      <c r="F1617" t="s">
        <v>34</v>
      </c>
      <c r="G1617" t="b">
        <f t="shared" si="353"/>
        <v>0</v>
      </c>
      <c r="H1617" t="s">
        <v>1654</v>
      </c>
      <c r="I1617" t="b">
        <f t="shared" si="354"/>
        <v>0</v>
      </c>
      <c r="J1617" t="s">
        <v>1870</v>
      </c>
      <c r="K1617" t="b">
        <f t="shared" si="355"/>
        <v>0</v>
      </c>
      <c r="L1617">
        <f t="shared" si="356"/>
        <v>2</v>
      </c>
      <c r="M1617">
        <v>2</v>
      </c>
      <c r="N1617" t="b">
        <f t="shared" si="357"/>
        <v>0</v>
      </c>
      <c r="O1617">
        <f t="shared" si="358"/>
        <v>673.02</v>
      </c>
      <c r="P1617">
        <v>673.02</v>
      </c>
      <c r="Q1617" t="b">
        <f t="shared" si="359"/>
        <v>0</v>
      </c>
      <c r="R1617">
        <f t="shared" si="360"/>
        <v>0.11</v>
      </c>
      <c r="S1617">
        <v>0.11</v>
      </c>
      <c r="T1617" t="b">
        <f t="shared" si="361"/>
        <v>0</v>
      </c>
      <c r="U1617" t="s">
        <v>1835</v>
      </c>
      <c r="V1617">
        <f t="shared" si="362"/>
        <v>1197.9756</v>
      </c>
      <c r="W1617">
        <v>1197.9756</v>
      </c>
      <c r="X1617" t="b">
        <f t="shared" si="363"/>
        <v>0</v>
      </c>
    </row>
    <row r="1618" spans="1:24" x14ac:dyDescent="0.3">
      <c r="A1618" t="b">
        <f t="shared" si="350"/>
        <v>0</v>
      </c>
      <c r="B1618" t="s">
        <v>2511</v>
      </c>
      <c r="C1618" t="b">
        <f t="shared" si="351"/>
        <v>0</v>
      </c>
      <c r="D1618" s="2">
        <v>45332</v>
      </c>
      <c r="E1618" s="2" t="b">
        <f t="shared" si="352"/>
        <v>0</v>
      </c>
      <c r="F1618" t="s">
        <v>1347</v>
      </c>
      <c r="G1618" t="b">
        <f t="shared" si="353"/>
        <v>0</v>
      </c>
      <c r="H1618" t="s">
        <v>1725</v>
      </c>
      <c r="I1618" t="b">
        <f t="shared" si="354"/>
        <v>0</v>
      </c>
      <c r="J1618" t="s">
        <v>1831</v>
      </c>
      <c r="K1618" t="b">
        <f t="shared" si="355"/>
        <v>0</v>
      </c>
      <c r="L1618">
        <f t="shared" si="356"/>
        <v>2</v>
      </c>
      <c r="M1618">
        <v>2</v>
      </c>
      <c r="N1618" t="b">
        <f t="shared" si="357"/>
        <v>0</v>
      </c>
      <c r="O1618">
        <f t="shared" si="358"/>
        <v>492.62</v>
      </c>
      <c r="P1618">
        <v>492.62</v>
      </c>
      <c r="Q1618" t="b">
        <f t="shared" si="359"/>
        <v>0</v>
      </c>
      <c r="R1618">
        <f t="shared" si="360"/>
        <v>0.26</v>
      </c>
      <c r="S1618">
        <v>0.26</v>
      </c>
      <c r="T1618" t="b">
        <f t="shared" si="361"/>
        <v>0</v>
      </c>
      <c r="U1618" t="s">
        <v>1839</v>
      </c>
      <c r="V1618">
        <f t="shared" si="362"/>
        <v>729.07759999999996</v>
      </c>
      <c r="W1618">
        <v>729.07759999999996</v>
      </c>
      <c r="X1618" t="b">
        <f t="shared" si="363"/>
        <v>0</v>
      </c>
    </row>
    <row r="1619" spans="1:24" x14ac:dyDescent="0.3">
      <c r="A1619" t="b">
        <f t="shared" si="350"/>
        <v>0</v>
      </c>
      <c r="B1619" t="s">
        <v>2512</v>
      </c>
      <c r="C1619" t="b">
        <f t="shared" si="351"/>
        <v>0</v>
      </c>
      <c r="D1619" s="2">
        <v>45344</v>
      </c>
      <c r="E1619" s="2" t="b">
        <f t="shared" si="352"/>
        <v>0</v>
      </c>
      <c r="F1619" t="s">
        <v>1163</v>
      </c>
      <c r="G1619" t="b">
        <f t="shared" si="353"/>
        <v>0</v>
      </c>
      <c r="H1619" t="s">
        <v>1783</v>
      </c>
      <c r="I1619" t="b">
        <f t="shared" si="354"/>
        <v>0</v>
      </c>
      <c r="J1619" t="s">
        <v>1831</v>
      </c>
      <c r="K1619" t="b">
        <f t="shared" si="355"/>
        <v>0</v>
      </c>
      <c r="L1619">
        <f t="shared" si="356"/>
        <v>4</v>
      </c>
      <c r="M1619">
        <v>4</v>
      </c>
      <c r="N1619" t="b">
        <f t="shared" si="357"/>
        <v>0</v>
      </c>
      <c r="O1619">
        <f t="shared" si="358"/>
        <v>986.93</v>
      </c>
      <c r="P1619">
        <v>986.93</v>
      </c>
      <c r="Q1619" t="b">
        <f t="shared" si="359"/>
        <v>0</v>
      </c>
      <c r="R1619">
        <f t="shared" si="360"/>
        <v>0.01</v>
      </c>
      <c r="S1619">
        <v>0.01</v>
      </c>
      <c r="T1619" t="b">
        <f t="shared" si="361"/>
        <v>0</v>
      </c>
      <c r="U1619" t="s">
        <v>1832</v>
      </c>
      <c r="V1619">
        <f t="shared" si="362"/>
        <v>3908.2428</v>
      </c>
      <c r="W1619">
        <v>3908.2428</v>
      </c>
      <c r="X1619" t="b">
        <f t="shared" si="363"/>
        <v>0</v>
      </c>
    </row>
    <row r="1620" spans="1:24" x14ac:dyDescent="0.3">
      <c r="A1620" t="b">
        <f t="shared" si="350"/>
        <v>0</v>
      </c>
      <c r="B1620" t="s">
        <v>2513</v>
      </c>
      <c r="C1620" t="b">
        <f t="shared" si="351"/>
        <v>0</v>
      </c>
      <c r="D1620" s="2">
        <v>45388</v>
      </c>
      <c r="E1620" s="2" t="b">
        <f t="shared" si="352"/>
        <v>0</v>
      </c>
      <c r="F1620" t="s">
        <v>1459</v>
      </c>
      <c r="G1620" t="b">
        <f t="shared" si="353"/>
        <v>0</v>
      </c>
      <c r="H1620" t="s">
        <v>1604</v>
      </c>
      <c r="I1620" t="b">
        <f t="shared" si="354"/>
        <v>0</v>
      </c>
      <c r="J1620" t="s">
        <v>1884</v>
      </c>
      <c r="K1620" t="b">
        <f t="shared" si="355"/>
        <v>0</v>
      </c>
      <c r="L1620">
        <f t="shared" si="356"/>
        <v>4</v>
      </c>
      <c r="M1620">
        <v>4</v>
      </c>
      <c r="N1620" t="b">
        <f t="shared" si="357"/>
        <v>0</v>
      </c>
      <c r="O1620">
        <f t="shared" si="358"/>
        <v>411.68</v>
      </c>
      <c r="P1620">
        <v>411.68</v>
      </c>
      <c r="Q1620" t="b">
        <f t="shared" si="359"/>
        <v>0</v>
      </c>
      <c r="R1620">
        <f t="shared" si="360"/>
        <v>0.06</v>
      </c>
      <c r="S1620">
        <v>0.06</v>
      </c>
      <c r="T1620" t="b">
        <f t="shared" si="361"/>
        <v>0</v>
      </c>
      <c r="U1620" t="s">
        <v>1835</v>
      </c>
      <c r="V1620">
        <f t="shared" si="362"/>
        <v>1547.9168</v>
      </c>
      <c r="W1620">
        <v>1547.9168</v>
      </c>
      <c r="X1620" t="b">
        <f t="shared" si="363"/>
        <v>0</v>
      </c>
    </row>
    <row r="1621" spans="1:24" x14ac:dyDescent="0.3">
      <c r="A1621" t="b">
        <f t="shared" si="350"/>
        <v>0</v>
      </c>
      <c r="B1621" t="s">
        <v>2514</v>
      </c>
      <c r="C1621" t="b">
        <f t="shared" si="351"/>
        <v>0</v>
      </c>
      <c r="D1621" s="2">
        <v>45397</v>
      </c>
      <c r="E1621" s="2" t="b">
        <f t="shared" si="352"/>
        <v>0</v>
      </c>
      <c r="F1621" t="s">
        <v>705</v>
      </c>
      <c r="G1621" t="b">
        <f t="shared" si="353"/>
        <v>0</v>
      </c>
      <c r="H1621" t="s">
        <v>1646</v>
      </c>
      <c r="I1621" t="b">
        <f t="shared" si="354"/>
        <v>0</v>
      </c>
      <c r="J1621" t="s">
        <v>1834</v>
      </c>
      <c r="K1621" t="b">
        <f t="shared" si="355"/>
        <v>0</v>
      </c>
      <c r="L1621">
        <f t="shared" si="356"/>
        <v>2</v>
      </c>
      <c r="M1621">
        <v>2</v>
      </c>
      <c r="N1621" t="b">
        <f t="shared" si="357"/>
        <v>0</v>
      </c>
      <c r="O1621">
        <f t="shared" si="358"/>
        <v>637.55999999999995</v>
      </c>
      <c r="P1621">
        <v>637.55999999999995</v>
      </c>
      <c r="Q1621" t="b">
        <f t="shared" si="359"/>
        <v>0</v>
      </c>
      <c r="R1621">
        <f t="shared" si="360"/>
        <v>0.05</v>
      </c>
      <c r="S1621">
        <v>0.05</v>
      </c>
      <c r="T1621" t="b">
        <f t="shared" si="361"/>
        <v>0</v>
      </c>
      <c r="U1621" t="s">
        <v>1839</v>
      </c>
      <c r="V1621">
        <f t="shared" si="362"/>
        <v>1211.364</v>
      </c>
      <c r="W1621">
        <v>1211.364</v>
      </c>
      <c r="X1621" t="b">
        <f t="shared" si="363"/>
        <v>0</v>
      </c>
    </row>
    <row r="1622" spans="1:24" x14ac:dyDescent="0.3">
      <c r="A1622" t="b">
        <f t="shared" si="350"/>
        <v>0</v>
      </c>
      <c r="B1622" t="s">
        <v>2515</v>
      </c>
      <c r="C1622" t="b">
        <f t="shared" si="351"/>
        <v>0</v>
      </c>
      <c r="D1622" s="2">
        <v>45633</v>
      </c>
      <c r="E1622" s="2" t="b">
        <f t="shared" si="352"/>
        <v>0</v>
      </c>
      <c r="F1622" t="s">
        <v>66</v>
      </c>
      <c r="G1622" t="b">
        <f t="shared" si="353"/>
        <v>0</v>
      </c>
      <c r="H1622" t="s">
        <v>1574</v>
      </c>
      <c r="I1622" t="b">
        <f t="shared" si="354"/>
        <v>0</v>
      </c>
      <c r="J1622" t="s">
        <v>1831</v>
      </c>
      <c r="K1622" t="b">
        <f t="shared" si="355"/>
        <v>0</v>
      </c>
      <c r="L1622">
        <f t="shared" si="356"/>
        <v>3</v>
      </c>
      <c r="M1622">
        <v>3</v>
      </c>
      <c r="N1622" t="b">
        <f t="shared" si="357"/>
        <v>0</v>
      </c>
      <c r="O1622">
        <f t="shared" si="358"/>
        <v>706.87</v>
      </c>
      <c r="P1622">
        <v>706.87</v>
      </c>
      <c r="Q1622" t="b">
        <f t="shared" si="359"/>
        <v>0</v>
      </c>
      <c r="R1622">
        <f t="shared" si="360"/>
        <v>0.27</v>
      </c>
      <c r="S1622">
        <v>0.27</v>
      </c>
      <c r="T1622" t="b">
        <f t="shared" si="361"/>
        <v>0</v>
      </c>
      <c r="U1622" t="s">
        <v>1832</v>
      </c>
      <c r="V1622">
        <f t="shared" si="362"/>
        <v>1548.0453</v>
      </c>
      <c r="W1622">
        <v>1548.0453</v>
      </c>
      <c r="X1622" t="b">
        <f t="shared" si="363"/>
        <v>0</v>
      </c>
    </row>
    <row r="1623" spans="1:24" x14ac:dyDescent="0.3">
      <c r="A1623" t="b">
        <f t="shared" si="350"/>
        <v>0</v>
      </c>
      <c r="B1623" t="s">
        <v>2516</v>
      </c>
      <c r="C1623" t="b">
        <f t="shared" si="351"/>
        <v>0</v>
      </c>
      <c r="D1623" s="2">
        <v>45629</v>
      </c>
      <c r="E1623" s="2" t="b">
        <f t="shared" si="352"/>
        <v>0</v>
      </c>
      <c r="F1623" t="s">
        <v>204</v>
      </c>
      <c r="G1623" t="b">
        <f t="shared" si="353"/>
        <v>0</v>
      </c>
      <c r="H1623" t="s">
        <v>1580</v>
      </c>
      <c r="I1623" t="b">
        <f t="shared" si="354"/>
        <v>0</v>
      </c>
      <c r="J1623" t="s">
        <v>1875</v>
      </c>
      <c r="K1623" t="b">
        <f t="shared" si="355"/>
        <v>0</v>
      </c>
      <c r="L1623">
        <f t="shared" si="356"/>
        <v>2</v>
      </c>
      <c r="M1623">
        <v>2</v>
      </c>
      <c r="N1623" t="b">
        <f t="shared" si="357"/>
        <v>0</v>
      </c>
      <c r="O1623">
        <f t="shared" si="358"/>
        <v>884.48</v>
      </c>
      <c r="P1623">
        <v>884.48</v>
      </c>
      <c r="Q1623" t="b">
        <f t="shared" si="359"/>
        <v>0</v>
      </c>
      <c r="R1623">
        <f t="shared" si="360"/>
        <v>0</v>
      </c>
      <c r="S1623">
        <v>0</v>
      </c>
      <c r="T1623" t="b">
        <f t="shared" si="361"/>
        <v>0</v>
      </c>
      <c r="U1623" t="s">
        <v>1839</v>
      </c>
      <c r="V1623">
        <f t="shared" si="362"/>
        <v>1768.96</v>
      </c>
      <c r="W1623">
        <v>1768.96</v>
      </c>
      <c r="X1623" t="b">
        <f t="shared" si="363"/>
        <v>0</v>
      </c>
    </row>
    <row r="1624" spans="1:24" x14ac:dyDescent="0.3">
      <c r="A1624" t="b">
        <f t="shared" si="350"/>
        <v>0</v>
      </c>
      <c r="B1624" t="s">
        <v>2517</v>
      </c>
      <c r="C1624" t="b">
        <f t="shared" si="351"/>
        <v>0</v>
      </c>
      <c r="D1624" s="2">
        <v>45291</v>
      </c>
      <c r="E1624" s="2" t="b">
        <f t="shared" si="352"/>
        <v>0</v>
      </c>
      <c r="F1624" t="s">
        <v>177</v>
      </c>
      <c r="G1624" t="b">
        <f t="shared" si="353"/>
        <v>0</v>
      </c>
      <c r="H1624" t="s">
        <v>1800</v>
      </c>
      <c r="I1624" t="b">
        <f t="shared" si="354"/>
        <v>0</v>
      </c>
      <c r="J1624" t="s">
        <v>1845</v>
      </c>
      <c r="K1624" t="b">
        <f t="shared" si="355"/>
        <v>0</v>
      </c>
      <c r="L1624">
        <f t="shared" si="356"/>
        <v>3</v>
      </c>
      <c r="M1624">
        <v>3</v>
      </c>
      <c r="N1624" t="b">
        <f t="shared" si="357"/>
        <v>0</v>
      </c>
      <c r="O1624">
        <f t="shared" si="358"/>
        <v>718.23</v>
      </c>
      <c r="P1624">
        <v>718.23</v>
      </c>
      <c r="Q1624" t="b">
        <f t="shared" si="359"/>
        <v>0</v>
      </c>
      <c r="R1624">
        <f t="shared" si="360"/>
        <v>0.19</v>
      </c>
      <c r="S1624">
        <v>0.19</v>
      </c>
      <c r="T1624" t="b">
        <f t="shared" si="361"/>
        <v>0</v>
      </c>
      <c r="U1624" t="s">
        <v>1835</v>
      </c>
      <c r="V1624">
        <f t="shared" si="362"/>
        <v>1745.2989</v>
      </c>
      <c r="W1624">
        <v>1745.2989</v>
      </c>
      <c r="X1624" t="b">
        <f t="shared" si="363"/>
        <v>0</v>
      </c>
    </row>
    <row r="1625" spans="1:24" x14ac:dyDescent="0.3">
      <c r="A1625" t="b">
        <f t="shared" si="350"/>
        <v>0</v>
      </c>
      <c r="B1625" t="s">
        <v>1921</v>
      </c>
      <c r="C1625" t="b">
        <f t="shared" si="351"/>
        <v>0</v>
      </c>
      <c r="D1625" s="2">
        <v>45213</v>
      </c>
      <c r="E1625" s="2" t="b">
        <f t="shared" si="352"/>
        <v>0</v>
      </c>
      <c r="F1625" t="s">
        <v>851</v>
      </c>
      <c r="G1625" t="b">
        <f t="shared" si="353"/>
        <v>0</v>
      </c>
      <c r="H1625" t="s">
        <v>1760</v>
      </c>
      <c r="I1625" t="b">
        <f t="shared" si="354"/>
        <v>0</v>
      </c>
      <c r="J1625" t="s">
        <v>1880</v>
      </c>
      <c r="K1625" t="b">
        <f t="shared" si="355"/>
        <v>0</v>
      </c>
      <c r="L1625">
        <f t="shared" si="356"/>
        <v>4</v>
      </c>
      <c r="M1625">
        <v>4</v>
      </c>
      <c r="N1625" t="b">
        <f t="shared" si="357"/>
        <v>0</v>
      </c>
      <c r="O1625">
        <f t="shared" si="358"/>
        <v>814.25</v>
      </c>
      <c r="P1625">
        <v>814.25</v>
      </c>
      <c r="Q1625" t="b">
        <f t="shared" si="359"/>
        <v>0</v>
      </c>
      <c r="R1625">
        <f t="shared" si="360"/>
        <v>0.18</v>
      </c>
      <c r="S1625">
        <v>0.18</v>
      </c>
      <c r="T1625" t="b">
        <f t="shared" si="361"/>
        <v>0</v>
      </c>
      <c r="U1625" t="s">
        <v>1832</v>
      </c>
      <c r="V1625">
        <f t="shared" si="362"/>
        <v>2670.74</v>
      </c>
      <c r="W1625">
        <v>2670.74</v>
      </c>
      <c r="X1625" t="b">
        <f t="shared" si="363"/>
        <v>0</v>
      </c>
    </row>
    <row r="1626" spans="1:24" x14ac:dyDescent="0.3">
      <c r="A1626" t="b">
        <f t="shared" si="350"/>
        <v>0</v>
      </c>
      <c r="B1626" t="s">
        <v>2518</v>
      </c>
      <c r="C1626" t="b">
        <f t="shared" si="351"/>
        <v>0</v>
      </c>
      <c r="D1626" s="2">
        <v>45914</v>
      </c>
      <c r="E1626" s="2" t="b">
        <f t="shared" si="352"/>
        <v>0</v>
      </c>
      <c r="F1626" t="s">
        <v>589</v>
      </c>
      <c r="G1626" t="b">
        <f t="shared" si="353"/>
        <v>0</v>
      </c>
      <c r="H1626" t="s">
        <v>1796</v>
      </c>
      <c r="I1626" t="b">
        <f t="shared" si="354"/>
        <v>0</v>
      </c>
      <c r="J1626" t="s">
        <v>1870</v>
      </c>
      <c r="K1626" t="b">
        <f t="shared" si="355"/>
        <v>0</v>
      </c>
      <c r="L1626">
        <f t="shared" si="356"/>
        <v>3</v>
      </c>
      <c r="M1626">
        <v>3</v>
      </c>
      <c r="N1626" t="b">
        <f t="shared" si="357"/>
        <v>0</v>
      </c>
      <c r="O1626">
        <f t="shared" si="358"/>
        <v>107.44</v>
      </c>
      <c r="P1626">
        <v>107.44</v>
      </c>
      <c r="Q1626" t="b">
        <f t="shared" si="359"/>
        <v>0</v>
      </c>
      <c r="R1626">
        <f t="shared" si="360"/>
        <v>0.27</v>
      </c>
      <c r="S1626">
        <v>0.27</v>
      </c>
      <c r="T1626" t="b">
        <f t="shared" si="361"/>
        <v>0</v>
      </c>
      <c r="U1626" t="s">
        <v>1835</v>
      </c>
      <c r="V1626">
        <f t="shared" si="362"/>
        <v>235.2936</v>
      </c>
      <c r="W1626">
        <v>235.2936</v>
      </c>
      <c r="X1626" t="b">
        <f t="shared" si="363"/>
        <v>0</v>
      </c>
    </row>
    <row r="1627" spans="1:24" x14ac:dyDescent="0.3">
      <c r="A1627" t="b">
        <f t="shared" si="350"/>
        <v>0</v>
      </c>
      <c r="B1627" t="s">
        <v>2519</v>
      </c>
      <c r="C1627" t="b">
        <f t="shared" si="351"/>
        <v>0</v>
      </c>
      <c r="D1627" s="2">
        <v>45673</v>
      </c>
      <c r="E1627" s="2" t="b">
        <f t="shared" si="352"/>
        <v>0</v>
      </c>
      <c r="F1627" t="s">
        <v>207</v>
      </c>
      <c r="G1627" t="b">
        <f t="shared" si="353"/>
        <v>0</v>
      </c>
      <c r="H1627" t="s">
        <v>1674</v>
      </c>
      <c r="I1627" t="b">
        <f t="shared" si="354"/>
        <v>0</v>
      </c>
      <c r="J1627" t="s">
        <v>1831</v>
      </c>
      <c r="K1627" t="b">
        <f t="shared" si="355"/>
        <v>0</v>
      </c>
      <c r="L1627">
        <f t="shared" si="356"/>
        <v>4</v>
      </c>
      <c r="M1627">
        <v>4</v>
      </c>
      <c r="N1627" t="b">
        <f t="shared" si="357"/>
        <v>0</v>
      </c>
      <c r="O1627">
        <f t="shared" si="358"/>
        <v>608.97</v>
      </c>
      <c r="P1627">
        <v>608.97</v>
      </c>
      <c r="Q1627" t="b">
        <f t="shared" si="359"/>
        <v>0</v>
      </c>
      <c r="R1627">
        <f t="shared" si="360"/>
        <v>0.14000000000000001</v>
      </c>
      <c r="S1627">
        <v>0.14000000000000001</v>
      </c>
      <c r="T1627" t="b">
        <f t="shared" si="361"/>
        <v>0</v>
      </c>
      <c r="U1627" t="s">
        <v>1839</v>
      </c>
      <c r="V1627">
        <f t="shared" si="362"/>
        <v>2094.8568</v>
      </c>
      <c r="W1627">
        <v>2094.8568</v>
      </c>
      <c r="X1627" t="b">
        <f t="shared" si="363"/>
        <v>0</v>
      </c>
    </row>
    <row r="1628" spans="1:24" x14ac:dyDescent="0.3">
      <c r="A1628" t="b">
        <f t="shared" si="350"/>
        <v>0</v>
      </c>
      <c r="B1628" t="s">
        <v>2520</v>
      </c>
      <c r="C1628" t="b">
        <f t="shared" si="351"/>
        <v>0</v>
      </c>
      <c r="D1628" s="2">
        <v>45689</v>
      </c>
      <c r="E1628" s="2" t="b">
        <f t="shared" si="352"/>
        <v>0</v>
      </c>
      <c r="F1628" t="s">
        <v>1098</v>
      </c>
      <c r="G1628" t="b">
        <f t="shared" si="353"/>
        <v>0</v>
      </c>
      <c r="H1628" t="s">
        <v>1716</v>
      </c>
      <c r="I1628" t="b">
        <f t="shared" si="354"/>
        <v>0</v>
      </c>
      <c r="J1628" t="s">
        <v>1875</v>
      </c>
      <c r="K1628" t="b">
        <f t="shared" si="355"/>
        <v>0</v>
      </c>
      <c r="L1628">
        <f t="shared" si="356"/>
        <v>3</v>
      </c>
      <c r="M1628">
        <v>3</v>
      </c>
      <c r="N1628" t="b">
        <f t="shared" si="357"/>
        <v>0</v>
      </c>
      <c r="O1628">
        <f t="shared" si="358"/>
        <v>260.45999999999998</v>
      </c>
      <c r="P1628">
        <v>260.45999999999998</v>
      </c>
      <c r="Q1628" t="b">
        <f t="shared" si="359"/>
        <v>0</v>
      </c>
      <c r="R1628">
        <f t="shared" si="360"/>
        <v>0.09</v>
      </c>
      <c r="S1628">
        <v>0.09</v>
      </c>
      <c r="T1628" t="b">
        <f t="shared" si="361"/>
        <v>0</v>
      </c>
      <c r="U1628" t="s">
        <v>1832</v>
      </c>
      <c r="V1628">
        <f t="shared" si="362"/>
        <v>711.05579999999986</v>
      </c>
      <c r="W1628">
        <v>711.05579999999986</v>
      </c>
      <c r="X1628" t="b">
        <f t="shared" si="363"/>
        <v>0</v>
      </c>
    </row>
    <row r="1629" spans="1:24" x14ac:dyDescent="0.3">
      <c r="A1629" t="b">
        <f t="shared" si="350"/>
        <v>0</v>
      </c>
      <c r="B1629" t="s">
        <v>2521</v>
      </c>
      <c r="C1629" t="b">
        <f t="shared" si="351"/>
        <v>0</v>
      </c>
      <c r="D1629" s="2">
        <v>45646</v>
      </c>
      <c r="E1629" s="2" t="b">
        <f t="shared" si="352"/>
        <v>0</v>
      </c>
      <c r="F1629" t="s">
        <v>419</v>
      </c>
      <c r="G1629" t="b">
        <f t="shared" si="353"/>
        <v>0</v>
      </c>
      <c r="H1629" t="s">
        <v>1604</v>
      </c>
      <c r="I1629" t="b">
        <f t="shared" si="354"/>
        <v>0</v>
      </c>
      <c r="J1629" t="s">
        <v>1875</v>
      </c>
      <c r="K1629" t="b">
        <f t="shared" si="355"/>
        <v>0</v>
      </c>
      <c r="L1629">
        <f t="shared" si="356"/>
        <v>1</v>
      </c>
      <c r="M1629">
        <v>1</v>
      </c>
      <c r="N1629" t="b">
        <f t="shared" si="357"/>
        <v>0</v>
      </c>
      <c r="O1629">
        <f t="shared" si="358"/>
        <v>747.03</v>
      </c>
      <c r="P1629">
        <v>747.03</v>
      </c>
      <c r="Q1629" t="b">
        <f t="shared" si="359"/>
        <v>0</v>
      </c>
      <c r="R1629">
        <f t="shared" si="360"/>
        <v>0.01</v>
      </c>
      <c r="S1629">
        <v>0.01</v>
      </c>
      <c r="T1629" t="b">
        <f t="shared" si="361"/>
        <v>0</v>
      </c>
      <c r="U1629" t="s">
        <v>1832</v>
      </c>
      <c r="V1629">
        <f t="shared" si="362"/>
        <v>739.55970000000002</v>
      </c>
      <c r="W1629">
        <v>739.55970000000002</v>
      </c>
      <c r="X1629" t="b">
        <f t="shared" si="363"/>
        <v>0</v>
      </c>
    </row>
    <row r="1630" spans="1:24" x14ac:dyDescent="0.3">
      <c r="A1630" t="b">
        <f t="shared" si="350"/>
        <v>0</v>
      </c>
      <c r="B1630" t="s">
        <v>2522</v>
      </c>
      <c r="C1630" t="b">
        <f t="shared" si="351"/>
        <v>0</v>
      </c>
      <c r="D1630" s="2">
        <v>45475</v>
      </c>
      <c r="E1630" s="2" t="b">
        <f t="shared" si="352"/>
        <v>0</v>
      </c>
      <c r="F1630" t="s">
        <v>1244</v>
      </c>
      <c r="G1630" t="b">
        <f t="shared" si="353"/>
        <v>0</v>
      </c>
      <c r="H1630" t="s">
        <v>1889</v>
      </c>
      <c r="I1630" t="b">
        <f t="shared" si="354"/>
        <v>0</v>
      </c>
      <c r="J1630" t="s">
        <v>1837</v>
      </c>
      <c r="K1630" t="b">
        <f t="shared" si="355"/>
        <v>0</v>
      </c>
      <c r="L1630">
        <f t="shared" si="356"/>
        <v>4</v>
      </c>
      <c r="M1630">
        <v>4</v>
      </c>
      <c r="N1630" t="b">
        <f t="shared" si="357"/>
        <v>0</v>
      </c>
      <c r="O1630">
        <f t="shared" si="358"/>
        <v>700.88</v>
      </c>
      <c r="P1630">
        <v>700.88</v>
      </c>
      <c r="Q1630" t="b">
        <f t="shared" si="359"/>
        <v>0</v>
      </c>
      <c r="R1630">
        <f t="shared" si="360"/>
        <v>0.23</v>
      </c>
      <c r="S1630">
        <v>0.23</v>
      </c>
      <c r="T1630" t="b">
        <f t="shared" si="361"/>
        <v>0</v>
      </c>
      <c r="U1630" t="s">
        <v>1835</v>
      </c>
      <c r="V1630">
        <f t="shared" si="362"/>
        <v>2158.7103999999999</v>
      </c>
      <c r="W1630">
        <v>2158.7103999999999</v>
      </c>
      <c r="X1630" t="b">
        <f t="shared" si="363"/>
        <v>0</v>
      </c>
    </row>
    <row r="1631" spans="1:24" x14ac:dyDescent="0.3">
      <c r="A1631" t="b">
        <f t="shared" si="350"/>
        <v>0</v>
      </c>
      <c r="B1631" t="s">
        <v>2523</v>
      </c>
      <c r="C1631" t="b">
        <f t="shared" si="351"/>
        <v>0</v>
      </c>
      <c r="D1631" s="2">
        <v>45781</v>
      </c>
      <c r="E1631" s="2" t="b">
        <f t="shared" si="352"/>
        <v>0</v>
      </c>
      <c r="F1631" t="s">
        <v>181</v>
      </c>
      <c r="G1631" t="b">
        <f t="shared" si="353"/>
        <v>0</v>
      </c>
      <c r="H1631" t="s">
        <v>1808</v>
      </c>
      <c r="I1631" t="b">
        <f t="shared" si="354"/>
        <v>0</v>
      </c>
      <c r="J1631" t="s">
        <v>1852</v>
      </c>
      <c r="K1631" t="b">
        <f t="shared" si="355"/>
        <v>0</v>
      </c>
      <c r="L1631">
        <f t="shared" si="356"/>
        <v>4</v>
      </c>
      <c r="M1631">
        <v>4</v>
      </c>
      <c r="N1631" t="b">
        <f t="shared" si="357"/>
        <v>0</v>
      </c>
      <c r="O1631">
        <f t="shared" si="358"/>
        <v>20.09</v>
      </c>
      <c r="P1631">
        <v>20.09</v>
      </c>
      <c r="Q1631" t="b">
        <f t="shared" si="359"/>
        <v>0</v>
      </c>
      <c r="R1631">
        <f t="shared" si="360"/>
        <v>0.16</v>
      </c>
      <c r="S1631">
        <v>0.16</v>
      </c>
      <c r="T1631" t="b">
        <f t="shared" si="361"/>
        <v>0</v>
      </c>
      <c r="U1631" t="s">
        <v>1835</v>
      </c>
      <c r="V1631">
        <f t="shared" si="362"/>
        <v>67.502399999999994</v>
      </c>
      <c r="W1631">
        <v>67.502399999999994</v>
      </c>
      <c r="X1631" t="b">
        <f t="shared" si="363"/>
        <v>0</v>
      </c>
    </row>
    <row r="1632" spans="1:24" x14ac:dyDescent="0.3">
      <c r="A1632" t="b">
        <f t="shared" si="350"/>
        <v>0</v>
      </c>
      <c r="B1632" t="s">
        <v>2524</v>
      </c>
      <c r="C1632" t="b">
        <f t="shared" si="351"/>
        <v>0</v>
      </c>
      <c r="D1632" s="2">
        <v>45654</v>
      </c>
      <c r="E1632" s="2" t="b">
        <f t="shared" si="352"/>
        <v>0</v>
      </c>
      <c r="F1632" t="s">
        <v>226</v>
      </c>
      <c r="G1632" t="b">
        <f t="shared" si="353"/>
        <v>0</v>
      </c>
      <c r="H1632" t="s">
        <v>1648</v>
      </c>
      <c r="I1632" t="b">
        <f t="shared" si="354"/>
        <v>0</v>
      </c>
      <c r="J1632" t="s">
        <v>1902</v>
      </c>
      <c r="K1632" t="b">
        <f t="shared" si="355"/>
        <v>0</v>
      </c>
      <c r="L1632">
        <f t="shared" si="356"/>
        <v>3</v>
      </c>
      <c r="M1632">
        <v>3</v>
      </c>
      <c r="N1632" t="b">
        <f t="shared" si="357"/>
        <v>0</v>
      </c>
      <c r="O1632">
        <f t="shared" si="358"/>
        <v>917.64</v>
      </c>
      <c r="P1632">
        <v>917.64</v>
      </c>
      <c r="Q1632" t="b">
        <f t="shared" si="359"/>
        <v>0</v>
      </c>
      <c r="R1632">
        <f t="shared" si="360"/>
        <v>0.24</v>
      </c>
      <c r="S1632">
        <v>0.24</v>
      </c>
      <c r="T1632" t="b">
        <f t="shared" si="361"/>
        <v>0</v>
      </c>
      <c r="U1632" t="s">
        <v>1835</v>
      </c>
      <c r="V1632">
        <f t="shared" si="362"/>
        <v>2092.2192</v>
      </c>
      <c r="W1632">
        <v>2092.2192</v>
      </c>
      <c r="X1632" t="b">
        <f t="shared" si="363"/>
        <v>0</v>
      </c>
    </row>
    <row r="1633" spans="1:24" x14ac:dyDescent="0.3">
      <c r="A1633" t="b">
        <f t="shared" si="350"/>
        <v>0</v>
      </c>
      <c r="B1633" t="s">
        <v>2525</v>
      </c>
      <c r="C1633" t="b">
        <f t="shared" si="351"/>
        <v>0</v>
      </c>
      <c r="D1633" s="2">
        <v>45594</v>
      </c>
      <c r="E1633" s="2" t="b">
        <f t="shared" si="352"/>
        <v>0</v>
      </c>
      <c r="F1633" t="s">
        <v>191</v>
      </c>
      <c r="G1633" t="b">
        <f t="shared" si="353"/>
        <v>0</v>
      </c>
      <c r="H1633" t="s">
        <v>1600</v>
      </c>
      <c r="I1633" t="b">
        <f t="shared" si="354"/>
        <v>0</v>
      </c>
      <c r="J1633" t="s">
        <v>1850</v>
      </c>
      <c r="K1633" t="b">
        <f t="shared" si="355"/>
        <v>0</v>
      </c>
      <c r="L1633">
        <f t="shared" si="356"/>
        <v>1</v>
      </c>
      <c r="M1633">
        <v>1</v>
      </c>
      <c r="N1633" t="b">
        <f t="shared" si="357"/>
        <v>0</v>
      </c>
      <c r="O1633">
        <f t="shared" si="358"/>
        <v>242.08</v>
      </c>
      <c r="P1633">
        <v>242.08</v>
      </c>
      <c r="Q1633" t="b">
        <f t="shared" si="359"/>
        <v>0</v>
      </c>
      <c r="R1633">
        <f t="shared" si="360"/>
        <v>0.18</v>
      </c>
      <c r="S1633">
        <v>0.18</v>
      </c>
      <c r="T1633" t="b">
        <f t="shared" si="361"/>
        <v>0</v>
      </c>
      <c r="U1633" t="s">
        <v>1835</v>
      </c>
      <c r="V1633">
        <f t="shared" si="362"/>
        <v>198.50559999999999</v>
      </c>
      <c r="W1633">
        <v>198.50559999999999</v>
      </c>
      <c r="X1633" t="b">
        <f t="shared" si="363"/>
        <v>0</v>
      </c>
    </row>
    <row r="1634" spans="1:24" x14ac:dyDescent="0.3">
      <c r="A1634" t="b">
        <f t="shared" si="350"/>
        <v>0</v>
      </c>
      <c r="B1634" t="s">
        <v>2526</v>
      </c>
      <c r="C1634" t="b">
        <f t="shared" si="351"/>
        <v>0</v>
      </c>
      <c r="D1634" s="2">
        <v>45581</v>
      </c>
      <c r="E1634" s="2" t="b">
        <f t="shared" si="352"/>
        <v>0</v>
      </c>
      <c r="F1634" t="s">
        <v>210</v>
      </c>
      <c r="G1634" t="b">
        <f t="shared" si="353"/>
        <v>0</v>
      </c>
      <c r="H1634" t="s">
        <v>1722</v>
      </c>
      <c r="I1634" t="b">
        <f t="shared" si="354"/>
        <v>0</v>
      </c>
      <c r="J1634" t="s">
        <v>1843</v>
      </c>
      <c r="K1634" t="b">
        <f t="shared" si="355"/>
        <v>0</v>
      </c>
      <c r="L1634">
        <f t="shared" si="356"/>
        <v>1</v>
      </c>
      <c r="M1634">
        <v>1</v>
      </c>
      <c r="N1634" t="b">
        <f t="shared" si="357"/>
        <v>0</v>
      </c>
      <c r="O1634">
        <f t="shared" si="358"/>
        <v>536.67999999999995</v>
      </c>
      <c r="P1634">
        <v>536.67999999999995</v>
      </c>
      <c r="Q1634" t="b">
        <f t="shared" si="359"/>
        <v>0</v>
      </c>
      <c r="R1634">
        <f t="shared" si="360"/>
        <v>0.27</v>
      </c>
      <c r="S1634">
        <v>0.27</v>
      </c>
      <c r="T1634" t="b">
        <f t="shared" si="361"/>
        <v>0</v>
      </c>
      <c r="U1634" t="s">
        <v>1832</v>
      </c>
      <c r="V1634">
        <f t="shared" si="362"/>
        <v>391.77640000000002</v>
      </c>
      <c r="W1634">
        <v>391.77640000000002</v>
      </c>
      <c r="X1634" t="b">
        <f t="shared" si="363"/>
        <v>0</v>
      </c>
    </row>
    <row r="1635" spans="1:24" x14ac:dyDescent="0.3">
      <c r="A1635" t="b">
        <f t="shared" si="350"/>
        <v>0</v>
      </c>
      <c r="B1635" t="s">
        <v>2527</v>
      </c>
      <c r="C1635" t="b">
        <f t="shared" si="351"/>
        <v>0</v>
      </c>
      <c r="D1635" s="2">
        <v>45748</v>
      </c>
      <c r="E1635" s="2" t="b">
        <f t="shared" si="352"/>
        <v>0</v>
      </c>
      <c r="F1635" t="s">
        <v>332</v>
      </c>
      <c r="G1635" t="b">
        <f t="shared" si="353"/>
        <v>0</v>
      </c>
      <c r="H1635" t="s">
        <v>1624</v>
      </c>
      <c r="I1635" t="b">
        <f t="shared" si="354"/>
        <v>0</v>
      </c>
      <c r="J1635" t="s">
        <v>1845</v>
      </c>
      <c r="K1635" t="b">
        <f t="shared" si="355"/>
        <v>0</v>
      </c>
      <c r="L1635">
        <f t="shared" si="356"/>
        <v>2</v>
      </c>
      <c r="M1635">
        <v>2</v>
      </c>
      <c r="N1635" t="b">
        <f t="shared" si="357"/>
        <v>0</v>
      </c>
      <c r="O1635">
        <f t="shared" si="358"/>
        <v>145.18</v>
      </c>
      <c r="P1635">
        <v>145.18</v>
      </c>
      <c r="Q1635" t="b">
        <f t="shared" si="359"/>
        <v>0</v>
      </c>
      <c r="R1635">
        <f t="shared" si="360"/>
        <v>0.26</v>
      </c>
      <c r="S1635">
        <v>0.26</v>
      </c>
      <c r="T1635" t="b">
        <f t="shared" si="361"/>
        <v>0</v>
      </c>
      <c r="U1635" t="s">
        <v>1835</v>
      </c>
      <c r="V1635">
        <f t="shared" si="362"/>
        <v>214.8664</v>
      </c>
      <c r="W1635">
        <v>214.8664</v>
      </c>
      <c r="X1635" t="b">
        <f t="shared" si="363"/>
        <v>0</v>
      </c>
    </row>
    <row r="1636" spans="1:24" x14ac:dyDescent="0.3">
      <c r="A1636" t="b">
        <f t="shared" si="350"/>
        <v>0</v>
      </c>
      <c r="B1636" t="s">
        <v>1922</v>
      </c>
      <c r="C1636" t="b">
        <f t="shared" si="351"/>
        <v>0</v>
      </c>
      <c r="D1636" s="2">
        <v>45255</v>
      </c>
      <c r="E1636" s="2" t="b">
        <f t="shared" si="352"/>
        <v>0</v>
      </c>
      <c r="F1636" t="s">
        <v>1471</v>
      </c>
      <c r="G1636" t="b">
        <f t="shared" si="353"/>
        <v>0</v>
      </c>
      <c r="H1636" t="s">
        <v>1570</v>
      </c>
      <c r="I1636" t="b">
        <f t="shared" si="354"/>
        <v>0</v>
      </c>
      <c r="J1636" t="s">
        <v>1880</v>
      </c>
      <c r="K1636" t="b">
        <f t="shared" si="355"/>
        <v>0</v>
      </c>
      <c r="L1636">
        <f t="shared" si="356"/>
        <v>1</v>
      </c>
      <c r="M1636">
        <v>1</v>
      </c>
      <c r="N1636" t="b">
        <f t="shared" si="357"/>
        <v>0</v>
      </c>
      <c r="O1636">
        <f t="shared" si="358"/>
        <v>989.17</v>
      </c>
      <c r="P1636">
        <v>989.17</v>
      </c>
      <c r="Q1636" t="b">
        <f t="shared" si="359"/>
        <v>0</v>
      </c>
      <c r="R1636">
        <f t="shared" si="360"/>
        <v>0.2</v>
      </c>
      <c r="S1636">
        <v>0.2</v>
      </c>
      <c r="T1636" t="b">
        <f t="shared" si="361"/>
        <v>0</v>
      </c>
      <c r="U1636" t="s">
        <v>1835</v>
      </c>
      <c r="V1636">
        <f t="shared" si="362"/>
        <v>791.33600000000001</v>
      </c>
      <c r="W1636">
        <v>791.33600000000001</v>
      </c>
      <c r="X1636" t="b">
        <f t="shared" si="363"/>
        <v>0</v>
      </c>
    </row>
    <row r="1637" spans="1:24" x14ac:dyDescent="0.3">
      <c r="A1637" t="b">
        <f t="shared" si="350"/>
        <v>0</v>
      </c>
      <c r="B1637" t="s">
        <v>2528</v>
      </c>
      <c r="C1637" t="b">
        <f t="shared" si="351"/>
        <v>0</v>
      </c>
      <c r="D1637" s="2">
        <v>45369</v>
      </c>
      <c r="E1637" s="2" t="b">
        <f t="shared" si="352"/>
        <v>0</v>
      </c>
      <c r="F1637" t="s">
        <v>711</v>
      </c>
      <c r="G1637" t="b">
        <f t="shared" si="353"/>
        <v>0</v>
      </c>
      <c r="H1637" t="s">
        <v>1732</v>
      </c>
      <c r="I1637" t="b">
        <f t="shared" si="354"/>
        <v>0</v>
      </c>
      <c r="J1637" t="s">
        <v>1845</v>
      </c>
      <c r="K1637" t="b">
        <f t="shared" si="355"/>
        <v>0</v>
      </c>
      <c r="L1637">
        <f t="shared" si="356"/>
        <v>2</v>
      </c>
      <c r="M1637">
        <v>2</v>
      </c>
      <c r="N1637" t="b">
        <f t="shared" si="357"/>
        <v>0</v>
      </c>
      <c r="O1637">
        <f t="shared" si="358"/>
        <v>132.77000000000001</v>
      </c>
      <c r="P1637">
        <v>132.77000000000001</v>
      </c>
      <c r="Q1637" t="b">
        <f t="shared" si="359"/>
        <v>0</v>
      </c>
      <c r="R1637">
        <f t="shared" si="360"/>
        <v>0.13</v>
      </c>
      <c r="S1637">
        <v>0.13</v>
      </c>
      <c r="T1637" t="b">
        <f t="shared" si="361"/>
        <v>0</v>
      </c>
      <c r="U1637" t="s">
        <v>1839</v>
      </c>
      <c r="V1637">
        <f t="shared" si="362"/>
        <v>231.0198</v>
      </c>
      <c r="W1637">
        <v>231.0198</v>
      </c>
      <c r="X1637" t="b">
        <f t="shared" si="363"/>
        <v>0</v>
      </c>
    </row>
    <row r="1638" spans="1:24" x14ac:dyDescent="0.3">
      <c r="A1638" t="b">
        <f t="shared" si="350"/>
        <v>0</v>
      </c>
      <c r="B1638" t="s">
        <v>2529</v>
      </c>
      <c r="C1638" t="b">
        <f t="shared" si="351"/>
        <v>0</v>
      </c>
      <c r="D1638" s="2">
        <v>45701</v>
      </c>
      <c r="E1638" s="2" t="b">
        <f t="shared" si="352"/>
        <v>0</v>
      </c>
      <c r="F1638" t="s">
        <v>62</v>
      </c>
      <c r="G1638" t="b">
        <f t="shared" si="353"/>
        <v>0</v>
      </c>
      <c r="H1638" t="s">
        <v>1661</v>
      </c>
      <c r="I1638" t="b">
        <f t="shared" si="354"/>
        <v>0</v>
      </c>
      <c r="J1638" t="s">
        <v>1861</v>
      </c>
      <c r="K1638" t="b">
        <f t="shared" si="355"/>
        <v>0</v>
      </c>
      <c r="L1638">
        <f t="shared" si="356"/>
        <v>4</v>
      </c>
      <c r="M1638">
        <v>4</v>
      </c>
      <c r="N1638" t="b">
        <f t="shared" si="357"/>
        <v>0</v>
      </c>
      <c r="O1638">
        <f t="shared" si="358"/>
        <v>682.11</v>
      </c>
      <c r="P1638">
        <v>682.11</v>
      </c>
      <c r="Q1638" t="b">
        <f t="shared" si="359"/>
        <v>0</v>
      </c>
      <c r="R1638">
        <f t="shared" si="360"/>
        <v>0.14000000000000001</v>
      </c>
      <c r="S1638">
        <v>0.14000000000000001</v>
      </c>
      <c r="T1638" t="b">
        <f t="shared" si="361"/>
        <v>0</v>
      </c>
      <c r="U1638" t="s">
        <v>1832</v>
      </c>
      <c r="V1638">
        <f t="shared" si="362"/>
        <v>2346.4584</v>
      </c>
      <c r="W1638">
        <v>2346.4584</v>
      </c>
      <c r="X1638" t="b">
        <f t="shared" si="363"/>
        <v>0</v>
      </c>
    </row>
    <row r="1639" spans="1:24" x14ac:dyDescent="0.3">
      <c r="A1639" t="b">
        <f t="shared" si="350"/>
        <v>0</v>
      </c>
      <c r="B1639" t="s">
        <v>2530</v>
      </c>
      <c r="C1639" t="b">
        <f t="shared" si="351"/>
        <v>0</v>
      </c>
      <c r="D1639" s="2">
        <v>45510</v>
      </c>
      <c r="E1639" s="2" t="b">
        <f t="shared" si="352"/>
        <v>0</v>
      </c>
      <c r="F1639" t="s">
        <v>2531</v>
      </c>
      <c r="G1639" t="b">
        <f t="shared" si="353"/>
        <v>0</v>
      </c>
      <c r="H1639" t="s">
        <v>1658</v>
      </c>
      <c r="I1639" t="b">
        <f t="shared" si="354"/>
        <v>0</v>
      </c>
      <c r="J1639" t="s">
        <v>1834</v>
      </c>
      <c r="K1639" t="b">
        <f t="shared" si="355"/>
        <v>0</v>
      </c>
      <c r="L1639">
        <f t="shared" si="356"/>
        <v>4</v>
      </c>
      <c r="M1639">
        <v>4</v>
      </c>
      <c r="N1639" t="b">
        <f t="shared" si="357"/>
        <v>0</v>
      </c>
      <c r="O1639">
        <f t="shared" si="358"/>
        <v>502.95</v>
      </c>
      <c r="P1639">
        <v>502.95</v>
      </c>
      <c r="Q1639" t="b">
        <f t="shared" si="359"/>
        <v>0</v>
      </c>
      <c r="R1639">
        <f t="shared" si="360"/>
        <v>0.14000000000000001</v>
      </c>
      <c r="S1639">
        <v>0.14000000000000001</v>
      </c>
      <c r="T1639" t="b">
        <f t="shared" si="361"/>
        <v>0</v>
      </c>
      <c r="U1639" t="s">
        <v>1839</v>
      </c>
      <c r="V1639">
        <f t="shared" si="362"/>
        <v>1730.1479999999999</v>
      </c>
      <c r="W1639">
        <v>1730.1479999999999</v>
      </c>
      <c r="X1639" t="b">
        <f t="shared" si="363"/>
        <v>0</v>
      </c>
    </row>
    <row r="1640" spans="1:24" x14ac:dyDescent="0.3">
      <c r="A1640" t="b">
        <f t="shared" si="350"/>
        <v>0</v>
      </c>
      <c r="B1640" t="s">
        <v>2532</v>
      </c>
      <c r="C1640" t="b">
        <f t="shared" si="351"/>
        <v>0</v>
      </c>
      <c r="D1640" s="2">
        <v>45538</v>
      </c>
      <c r="E1640" s="2" t="b">
        <f t="shared" si="352"/>
        <v>0</v>
      </c>
      <c r="F1640" t="s">
        <v>747</v>
      </c>
      <c r="G1640" t="b">
        <f t="shared" si="353"/>
        <v>0</v>
      </c>
      <c r="H1640" t="s">
        <v>1648</v>
      </c>
      <c r="I1640" t="b">
        <f t="shared" si="354"/>
        <v>0</v>
      </c>
      <c r="J1640" t="s">
        <v>1857</v>
      </c>
      <c r="K1640" t="b">
        <f t="shared" si="355"/>
        <v>0</v>
      </c>
      <c r="L1640">
        <f t="shared" si="356"/>
        <v>2</v>
      </c>
      <c r="M1640">
        <v>2</v>
      </c>
      <c r="N1640" t="b">
        <f t="shared" si="357"/>
        <v>0</v>
      </c>
      <c r="O1640">
        <f t="shared" si="358"/>
        <v>472.08</v>
      </c>
      <c r="P1640">
        <v>472.08</v>
      </c>
      <c r="Q1640" t="b">
        <f t="shared" si="359"/>
        <v>0</v>
      </c>
      <c r="R1640">
        <f t="shared" si="360"/>
        <v>7.0000000000000007E-2</v>
      </c>
      <c r="S1640">
        <v>7.0000000000000007E-2</v>
      </c>
      <c r="T1640" t="b">
        <f t="shared" si="361"/>
        <v>0</v>
      </c>
      <c r="U1640" t="s">
        <v>1832</v>
      </c>
      <c r="V1640">
        <f t="shared" si="362"/>
        <v>878.0687999999999</v>
      </c>
      <c r="W1640">
        <v>878.0687999999999</v>
      </c>
      <c r="X1640" t="b">
        <f t="shared" si="363"/>
        <v>0</v>
      </c>
    </row>
    <row r="1641" spans="1:24" x14ac:dyDescent="0.3">
      <c r="A1641" t="b">
        <f t="shared" si="350"/>
        <v>0</v>
      </c>
      <c r="B1641" t="s">
        <v>2533</v>
      </c>
      <c r="C1641" t="b">
        <f t="shared" si="351"/>
        <v>0</v>
      </c>
      <c r="D1641" s="2">
        <v>45665</v>
      </c>
      <c r="E1641" s="2" t="b">
        <f t="shared" si="352"/>
        <v>0</v>
      </c>
      <c r="F1641" t="s">
        <v>1443</v>
      </c>
      <c r="G1641" t="b">
        <f t="shared" si="353"/>
        <v>0</v>
      </c>
      <c r="H1641" t="s">
        <v>1705</v>
      </c>
      <c r="I1641" t="b">
        <f t="shared" si="354"/>
        <v>0</v>
      </c>
      <c r="J1641" t="s">
        <v>1834</v>
      </c>
      <c r="K1641" t="b">
        <f t="shared" si="355"/>
        <v>0</v>
      </c>
      <c r="L1641">
        <f t="shared" si="356"/>
        <v>2</v>
      </c>
      <c r="M1641">
        <v>2</v>
      </c>
      <c r="N1641" t="b">
        <f t="shared" si="357"/>
        <v>0</v>
      </c>
      <c r="O1641">
        <f t="shared" si="358"/>
        <v>218.11</v>
      </c>
      <c r="P1641">
        <v>218.11</v>
      </c>
      <c r="Q1641" t="b">
        <f t="shared" si="359"/>
        <v>0</v>
      </c>
      <c r="R1641">
        <f t="shared" si="360"/>
        <v>0.02</v>
      </c>
      <c r="S1641">
        <v>0.02</v>
      </c>
      <c r="T1641" t="b">
        <f t="shared" si="361"/>
        <v>0</v>
      </c>
      <c r="U1641" t="s">
        <v>1839</v>
      </c>
      <c r="V1641">
        <f t="shared" si="362"/>
        <v>427.49560000000002</v>
      </c>
      <c r="W1641">
        <v>427.49560000000002</v>
      </c>
      <c r="X1641" t="b">
        <f t="shared" si="363"/>
        <v>0</v>
      </c>
    </row>
    <row r="1642" spans="1:24" x14ac:dyDescent="0.3">
      <c r="A1642" t="b">
        <f t="shared" si="350"/>
        <v>0</v>
      </c>
      <c r="B1642" t="s">
        <v>2534</v>
      </c>
      <c r="C1642" t="b">
        <f t="shared" si="351"/>
        <v>0</v>
      </c>
      <c r="D1642" s="2">
        <v>45859</v>
      </c>
      <c r="E1642" s="2" t="b">
        <f t="shared" si="352"/>
        <v>0</v>
      </c>
      <c r="F1642" t="s">
        <v>210</v>
      </c>
      <c r="G1642" t="b">
        <f t="shared" si="353"/>
        <v>0</v>
      </c>
      <c r="H1642" t="s">
        <v>1531</v>
      </c>
      <c r="I1642" t="b">
        <f t="shared" si="354"/>
        <v>0</v>
      </c>
      <c r="J1642" t="s">
        <v>1875</v>
      </c>
      <c r="K1642" t="b">
        <f t="shared" si="355"/>
        <v>0</v>
      </c>
      <c r="L1642">
        <f t="shared" si="356"/>
        <v>4</v>
      </c>
      <c r="M1642">
        <v>4</v>
      </c>
      <c r="N1642" t="b">
        <f t="shared" si="357"/>
        <v>0</v>
      </c>
      <c r="O1642">
        <f t="shared" si="358"/>
        <v>845.58</v>
      </c>
      <c r="P1642">
        <v>845.58</v>
      </c>
      <c r="Q1642" t="b">
        <f t="shared" si="359"/>
        <v>0</v>
      </c>
      <c r="R1642">
        <f t="shared" si="360"/>
        <v>0.06</v>
      </c>
      <c r="S1642">
        <v>0.06</v>
      </c>
      <c r="T1642" t="b">
        <f t="shared" si="361"/>
        <v>0</v>
      </c>
      <c r="U1642" t="s">
        <v>1835</v>
      </c>
      <c r="V1642">
        <f t="shared" si="362"/>
        <v>3179.3807999999999</v>
      </c>
      <c r="W1642">
        <v>3179.3807999999999</v>
      </c>
      <c r="X1642" t="b">
        <f t="shared" si="363"/>
        <v>0</v>
      </c>
    </row>
    <row r="1643" spans="1:24" x14ac:dyDescent="0.3">
      <c r="A1643" t="b">
        <f t="shared" si="350"/>
        <v>0</v>
      </c>
      <c r="B1643" t="s">
        <v>2535</v>
      </c>
      <c r="C1643" t="b">
        <f t="shared" si="351"/>
        <v>0</v>
      </c>
      <c r="D1643" s="2">
        <v>45255</v>
      </c>
      <c r="E1643" s="2" t="b">
        <f t="shared" si="352"/>
        <v>0</v>
      </c>
      <c r="F1643" t="s">
        <v>435</v>
      </c>
      <c r="G1643" t="b">
        <f t="shared" si="353"/>
        <v>0</v>
      </c>
      <c r="H1643" t="s">
        <v>1768</v>
      </c>
      <c r="I1643" t="b">
        <f t="shared" si="354"/>
        <v>0</v>
      </c>
      <c r="J1643" t="s">
        <v>1880</v>
      </c>
      <c r="K1643" t="b">
        <f t="shared" si="355"/>
        <v>0</v>
      </c>
      <c r="L1643">
        <f t="shared" si="356"/>
        <v>2</v>
      </c>
      <c r="M1643">
        <v>2</v>
      </c>
      <c r="N1643" t="b">
        <f t="shared" si="357"/>
        <v>0</v>
      </c>
      <c r="O1643">
        <f t="shared" si="358"/>
        <v>111.28</v>
      </c>
      <c r="P1643">
        <v>111.28</v>
      </c>
      <c r="Q1643" t="b">
        <f t="shared" si="359"/>
        <v>0</v>
      </c>
      <c r="R1643">
        <f t="shared" si="360"/>
        <v>0.14000000000000001</v>
      </c>
      <c r="S1643">
        <v>0.14000000000000001</v>
      </c>
      <c r="T1643" t="b">
        <f t="shared" si="361"/>
        <v>0</v>
      </c>
      <c r="U1643" t="s">
        <v>1832</v>
      </c>
      <c r="V1643">
        <f t="shared" si="362"/>
        <v>191.4016</v>
      </c>
      <c r="W1643">
        <v>191.4016</v>
      </c>
      <c r="X1643" t="b">
        <f t="shared" si="363"/>
        <v>0</v>
      </c>
    </row>
    <row r="1644" spans="1:24" x14ac:dyDescent="0.3">
      <c r="A1644" t="b">
        <f t="shared" si="350"/>
        <v>0</v>
      </c>
      <c r="B1644" t="s">
        <v>2536</v>
      </c>
      <c r="C1644" t="b">
        <f t="shared" si="351"/>
        <v>0</v>
      </c>
      <c r="D1644" s="2">
        <v>45842</v>
      </c>
      <c r="E1644" s="2" t="b">
        <f t="shared" si="352"/>
        <v>0</v>
      </c>
      <c r="F1644" t="s">
        <v>579</v>
      </c>
      <c r="G1644" t="b">
        <f t="shared" si="353"/>
        <v>0</v>
      </c>
      <c r="H1644" t="s">
        <v>1711</v>
      </c>
      <c r="I1644" t="b">
        <f t="shared" si="354"/>
        <v>0</v>
      </c>
      <c r="J1644" t="s">
        <v>1852</v>
      </c>
      <c r="K1644" t="b">
        <f t="shared" si="355"/>
        <v>0</v>
      </c>
      <c r="L1644">
        <f t="shared" si="356"/>
        <v>2</v>
      </c>
      <c r="M1644">
        <v>2</v>
      </c>
      <c r="N1644" t="b">
        <f t="shared" si="357"/>
        <v>0</v>
      </c>
      <c r="O1644">
        <f t="shared" si="358"/>
        <v>37.21</v>
      </c>
      <c r="P1644">
        <v>37.21</v>
      </c>
      <c r="Q1644" t="b">
        <f t="shared" si="359"/>
        <v>0</v>
      </c>
      <c r="R1644">
        <f t="shared" si="360"/>
        <v>0.19</v>
      </c>
      <c r="S1644">
        <v>0.19</v>
      </c>
      <c r="T1644" t="b">
        <f t="shared" si="361"/>
        <v>0</v>
      </c>
      <c r="U1644" t="s">
        <v>1832</v>
      </c>
      <c r="V1644">
        <f t="shared" si="362"/>
        <v>60.280200000000008</v>
      </c>
      <c r="W1644">
        <v>60.280200000000008</v>
      </c>
      <c r="X1644" t="b">
        <f t="shared" si="363"/>
        <v>0</v>
      </c>
    </row>
    <row r="1645" spans="1:24" x14ac:dyDescent="0.3">
      <c r="A1645" t="b">
        <f t="shared" si="350"/>
        <v>0</v>
      </c>
      <c r="B1645" t="s">
        <v>2537</v>
      </c>
      <c r="C1645" t="b">
        <f t="shared" si="351"/>
        <v>0</v>
      </c>
      <c r="D1645" s="2">
        <v>45220</v>
      </c>
      <c r="E1645" s="2" t="b">
        <f t="shared" si="352"/>
        <v>0</v>
      </c>
      <c r="F1645" t="s">
        <v>1282</v>
      </c>
      <c r="G1645" t="b">
        <f t="shared" si="353"/>
        <v>0</v>
      </c>
      <c r="H1645" t="s">
        <v>1719</v>
      </c>
      <c r="I1645" t="b">
        <f t="shared" si="354"/>
        <v>0</v>
      </c>
      <c r="J1645" t="s">
        <v>1867</v>
      </c>
      <c r="K1645" t="b">
        <f t="shared" si="355"/>
        <v>0</v>
      </c>
      <c r="L1645">
        <f t="shared" si="356"/>
        <v>1</v>
      </c>
      <c r="M1645">
        <v>1</v>
      </c>
      <c r="N1645" t="b">
        <f t="shared" si="357"/>
        <v>0</v>
      </c>
      <c r="O1645">
        <f t="shared" si="358"/>
        <v>331.73</v>
      </c>
      <c r="P1645">
        <v>331.73</v>
      </c>
      <c r="Q1645" t="b">
        <f t="shared" si="359"/>
        <v>0</v>
      </c>
      <c r="R1645">
        <f t="shared" si="360"/>
        <v>0.04</v>
      </c>
      <c r="S1645">
        <v>0.04</v>
      </c>
      <c r="T1645" t="b">
        <f t="shared" si="361"/>
        <v>0</v>
      </c>
      <c r="U1645" t="s">
        <v>1832</v>
      </c>
      <c r="V1645">
        <f t="shared" si="362"/>
        <v>318.46080000000001</v>
      </c>
      <c r="W1645">
        <v>318.46080000000001</v>
      </c>
      <c r="X1645" t="b">
        <f t="shared" si="363"/>
        <v>0</v>
      </c>
    </row>
    <row r="1646" spans="1:24" x14ac:dyDescent="0.3">
      <c r="A1646" t="b">
        <f t="shared" si="350"/>
        <v>0</v>
      </c>
      <c r="B1646" t="s">
        <v>2538</v>
      </c>
      <c r="C1646" t="b">
        <f t="shared" si="351"/>
        <v>0</v>
      </c>
      <c r="D1646" s="2">
        <v>45273</v>
      </c>
      <c r="E1646" s="2" t="b">
        <f t="shared" si="352"/>
        <v>0</v>
      </c>
      <c r="F1646" t="s">
        <v>1127</v>
      </c>
      <c r="G1646" t="b">
        <f t="shared" si="353"/>
        <v>0</v>
      </c>
      <c r="H1646" t="s">
        <v>1740</v>
      </c>
      <c r="I1646" t="b">
        <f t="shared" si="354"/>
        <v>0</v>
      </c>
      <c r="J1646" t="s">
        <v>1884</v>
      </c>
      <c r="K1646" t="b">
        <f t="shared" si="355"/>
        <v>0</v>
      </c>
      <c r="L1646">
        <f t="shared" si="356"/>
        <v>3</v>
      </c>
      <c r="M1646">
        <v>3</v>
      </c>
      <c r="N1646" t="b">
        <f t="shared" si="357"/>
        <v>0</v>
      </c>
      <c r="O1646">
        <f t="shared" si="358"/>
        <v>306.70999999999998</v>
      </c>
      <c r="P1646">
        <v>306.70999999999998</v>
      </c>
      <c r="Q1646" t="b">
        <f t="shared" si="359"/>
        <v>0</v>
      </c>
      <c r="R1646">
        <f t="shared" si="360"/>
        <v>0.09</v>
      </c>
      <c r="S1646">
        <v>0.09</v>
      </c>
      <c r="T1646" t="b">
        <f t="shared" si="361"/>
        <v>0</v>
      </c>
      <c r="U1646" t="s">
        <v>1835</v>
      </c>
      <c r="V1646">
        <f t="shared" si="362"/>
        <v>837.31829999999991</v>
      </c>
      <c r="W1646">
        <v>837.31829999999991</v>
      </c>
      <c r="X1646" t="b">
        <f t="shared" si="363"/>
        <v>0</v>
      </c>
    </row>
    <row r="1647" spans="1:24" x14ac:dyDescent="0.3">
      <c r="A1647" t="b">
        <f t="shared" si="350"/>
        <v>0</v>
      </c>
      <c r="B1647" t="s">
        <v>1923</v>
      </c>
      <c r="C1647" t="b">
        <f t="shared" si="351"/>
        <v>0</v>
      </c>
      <c r="D1647" s="2">
        <v>45270</v>
      </c>
      <c r="E1647" s="2" t="b">
        <f t="shared" si="352"/>
        <v>0</v>
      </c>
      <c r="F1647" t="s">
        <v>1151</v>
      </c>
      <c r="G1647" t="b">
        <f t="shared" si="353"/>
        <v>0</v>
      </c>
      <c r="H1647" t="s">
        <v>1746</v>
      </c>
      <c r="I1647" t="b">
        <f t="shared" si="354"/>
        <v>0</v>
      </c>
      <c r="J1647" t="s">
        <v>1872</v>
      </c>
      <c r="K1647" t="b">
        <f t="shared" si="355"/>
        <v>0</v>
      </c>
      <c r="L1647">
        <f t="shared" si="356"/>
        <v>4</v>
      </c>
      <c r="M1647">
        <v>4</v>
      </c>
      <c r="N1647" t="b">
        <f t="shared" si="357"/>
        <v>0</v>
      </c>
      <c r="O1647">
        <f t="shared" si="358"/>
        <v>62.48</v>
      </c>
      <c r="P1647">
        <v>62.48</v>
      </c>
      <c r="Q1647" t="b">
        <f t="shared" si="359"/>
        <v>0</v>
      </c>
      <c r="R1647">
        <f t="shared" si="360"/>
        <v>0.18</v>
      </c>
      <c r="S1647">
        <v>0.18</v>
      </c>
      <c r="T1647" t="b">
        <f t="shared" si="361"/>
        <v>0</v>
      </c>
      <c r="U1647" t="s">
        <v>1832</v>
      </c>
      <c r="V1647">
        <f t="shared" si="362"/>
        <v>204.93440000000001</v>
      </c>
      <c r="W1647">
        <v>204.93440000000001</v>
      </c>
      <c r="X1647" t="b">
        <f t="shared" si="363"/>
        <v>0</v>
      </c>
    </row>
    <row r="1648" spans="1:24" x14ac:dyDescent="0.3">
      <c r="A1648" t="b">
        <f t="shared" si="350"/>
        <v>0</v>
      </c>
      <c r="B1648" t="s">
        <v>2539</v>
      </c>
      <c r="C1648" t="b">
        <f t="shared" si="351"/>
        <v>0</v>
      </c>
      <c r="D1648" s="2">
        <v>45456</v>
      </c>
      <c r="E1648" s="2" t="b">
        <f t="shared" si="352"/>
        <v>0</v>
      </c>
      <c r="F1648" t="s">
        <v>854</v>
      </c>
      <c r="G1648" t="b">
        <f t="shared" si="353"/>
        <v>0</v>
      </c>
      <c r="H1648" t="s">
        <v>1613</v>
      </c>
      <c r="I1648" t="b">
        <f t="shared" si="354"/>
        <v>0</v>
      </c>
      <c r="J1648" t="s">
        <v>1875</v>
      </c>
      <c r="K1648" t="b">
        <f t="shared" si="355"/>
        <v>0</v>
      </c>
      <c r="L1648">
        <f t="shared" si="356"/>
        <v>4</v>
      </c>
      <c r="M1648">
        <v>4</v>
      </c>
      <c r="N1648" t="b">
        <f t="shared" si="357"/>
        <v>0</v>
      </c>
      <c r="O1648">
        <f t="shared" si="358"/>
        <v>484.92</v>
      </c>
      <c r="P1648">
        <v>484.92</v>
      </c>
      <c r="Q1648" t="b">
        <f t="shared" si="359"/>
        <v>0</v>
      </c>
      <c r="R1648">
        <f t="shared" si="360"/>
        <v>0.28000000000000003</v>
      </c>
      <c r="S1648">
        <v>0.28000000000000003</v>
      </c>
      <c r="T1648" t="b">
        <f t="shared" si="361"/>
        <v>0</v>
      </c>
      <c r="U1648" t="s">
        <v>1835</v>
      </c>
      <c r="V1648">
        <f t="shared" si="362"/>
        <v>1396.5696</v>
      </c>
      <c r="W1648">
        <v>1396.5696</v>
      </c>
      <c r="X1648" t="b">
        <f t="shared" si="363"/>
        <v>0</v>
      </c>
    </row>
    <row r="1649" spans="1:24" x14ac:dyDescent="0.3">
      <c r="A1649" t="b">
        <f t="shared" si="350"/>
        <v>0</v>
      </c>
      <c r="B1649" t="s">
        <v>2540</v>
      </c>
      <c r="C1649" t="b">
        <f t="shared" si="351"/>
        <v>0</v>
      </c>
      <c r="D1649" s="2">
        <v>45292</v>
      </c>
      <c r="E1649" s="2" t="b">
        <f t="shared" si="352"/>
        <v>0</v>
      </c>
      <c r="F1649" t="s">
        <v>166</v>
      </c>
      <c r="G1649" t="b">
        <f t="shared" si="353"/>
        <v>0</v>
      </c>
      <c r="H1649" t="s">
        <v>1686</v>
      </c>
      <c r="I1649" t="b">
        <f t="shared" si="354"/>
        <v>0</v>
      </c>
      <c r="J1649" t="s">
        <v>1841</v>
      </c>
      <c r="K1649" t="b">
        <f t="shared" si="355"/>
        <v>0</v>
      </c>
      <c r="L1649">
        <f t="shared" si="356"/>
        <v>2</v>
      </c>
      <c r="M1649">
        <v>2</v>
      </c>
      <c r="N1649" t="b">
        <f t="shared" si="357"/>
        <v>0</v>
      </c>
      <c r="O1649">
        <f t="shared" si="358"/>
        <v>42.04</v>
      </c>
      <c r="P1649">
        <v>42.04</v>
      </c>
      <c r="Q1649" t="b">
        <f t="shared" si="359"/>
        <v>0</v>
      </c>
      <c r="R1649">
        <f t="shared" si="360"/>
        <v>7.0000000000000007E-2</v>
      </c>
      <c r="S1649">
        <v>7.0000000000000007E-2</v>
      </c>
      <c r="T1649" t="b">
        <f t="shared" si="361"/>
        <v>0</v>
      </c>
      <c r="U1649" t="s">
        <v>1832</v>
      </c>
      <c r="V1649">
        <f t="shared" si="362"/>
        <v>78.194399999999987</v>
      </c>
      <c r="W1649">
        <v>78.194399999999987</v>
      </c>
      <c r="X1649" t="b">
        <f t="shared" si="363"/>
        <v>0</v>
      </c>
    </row>
    <row r="1650" spans="1:24" x14ac:dyDescent="0.3">
      <c r="A1650" t="b">
        <f t="shared" si="350"/>
        <v>0</v>
      </c>
      <c r="B1650" t="s">
        <v>2541</v>
      </c>
      <c r="C1650" t="b">
        <f t="shared" si="351"/>
        <v>0</v>
      </c>
      <c r="D1650" s="2">
        <v>45278</v>
      </c>
      <c r="E1650" s="2" t="b">
        <f t="shared" si="352"/>
        <v>0</v>
      </c>
      <c r="F1650" t="s">
        <v>886</v>
      </c>
      <c r="G1650" t="b">
        <f t="shared" si="353"/>
        <v>0</v>
      </c>
      <c r="H1650" t="s">
        <v>1699</v>
      </c>
      <c r="I1650" t="b">
        <f t="shared" si="354"/>
        <v>0</v>
      </c>
      <c r="J1650" t="s">
        <v>1875</v>
      </c>
      <c r="K1650" t="b">
        <f t="shared" si="355"/>
        <v>0</v>
      </c>
      <c r="L1650">
        <f t="shared" si="356"/>
        <v>3</v>
      </c>
      <c r="M1650">
        <v>3</v>
      </c>
      <c r="N1650" t="b">
        <f t="shared" si="357"/>
        <v>0</v>
      </c>
      <c r="O1650">
        <f t="shared" si="358"/>
        <v>599.48</v>
      </c>
      <c r="P1650">
        <v>599.48</v>
      </c>
      <c r="Q1650" t="b">
        <f t="shared" si="359"/>
        <v>0</v>
      </c>
      <c r="R1650">
        <f t="shared" si="360"/>
        <v>0.22</v>
      </c>
      <c r="S1650">
        <v>0.22</v>
      </c>
      <c r="T1650" t="b">
        <f t="shared" si="361"/>
        <v>0</v>
      </c>
      <c r="U1650" t="s">
        <v>1835</v>
      </c>
      <c r="V1650">
        <f t="shared" si="362"/>
        <v>1402.7832000000001</v>
      </c>
      <c r="W1650">
        <v>1402.7832000000001</v>
      </c>
      <c r="X1650" t="b">
        <f t="shared" si="363"/>
        <v>0</v>
      </c>
    </row>
    <row r="1651" spans="1:24" x14ac:dyDescent="0.3">
      <c r="A1651" t="b">
        <f t="shared" si="350"/>
        <v>0</v>
      </c>
      <c r="B1651" t="s">
        <v>2542</v>
      </c>
      <c r="C1651" t="b">
        <f t="shared" si="351"/>
        <v>0</v>
      </c>
      <c r="D1651" s="2">
        <v>45232</v>
      </c>
      <c r="E1651" s="2" t="b">
        <f t="shared" si="352"/>
        <v>0</v>
      </c>
      <c r="F1651" t="s">
        <v>1107</v>
      </c>
      <c r="G1651" t="b">
        <f t="shared" si="353"/>
        <v>0</v>
      </c>
      <c r="H1651" t="s">
        <v>1588</v>
      </c>
      <c r="I1651" t="b">
        <f t="shared" si="354"/>
        <v>0</v>
      </c>
      <c r="J1651" t="s">
        <v>1854</v>
      </c>
      <c r="K1651" t="b">
        <f t="shared" si="355"/>
        <v>0</v>
      </c>
      <c r="L1651">
        <f t="shared" si="356"/>
        <v>3</v>
      </c>
      <c r="M1651">
        <v>3</v>
      </c>
      <c r="N1651" t="b">
        <f t="shared" si="357"/>
        <v>0</v>
      </c>
      <c r="O1651">
        <f t="shared" si="358"/>
        <v>401.42</v>
      </c>
      <c r="P1651">
        <v>401.42</v>
      </c>
      <c r="Q1651" t="b">
        <f t="shared" si="359"/>
        <v>0</v>
      </c>
      <c r="R1651">
        <f t="shared" si="360"/>
        <v>0.01</v>
      </c>
      <c r="S1651">
        <v>0.01</v>
      </c>
      <c r="T1651" t="b">
        <f t="shared" si="361"/>
        <v>0</v>
      </c>
      <c r="U1651" t="s">
        <v>1839</v>
      </c>
      <c r="V1651">
        <f t="shared" si="362"/>
        <v>1192.2174</v>
      </c>
      <c r="W1651">
        <v>1192.2174</v>
      </c>
      <c r="X1651" t="b">
        <f t="shared" si="363"/>
        <v>0</v>
      </c>
    </row>
    <row r="1652" spans="1:24" x14ac:dyDescent="0.3">
      <c r="A1652" t="b">
        <f t="shared" si="350"/>
        <v>0</v>
      </c>
      <c r="B1652" t="s">
        <v>2543</v>
      </c>
      <c r="C1652" t="b">
        <f t="shared" si="351"/>
        <v>0</v>
      </c>
      <c r="D1652" s="2">
        <v>45907</v>
      </c>
      <c r="E1652" s="2" t="b">
        <f t="shared" si="352"/>
        <v>0</v>
      </c>
      <c r="F1652" t="s">
        <v>625</v>
      </c>
      <c r="G1652" t="b">
        <f t="shared" si="353"/>
        <v>0</v>
      </c>
      <c r="H1652" t="s">
        <v>1674</v>
      </c>
      <c r="I1652" t="b">
        <f t="shared" si="354"/>
        <v>0</v>
      </c>
      <c r="J1652" t="s">
        <v>1837</v>
      </c>
      <c r="K1652" t="b">
        <f t="shared" si="355"/>
        <v>0</v>
      </c>
      <c r="L1652">
        <f t="shared" si="356"/>
        <v>4</v>
      </c>
      <c r="M1652">
        <v>4</v>
      </c>
      <c r="N1652" t="b">
        <f t="shared" si="357"/>
        <v>0</v>
      </c>
      <c r="O1652">
        <f t="shared" si="358"/>
        <v>442.54</v>
      </c>
      <c r="P1652">
        <v>442.54</v>
      </c>
      <c r="Q1652" t="b">
        <f t="shared" si="359"/>
        <v>0</v>
      </c>
      <c r="R1652">
        <f t="shared" si="360"/>
        <v>0.06</v>
      </c>
      <c r="S1652">
        <v>0.06</v>
      </c>
      <c r="T1652" t="b">
        <f t="shared" si="361"/>
        <v>0</v>
      </c>
      <c r="U1652" t="s">
        <v>1832</v>
      </c>
      <c r="V1652">
        <f t="shared" si="362"/>
        <v>1663.9503999999999</v>
      </c>
      <c r="W1652">
        <v>1663.9503999999999</v>
      </c>
      <c r="X1652" t="b">
        <f t="shared" si="363"/>
        <v>0</v>
      </c>
    </row>
    <row r="1653" spans="1:24" x14ac:dyDescent="0.3">
      <c r="A1653" t="b">
        <f t="shared" si="350"/>
        <v>0</v>
      </c>
      <c r="B1653" t="s">
        <v>2544</v>
      </c>
      <c r="C1653" t="b">
        <f t="shared" si="351"/>
        <v>0</v>
      </c>
      <c r="D1653" s="2">
        <v>45270</v>
      </c>
      <c r="E1653" s="2" t="b">
        <f t="shared" si="352"/>
        <v>0</v>
      </c>
      <c r="F1653" t="s">
        <v>1393</v>
      </c>
      <c r="G1653" t="b">
        <f t="shared" si="353"/>
        <v>0</v>
      </c>
      <c r="H1653" t="s">
        <v>1790</v>
      </c>
      <c r="I1653" t="b">
        <f t="shared" si="354"/>
        <v>0</v>
      </c>
      <c r="J1653" t="s">
        <v>1867</v>
      </c>
      <c r="K1653" t="b">
        <f t="shared" si="355"/>
        <v>0</v>
      </c>
      <c r="L1653">
        <f t="shared" si="356"/>
        <v>4</v>
      </c>
      <c r="M1653">
        <v>4</v>
      </c>
      <c r="N1653" t="b">
        <f t="shared" si="357"/>
        <v>0</v>
      </c>
      <c r="O1653">
        <f t="shared" si="358"/>
        <v>451.41</v>
      </c>
      <c r="P1653">
        <v>451.41</v>
      </c>
      <c r="Q1653" t="b">
        <f t="shared" si="359"/>
        <v>0</v>
      </c>
      <c r="R1653">
        <f t="shared" si="360"/>
        <v>0.06</v>
      </c>
      <c r="S1653">
        <v>0.06</v>
      </c>
      <c r="T1653" t="b">
        <f t="shared" si="361"/>
        <v>0</v>
      </c>
      <c r="U1653" t="s">
        <v>1835</v>
      </c>
      <c r="V1653">
        <f t="shared" si="362"/>
        <v>1697.3016</v>
      </c>
      <c r="W1653">
        <v>1697.3016</v>
      </c>
      <c r="X1653" t="b">
        <f t="shared" si="363"/>
        <v>0</v>
      </c>
    </row>
    <row r="1654" spans="1:24" x14ac:dyDescent="0.3">
      <c r="A1654" t="b">
        <f t="shared" si="350"/>
        <v>0</v>
      </c>
      <c r="B1654" t="s">
        <v>2545</v>
      </c>
      <c r="C1654" t="b">
        <f t="shared" si="351"/>
        <v>0</v>
      </c>
      <c r="D1654" s="2">
        <v>45942</v>
      </c>
      <c r="E1654" s="2" t="b">
        <f t="shared" si="352"/>
        <v>0</v>
      </c>
      <c r="F1654" t="s">
        <v>840</v>
      </c>
      <c r="G1654" t="b">
        <f t="shared" si="353"/>
        <v>0</v>
      </c>
      <c r="H1654" t="s">
        <v>1798</v>
      </c>
      <c r="I1654" t="b">
        <f t="shared" si="354"/>
        <v>0</v>
      </c>
      <c r="J1654" t="s">
        <v>1861</v>
      </c>
      <c r="K1654" t="b">
        <f t="shared" si="355"/>
        <v>0</v>
      </c>
      <c r="L1654">
        <f t="shared" si="356"/>
        <v>4</v>
      </c>
      <c r="M1654">
        <v>4</v>
      </c>
      <c r="N1654" t="b">
        <f t="shared" si="357"/>
        <v>0</v>
      </c>
      <c r="O1654">
        <f t="shared" si="358"/>
        <v>547.21</v>
      </c>
      <c r="P1654">
        <v>547.21</v>
      </c>
      <c r="Q1654" t="b">
        <f t="shared" si="359"/>
        <v>0</v>
      </c>
      <c r="R1654">
        <f t="shared" si="360"/>
        <v>0.25</v>
      </c>
      <c r="S1654">
        <v>0.25</v>
      </c>
      <c r="T1654" t="b">
        <f t="shared" si="361"/>
        <v>0</v>
      </c>
      <c r="U1654" t="s">
        <v>1832</v>
      </c>
      <c r="V1654">
        <f t="shared" si="362"/>
        <v>1641.63</v>
      </c>
      <c r="W1654">
        <v>1641.63</v>
      </c>
      <c r="X1654" t="b">
        <f t="shared" si="363"/>
        <v>0</v>
      </c>
    </row>
    <row r="1655" spans="1:24" x14ac:dyDescent="0.3">
      <c r="A1655" t="b">
        <f t="shared" si="350"/>
        <v>0</v>
      </c>
      <c r="B1655" t="s">
        <v>2546</v>
      </c>
      <c r="C1655" t="b">
        <f t="shared" si="351"/>
        <v>0</v>
      </c>
      <c r="D1655" s="2">
        <v>45750</v>
      </c>
      <c r="E1655" s="2" t="b">
        <f t="shared" si="352"/>
        <v>0</v>
      </c>
      <c r="F1655" t="s">
        <v>657</v>
      </c>
      <c r="G1655" t="b">
        <f t="shared" si="353"/>
        <v>0</v>
      </c>
      <c r="H1655" t="s">
        <v>1788</v>
      </c>
      <c r="I1655" t="b">
        <f t="shared" si="354"/>
        <v>0</v>
      </c>
      <c r="J1655" t="s">
        <v>1845</v>
      </c>
      <c r="K1655" t="b">
        <f t="shared" si="355"/>
        <v>0</v>
      </c>
      <c r="L1655">
        <f t="shared" si="356"/>
        <v>1</v>
      </c>
      <c r="M1655">
        <v>1</v>
      </c>
      <c r="N1655" t="b">
        <f t="shared" si="357"/>
        <v>0</v>
      </c>
      <c r="O1655">
        <f t="shared" si="358"/>
        <v>979.28</v>
      </c>
      <c r="P1655">
        <v>979.28</v>
      </c>
      <c r="Q1655" t="b">
        <f t="shared" si="359"/>
        <v>0</v>
      </c>
      <c r="R1655">
        <f t="shared" si="360"/>
        <v>0.2</v>
      </c>
      <c r="S1655">
        <v>0.2</v>
      </c>
      <c r="T1655" t="b">
        <f t="shared" si="361"/>
        <v>0</v>
      </c>
      <c r="U1655" t="s">
        <v>1835</v>
      </c>
      <c r="V1655">
        <f t="shared" si="362"/>
        <v>783.42399999999998</v>
      </c>
      <c r="W1655">
        <v>783.42399999999998</v>
      </c>
      <c r="X1655" t="b">
        <f t="shared" si="363"/>
        <v>0</v>
      </c>
    </row>
    <row r="1656" spans="1:24" x14ac:dyDescent="0.3">
      <c r="A1656" t="b">
        <f t="shared" si="350"/>
        <v>0</v>
      </c>
      <c r="B1656" t="s">
        <v>2547</v>
      </c>
      <c r="C1656" t="b">
        <f t="shared" si="351"/>
        <v>0</v>
      </c>
      <c r="D1656" s="2">
        <v>45300</v>
      </c>
      <c r="E1656" s="2" t="b">
        <f t="shared" si="352"/>
        <v>0</v>
      </c>
      <c r="F1656" t="s">
        <v>1849</v>
      </c>
      <c r="G1656" t="b">
        <f t="shared" si="353"/>
        <v>0</v>
      </c>
      <c r="H1656" t="s">
        <v>1702</v>
      </c>
      <c r="I1656" t="b">
        <f t="shared" si="354"/>
        <v>0</v>
      </c>
      <c r="J1656" t="s">
        <v>1843</v>
      </c>
      <c r="K1656" t="b">
        <f t="shared" si="355"/>
        <v>0</v>
      </c>
      <c r="L1656">
        <f t="shared" si="356"/>
        <v>4</v>
      </c>
      <c r="M1656">
        <v>4</v>
      </c>
      <c r="N1656" t="b">
        <f t="shared" si="357"/>
        <v>0</v>
      </c>
      <c r="O1656">
        <f t="shared" si="358"/>
        <v>263.58999999999997</v>
      </c>
      <c r="P1656">
        <v>263.58999999999997</v>
      </c>
      <c r="Q1656" t="b">
        <f t="shared" si="359"/>
        <v>0</v>
      </c>
      <c r="R1656">
        <f t="shared" si="360"/>
        <v>0.04</v>
      </c>
      <c r="S1656">
        <v>0.04</v>
      </c>
      <c r="T1656" t="b">
        <f t="shared" si="361"/>
        <v>0</v>
      </c>
      <c r="U1656" t="s">
        <v>1832</v>
      </c>
      <c r="V1656">
        <f t="shared" si="362"/>
        <v>1012.1856</v>
      </c>
      <c r="W1656">
        <v>1012.1856</v>
      </c>
      <c r="X1656" t="b">
        <f t="shared" si="363"/>
        <v>0</v>
      </c>
    </row>
    <row r="1657" spans="1:24" x14ac:dyDescent="0.3">
      <c r="A1657" t="b">
        <f t="shared" si="350"/>
        <v>0</v>
      </c>
      <c r="B1657" t="s">
        <v>2548</v>
      </c>
      <c r="C1657" t="b">
        <f t="shared" si="351"/>
        <v>0</v>
      </c>
      <c r="D1657" s="2">
        <v>45876</v>
      </c>
      <c r="E1657" s="2" t="b">
        <f t="shared" si="352"/>
        <v>0</v>
      </c>
      <c r="F1657" t="s">
        <v>18</v>
      </c>
      <c r="G1657" t="b">
        <f t="shared" si="353"/>
        <v>0</v>
      </c>
      <c r="H1657" t="s">
        <v>1696</v>
      </c>
      <c r="I1657" t="b">
        <f t="shared" si="354"/>
        <v>0</v>
      </c>
      <c r="J1657" t="s">
        <v>1841</v>
      </c>
      <c r="K1657" t="b">
        <f t="shared" si="355"/>
        <v>0</v>
      </c>
      <c r="L1657">
        <f t="shared" si="356"/>
        <v>1</v>
      </c>
      <c r="M1657">
        <v>1</v>
      </c>
      <c r="N1657" t="b">
        <f t="shared" si="357"/>
        <v>0</v>
      </c>
      <c r="O1657">
        <f t="shared" si="358"/>
        <v>692.75</v>
      </c>
      <c r="P1657">
        <v>692.75</v>
      </c>
      <c r="Q1657" t="b">
        <f t="shared" si="359"/>
        <v>0</v>
      </c>
      <c r="R1657">
        <f t="shared" si="360"/>
        <v>0.11</v>
      </c>
      <c r="S1657">
        <v>0.11</v>
      </c>
      <c r="T1657" t="b">
        <f t="shared" si="361"/>
        <v>0</v>
      </c>
      <c r="U1657" t="s">
        <v>1839</v>
      </c>
      <c r="V1657">
        <f t="shared" si="362"/>
        <v>616.54750000000001</v>
      </c>
      <c r="W1657">
        <v>616.54750000000001</v>
      </c>
      <c r="X1657" t="b">
        <f t="shared" si="363"/>
        <v>0</v>
      </c>
    </row>
    <row r="1658" spans="1:24" x14ac:dyDescent="0.3">
      <c r="A1658" t="b">
        <f t="shared" si="350"/>
        <v>0</v>
      </c>
      <c r="B1658" t="s">
        <v>1924</v>
      </c>
      <c r="C1658" t="b">
        <f t="shared" si="351"/>
        <v>0</v>
      </c>
      <c r="D1658" s="2">
        <v>45897</v>
      </c>
      <c r="E1658" s="2" t="b">
        <f t="shared" si="352"/>
        <v>0</v>
      </c>
      <c r="F1658" t="s">
        <v>1298</v>
      </c>
      <c r="G1658" t="b">
        <f t="shared" si="353"/>
        <v>0</v>
      </c>
      <c r="H1658" t="s">
        <v>1574</v>
      </c>
      <c r="I1658" t="b">
        <f t="shared" si="354"/>
        <v>0</v>
      </c>
      <c r="J1658" t="s">
        <v>1857</v>
      </c>
      <c r="K1658" t="b">
        <f t="shared" si="355"/>
        <v>0</v>
      </c>
      <c r="L1658">
        <f t="shared" si="356"/>
        <v>4</v>
      </c>
      <c r="M1658">
        <v>4</v>
      </c>
      <c r="N1658" t="b">
        <f t="shared" si="357"/>
        <v>0</v>
      </c>
      <c r="O1658">
        <f t="shared" si="358"/>
        <v>561.24</v>
      </c>
      <c r="P1658">
        <v>561.24</v>
      </c>
      <c r="Q1658" t="b">
        <f t="shared" si="359"/>
        <v>0</v>
      </c>
      <c r="R1658">
        <f t="shared" si="360"/>
        <v>0.24</v>
      </c>
      <c r="S1658">
        <v>0.24</v>
      </c>
      <c r="T1658" t="b">
        <f t="shared" si="361"/>
        <v>0</v>
      </c>
      <c r="U1658" t="s">
        <v>1832</v>
      </c>
      <c r="V1658">
        <f t="shared" si="362"/>
        <v>1706.1695999999999</v>
      </c>
      <c r="W1658">
        <v>1706.1695999999999</v>
      </c>
      <c r="X1658" t="b">
        <f t="shared" si="363"/>
        <v>0</v>
      </c>
    </row>
    <row r="1659" spans="1:24" x14ac:dyDescent="0.3">
      <c r="A1659" t="b">
        <f t="shared" si="350"/>
        <v>0</v>
      </c>
      <c r="B1659" t="s">
        <v>2549</v>
      </c>
      <c r="C1659" t="b">
        <f t="shared" si="351"/>
        <v>0</v>
      </c>
      <c r="D1659" s="2">
        <v>45301</v>
      </c>
      <c r="E1659" s="2" t="b">
        <f t="shared" si="352"/>
        <v>0</v>
      </c>
      <c r="F1659" t="s">
        <v>538</v>
      </c>
      <c r="G1659" t="b">
        <f t="shared" si="353"/>
        <v>0</v>
      </c>
      <c r="H1659" t="s">
        <v>1722</v>
      </c>
      <c r="I1659" t="b">
        <f t="shared" si="354"/>
        <v>0</v>
      </c>
      <c r="J1659" t="s">
        <v>1831</v>
      </c>
      <c r="K1659" t="b">
        <f t="shared" si="355"/>
        <v>0</v>
      </c>
      <c r="L1659">
        <f t="shared" si="356"/>
        <v>3</v>
      </c>
      <c r="M1659">
        <v>3</v>
      </c>
      <c r="N1659" t="b">
        <f t="shared" si="357"/>
        <v>0</v>
      </c>
      <c r="O1659">
        <f t="shared" si="358"/>
        <v>142.83000000000001</v>
      </c>
      <c r="P1659">
        <v>142.83000000000001</v>
      </c>
      <c r="Q1659" t="b">
        <f t="shared" si="359"/>
        <v>0</v>
      </c>
      <c r="R1659">
        <f t="shared" si="360"/>
        <v>0.01</v>
      </c>
      <c r="S1659">
        <v>0.01</v>
      </c>
      <c r="T1659" t="b">
        <f t="shared" si="361"/>
        <v>0</v>
      </c>
      <c r="U1659" t="s">
        <v>1832</v>
      </c>
      <c r="V1659">
        <f t="shared" si="362"/>
        <v>424.20510000000002</v>
      </c>
      <c r="W1659">
        <v>424.20510000000002</v>
      </c>
      <c r="X1659" t="b">
        <f t="shared" si="363"/>
        <v>0</v>
      </c>
    </row>
    <row r="1660" spans="1:24" x14ac:dyDescent="0.3">
      <c r="A1660" t="b">
        <f t="shared" si="350"/>
        <v>0</v>
      </c>
      <c r="B1660" t="s">
        <v>2550</v>
      </c>
      <c r="C1660" t="b">
        <f t="shared" si="351"/>
        <v>0</v>
      </c>
      <c r="D1660" s="2">
        <v>45857</v>
      </c>
      <c r="E1660" s="2" t="b">
        <f t="shared" si="352"/>
        <v>0</v>
      </c>
      <c r="F1660" t="s">
        <v>422</v>
      </c>
      <c r="G1660" t="b">
        <f t="shared" si="353"/>
        <v>0</v>
      </c>
      <c r="H1660" t="s">
        <v>1604</v>
      </c>
      <c r="I1660" t="b">
        <f t="shared" si="354"/>
        <v>0</v>
      </c>
      <c r="J1660" t="s">
        <v>1880</v>
      </c>
      <c r="K1660" t="b">
        <f t="shared" si="355"/>
        <v>0</v>
      </c>
      <c r="L1660">
        <f t="shared" si="356"/>
        <v>2</v>
      </c>
      <c r="M1660">
        <v>2</v>
      </c>
      <c r="N1660" t="b">
        <f t="shared" si="357"/>
        <v>0</v>
      </c>
      <c r="O1660">
        <f t="shared" si="358"/>
        <v>419.25</v>
      </c>
      <c r="P1660">
        <v>419.25</v>
      </c>
      <c r="Q1660" t="b">
        <f t="shared" si="359"/>
        <v>0</v>
      </c>
      <c r="R1660">
        <f t="shared" si="360"/>
        <v>0.17</v>
      </c>
      <c r="S1660">
        <v>0.17</v>
      </c>
      <c r="T1660" t="b">
        <f t="shared" si="361"/>
        <v>0</v>
      </c>
      <c r="U1660" t="s">
        <v>1835</v>
      </c>
      <c r="V1660">
        <f t="shared" si="362"/>
        <v>695.95499999999993</v>
      </c>
      <c r="W1660">
        <v>695.95499999999993</v>
      </c>
      <c r="X1660" t="b">
        <f t="shared" si="363"/>
        <v>0</v>
      </c>
    </row>
    <row r="1661" spans="1:24" x14ac:dyDescent="0.3">
      <c r="A1661" t="b">
        <f t="shared" si="350"/>
        <v>0</v>
      </c>
      <c r="B1661" t="s">
        <v>2551</v>
      </c>
      <c r="C1661" t="b">
        <f t="shared" si="351"/>
        <v>0</v>
      </c>
      <c r="D1661" s="2">
        <v>45650</v>
      </c>
      <c r="E1661" s="2" t="b">
        <f t="shared" si="352"/>
        <v>0</v>
      </c>
      <c r="F1661" t="s">
        <v>765</v>
      </c>
      <c r="G1661" t="b">
        <f t="shared" si="353"/>
        <v>0</v>
      </c>
      <c r="H1661" t="s">
        <v>1615</v>
      </c>
      <c r="I1661" t="b">
        <f t="shared" si="354"/>
        <v>0</v>
      </c>
      <c r="J1661" t="s">
        <v>1863</v>
      </c>
      <c r="K1661" t="b">
        <f t="shared" si="355"/>
        <v>0</v>
      </c>
      <c r="L1661">
        <f t="shared" si="356"/>
        <v>2</v>
      </c>
      <c r="M1661">
        <v>2</v>
      </c>
      <c r="N1661" t="b">
        <f t="shared" si="357"/>
        <v>0</v>
      </c>
      <c r="O1661">
        <f t="shared" si="358"/>
        <v>800.84</v>
      </c>
      <c r="P1661">
        <v>800.84</v>
      </c>
      <c r="Q1661" t="b">
        <f t="shared" si="359"/>
        <v>0</v>
      </c>
      <c r="R1661">
        <f t="shared" si="360"/>
        <v>0.27</v>
      </c>
      <c r="S1661">
        <v>0.27</v>
      </c>
      <c r="T1661" t="b">
        <f t="shared" si="361"/>
        <v>0</v>
      </c>
      <c r="U1661" t="s">
        <v>1839</v>
      </c>
      <c r="V1661">
        <f t="shared" si="362"/>
        <v>1169.2264</v>
      </c>
      <c r="W1661">
        <v>1169.2264</v>
      </c>
      <c r="X1661" t="b">
        <f t="shared" si="363"/>
        <v>0</v>
      </c>
    </row>
    <row r="1662" spans="1:24" x14ac:dyDescent="0.3">
      <c r="A1662" t="b">
        <f t="shared" si="350"/>
        <v>0</v>
      </c>
      <c r="B1662" t="s">
        <v>2552</v>
      </c>
      <c r="C1662" t="b">
        <f t="shared" si="351"/>
        <v>0</v>
      </c>
      <c r="D1662" s="2">
        <v>45520</v>
      </c>
      <c r="E1662" s="2" t="b">
        <f t="shared" si="352"/>
        <v>0</v>
      </c>
      <c r="F1662" t="s">
        <v>12</v>
      </c>
      <c r="G1662" t="b">
        <f t="shared" si="353"/>
        <v>0</v>
      </c>
      <c r="H1662" t="s">
        <v>1680</v>
      </c>
      <c r="I1662" t="b">
        <f t="shared" si="354"/>
        <v>0</v>
      </c>
      <c r="J1662" t="s">
        <v>1880</v>
      </c>
      <c r="K1662" t="b">
        <f t="shared" si="355"/>
        <v>0</v>
      </c>
      <c r="L1662">
        <f t="shared" si="356"/>
        <v>1</v>
      </c>
      <c r="M1662">
        <v>1</v>
      </c>
      <c r="N1662" t="b">
        <f t="shared" si="357"/>
        <v>0</v>
      </c>
      <c r="O1662">
        <f t="shared" si="358"/>
        <v>301.24</v>
      </c>
      <c r="P1662">
        <v>301.24</v>
      </c>
      <c r="Q1662" t="b">
        <f t="shared" si="359"/>
        <v>0</v>
      </c>
      <c r="R1662">
        <f t="shared" si="360"/>
        <v>0.11</v>
      </c>
      <c r="S1662">
        <v>0.11</v>
      </c>
      <c r="T1662" t="b">
        <f t="shared" si="361"/>
        <v>0</v>
      </c>
      <c r="U1662" t="s">
        <v>1835</v>
      </c>
      <c r="V1662">
        <f t="shared" si="362"/>
        <v>268.10359999999997</v>
      </c>
      <c r="W1662">
        <v>268.10359999999997</v>
      </c>
      <c r="X1662" t="b">
        <f t="shared" si="363"/>
        <v>0</v>
      </c>
    </row>
    <row r="1663" spans="1:24" x14ac:dyDescent="0.3">
      <c r="A1663" t="b">
        <f t="shared" si="350"/>
        <v>0</v>
      </c>
      <c r="B1663" t="s">
        <v>2553</v>
      </c>
      <c r="C1663" t="b">
        <f t="shared" si="351"/>
        <v>0</v>
      </c>
      <c r="D1663" s="2">
        <v>45497</v>
      </c>
      <c r="E1663" s="2" t="b">
        <f t="shared" si="352"/>
        <v>0</v>
      </c>
      <c r="F1663" t="s">
        <v>907</v>
      </c>
      <c r="G1663" t="b">
        <f t="shared" si="353"/>
        <v>0</v>
      </c>
      <c r="H1663" t="s">
        <v>1783</v>
      </c>
      <c r="I1663" t="b">
        <f t="shared" si="354"/>
        <v>0</v>
      </c>
      <c r="J1663" t="s">
        <v>1841</v>
      </c>
      <c r="K1663" t="b">
        <f t="shared" si="355"/>
        <v>0</v>
      </c>
      <c r="L1663">
        <f t="shared" si="356"/>
        <v>2</v>
      </c>
      <c r="M1663">
        <v>2</v>
      </c>
      <c r="N1663" t="b">
        <f t="shared" si="357"/>
        <v>0</v>
      </c>
      <c r="O1663">
        <f t="shared" si="358"/>
        <v>701.49</v>
      </c>
      <c r="P1663">
        <v>701.49</v>
      </c>
      <c r="Q1663" t="b">
        <f t="shared" si="359"/>
        <v>0</v>
      </c>
      <c r="R1663">
        <f t="shared" si="360"/>
        <v>0.09</v>
      </c>
      <c r="S1663">
        <v>0.09</v>
      </c>
      <c r="T1663" t="b">
        <f t="shared" si="361"/>
        <v>0</v>
      </c>
      <c r="U1663" t="s">
        <v>1835</v>
      </c>
      <c r="V1663">
        <f t="shared" si="362"/>
        <v>1276.7118</v>
      </c>
      <c r="W1663">
        <v>1276.7118</v>
      </c>
      <c r="X1663" t="b">
        <f t="shared" si="363"/>
        <v>0</v>
      </c>
    </row>
    <row r="1664" spans="1:24" x14ac:dyDescent="0.3">
      <c r="A1664" t="b">
        <f t="shared" si="350"/>
        <v>0</v>
      </c>
      <c r="B1664" t="s">
        <v>2554</v>
      </c>
      <c r="C1664" t="b">
        <f t="shared" si="351"/>
        <v>0</v>
      </c>
      <c r="D1664" s="2">
        <v>45615</v>
      </c>
      <c r="E1664" s="2" t="b">
        <f t="shared" si="352"/>
        <v>0</v>
      </c>
      <c r="F1664" t="s">
        <v>1090</v>
      </c>
      <c r="G1664" t="b">
        <f t="shared" si="353"/>
        <v>0</v>
      </c>
      <c r="H1664" t="s">
        <v>1615</v>
      </c>
      <c r="I1664" t="b">
        <f t="shared" si="354"/>
        <v>0</v>
      </c>
      <c r="J1664" t="s">
        <v>1872</v>
      </c>
      <c r="K1664" t="b">
        <f t="shared" si="355"/>
        <v>0</v>
      </c>
      <c r="L1664">
        <f t="shared" si="356"/>
        <v>4</v>
      </c>
      <c r="M1664">
        <v>4</v>
      </c>
      <c r="N1664" t="b">
        <f t="shared" si="357"/>
        <v>0</v>
      </c>
      <c r="O1664">
        <f t="shared" si="358"/>
        <v>413.48</v>
      </c>
      <c r="P1664">
        <v>413.48</v>
      </c>
      <c r="Q1664" t="b">
        <f t="shared" si="359"/>
        <v>0</v>
      </c>
      <c r="R1664">
        <f t="shared" si="360"/>
        <v>0.02</v>
      </c>
      <c r="S1664">
        <v>0.02</v>
      </c>
      <c r="T1664" t="b">
        <f t="shared" si="361"/>
        <v>0</v>
      </c>
      <c r="U1664" t="s">
        <v>1835</v>
      </c>
      <c r="V1664">
        <f t="shared" si="362"/>
        <v>1620.8416</v>
      </c>
      <c r="W1664">
        <v>1620.8416</v>
      </c>
      <c r="X1664" t="b">
        <f t="shared" si="363"/>
        <v>0</v>
      </c>
    </row>
    <row r="1665" spans="1:24" x14ac:dyDescent="0.3">
      <c r="A1665" t="b">
        <f t="shared" si="350"/>
        <v>0</v>
      </c>
      <c r="B1665" t="s">
        <v>2555</v>
      </c>
      <c r="C1665" t="b">
        <f t="shared" si="351"/>
        <v>0</v>
      </c>
      <c r="D1665" s="2">
        <v>45365</v>
      </c>
      <c r="E1665" s="2" t="b">
        <f t="shared" si="352"/>
        <v>0</v>
      </c>
      <c r="F1665" t="s">
        <v>640</v>
      </c>
      <c r="G1665" t="b">
        <f t="shared" si="353"/>
        <v>0</v>
      </c>
      <c r="H1665" t="s">
        <v>1555</v>
      </c>
      <c r="I1665" t="b">
        <f t="shared" si="354"/>
        <v>0</v>
      </c>
      <c r="J1665" t="s">
        <v>1854</v>
      </c>
      <c r="K1665" t="b">
        <f t="shared" si="355"/>
        <v>0</v>
      </c>
      <c r="L1665">
        <f t="shared" si="356"/>
        <v>4</v>
      </c>
      <c r="M1665">
        <v>4</v>
      </c>
      <c r="N1665" t="b">
        <f t="shared" si="357"/>
        <v>0</v>
      </c>
      <c r="O1665">
        <f t="shared" si="358"/>
        <v>167.83</v>
      </c>
      <c r="P1665">
        <v>167.83</v>
      </c>
      <c r="Q1665" t="b">
        <f t="shared" si="359"/>
        <v>0</v>
      </c>
      <c r="R1665">
        <f t="shared" si="360"/>
        <v>0.15</v>
      </c>
      <c r="S1665">
        <v>0.15</v>
      </c>
      <c r="T1665" t="b">
        <f t="shared" si="361"/>
        <v>0</v>
      </c>
      <c r="U1665" t="s">
        <v>1832</v>
      </c>
      <c r="V1665">
        <f t="shared" si="362"/>
        <v>570.62200000000007</v>
      </c>
      <c r="W1665">
        <v>570.62200000000007</v>
      </c>
      <c r="X1665" t="b">
        <f t="shared" si="363"/>
        <v>0</v>
      </c>
    </row>
    <row r="1666" spans="1:24" x14ac:dyDescent="0.3">
      <c r="A1666" t="b">
        <f t="shared" ref="A1666:A1729" si="364">ISBLANK(B1666)</f>
        <v>0</v>
      </c>
      <c r="B1666" t="s">
        <v>2556</v>
      </c>
      <c r="C1666" t="b">
        <f t="shared" ref="C1666:C1729" si="365">ISBLANK(D1666)</f>
        <v>0</v>
      </c>
      <c r="D1666" s="2">
        <v>45832</v>
      </c>
      <c r="E1666" s="2" t="b">
        <f t="shared" ref="E1666:E1729" si="366">ISBLANK(F1666)</f>
        <v>0</v>
      </c>
      <c r="F1666" t="s">
        <v>466</v>
      </c>
      <c r="G1666" t="b">
        <f t="shared" ref="G1666:G1729" si="367">ISBLANK(H1666)</f>
        <v>0</v>
      </c>
      <c r="H1666" t="s">
        <v>1580</v>
      </c>
      <c r="I1666" t="b">
        <f t="shared" ref="I1666:I1729" si="368">ISBLANK(J1666)</f>
        <v>0</v>
      </c>
      <c r="J1666" t="s">
        <v>1870</v>
      </c>
      <c r="K1666" t="b">
        <f t="shared" ref="K1666:K1729" si="369">ISBLANK(M1666)</f>
        <v>0</v>
      </c>
      <c r="L1666">
        <f t="shared" ref="L1666:L1729" si="370">IF(ISBLANK(M1666),"UNKNOWN",M1666)</f>
        <v>2</v>
      </c>
      <c r="M1666">
        <v>2</v>
      </c>
      <c r="N1666" t="b">
        <f t="shared" ref="N1666:N1729" si="371">ISBLANK(P1666)</f>
        <v>0</v>
      </c>
      <c r="O1666">
        <f t="shared" ref="O1666:O1729" si="372">IF(ISBLANK(P1666),AVERAGE($P$2:$P$2001),P1666)</f>
        <v>669.12</v>
      </c>
      <c r="P1666">
        <v>669.12</v>
      </c>
      <c r="Q1666" t="b">
        <f t="shared" ref="Q1666:Q1729" si="373">ISBLANK(S1666)</f>
        <v>0</v>
      </c>
      <c r="R1666">
        <f t="shared" ref="R1666:R1729" si="374">IF(ISBLANK(S1666),AVERAGE($S$2:$S$2001),S1666)</f>
        <v>0.22</v>
      </c>
      <c r="S1666">
        <v>0.22</v>
      </c>
      <c r="T1666" t="b">
        <f t="shared" ref="T1666:T1729" si="375">ISBLANK(U1666)</f>
        <v>0</v>
      </c>
      <c r="U1666" t="s">
        <v>1832</v>
      </c>
      <c r="V1666">
        <f t="shared" ref="V1666:V1729" si="376">IF(ISBLANK(W1666),AVERAGE($W$2:$W$2001),W1666)</f>
        <v>1043.8271999999999</v>
      </c>
      <c r="W1666">
        <v>1043.8271999999999</v>
      </c>
      <c r="X1666" t="b">
        <f t="shared" ref="X1666:X1729" si="377">ISBLANK(W1666)</f>
        <v>0</v>
      </c>
    </row>
    <row r="1667" spans="1:24" x14ac:dyDescent="0.3">
      <c r="A1667" t="b">
        <f t="shared" si="364"/>
        <v>0</v>
      </c>
      <c r="B1667" t="s">
        <v>2557</v>
      </c>
      <c r="C1667" t="b">
        <f t="shared" si="365"/>
        <v>0</v>
      </c>
      <c r="D1667" s="2">
        <v>45530</v>
      </c>
      <c r="E1667" s="2" t="b">
        <f t="shared" si="366"/>
        <v>0</v>
      </c>
      <c r="F1667" t="s">
        <v>151</v>
      </c>
      <c r="G1667" t="b">
        <f t="shared" si="367"/>
        <v>0</v>
      </c>
      <c r="H1667" t="s">
        <v>1648</v>
      </c>
      <c r="I1667" t="b">
        <f t="shared" si="368"/>
        <v>0</v>
      </c>
      <c r="J1667" t="s">
        <v>1843</v>
      </c>
      <c r="K1667" t="b">
        <f t="shared" si="369"/>
        <v>0</v>
      </c>
      <c r="L1667">
        <f t="shared" si="370"/>
        <v>3</v>
      </c>
      <c r="M1667">
        <v>3</v>
      </c>
      <c r="N1667" t="b">
        <f t="shared" si="371"/>
        <v>0</v>
      </c>
      <c r="O1667">
        <f t="shared" si="372"/>
        <v>346.77</v>
      </c>
      <c r="P1667">
        <v>346.77</v>
      </c>
      <c r="Q1667" t="b">
        <f t="shared" si="373"/>
        <v>0</v>
      </c>
      <c r="R1667">
        <f t="shared" si="374"/>
        <v>0.18</v>
      </c>
      <c r="S1667">
        <v>0.18</v>
      </c>
      <c r="T1667" t="b">
        <f t="shared" si="375"/>
        <v>0</v>
      </c>
      <c r="U1667" t="s">
        <v>1835</v>
      </c>
      <c r="V1667">
        <f t="shared" si="376"/>
        <v>853.05420000000004</v>
      </c>
      <c r="W1667">
        <v>853.05420000000004</v>
      </c>
      <c r="X1667" t="b">
        <f t="shared" si="377"/>
        <v>0</v>
      </c>
    </row>
    <row r="1668" spans="1:24" x14ac:dyDescent="0.3">
      <c r="A1668" t="b">
        <f t="shared" si="364"/>
        <v>0</v>
      </c>
      <c r="B1668" t="s">
        <v>2558</v>
      </c>
      <c r="C1668" t="b">
        <f t="shared" si="365"/>
        <v>0</v>
      </c>
      <c r="D1668" s="2">
        <v>45939</v>
      </c>
      <c r="E1668" s="2" t="b">
        <f t="shared" si="366"/>
        <v>0</v>
      </c>
      <c r="F1668" t="s">
        <v>217</v>
      </c>
      <c r="G1668" t="b">
        <f t="shared" si="367"/>
        <v>0</v>
      </c>
      <c r="H1668" t="s">
        <v>1607</v>
      </c>
      <c r="I1668" t="b">
        <f t="shared" si="368"/>
        <v>0</v>
      </c>
      <c r="J1668" t="s">
        <v>1863</v>
      </c>
      <c r="K1668" t="b">
        <f t="shared" si="369"/>
        <v>0</v>
      </c>
      <c r="L1668">
        <f t="shared" si="370"/>
        <v>3</v>
      </c>
      <c r="M1668">
        <v>3</v>
      </c>
      <c r="N1668" t="b">
        <f t="shared" si="371"/>
        <v>0</v>
      </c>
      <c r="O1668">
        <f t="shared" si="372"/>
        <v>648.33000000000004</v>
      </c>
      <c r="P1668">
        <v>648.33000000000004</v>
      </c>
      <c r="Q1668" t="b">
        <f t="shared" si="373"/>
        <v>0</v>
      </c>
      <c r="R1668">
        <f t="shared" si="374"/>
        <v>0.2</v>
      </c>
      <c r="S1668">
        <v>0.2</v>
      </c>
      <c r="T1668" t="b">
        <f t="shared" si="375"/>
        <v>0</v>
      </c>
      <c r="U1668" t="s">
        <v>1839</v>
      </c>
      <c r="V1668">
        <f t="shared" si="376"/>
        <v>1555.992</v>
      </c>
      <c r="W1668">
        <v>1555.992</v>
      </c>
      <c r="X1668" t="b">
        <f t="shared" si="377"/>
        <v>0</v>
      </c>
    </row>
    <row r="1669" spans="1:24" x14ac:dyDescent="0.3">
      <c r="A1669" t="b">
        <f t="shared" si="364"/>
        <v>0</v>
      </c>
      <c r="B1669" t="s">
        <v>1846</v>
      </c>
      <c r="C1669" t="b">
        <f t="shared" si="365"/>
        <v>0</v>
      </c>
      <c r="D1669" s="2">
        <v>45248</v>
      </c>
      <c r="E1669" s="2" t="b">
        <f t="shared" si="366"/>
        <v>0</v>
      </c>
      <c r="F1669" t="s">
        <v>505</v>
      </c>
      <c r="G1669" t="b">
        <f t="shared" si="367"/>
        <v>0</v>
      </c>
      <c r="H1669" t="s">
        <v>1740</v>
      </c>
      <c r="I1669" t="b">
        <f t="shared" si="368"/>
        <v>0</v>
      </c>
      <c r="J1669" t="s">
        <v>1837</v>
      </c>
      <c r="K1669" t="b">
        <f t="shared" si="369"/>
        <v>0</v>
      </c>
      <c r="L1669">
        <f t="shared" si="370"/>
        <v>4</v>
      </c>
      <c r="M1669">
        <v>4</v>
      </c>
      <c r="N1669" t="b">
        <f t="shared" si="371"/>
        <v>0</v>
      </c>
      <c r="O1669">
        <f t="shared" si="372"/>
        <v>342.39</v>
      </c>
      <c r="P1669">
        <v>342.39</v>
      </c>
      <c r="Q1669" t="b">
        <f t="shared" si="373"/>
        <v>0</v>
      </c>
      <c r="R1669">
        <f t="shared" si="374"/>
        <v>0.23</v>
      </c>
      <c r="S1669">
        <v>0.23</v>
      </c>
      <c r="T1669" t="b">
        <f t="shared" si="375"/>
        <v>0</v>
      </c>
      <c r="U1669" t="s">
        <v>1835</v>
      </c>
      <c r="V1669">
        <f t="shared" si="376"/>
        <v>1054.5612000000001</v>
      </c>
      <c r="W1669">
        <v>1054.5612000000001</v>
      </c>
      <c r="X1669" t="b">
        <f t="shared" si="377"/>
        <v>0</v>
      </c>
    </row>
    <row r="1670" spans="1:24" x14ac:dyDescent="0.3">
      <c r="A1670" t="b">
        <f t="shared" si="364"/>
        <v>0</v>
      </c>
      <c r="B1670" t="s">
        <v>1925</v>
      </c>
      <c r="C1670" t="b">
        <f t="shared" si="365"/>
        <v>0</v>
      </c>
      <c r="D1670" s="2">
        <v>45849</v>
      </c>
      <c r="E1670" s="2" t="b">
        <f t="shared" si="366"/>
        <v>0</v>
      </c>
      <c r="F1670" t="s">
        <v>214</v>
      </c>
      <c r="G1670" t="b">
        <f t="shared" si="367"/>
        <v>0</v>
      </c>
      <c r="H1670" t="s">
        <v>1713</v>
      </c>
      <c r="I1670" t="b">
        <f t="shared" si="368"/>
        <v>0</v>
      </c>
      <c r="J1670" t="s">
        <v>1841</v>
      </c>
      <c r="K1670" t="b">
        <f t="shared" si="369"/>
        <v>0</v>
      </c>
      <c r="L1670">
        <f t="shared" si="370"/>
        <v>3</v>
      </c>
      <c r="M1670">
        <v>3</v>
      </c>
      <c r="N1670" t="b">
        <f t="shared" si="371"/>
        <v>0</v>
      </c>
      <c r="O1670">
        <f t="shared" si="372"/>
        <v>92.24</v>
      </c>
      <c r="P1670">
        <v>92.24</v>
      </c>
      <c r="Q1670" t="b">
        <f t="shared" si="373"/>
        <v>0</v>
      </c>
      <c r="R1670">
        <f t="shared" si="374"/>
        <v>0.28000000000000003</v>
      </c>
      <c r="S1670">
        <v>0.28000000000000003</v>
      </c>
      <c r="T1670" t="b">
        <f t="shared" si="375"/>
        <v>0</v>
      </c>
      <c r="U1670" t="s">
        <v>1839</v>
      </c>
      <c r="V1670">
        <f t="shared" si="376"/>
        <v>1087.6289866733441</v>
      </c>
      <c r="X1670" t="b">
        <f t="shared" si="377"/>
        <v>1</v>
      </c>
    </row>
    <row r="1671" spans="1:24" x14ac:dyDescent="0.3">
      <c r="A1671" t="b">
        <f t="shared" si="364"/>
        <v>0</v>
      </c>
      <c r="B1671" t="s">
        <v>2559</v>
      </c>
      <c r="C1671" t="b">
        <f t="shared" si="365"/>
        <v>0</v>
      </c>
      <c r="D1671" s="2">
        <v>45401</v>
      </c>
      <c r="E1671" s="2" t="b">
        <f t="shared" si="366"/>
        <v>0</v>
      </c>
      <c r="F1671" t="s">
        <v>898</v>
      </c>
      <c r="G1671" t="b">
        <f t="shared" si="367"/>
        <v>0</v>
      </c>
      <c r="H1671" t="s">
        <v>1546</v>
      </c>
      <c r="I1671" t="b">
        <f t="shared" si="368"/>
        <v>0</v>
      </c>
      <c r="J1671" t="s">
        <v>1880</v>
      </c>
      <c r="K1671" t="b">
        <f t="shared" si="369"/>
        <v>0</v>
      </c>
      <c r="L1671">
        <f t="shared" si="370"/>
        <v>4</v>
      </c>
      <c r="M1671">
        <v>4</v>
      </c>
      <c r="N1671" t="b">
        <f t="shared" si="371"/>
        <v>0</v>
      </c>
      <c r="O1671">
        <f t="shared" si="372"/>
        <v>254.94</v>
      </c>
      <c r="P1671">
        <v>254.94</v>
      </c>
      <c r="Q1671" t="b">
        <f t="shared" si="373"/>
        <v>0</v>
      </c>
      <c r="R1671">
        <f t="shared" si="374"/>
        <v>0.06</v>
      </c>
      <c r="S1671">
        <v>0.06</v>
      </c>
      <c r="T1671" t="b">
        <f t="shared" si="375"/>
        <v>0</v>
      </c>
      <c r="U1671" t="s">
        <v>1835</v>
      </c>
      <c r="V1671">
        <f t="shared" si="376"/>
        <v>958.57439999999997</v>
      </c>
      <c r="W1671">
        <v>958.57439999999997</v>
      </c>
      <c r="X1671" t="b">
        <f t="shared" si="377"/>
        <v>0</v>
      </c>
    </row>
    <row r="1672" spans="1:24" x14ac:dyDescent="0.3">
      <c r="A1672" t="b">
        <f t="shared" si="364"/>
        <v>0</v>
      </c>
      <c r="B1672" t="s">
        <v>2560</v>
      </c>
      <c r="C1672" t="b">
        <f t="shared" si="365"/>
        <v>0</v>
      </c>
      <c r="D1672" s="2">
        <v>45420</v>
      </c>
      <c r="E1672" s="2" t="b">
        <f t="shared" si="366"/>
        <v>0</v>
      </c>
      <c r="F1672" t="s">
        <v>1052</v>
      </c>
      <c r="G1672" t="b">
        <f t="shared" si="367"/>
        <v>0</v>
      </c>
      <c r="H1672" t="s">
        <v>1771</v>
      </c>
      <c r="I1672" t="b">
        <f t="shared" si="368"/>
        <v>0</v>
      </c>
      <c r="J1672" t="s">
        <v>1845</v>
      </c>
      <c r="K1672" t="b">
        <f t="shared" si="369"/>
        <v>0</v>
      </c>
      <c r="L1672">
        <f t="shared" si="370"/>
        <v>1</v>
      </c>
      <c r="M1672">
        <v>1</v>
      </c>
      <c r="N1672" t="b">
        <f t="shared" si="371"/>
        <v>0</v>
      </c>
      <c r="O1672">
        <f t="shared" si="372"/>
        <v>445.5</v>
      </c>
      <c r="P1672">
        <v>445.5</v>
      </c>
      <c r="Q1672" t="b">
        <f t="shared" si="373"/>
        <v>0</v>
      </c>
      <c r="R1672">
        <f t="shared" si="374"/>
        <v>0.28000000000000003</v>
      </c>
      <c r="S1672">
        <v>0.28000000000000003</v>
      </c>
      <c r="T1672" t="b">
        <f t="shared" si="375"/>
        <v>0</v>
      </c>
      <c r="U1672" t="s">
        <v>1832</v>
      </c>
      <c r="V1672">
        <f t="shared" si="376"/>
        <v>320.76</v>
      </c>
      <c r="W1672">
        <v>320.76</v>
      </c>
      <c r="X1672" t="b">
        <f t="shared" si="377"/>
        <v>0</v>
      </c>
    </row>
    <row r="1673" spans="1:24" x14ac:dyDescent="0.3">
      <c r="A1673" t="b">
        <f t="shared" si="364"/>
        <v>0</v>
      </c>
      <c r="B1673" t="s">
        <v>2561</v>
      </c>
      <c r="C1673" t="b">
        <f t="shared" si="365"/>
        <v>0</v>
      </c>
      <c r="D1673" s="2">
        <v>45459</v>
      </c>
      <c r="E1673" s="2" t="b">
        <f t="shared" si="366"/>
        <v>0</v>
      </c>
      <c r="F1673" t="s">
        <v>711</v>
      </c>
      <c r="G1673" t="b">
        <f t="shared" si="367"/>
        <v>0</v>
      </c>
      <c r="H1673" t="s">
        <v>1796</v>
      </c>
      <c r="I1673" t="b">
        <f t="shared" si="368"/>
        <v>0</v>
      </c>
      <c r="J1673" t="s">
        <v>1845</v>
      </c>
      <c r="K1673" t="b">
        <f t="shared" si="369"/>
        <v>0</v>
      </c>
      <c r="L1673">
        <f t="shared" si="370"/>
        <v>1</v>
      </c>
      <c r="M1673">
        <v>1</v>
      </c>
      <c r="N1673" t="b">
        <f t="shared" si="371"/>
        <v>0</v>
      </c>
      <c r="O1673">
        <f t="shared" si="372"/>
        <v>900.94</v>
      </c>
      <c r="P1673">
        <v>900.94</v>
      </c>
      <c r="Q1673" t="b">
        <f t="shared" si="373"/>
        <v>0</v>
      </c>
      <c r="R1673">
        <f t="shared" si="374"/>
        <v>0.1</v>
      </c>
      <c r="S1673">
        <v>0.1</v>
      </c>
      <c r="T1673" t="b">
        <f t="shared" si="375"/>
        <v>0</v>
      </c>
      <c r="U1673" t="s">
        <v>1832</v>
      </c>
      <c r="V1673">
        <f t="shared" si="376"/>
        <v>810.84600000000012</v>
      </c>
      <c r="W1673">
        <v>810.84600000000012</v>
      </c>
      <c r="X1673" t="b">
        <f t="shared" si="377"/>
        <v>0</v>
      </c>
    </row>
    <row r="1674" spans="1:24" x14ac:dyDescent="0.3">
      <c r="A1674" t="b">
        <f t="shared" si="364"/>
        <v>0</v>
      </c>
      <c r="B1674" t="s">
        <v>2562</v>
      </c>
      <c r="C1674" t="b">
        <f t="shared" si="365"/>
        <v>0</v>
      </c>
      <c r="D1674" s="2">
        <v>45429</v>
      </c>
      <c r="E1674" s="2" t="b">
        <f t="shared" si="366"/>
        <v>0</v>
      </c>
      <c r="F1674" t="s">
        <v>637</v>
      </c>
      <c r="G1674" t="b">
        <f t="shared" si="367"/>
        <v>0</v>
      </c>
      <c r="H1674" t="s">
        <v>1580</v>
      </c>
      <c r="I1674" t="b">
        <f t="shared" si="368"/>
        <v>0</v>
      </c>
      <c r="J1674" t="s">
        <v>1857</v>
      </c>
      <c r="K1674" t="b">
        <f t="shared" si="369"/>
        <v>0</v>
      </c>
      <c r="L1674">
        <f t="shared" si="370"/>
        <v>3</v>
      </c>
      <c r="M1674">
        <v>3</v>
      </c>
      <c r="N1674" t="b">
        <f t="shared" si="371"/>
        <v>0</v>
      </c>
      <c r="O1674">
        <f t="shared" si="372"/>
        <v>262.69</v>
      </c>
      <c r="P1674">
        <v>262.69</v>
      </c>
      <c r="Q1674" t="b">
        <f t="shared" si="373"/>
        <v>0</v>
      </c>
      <c r="R1674">
        <f t="shared" si="374"/>
        <v>0.04</v>
      </c>
      <c r="S1674">
        <v>0.04</v>
      </c>
      <c r="T1674" t="b">
        <f t="shared" si="375"/>
        <v>0</v>
      </c>
      <c r="U1674" t="s">
        <v>1835</v>
      </c>
      <c r="V1674">
        <f t="shared" si="376"/>
        <v>756.54719999999986</v>
      </c>
      <c r="W1674">
        <v>756.54719999999986</v>
      </c>
      <c r="X1674" t="b">
        <f t="shared" si="377"/>
        <v>0</v>
      </c>
    </row>
    <row r="1675" spans="1:24" x14ac:dyDescent="0.3">
      <c r="A1675" t="b">
        <f t="shared" si="364"/>
        <v>0</v>
      </c>
      <c r="B1675" t="s">
        <v>2563</v>
      </c>
      <c r="C1675" t="b">
        <f t="shared" si="365"/>
        <v>0</v>
      </c>
      <c r="D1675" s="2">
        <v>45386</v>
      </c>
      <c r="E1675" s="2" t="b">
        <f t="shared" si="366"/>
        <v>0</v>
      </c>
      <c r="F1675" t="s">
        <v>1468</v>
      </c>
      <c r="G1675" t="b">
        <f t="shared" si="367"/>
        <v>0</v>
      </c>
      <c r="H1675" t="s">
        <v>1734</v>
      </c>
      <c r="I1675" t="b">
        <f t="shared" si="368"/>
        <v>0</v>
      </c>
      <c r="J1675" t="s">
        <v>1880</v>
      </c>
      <c r="K1675" t="b">
        <f t="shared" si="369"/>
        <v>0</v>
      </c>
      <c r="L1675">
        <f t="shared" si="370"/>
        <v>3</v>
      </c>
      <c r="M1675">
        <v>3</v>
      </c>
      <c r="N1675" t="b">
        <f t="shared" si="371"/>
        <v>0</v>
      </c>
      <c r="O1675">
        <f t="shared" si="372"/>
        <v>212.72</v>
      </c>
      <c r="P1675">
        <v>212.72</v>
      </c>
      <c r="Q1675" t="b">
        <f t="shared" si="373"/>
        <v>0</v>
      </c>
      <c r="R1675">
        <f t="shared" si="374"/>
        <v>0.22</v>
      </c>
      <c r="S1675">
        <v>0.22</v>
      </c>
      <c r="T1675" t="b">
        <f t="shared" si="375"/>
        <v>0</v>
      </c>
      <c r="U1675" t="s">
        <v>1835</v>
      </c>
      <c r="V1675">
        <f t="shared" si="376"/>
        <v>497.76479999999998</v>
      </c>
      <c r="W1675">
        <v>497.76479999999998</v>
      </c>
      <c r="X1675" t="b">
        <f t="shared" si="377"/>
        <v>0</v>
      </c>
    </row>
    <row r="1676" spans="1:24" x14ac:dyDescent="0.3">
      <c r="A1676" t="b">
        <f t="shared" si="364"/>
        <v>0</v>
      </c>
      <c r="B1676" t="s">
        <v>2564</v>
      </c>
      <c r="C1676" t="b">
        <f t="shared" si="365"/>
        <v>0</v>
      </c>
      <c r="D1676" s="2">
        <v>45803</v>
      </c>
      <c r="E1676" s="2" t="b">
        <f t="shared" si="366"/>
        <v>0</v>
      </c>
      <c r="F1676" t="s">
        <v>502</v>
      </c>
      <c r="G1676" t="b">
        <f t="shared" si="367"/>
        <v>0</v>
      </c>
      <c r="H1676" t="s">
        <v>1609</v>
      </c>
      <c r="I1676" t="b">
        <f t="shared" si="368"/>
        <v>0</v>
      </c>
      <c r="J1676" t="s">
        <v>1870</v>
      </c>
      <c r="K1676" t="b">
        <f t="shared" si="369"/>
        <v>0</v>
      </c>
      <c r="L1676">
        <f t="shared" si="370"/>
        <v>4</v>
      </c>
      <c r="M1676">
        <v>4</v>
      </c>
      <c r="N1676" t="b">
        <f t="shared" si="371"/>
        <v>0</v>
      </c>
      <c r="O1676">
        <f t="shared" si="372"/>
        <v>757.9</v>
      </c>
      <c r="P1676">
        <v>757.9</v>
      </c>
      <c r="Q1676" t="b">
        <f t="shared" si="373"/>
        <v>0</v>
      </c>
      <c r="R1676">
        <f t="shared" si="374"/>
        <v>0.22</v>
      </c>
      <c r="S1676">
        <v>0.22</v>
      </c>
      <c r="T1676" t="b">
        <f t="shared" si="375"/>
        <v>0</v>
      </c>
      <c r="U1676" t="s">
        <v>1835</v>
      </c>
      <c r="V1676">
        <f t="shared" si="376"/>
        <v>2364.6480000000001</v>
      </c>
      <c r="W1676">
        <v>2364.6480000000001</v>
      </c>
      <c r="X1676" t="b">
        <f t="shared" si="377"/>
        <v>0</v>
      </c>
    </row>
    <row r="1677" spans="1:24" x14ac:dyDescent="0.3">
      <c r="A1677" t="b">
        <f t="shared" si="364"/>
        <v>0</v>
      </c>
      <c r="B1677" t="s">
        <v>2565</v>
      </c>
      <c r="C1677" t="b">
        <f t="shared" si="365"/>
        <v>0</v>
      </c>
      <c r="D1677" s="2">
        <v>45346</v>
      </c>
      <c r="E1677" s="2" t="b">
        <f t="shared" si="366"/>
        <v>0</v>
      </c>
      <c r="F1677" t="s">
        <v>77</v>
      </c>
      <c r="G1677" t="b">
        <f t="shared" si="367"/>
        <v>0</v>
      </c>
      <c r="H1677" t="s">
        <v>1768</v>
      </c>
      <c r="I1677" t="b">
        <f t="shared" si="368"/>
        <v>0</v>
      </c>
      <c r="J1677" t="s">
        <v>1834</v>
      </c>
      <c r="K1677" t="b">
        <f t="shared" si="369"/>
        <v>0</v>
      </c>
      <c r="L1677">
        <f t="shared" si="370"/>
        <v>1</v>
      </c>
      <c r="M1677">
        <v>1</v>
      </c>
      <c r="N1677" t="b">
        <f t="shared" si="371"/>
        <v>0</v>
      </c>
      <c r="O1677">
        <f t="shared" si="372"/>
        <v>846.04</v>
      </c>
      <c r="P1677">
        <v>846.04</v>
      </c>
      <c r="Q1677" t="b">
        <f t="shared" si="373"/>
        <v>0</v>
      </c>
      <c r="R1677">
        <f t="shared" si="374"/>
        <v>0.08</v>
      </c>
      <c r="S1677">
        <v>0.08</v>
      </c>
      <c r="T1677" t="b">
        <f t="shared" si="375"/>
        <v>0</v>
      </c>
      <c r="U1677" t="s">
        <v>1835</v>
      </c>
      <c r="V1677">
        <f t="shared" si="376"/>
        <v>778.35680000000002</v>
      </c>
      <c r="W1677">
        <v>778.35680000000002</v>
      </c>
      <c r="X1677" t="b">
        <f t="shared" si="377"/>
        <v>0</v>
      </c>
    </row>
    <row r="1678" spans="1:24" x14ac:dyDescent="0.3">
      <c r="A1678" t="b">
        <f t="shared" si="364"/>
        <v>0</v>
      </c>
      <c r="B1678" t="s">
        <v>2566</v>
      </c>
      <c r="C1678" t="b">
        <f t="shared" si="365"/>
        <v>0</v>
      </c>
      <c r="D1678" s="2">
        <v>45267</v>
      </c>
      <c r="E1678" s="2" t="b">
        <f t="shared" si="366"/>
        <v>0</v>
      </c>
      <c r="F1678" t="s">
        <v>526</v>
      </c>
      <c r="G1678" t="b">
        <f t="shared" si="367"/>
        <v>0</v>
      </c>
      <c r="H1678" t="s">
        <v>1651</v>
      </c>
      <c r="I1678" t="b">
        <f t="shared" si="368"/>
        <v>0</v>
      </c>
      <c r="J1678" t="s">
        <v>1843</v>
      </c>
      <c r="K1678" t="b">
        <f t="shared" si="369"/>
        <v>0</v>
      </c>
      <c r="L1678">
        <f t="shared" si="370"/>
        <v>3</v>
      </c>
      <c r="M1678">
        <v>3</v>
      </c>
      <c r="N1678" t="b">
        <f t="shared" si="371"/>
        <v>0</v>
      </c>
      <c r="O1678">
        <f t="shared" si="372"/>
        <v>179.7</v>
      </c>
      <c r="P1678">
        <v>179.7</v>
      </c>
      <c r="Q1678" t="b">
        <f t="shared" si="373"/>
        <v>0</v>
      </c>
      <c r="R1678">
        <f t="shared" si="374"/>
        <v>0.17</v>
      </c>
      <c r="S1678">
        <v>0.17</v>
      </c>
      <c r="T1678" t="b">
        <f t="shared" si="375"/>
        <v>0</v>
      </c>
      <c r="U1678" t="s">
        <v>1839</v>
      </c>
      <c r="V1678">
        <f t="shared" si="376"/>
        <v>447.45299999999992</v>
      </c>
      <c r="W1678">
        <v>447.45299999999992</v>
      </c>
      <c r="X1678" t="b">
        <f t="shared" si="377"/>
        <v>0</v>
      </c>
    </row>
    <row r="1679" spans="1:24" x14ac:dyDescent="0.3">
      <c r="A1679" t="b">
        <f t="shared" si="364"/>
        <v>0</v>
      </c>
      <c r="B1679" t="s">
        <v>2567</v>
      </c>
      <c r="C1679" t="b">
        <f t="shared" si="365"/>
        <v>0</v>
      </c>
      <c r="D1679" s="2">
        <v>45572</v>
      </c>
      <c r="E1679" s="2" t="b">
        <f t="shared" si="366"/>
        <v>0</v>
      </c>
      <c r="F1679" t="s">
        <v>1365</v>
      </c>
      <c r="G1679" t="b">
        <f t="shared" si="367"/>
        <v>0</v>
      </c>
      <c r="H1679" t="s">
        <v>1630</v>
      </c>
      <c r="I1679" t="b">
        <f t="shared" si="368"/>
        <v>0</v>
      </c>
      <c r="J1679" t="s">
        <v>1845</v>
      </c>
      <c r="K1679" t="b">
        <f t="shared" si="369"/>
        <v>0</v>
      </c>
      <c r="L1679">
        <f t="shared" si="370"/>
        <v>4</v>
      </c>
      <c r="M1679">
        <v>4</v>
      </c>
      <c r="N1679" t="b">
        <f t="shared" si="371"/>
        <v>0</v>
      </c>
      <c r="O1679">
        <f t="shared" si="372"/>
        <v>681.08</v>
      </c>
      <c r="P1679">
        <v>681.08</v>
      </c>
      <c r="Q1679" t="b">
        <f t="shared" si="373"/>
        <v>0</v>
      </c>
      <c r="R1679">
        <f t="shared" si="374"/>
        <v>0</v>
      </c>
      <c r="S1679">
        <v>0</v>
      </c>
      <c r="T1679" t="b">
        <f t="shared" si="375"/>
        <v>0</v>
      </c>
      <c r="U1679" t="s">
        <v>1835</v>
      </c>
      <c r="V1679">
        <f t="shared" si="376"/>
        <v>2724.32</v>
      </c>
      <c r="W1679">
        <v>2724.32</v>
      </c>
      <c r="X1679" t="b">
        <f t="shared" si="377"/>
        <v>0</v>
      </c>
    </row>
    <row r="1680" spans="1:24" x14ac:dyDescent="0.3">
      <c r="A1680" t="b">
        <f t="shared" si="364"/>
        <v>0</v>
      </c>
      <c r="B1680" t="s">
        <v>2568</v>
      </c>
      <c r="C1680" t="b">
        <f t="shared" si="365"/>
        <v>0</v>
      </c>
      <c r="D1680" s="2">
        <v>45252</v>
      </c>
      <c r="E1680" s="2" t="b">
        <f t="shared" si="366"/>
        <v>0</v>
      </c>
      <c r="F1680" t="s">
        <v>1241</v>
      </c>
      <c r="G1680" t="b">
        <f t="shared" si="367"/>
        <v>0</v>
      </c>
      <c r="H1680" t="s">
        <v>1540</v>
      </c>
      <c r="I1680" t="b">
        <f t="shared" si="368"/>
        <v>0</v>
      </c>
      <c r="J1680" t="s">
        <v>1843</v>
      </c>
      <c r="K1680" t="b">
        <f t="shared" si="369"/>
        <v>0</v>
      </c>
      <c r="L1680">
        <f t="shared" si="370"/>
        <v>4</v>
      </c>
      <c r="M1680">
        <v>4</v>
      </c>
      <c r="N1680" t="b">
        <f t="shared" si="371"/>
        <v>0</v>
      </c>
      <c r="O1680">
        <f t="shared" si="372"/>
        <v>723.44</v>
      </c>
      <c r="P1680">
        <v>723.44</v>
      </c>
      <c r="Q1680" t="b">
        <f t="shared" si="373"/>
        <v>0</v>
      </c>
      <c r="R1680">
        <f t="shared" si="374"/>
        <v>0.14000000000000001</v>
      </c>
      <c r="S1680">
        <v>0.14000000000000001</v>
      </c>
      <c r="T1680" t="b">
        <f t="shared" si="375"/>
        <v>0</v>
      </c>
      <c r="U1680" t="s">
        <v>1835</v>
      </c>
      <c r="V1680">
        <f t="shared" si="376"/>
        <v>2488.6336000000001</v>
      </c>
      <c r="W1680">
        <v>2488.6336000000001</v>
      </c>
      <c r="X1680" t="b">
        <f t="shared" si="377"/>
        <v>0</v>
      </c>
    </row>
    <row r="1681" spans="1:24" x14ac:dyDescent="0.3">
      <c r="A1681" t="b">
        <f t="shared" si="364"/>
        <v>0</v>
      </c>
      <c r="B1681" t="s">
        <v>1926</v>
      </c>
      <c r="C1681" t="b">
        <f t="shared" si="365"/>
        <v>0</v>
      </c>
      <c r="D1681" s="2">
        <v>45889</v>
      </c>
      <c r="E1681" s="2" t="b">
        <f t="shared" si="366"/>
        <v>0</v>
      </c>
      <c r="F1681" t="s">
        <v>553</v>
      </c>
      <c r="G1681" t="b">
        <f t="shared" si="367"/>
        <v>0</v>
      </c>
      <c r="H1681" t="s">
        <v>1746</v>
      </c>
      <c r="I1681" t="b">
        <f t="shared" si="368"/>
        <v>0</v>
      </c>
      <c r="J1681" t="s">
        <v>1854</v>
      </c>
      <c r="K1681" t="b">
        <f t="shared" si="369"/>
        <v>0</v>
      </c>
      <c r="L1681">
        <f t="shared" si="370"/>
        <v>2</v>
      </c>
      <c r="M1681">
        <v>2</v>
      </c>
      <c r="N1681" t="b">
        <f t="shared" si="371"/>
        <v>0</v>
      </c>
      <c r="O1681">
        <f t="shared" si="372"/>
        <v>668.3</v>
      </c>
      <c r="P1681">
        <v>668.3</v>
      </c>
      <c r="Q1681" t="b">
        <f t="shared" si="373"/>
        <v>0</v>
      </c>
      <c r="R1681">
        <f t="shared" si="374"/>
        <v>7.0000000000000007E-2</v>
      </c>
      <c r="S1681">
        <v>7.0000000000000007E-2</v>
      </c>
      <c r="T1681" t="b">
        <f t="shared" si="375"/>
        <v>0</v>
      </c>
      <c r="U1681" t="s">
        <v>1832</v>
      </c>
      <c r="V1681">
        <f t="shared" si="376"/>
        <v>1243.038</v>
      </c>
      <c r="W1681">
        <v>1243.038</v>
      </c>
      <c r="X1681" t="b">
        <f t="shared" si="377"/>
        <v>0</v>
      </c>
    </row>
    <row r="1682" spans="1:24" x14ac:dyDescent="0.3">
      <c r="A1682" t="b">
        <f t="shared" si="364"/>
        <v>0</v>
      </c>
      <c r="B1682" t="s">
        <v>2569</v>
      </c>
      <c r="C1682" t="b">
        <f t="shared" si="365"/>
        <v>0</v>
      </c>
      <c r="D1682" s="2">
        <v>45939</v>
      </c>
      <c r="E1682" s="2" t="b">
        <f t="shared" si="366"/>
        <v>0</v>
      </c>
      <c r="F1682" t="s">
        <v>429</v>
      </c>
      <c r="G1682" t="b">
        <f t="shared" si="367"/>
        <v>0</v>
      </c>
      <c r="H1682" t="s">
        <v>1630</v>
      </c>
      <c r="I1682" t="b">
        <f t="shared" si="368"/>
        <v>0</v>
      </c>
      <c r="J1682" t="s">
        <v>1852</v>
      </c>
      <c r="K1682" t="b">
        <f t="shared" si="369"/>
        <v>0</v>
      </c>
      <c r="L1682">
        <f t="shared" si="370"/>
        <v>4</v>
      </c>
      <c r="M1682">
        <v>4</v>
      </c>
      <c r="N1682" t="b">
        <f t="shared" si="371"/>
        <v>0</v>
      </c>
      <c r="O1682">
        <f t="shared" si="372"/>
        <v>471.89</v>
      </c>
      <c r="P1682">
        <v>471.89</v>
      </c>
      <c r="Q1682" t="b">
        <f t="shared" si="373"/>
        <v>0</v>
      </c>
      <c r="R1682">
        <f t="shared" si="374"/>
        <v>0.12</v>
      </c>
      <c r="S1682">
        <v>0.12</v>
      </c>
      <c r="T1682" t="b">
        <f t="shared" si="375"/>
        <v>0</v>
      </c>
      <c r="U1682" t="s">
        <v>1839</v>
      </c>
      <c r="V1682">
        <f t="shared" si="376"/>
        <v>1661.0527999999999</v>
      </c>
      <c r="W1682">
        <v>1661.0527999999999</v>
      </c>
      <c r="X1682" t="b">
        <f t="shared" si="377"/>
        <v>0</v>
      </c>
    </row>
    <row r="1683" spans="1:24" x14ac:dyDescent="0.3">
      <c r="A1683" t="b">
        <f t="shared" si="364"/>
        <v>0</v>
      </c>
      <c r="B1683" t="s">
        <v>2570</v>
      </c>
      <c r="C1683" t="b">
        <f t="shared" si="365"/>
        <v>0</v>
      </c>
      <c r="D1683" s="2">
        <v>45559</v>
      </c>
      <c r="E1683" s="2" t="b">
        <f t="shared" si="366"/>
        <v>0</v>
      </c>
      <c r="F1683" t="s">
        <v>1133</v>
      </c>
      <c r="G1683" t="b">
        <f t="shared" si="367"/>
        <v>0</v>
      </c>
      <c r="H1683" t="s">
        <v>1743</v>
      </c>
      <c r="I1683" t="b">
        <f t="shared" si="368"/>
        <v>0</v>
      </c>
      <c r="J1683" t="s">
        <v>1834</v>
      </c>
      <c r="K1683" t="b">
        <f t="shared" si="369"/>
        <v>0</v>
      </c>
      <c r="L1683">
        <f t="shared" si="370"/>
        <v>1</v>
      </c>
      <c r="M1683">
        <v>1</v>
      </c>
      <c r="N1683" t="b">
        <f t="shared" si="371"/>
        <v>0</v>
      </c>
      <c r="O1683">
        <f t="shared" si="372"/>
        <v>613.17999999999995</v>
      </c>
      <c r="P1683">
        <v>613.17999999999995</v>
      </c>
      <c r="Q1683" t="b">
        <f t="shared" si="373"/>
        <v>0</v>
      </c>
      <c r="R1683">
        <f t="shared" si="374"/>
        <v>0.14000000000000001</v>
      </c>
      <c r="S1683">
        <v>0.14000000000000001</v>
      </c>
      <c r="T1683" t="b">
        <f t="shared" si="375"/>
        <v>0</v>
      </c>
      <c r="U1683" t="s">
        <v>1839</v>
      </c>
      <c r="V1683">
        <f t="shared" si="376"/>
        <v>527.33479999999997</v>
      </c>
      <c r="W1683">
        <v>527.33479999999997</v>
      </c>
      <c r="X1683" t="b">
        <f t="shared" si="377"/>
        <v>0</v>
      </c>
    </row>
    <row r="1684" spans="1:24" x14ac:dyDescent="0.3">
      <c r="A1684" t="b">
        <f t="shared" si="364"/>
        <v>0</v>
      </c>
      <c r="B1684" t="s">
        <v>2571</v>
      </c>
      <c r="C1684" t="b">
        <f t="shared" si="365"/>
        <v>0</v>
      </c>
      <c r="D1684" s="2">
        <v>45229</v>
      </c>
      <c r="E1684" s="2" t="b">
        <f t="shared" si="366"/>
        <v>0</v>
      </c>
      <c r="F1684" t="s">
        <v>191</v>
      </c>
      <c r="G1684" t="b">
        <f t="shared" si="367"/>
        <v>0</v>
      </c>
      <c r="H1684" t="s">
        <v>1666</v>
      </c>
      <c r="I1684" t="b">
        <f t="shared" si="368"/>
        <v>0</v>
      </c>
      <c r="J1684" t="s">
        <v>1845</v>
      </c>
      <c r="K1684" t="b">
        <f t="shared" si="369"/>
        <v>0</v>
      </c>
      <c r="L1684">
        <f t="shared" si="370"/>
        <v>1</v>
      </c>
      <c r="M1684">
        <v>1</v>
      </c>
      <c r="N1684" t="b">
        <f t="shared" si="371"/>
        <v>0</v>
      </c>
      <c r="O1684">
        <f t="shared" si="372"/>
        <v>651.30999999999995</v>
      </c>
      <c r="P1684">
        <v>651.30999999999995</v>
      </c>
      <c r="Q1684" t="b">
        <f t="shared" si="373"/>
        <v>0</v>
      </c>
      <c r="R1684">
        <f t="shared" si="374"/>
        <v>0.24</v>
      </c>
      <c r="S1684">
        <v>0.24</v>
      </c>
      <c r="T1684" t="b">
        <f t="shared" si="375"/>
        <v>0</v>
      </c>
      <c r="U1684" t="s">
        <v>1835</v>
      </c>
      <c r="V1684">
        <f t="shared" si="376"/>
        <v>494.99560000000002</v>
      </c>
      <c r="W1684">
        <v>494.99560000000002</v>
      </c>
      <c r="X1684" t="b">
        <f t="shared" si="377"/>
        <v>0</v>
      </c>
    </row>
    <row r="1685" spans="1:24" x14ac:dyDescent="0.3">
      <c r="A1685" t="b">
        <f t="shared" si="364"/>
        <v>0</v>
      </c>
      <c r="B1685" t="s">
        <v>2572</v>
      </c>
      <c r="C1685" t="b">
        <f t="shared" si="365"/>
        <v>0</v>
      </c>
      <c r="D1685" s="2">
        <v>45333</v>
      </c>
      <c r="E1685" s="2" t="b">
        <f t="shared" si="366"/>
        <v>0</v>
      </c>
      <c r="F1685" t="s">
        <v>102</v>
      </c>
      <c r="G1685" t="b">
        <f t="shared" si="367"/>
        <v>0</v>
      </c>
      <c r="H1685" t="s">
        <v>1953</v>
      </c>
      <c r="I1685" t="b">
        <f t="shared" si="368"/>
        <v>0</v>
      </c>
      <c r="J1685" t="s">
        <v>1875</v>
      </c>
      <c r="K1685" t="b">
        <f t="shared" si="369"/>
        <v>0</v>
      </c>
      <c r="L1685">
        <f t="shared" si="370"/>
        <v>2</v>
      </c>
      <c r="M1685">
        <v>2</v>
      </c>
      <c r="N1685" t="b">
        <f t="shared" si="371"/>
        <v>0</v>
      </c>
      <c r="O1685">
        <f t="shared" si="372"/>
        <v>635.14</v>
      </c>
      <c r="P1685">
        <v>635.14</v>
      </c>
      <c r="Q1685" t="b">
        <f t="shared" si="373"/>
        <v>0</v>
      </c>
      <c r="R1685">
        <f t="shared" si="374"/>
        <v>0.1</v>
      </c>
      <c r="S1685">
        <v>0.1</v>
      </c>
      <c r="T1685" t="b">
        <f t="shared" si="375"/>
        <v>0</v>
      </c>
      <c r="U1685" t="s">
        <v>1839</v>
      </c>
      <c r="V1685">
        <f t="shared" si="376"/>
        <v>1143.252</v>
      </c>
      <c r="W1685">
        <v>1143.252</v>
      </c>
      <c r="X1685" t="b">
        <f t="shared" si="377"/>
        <v>0</v>
      </c>
    </row>
    <row r="1686" spans="1:24" x14ac:dyDescent="0.3">
      <c r="A1686" t="b">
        <f t="shared" si="364"/>
        <v>0</v>
      </c>
      <c r="B1686" t="s">
        <v>2573</v>
      </c>
      <c r="C1686" t="b">
        <f t="shared" si="365"/>
        <v>0</v>
      </c>
      <c r="D1686" s="2">
        <v>45752</v>
      </c>
      <c r="E1686" s="2" t="b">
        <f t="shared" si="366"/>
        <v>0</v>
      </c>
      <c r="F1686" t="s">
        <v>1175</v>
      </c>
      <c r="G1686" t="b">
        <f t="shared" si="367"/>
        <v>0</v>
      </c>
      <c r="H1686" t="s">
        <v>1816</v>
      </c>
      <c r="I1686" t="b">
        <f t="shared" si="368"/>
        <v>0</v>
      </c>
      <c r="J1686" t="s">
        <v>1852</v>
      </c>
      <c r="K1686" t="b">
        <f t="shared" si="369"/>
        <v>0</v>
      </c>
      <c r="L1686">
        <f t="shared" si="370"/>
        <v>4</v>
      </c>
      <c r="M1686">
        <v>4</v>
      </c>
      <c r="N1686" t="b">
        <f t="shared" si="371"/>
        <v>0</v>
      </c>
      <c r="O1686">
        <f t="shared" si="372"/>
        <v>912.61</v>
      </c>
      <c r="P1686">
        <v>912.61</v>
      </c>
      <c r="Q1686" t="b">
        <f t="shared" si="373"/>
        <v>0</v>
      </c>
      <c r="R1686">
        <f t="shared" si="374"/>
        <v>0.14000000000000001</v>
      </c>
      <c r="S1686">
        <v>0.14000000000000001</v>
      </c>
      <c r="T1686" t="b">
        <f t="shared" si="375"/>
        <v>0</v>
      </c>
      <c r="U1686" t="s">
        <v>1832</v>
      </c>
      <c r="V1686">
        <f t="shared" si="376"/>
        <v>3139.3784000000001</v>
      </c>
      <c r="W1686">
        <v>3139.3784000000001</v>
      </c>
      <c r="X1686" t="b">
        <f t="shared" si="377"/>
        <v>0</v>
      </c>
    </row>
    <row r="1687" spans="1:24" x14ac:dyDescent="0.3">
      <c r="A1687" t="b">
        <f t="shared" si="364"/>
        <v>0</v>
      </c>
      <c r="B1687" t="s">
        <v>2574</v>
      </c>
      <c r="C1687" t="b">
        <f t="shared" si="365"/>
        <v>0</v>
      </c>
      <c r="D1687" s="2">
        <v>45795</v>
      </c>
      <c r="E1687" s="2" t="b">
        <f t="shared" si="366"/>
        <v>0</v>
      </c>
      <c r="F1687" t="s">
        <v>865</v>
      </c>
      <c r="G1687" t="b">
        <f t="shared" si="367"/>
        <v>0</v>
      </c>
      <c r="H1687" t="s">
        <v>1676</v>
      </c>
      <c r="I1687" t="b">
        <f t="shared" si="368"/>
        <v>0</v>
      </c>
      <c r="J1687" t="s">
        <v>1843</v>
      </c>
      <c r="K1687" t="b">
        <f t="shared" si="369"/>
        <v>0</v>
      </c>
      <c r="L1687">
        <f t="shared" si="370"/>
        <v>3</v>
      </c>
      <c r="M1687">
        <v>3</v>
      </c>
      <c r="N1687" t="b">
        <f t="shared" si="371"/>
        <v>0</v>
      </c>
      <c r="O1687">
        <f t="shared" si="372"/>
        <v>79.77</v>
      </c>
      <c r="P1687">
        <v>79.77</v>
      </c>
      <c r="Q1687" t="b">
        <f t="shared" si="373"/>
        <v>0</v>
      </c>
      <c r="R1687">
        <f t="shared" si="374"/>
        <v>0.09</v>
      </c>
      <c r="S1687">
        <v>0.09</v>
      </c>
      <c r="T1687" t="b">
        <f t="shared" si="375"/>
        <v>0</v>
      </c>
      <c r="U1687" t="s">
        <v>1832</v>
      </c>
      <c r="V1687">
        <f t="shared" si="376"/>
        <v>217.77209999999999</v>
      </c>
      <c r="W1687">
        <v>217.77209999999999</v>
      </c>
      <c r="X1687" t="b">
        <f t="shared" si="377"/>
        <v>0</v>
      </c>
    </row>
    <row r="1688" spans="1:24" x14ac:dyDescent="0.3">
      <c r="A1688" t="b">
        <f t="shared" si="364"/>
        <v>0</v>
      </c>
      <c r="B1688" t="s">
        <v>2575</v>
      </c>
      <c r="C1688" t="b">
        <f t="shared" si="365"/>
        <v>0</v>
      </c>
      <c r="D1688" s="2">
        <v>45755</v>
      </c>
      <c r="E1688" s="2" t="b">
        <f t="shared" si="366"/>
        <v>0</v>
      </c>
      <c r="F1688" t="s">
        <v>874</v>
      </c>
      <c r="G1688" t="b">
        <f t="shared" si="367"/>
        <v>0</v>
      </c>
      <c r="H1688" t="s">
        <v>1805</v>
      </c>
      <c r="I1688" t="b">
        <f t="shared" si="368"/>
        <v>0</v>
      </c>
      <c r="J1688" t="s">
        <v>1859</v>
      </c>
      <c r="K1688" t="b">
        <f t="shared" si="369"/>
        <v>0</v>
      </c>
      <c r="L1688">
        <f t="shared" si="370"/>
        <v>4</v>
      </c>
      <c r="M1688">
        <v>4</v>
      </c>
      <c r="N1688" t="b">
        <f t="shared" si="371"/>
        <v>0</v>
      </c>
      <c r="O1688">
        <f t="shared" si="372"/>
        <v>603.52</v>
      </c>
      <c r="P1688">
        <v>603.52</v>
      </c>
      <c r="Q1688" t="b">
        <f t="shared" si="373"/>
        <v>0</v>
      </c>
      <c r="R1688">
        <f t="shared" si="374"/>
        <v>0.25</v>
      </c>
      <c r="S1688">
        <v>0.25</v>
      </c>
      <c r="T1688" t="b">
        <f t="shared" si="375"/>
        <v>0</v>
      </c>
      <c r="U1688" t="s">
        <v>1832</v>
      </c>
      <c r="V1688">
        <f t="shared" si="376"/>
        <v>1810.56</v>
      </c>
      <c r="W1688">
        <v>1810.56</v>
      </c>
      <c r="X1688" t="b">
        <f t="shared" si="377"/>
        <v>0</v>
      </c>
    </row>
    <row r="1689" spans="1:24" x14ac:dyDescent="0.3">
      <c r="A1689" t="b">
        <f t="shared" si="364"/>
        <v>0</v>
      </c>
      <c r="B1689" t="s">
        <v>2576</v>
      </c>
      <c r="C1689" t="b">
        <f t="shared" si="365"/>
        <v>0</v>
      </c>
      <c r="D1689" s="2">
        <v>45625</v>
      </c>
      <c r="E1689" s="2" t="b">
        <f t="shared" si="366"/>
        <v>0</v>
      </c>
      <c r="F1689" t="s">
        <v>277</v>
      </c>
      <c r="G1689" t="b">
        <f t="shared" si="367"/>
        <v>0</v>
      </c>
      <c r="H1689" t="s">
        <v>1760</v>
      </c>
      <c r="I1689" t="b">
        <f t="shared" si="368"/>
        <v>0</v>
      </c>
      <c r="J1689" t="s">
        <v>1884</v>
      </c>
      <c r="K1689" t="b">
        <f t="shared" si="369"/>
        <v>0</v>
      </c>
      <c r="L1689">
        <f t="shared" si="370"/>
        <v>4</v>
      </c>
      <c r="M1689">
        <v>4</v>
      </c>
      <c r="N1689" t="b">
        <f t="shared" si="371"/>
        <v>0</v>
      </c>
      <c r="O1689">
        <f t="shared" si="372"/>
        <v>453.12</v>
      </c>
      <c r="P1689">
        <v>453.12</v>
      </c>
      <c r="Q1689" t="b">
        <f t="shared" si="373"/>
        <v>0</v>
      </c>
      <c r="R1689">
        <f t="shared" si="374"/>
        <v>0.23</v>
      </c>
      <c r="S1689">
        <v>0.23</v>
      </c>
      <c r="T1689" t="b">
        <f t="shared" si="375"/>
        <v>0</v>
      </c>
      <c r="U1689" t="s">
        <v>1839</v>
      </c>
      <c r="V1689">
        <f t="shared" si="376"/>
        <v>1395.6096</v>
      </c>
      <c r="W1689">
        <v>1395.6096</v>
      </c>
      <c r="X1689" t="b">
        <f t="shared" si="377"/>
        <v>0</v>
      </c>
    </row>
    <row r="1690" spans="1:24" x14ac:dyDescent="0.3">
      <c r="A1690" t="b">
        <f t="shared" si="364"/>
        <v>0</v>
      </c>
      <c r="B1690" t="s">
        <v>2577</v>
      </c>
      <c r="C1690" t="b">
        <f t="shared" si="365"/>
        <v>0</v>
      </c>
      <c r="D1690" s="2">
        <v>45656</v>
      </c>
      <c r="E1690" s="2" t="b">
        <f t="shared" si="366"/>
        <v>0</v>
      </c>
      <c r="F1690" t="s">
        <v>1511</v>
      </c>
      <c r="G1690" t="b">
        <f t="shared" si="367"/>
        <v>0</v>
      </c>
      <c r="H1690" t="s">
        <v>1637</v>
      </c>
      <c r="I1690" t="b">
        <f t="shared" si="368"/>
        <v>0</v>
      </c>
      <c r="J1690" t="s">
        <v>1861</v>
      </c>
      <c r="K1690" t="b">
        <f t="shared" si="369"/>
        <v>0</v>
      </c>
      <c r="L1690">
        <f t="shared" si="370"/>
        <v>2</v>
      </c>
      <c r="M1690">
        <v>2</v>
      </c>
      <c r="N1690" t="b">
        <f t="shared" si="371"/>
        <v>0</v>
      </c>
      <c r="O1690">
        <f t="shared" si="372"/>
        <v>974.35</v>
      </c>
      <c r="P1690">
        <v>974.35</v>
      </c>
      <c r="Q1690" t="b">
        <f t="shared" si="373"/>
        <v>0</v>
      </c>
      <c r="R1690">
        <f t="shared" si="374"/>
        <v>0.15</v>
      </c>
      <c r="S1690">
        <v>0.15</v>
      </c>
      <c r="T1690" t="b">
        <f t="shared" si="375"/>
        <v>0</v>
      </c>
      <c r="U1690" t="s">
        <v>1832</v>
      </c>
      <c r="V1690">
        <f t="shared" si="376"/>
        <v>1656.395</v>
      </c>
      <c r="W1690">
        <v>1656.395</v>
      </c>
      <c r="X1690" t="b">
        <f t="shared" si="377"/>
        <v>0</v>
      </c>
    </row>
    <row r="1691" spans="1:24" x14ac:dyDescent="0.3">
      <c r="A1691" t="b">
        <f t="shared" si="364"/>
        <v>0</v>
      </c>
      <c r="B1691" t="s">
        <v>2578</v>
      </c>
      <c r="C1691" t="b">
        <f t="shared" si="365"/>
        <v>0</v>
      </c>
      <c r="D1691" s="2">
        <v>45824</v>
      </c>
      <c r="E1691" s="2" t="b">
        <f t="shared" si="366"/>
        <v>0</v>
      </c>
      <c r="F1691" t="s">
        <v>1451</v>
      </c>
      <c r="G1691" t="b">
        <f t="shared" si="367"/>
        <v>0</v>
      </c>
      <c r="H1691" t="s">
        <v>1808</v>
      </c>
      <c r="I1691" t="b">
        <f t="shared" si="368"/>
        <v>0</v>
      </c>
      <c r="J1691" t="s">
        <v>1834</v>
      </c>
      <c r="K1691" t="b">
        <f t="shared" si="369"/>
        <v>0</v>
      </c>
      <c r="L1691">
        <f t="shared" si="370"/>
        <v>4</v>
      </c>
      <c r="M1691">
        <v>4</v>
      </c>
      <c r="N1691" t="b">
        <f t="shared" si="371"/>
        <v>0</v>
      </c>
      <c r="O1691">
        <f t="shared" si="372"/>
        <v>52.35</v>
      </c>
      <c r="P1691">
        <v>52.35</v>
      </c>
      <c r="Q1691" t="b">
        <f t="shared" si="373"/>
        <v>0</v>
      </c>
      <c r="R1691">
        <f t="shared" si="374"/>
        <v>0.23</v>
      </c>
      <c r="S1691">
        <v>0.23</v>
      </c>
      <c r="T1691" t="b">
        <f t="shared" si="375"/>
        <v>0</v>
      </c>
      <c r="U1691" t="s">
        <v>1839</v>
      </c>
      <c r="V1691">
        <f t="shared" si="376"/>
        <v>161.238</v>
      </c>
      <c r="W1691">
        <v>161.238</v>
      </c>
      <c r="X1691" t="b">
        <f t="shared" si="377"/>
        <v>0</v>
      </c>
    </row>
    <row r="1692" spans="1:24" x14ac:dyDescent="0.3">
      <c r="A1692" t="b">
        <f t="shared" si="364"/>
        <v>0</v>
      </c>
      <c r="B1692" t="s">
        <v>1927</v>
      </c>
      <c r="C1692" t="b">
        <f t="shared" si="365"/>
        <v>0</v>
      </c>
      <c r="D1692" s="2">
        <v>45533</v>
      </c>
      <c r="E1692" s="2" t="b">
        <f t="shared" si="366"/>
        <v>0</v>
      </c>
      <c r="F1692" t="s">
        <v>1259</v>
      </c>
      <c r="G1692" t="b">
        <f t="shared" si="367"/>
        <v>0</v>
      </c>
      <c r="H1692" t="s">
        <v>1651</v>
      </c>
      <c r="I1692" t="b">
        <f t="shared" si="368"/>
        <v>0</v>
      </c>
      <c r="J1692" t="s">
        <v>1841</v>
      </c>
      <c r="K1692" t="b">
        <f t="shared" si="369"/>
        <v>0</v>
      </c>
      <c r="L1692">
        <f t="shared" si="370"/>
        <v>1</v>
      </c>
      <c r="M1692">
        <v>1</v>
      </c>
      <c r="N1692" t="b">
        <f t="shared" si="371"/>
        <v>0</v>
      </c>
      <c r="O1692">
        <f t="shared" si="372"/>
        <v>553.82000000000005</v>
      </c>
      <c r="P1692">
        <v>553.82000000000005</v>
      </c>
      <c r="Q1692" t="b">
        <f t="shared" si="373"/>
        <v>0</v>
      </c>
      <c r="R1692">
        <f t="shared" si="374"/>
        <v>0.09</v>
      </c>
      <c r="S1692">
        <v>0.09</v>
      </c>
      <c r="T1692" t="b">
        <f t="shared" si="375"/>
        <v>0</v>
      </c>
      <c r="U1692" t="s">
        <v>1832</v>
      </c>
      <c r="V1692">
        <f t="shared" si="376"/>
        <v>503.97620000000012</v>
      </c>
      <c r="W1692">
        <v>503.97620000000012</v>
      </c>
      <c r="X1692" t="b">
        <f t="shared" si="377"/>
        <v>0</v>
      </c>
    </row>
    <row r="1693" spans="1:24" x14ac:dyDescent="0.3">
      <c r="A1693" t="b">
        <f t="shared" si="364"/>
        <v>0</v>
      </c>
      <c r="B1693" t="s">
        <v>2579</v>
      </c>
      <c r="C1693" t="b">
        <f t="shared" si="365"/>
        <v>0</v>
      </c>
      <c r="D1693" s="2">
        <v>45824</v>
      </c>
      <c r="E1693" s="2" t="b">
        <f t="shared" si="366"/>
        <v>0</v>
      </c>
      <c r="F1693" t="s">
        <v>1145</v>
      </c>
      <c r="G1693" t="b">
        <f t="shared" si="367"/>
        <v>0</v>
      </c>
      <c r="H1693" t="s">
        <v>1728</v>
      </c>
      <c r="I1693" t="b">
        <f t="shared" si="368"/>
        <v>0</v>
      </c>
      <c r="J1693" t="s">
        <v>1834</v>
      </c>
      <c r="K1693" t="b">
        <f t="shared" si="369"/>
        <v>0</v>
      </c>
      <c r="L1693">
        <f t="shared" si="370"/>
        <v>3</v>
      </c>
      <c r="M1693">
        <v>3</v>
      </c>
      <c r="N1693" t="b">
        <f t="shared" si="371"/>
        <v>0</v>
      </c>
      <c r="O1693">
        <f t="shared" si="372"/>
        <v>681.58</v>
      </c>
      <c r="P1693">
        <v>681.58</v>
      </c>
      <c r="Q1693" t="b">
        <f t="shared" si="373"/>
        <v>0</v>
      </c>
      <c r="R1693">
        <f t="shared" si="374"/>
        <v>0.23</v>
      </c>
      <c r="S1693">
        <v>0.23</v>
      </c>
      <c r="T1693" t="b">
        <f t="shared" si="375"/>
        <v>0</v>
      </c>
      <c r="U1693" t="s">
        <v>1832</v>
      </c>
      <c r="V1693">
        <f t="shared" si="376"/>
        <v>1574.4498000000001</v>
      </c>
      <c r="W1693">
        <v>1574.4498000000001</v>
      </c>
      <c r="X1693" t="b">
        <f t="shared" si="377"/>
        <v>0</v>
      </c>
    </row>
    <row r="1694" spans="1:24" x14ac:dyDescent="0.3">
      <c r="A1694" t="b">
        <f t="shared" si="364"/>
        <v>0</v>
      </c>
      <c r="B1694" t="s">
        <v>2580</v>
      </c>
      <c r="C1694" t="b">
        <f t="shared" si="365"/>
        <v>0</v>
      </c>
      <c r="D1694" s="2">
        <v>45384</v>
      </c>
      <c r="E1694" s="2" t="b">
        <f t="shared" si="366"/>
        <v>0</v>
      </c>
      <c r="F1694" t="s">
        <v>579</v>
      </c>
      <c r="G1694" t="b">
        <f t="shared" si="367"/>
        <v>0</v>
      </c>
      <c r="H1694" t="s">
        <v>1777</v>
      </c>
      <c r="I1694" t="b">
        <f t="shared" si="368"/>
        <v>0</v>
      </c>
      <c r="J1694" t="s">
        <v>1859</v>
      </c>
      <c r="K1694" t="b">
        <f t="shared" si="369"/>
        <v>0</v>
      </c>
      <c r="L1694">
        <f t="shared" si="370"/>
        <v>3</v>
      </c>
      <c r="M1694">
        <v>3</v>
      </c>
      <c r="N1694" t="b">
        <f t="shared" si="371"/>
        <v>0</v>
      </c>
      <c r="O1694">
        <f t="shared" si="372"/>
        <v>71.23</v>
      </c>
      <c r="P1694">
        <v>71.23</v>
      </c>
      <c r="Q1694" t="b">
        <f t="shared" si="373"/>
        <v>0</v>
      </c>
      <c r="R1694">
        <f t="shared" si="374"/>
        <v>0.03</v>
      </c>
      <c r="S1694">
        <v>0.03</v>
      </c>
      <c r="T1694" t="b">
        <f t="shared" si="375"/>
        <v>0</v>
      </c>
      <c r="U1694" t="s">
        <v>1832</v>
      </c>
      <c r="V1694">
        <f t="shared" si="376"/>
        <v>207.27930000000001</v>
      </c>
      <c r="W1694">
        <v>207.27930000000001</v>
      </c>
      <c r="X1694" t="b">
        <f t="shared" si="377"/>
        <v>0</v>
      </c>
    </row>
    <row r="1695" spans="1:24" x14ac:dyDescent="0.3">
      <c r="A1695" t="b">
        <f t="shared" si="364"/>
        <v>0</v>
      </c>
      <c r="B1695" t="s">
        <v>2581</v>
      </c>
      <c r="C1695" t="b">
        <f t="shared" si="365"/>
        <v>0</v>
      </c>
      <c r="D1695" s="2">
        <v>45379</v>
      </c>
      <c r="E1695" s="2" t="b">
        <f t="shared" si="366"/>
        <v>0</v>
      </c>
      <c r="F1695" t="s">
        <v>768</v>
      </c>
      <c r="G1695" t="b">
        <f t="shared" si="367"/>
        <v>0</v>
      </c>
      <c r="H1695" t="s">
        <v>1580</v>
      </c>
      <c r="I1695" t="b">
        <f t="shared" si="368"/>
        <v>0</v>
      </c>
      <c r="J1695" t="s">
        <v>1852</v>
      </c>
      <c r="K1695" t="b">
        <f t="shared" si="369"/>
        <v>0</v>
      </c>
      <c r="L1695">
        <f t="shared" si="370"/>
        <v>1</v>
      </c>
      <c r="M1695">
        <v>1</v>
      </c>
      <c r="N1695" t="b">
        <f t="shared" si="371"/>
        <v>0</v>
      </c>
      <c r="O1695">
        <f t="shared" si="372"/>
        <v>31.36</v>
      </c>
      <c r="P1695">
        <v>31.36</v>
      </c>
      <c r="Q1695" t="b">
        <f t="shared" si="373"/>
        <v>0</v>
      </c>
      <c r="R1695">
        <f t="shared" si="374"/>
        <v>0.21</v>
      </c>
      <c r="S1695">
        <v>0.21</v>
      </c>
      <c r="T1695" t="b">
        <f t="shared" si="375"/>
        <v>0</v>
      </c>
      <c r="U1695" t="s">
        <v>1839</v>
      </c>
      <c r="V1695">
        <f t="shared" si="376"/>
        <v>24.7744</v>
      </c>
      <c r="W1695">
        <v>24.7744</v>
      </c>
      <c r="X1695" t="b">
        <f t="shared" si="377"/>
        <v>0</v>
      </c>
    </row>
    <row r="1696" spans="1:24" x14ac:dyDescent="0.3">
      <c r="A1696" t="b">
        <f t="shared" si="364"/>
        <v>0</v>
      </c>
      <c r="B1696" t="s">
        <v>2582</v>
      </c>
      <c r="C1696" t="b">
        <f t="shared" si="365"/>
        <v>0</v>
      </c>
      <c r="D1696" s="2">
        <v>45674</v>
      </c>
      <c r="E1696" s="2" t="b">
        <f t="shared" si="366"/>
        <v>0</v>
      </c>
      <c r="F1696" t="s">
        <v>1061</v>
      </c>
      <c r="G1696" t="b">
        <f t="shared" si="367"/>
        <v>0</v>
      </c>
      <c r="H1696" t="s">
        <v>1661</v>
      </c>
      <c r="I1696" t="b">
        <f t="shared" si="368"/>
        <v>0</v>
      </c>
      <c r="J1696" t="s">
        <v>1867</v>
      </c>
      <c r="K1696" t="b">
        <f t="shared" si="369"/>
        <v>0</v>
      </c>
      <c r="L1696">
        <f t="shared" si="370"/>
        <v>2</v>
      </c>
      <c r="M1696">
        <v>2</v>
      </c>
      <c r="N1696" t="b">
        <f t="shared" si="371"/>
        <v>0</v>
      </c>
      <c r="O1696">
        <f t="shared" si="372"/>
        <v>555.54999999999995</v>
      </c>
      <c r="P1696">
        <v>555.54999999999995</v>
      </c>
      <c r="Q1696" t="b">
        <f t="shared" si="373"/>
        <v>0</v>
      </c>
      <c r="R1696">
        <f t="shared" si="374"/>
        <v>0.14000000000000001</v>
      </c>
      <c r="S1696">
        <v>0.14000000000000001</v>
      </c>
      <c r="T1696" t="b">
        <f t="shared" si="375"/>
        <v>0</v>
      </c>
      <c r="U1696" t="s">
        <v>1832</v>
      </c>
      <c r="V1696">
        <f t="shared" si="376"/>
        <v>955.54599999999994</v>
      </c>
      <c r="W1696">
        <v>955.54599999999994</v>
      </c>
      <c r="X1696" t="b">
        <f t="shared" si="377"/>
        <v>0</v>
      </c>
    </row>
    <row r="1697" spans="1:24" x14ac:dyDescent="0.3">
      <c r="A1697" t="b">
        <f t="shared" si="364"/>
        <v>0</v>
      </c>
      <c r="B1697" t="s">
        <v>2583</v>
      </c>
      <c r="C1697" t="b">
        <f t="shared" si="365"/>
        <v>0</v>
      </c>
      <c r="D1697" s="2">
        <v>45760</v>
      </c>
      <c r="E1697" s="2" t="b">
        <f t="shared" si="366"/>
        <v>0</v>
      </c>
      <c r="F1697" t="s">
        <v>798</v>
      </c>
      <c r="G1697" t="b">
        <f t="shared" si="367"/>
        <v>0</v>
      </c>
      <c r="H1697" t="s">
        <v>1730</v>
      </c>
      <c r="I1697" t="b">
        <f t="shared" si="368"/>
        <v>0</v>
      </c>
      <c r="J1697" t="s">
        <v>1857</v>
      </c>
      <c r="K1697" t="b">
        <f t="shared" si="369"/>
        <v>0</v>
      </c>
      <c r="L1697">
        <f t="shared" si="370"/>
        <v>4</v>
      </c>
      <c r="M1697">
        <v>4</v>
      </c>
      <c r="N1697" t="b">
        <f t="shared" si="371"/>
        <v>0</v>
      </c>
      <c r="O1697">
        <f t="shared" si="372"/>
        <v>805.99</v>
      </c>
      <c r="P1697">
        <v>805.99</v>
      </c>
      <c r="Q1697" t="b">
        <f t="shared" si="373"/>
        <v>0</v>
      </c>
      <c r="R1697">
        <f t="shared" si="374"/>
        <v>0.06</v>
      </c>
      <c r="S1697">
        <v>0.06</v>
      </c>
      <c r="T1697" t="b">
        <f t="shared" si="375"/>
        <v>0</v>
      </c>
      <c r="U1697" t="s">
        <v>1832</v>
      </c>
      <c r="V1697">
        <f t="shared" si="376"/>
        <v>3030.5223999999998</v>
      </c>
      <c r="W1697">
        <v>3030.5223999999998</v>
      </c>
      <c r="X1697" t="b">
        <f t="shared" si="377"/>
        <v>0</v>
      </c>
    </row>
    <row r="1698" spans="1:24" x14ac:dyDescent="0.3">
      <c r="A1698" t="b">
        <f t="shared" si="364"/>
        <v>0</v>
      </c>
      <c r="B1698" t="s">
        <v>2584</v>
      </c>
      <c r="C1698" t="b">
        <f t="shared" si="365"/>
        <v>0</v>
      </c>
      <c r="D1698" s="2">
        <v>45474</v>
      </c>
      <c r="E1698" s="2" t="b">
        <f t="shared" si="366"/>
        <v>0</v>
      </c>
      <c r="F1698" t="s">
        <v>1199</v>
      </c>
      <c r="G1698" t="b">
        <f t="shared" si="367"/>
        <v>0</v>
      </c>
      <c r="H1698" t="s">
        <v>1743</v>
      </c>
      <c r="I1698" t="b">
        <f t="shared" si="368"/>
        <v>0</v>
      </c>
      <c r="J1698" t="s">
        <v>1854</v>
      </c>
      <c r="K1698" t="b">
        <f t="shared" si="369"/>
        <v>0</v>
      </c>
      <c r="L1698">
        <f t="shared" si="370"/>
        <v>1</v>
      </c>
      <c r="M1698">
        <v>1</v>
      </c>
      <c r="N1698" t="b">
        <f t="shared" si="371"/>
        <v>0</v>
      </c>
      <c r="O1698">
        <f t="shared" si="372"/>
        <v>506.55</v>
      </c>
      <c r="P1698">
        <v>506.55</v>
      </c>
      <c r="Q1698" t="b">
        <f t="shared" si="373"/>
        <v>0</v>
      </c>
      <c r="R1698">
        <f t="shared" si="374"/>
        <v>0.28000000000000003</v>
      </c>
      <c r="S1698">
        <v>0.28000000000000003</v>
      </c>
      <c r="T1698" t="b">
        <f t="shared" si="375"/>
        <v>0</v>
      </c>
      <c r="U1698" t="s">
        <v>1832</v>
      </c>
      <c r="V1698">
        <f t="shared" si="376"/>
        <v>364.71600000000001</v>
      </c>
      <c r="W1698">
        <v>364.71600000000001</v>
      </c>
      <c r="X1698" t="b">
        <f t="shared" si="377"/>
        <v>0</v>
      </c>
    </row>
    <row r="1699" spans="1:24" x14ac:dyDescent="0.3">
      <c r="A1699" t="b">
        <f t="shared" si="364"/>
        <v>0</v>
      </c>
      <c r="B1699" t="s">
        <v>2585</v>
      </c>
      <c r="C1699" t="b">
        <f t="shared" si="365"/>
        <v>0</v>
      </c>
      <c r="D1699" s="2">
        <v>45640</v>
      </c>
      <c r="E1699" s="2" t="b">
        <f t="shared" si="366"/>
        <v>0</v>
      </c>
      <c r="F1699" t="s">
        <v>441</v>
      </c>
      <c r="G1699" t="b">
        <f t="shared" si="367"/>
        <v>0</v>
      </c>
      <c r="H1699" t="s">
        <v>1661</v>
      </c>
      <c r="I1699" t="b">
        <f t="shared" si="368"/>
        <v>0</v>
      </c>
      <c r="J1699" t="s">
        <v>1902</v>
      </c>
      <c r="K1699" t="b">
        <f t="shared" si="369"/>
        <v>0</v>
      </c>
      <c r="L1699">
        <f t="shared" si="370"/>
        <v>3</v>
      </c>
      <c r="M1699">
        <v>3</v>
      </c>
      <c r="N1699" t="b">
        <f t="shared" si="371"/>
        <v>0</v>
      </c>
      <c r="O1699">
        <f t="shared" si="372"/>
        <v>28.69</v>
      </c>
      <c r="P1699">
        <v>28.69</v>
      </c>
      <c r="Q1699" t="b">
        <f t="shared" si="373"/>
        <v>0</v>
      </c>
      <c r="R1699">
        <f t="shared" si="374"/>
        <v>0.02</v>
      </c>
      <c r="S1699">
        <v>0.02</v>
      </c>
      <c r="T1699" t="b">
        <f t="shared" si="375"/>
        <v>0</v>
      </c>
      <c r="U1699" t="s">
        <v>1832</v>
      </c>
      <c r="V1699">
        <f t="shared" si="376"/>
        <v>84.348600000000005</v>
      </c>
      <c r="W1699">
        <v>84.348600000000005</v>
      </c>
      <c r="X1699" t="b">
        <f t="shared" si="377"/>
        <v>0</v>
      </c>
    </row>
    <row r="1700" spans="1:24" x14ac:dyDescent="0.3">
      <c r="A1700" t="b">
        <f t="shared" si="364"/>
        <v>0</v>
      </c>
      <c r="B1700" t="s">
        <v>2586</v>
      </c>
      <c r="C1700" t="b">
        <f t="shared" si="365"/>
        <v>0</v>
      </c>
      <c r="D1700" s="2">
        <v>45253</v>
      </c>
      <c r="E1700" s="2" t="b">
        <f t="shared" si="366"/>
        <v>0</v>
      </c>
      <c r="F1700" t="s">
        <v>1196</v>
      </c>
      <c r="G1700" t="b">
        <f t="shared" si="367"/>
        <v>0</v>
      </c>
      <c r="H1700" t="s">
        <v>1757</v>
      </c>
      <c r="I1700" t="b">
        <f t="shared" si="368"/>
        <v>0</v>
      </c>
      <c r="J1700" t="s">
        <v>1845</v>
      </c>
      <c r="K1700" t="b">
        <f t="shared" si="369"/>
        <v>0</v>
      </c>
      <c r="L1700">
        <f t="shared" si="370"/>
        <v>1</v>
      </c>
      <c r="M1700">
        <v>1</v>
      </c>
      <c r="N1700" t="b">
        <f t="shared" si="371"/>
        <v>0</v>
      </c>
      <c r="O1700">
        <f t="shared" si="372"/>
        <v>106.07</v>
      </c>
      <c r="P1700">
        <v>106.07</v>
      </c>
      <c r="Q1700" t="b">
        <f t="shared" si="373"/>
        <v>0</v>
      </c>
      <c r="R1700">
        <f t="shared" si="374"/>
        <v>0.23</v>
      </c>
      <c r="S1700">
        <v>0.23</v>
      </c>
      <c r="T1700" t="b">
        <f t="shared" si="375"/>
        <v>0</v>
      </c>
      <c r="U1700" t="s">
        <v>1839</v>
      </c>
      <c r="V1700">
        <f t="shared" si="376"/>
        <v>81.673900000000003</v>
      </c>
      <c r="W1700">
        <v>81.673900000000003</v>
      </c>
      <c r="X1700" t="b">
        <f t="shared" si="377"/>
        <v>0</v>
      </c>
    </row>
    <row r="1701" spans="1:24" x14ac:dyDescent="0.3">
      <c r="A1701" t="b">
        <f t="shared" si="364"/>
        <v>0</v>
      </c>
      <c r="B1701" t="s">
        <v>2587</v>
      </c>
      <c r="C1701" t="b">
        <f t="shared" si="365"/>
        <v>0</v>
      </c>
      <c r="D1701" s="2">
        <v>45225</v>
      </c>
      <c r="E1701" s="2" t="b">
        <f t="shared" si="366"/>
        <v>0</v>
      </c>
      <c r="F1701" t="s">
        <v>824</v>
      </c>
      <c r="G1701" t="b">
        <f t="shared" si="367"/>
        <v>0</v>
      </c>
      <c r="H1701" t="s">
        <v>1798</v>
      </c>
      <c r="I1701" t="b">
        <f t="shared" si="368"/>
        <v>0</v>
      </c>
      <c r="J1701" t="s">
        <v>1850</v>
      </c>
      <c r="K1701" t="b">
        <f t="shared" si="369"/>
        <v>0</v>
      </c>
      <c r="L1701">
        <f t="shared" si="370"/>
        <v>4</v>
      </c>
      <c r="M1701">
        <v>4</v>
      </c>
      <c r="N1701" t="b">
        <f t="shared" si="371"/>
        <v>0</v>
      </c>
      <c r="O1701">
        <f t="shared" si="372"/>
        <v>289.77</v>
      </c>
      <c r="P1701">
        <v>289.77</v>
      </c>
      <c r="Q1701" t="b">
        <f t="shared" si="373"/>
        <v>0</v>
      </c>
      <c r="R1701">
        <f t="shared" si="374"/>
        <v>0.06</v>
      </c>
      <c r="S1701">
        <v>0.06</v>
      </c>
      <c r="T1701" t="b">
        <f t="shared" si="375"/>
        <v>0</v>
      </c>
      <c r="U1701" t="s">
        <v>1835</v>
      </c>
      <c r="V1701">
        <f t="shared" si="376"/>
        <v>1089.5352</v>
      </c>
      <c r="W1701">
        <v>1089.5352</v>
      </c>
      <c r="X1701" t="b">
        <f t="shared" si="377"/>
        <v>0</v>
      </c>
    </row>
    <row r="1702" spans="1:24" x14ac:dyDescent="0.3">
      <c r="A1702" t="b">
        <f t="shared" si="364"/>
        <v>0</v>
      </c>
      <c r="B1702" t="s">
        <v>2588</v>
      </c>
      <c r="C1702" t="b">
        <f t="shared" si="365"/>
        <v>0</v>
      </c>
      <c r="D1702" s="2">
        <v>45263</v>
      </c>
      <c r="E1702" s="2" t="b">
        <f t="shared" si="366"/>
        <v>0</v>
      </c>
      <c r="F1702" t="s">
        <v>517</v>
      </c>
      <c r="G1702" t="b">
        <f t="shared" si="367"/>
        <v>0</v>
      </c>
      <c r="H1702" t="s">
        <v>1777</v>
      </c>
      <c r="I1702" t="b">
        <f t="shared" si="368"/>
        <v>0</v>
      </c>
      <c r="J1702" t="s">
        <v>1870</v>
      </c>
      <c r="K1702" t="b">
        <f t="shared" si="369"/>
        <v>0</v>
      </c>
      <c r="L1702">
        <f t="shared" si="370"/>
        <v>2</v>
      </c>
      <c r="M1702">
        <v>2</v>
      </c>
      <c r="N1702" t="b">
        <f t="shared" si="371"/>
        <v>0</v>
      </c>
      <c r="O1702">
        <f t="shared" si="372"/>
        <v>354.26</v>
      </c>
      <c r="P1702">
        <v>354.26</v>
      </c>
      <c r="Q1702" t="b">
        <f t="shared" si="373"/>
        <v>0</v>
      </c>
      <c r="R1702">
        <f t="shared" si="374"/>
        <v>0.01</v>
      </c>
      <c r="S1702">
        <v>0.01</v>
      </c>
      <c r="T1702" t="b">
        <f t="shared" si="375"/>
        <v>0</v>
      </c>
      <c r="U1702" t="s">
        <v>1839</v>
      </c>
      <c r="V1702">
        <f t="shared" si="376"/>
        <v>701.4348</v>
      </c>
      <c r="W1702">
        <v>701.4348</v>
      </c>
      <c r="X1702" t="b">
        <f t="shared" si="377"/>
        <v>0</v>
      </c>
    </row>
    <row r="1703" spans="1:24" x14ac:dyDescent="0.3">
      <c r="A1703" t="b">
        <f t="shared" si="364"/>
        <v>0</v>
      </c>
      <c r="B1703" t="s">
        <v>1928</v>
      </c>
      <c r="C1703" t="b">
        <f t="shared" si="365"/>
        <v>0</v>
      </c>
      <c r="D1703" s="2">
        <v>45626</v>
      </c>
      <c r="E1703" s="2" t="b">
        <f t="shared" si="366"/>
        <v>0</v>
      </c>
      <c r="F1703" t="s">
        <v>145</v>
      </c>
      <c r="G1703" t="b">
        <f t="shared" si="367"/>
        <v>0</v>
      </c>
      <c r="H1703" t="s">
        <v>1671</v>
      </c>
      <c r="I1703" t="b">
        <f t="shared" si="368"/>
        <v>0</v>
      </c>
      <c r="J1703" t="s">
        <v>1902</v>
      </c>
      <c r="K1703" t="b">
        <f t="shared" si="369"/>
        <v>0</v>
      </c>
      <c r="L1703">
        <f t="shared" si="370"/>
        <v>2</v>
      </c>
      <c r="M1703">
        <v>2</v>
      </c>
      <c r="N1703" t="b">
        <f t="shared" si="371"/>
        <v>0</v>
      </c>
      <c r="O1703">
        <f t="shared" si="372"/>
        <v>556.42999999999995</v>
      </c>
      <c r="P1703">
        <v>556.42999999999995</v>
      </c>
      <c r="Q1703" t="b">
        <f t="shared" si="373"/>
        <v>0</v>
      </c>
      <c r="R1703">
        <f t="shared" si="374"/>
        <v>0.13</v>
      </c>
      <c r="S1703">
        <v>0.13</v>
      </c>
      <c r="T1703" t="b">
        <f t="shared" si="375"/>
        <v>0</v>
      </c>
      <c r="U1703" t="s">
        <v>1832</v>
      </c>
      <c r="V1703">
        <f t="shared" si="376"/>
        <v>968.18819999999994</v>
      </c>
      <c r="W1703">
        <v>968.18819999999994</v>
      </c>
      <c r="X1703" t="b">
        <f t="shared" si="377"/>
        <v>0</v>
      </c>
    </row>
    <row r="1704" spans="1:24" x14ac:dyDescent="0.3">
      <c r="A1704" t="b">
        <f t="shared" si="364"/>
        <v>0</v>
      </c>
      <c r="B1704" t="s">
        <v>2589</v>
      </c>
      <c r="C1704" t="b">
        <f t="shared" si="365"/>
        <v>0</v>
      </c>
      <c r="D1704" s="2">
        <v>45554</v>
      </c>
      <c r="E1704" s="2" t="b">
        <f t="shared" si="366"/>
        <v>0</v>
      </c>
      <c r="F1704" t="s">
        <v>1190</v>
      </c>
      <c r="G1704" t="b">
        <f t="shared" si="367"/>
        <v>0</v>
      </c>
      <c r="H1704" t="s">
        <v>1734</v>
      </c>
      <c r="I1704" t="b">
        <f t="shared" si="368"/>
        <v>0</v>
      </c>
      <c r="J1704" t="s">
        <v>1852</v>
      </c>
      <c r="K1704" t="b">
        <f t="shared" si="369"/>
        <v>0</v>
      </c>
      <c r="L1704">
        <f t="shared" si="370"/>
        <v>1</v>
      </c>
      <c r="M1704">
        <v>1</v>
      </c>
      <c r="N1704" t="b">
        <f t="shared" si="371"/>
        <v>0</v>
      </c>
      <c r="O1704">
        <f t="shared" si="372"/>
        <v>522.72</v>
      </c>
      <c r="P1704">
        <v>522.72</v>
      </c>
      <c r="Q1704" t="b">
        <f t="shared" si="373"/>
        <v>0</v>
      </c>
      <c r="R1704">
        <f t="shared" si="374"/>
        <v>0.25</v>
      </c>
      <c r="S1704">
        <v>0.25</v>
      </c>
      <c r="T1704" t="b">
        <f t="shared" si="375"/>
        <v>0</v>
      </c>
      <c r="U1704" t="s">
        <v>1835</v>
      </c>
      <c r="V1704">
        <f t="shared" si="376"/>
        <v>392.04</v>
      </c>
      <c r="W1704">
        <v>392.04</v>
      </c>
      <c r="X1704" t="b">
        <f t="shared" si="377"/>
        <v>0</v>
      </c>
    </row>
    <row r="1705" spans="1:24" x14ac:dyDescent="0.3">
      <c r="A1705" t="b">
        <f t="shared" si="364"/>
        <v>0</v>
      </c>
      <c r="B1705" t="s">
        <v>2590</v>
      </c>
      <c r="C1705" t="b">
        <f t="shared" si="365"/>
        <v>0</v>
      </c>
      <c r="D1705" s="2">
        <v>45569</v>
      </c>
      <c r="E1705" s="2" t="b">
        <f t="shared" si="366"/>
        <v>0</v>
      </c>
      <c r="F1705" t="s">
        <v>210</v>
      </c>
      <c r="G1705" t="b">
        <f t="shared" si="367"/>
        <v>0</v>
      </c>
      <c r="H1705" t="s">
        <v>1543</v>
      </c>
      <c r="I1705" t="b">
        <f t="shared" si="368"/>
        <v>0</v>
      </c>
      <c r="J1705" t="s">
        <v>1861</v>
      </c>
      <c r="K1705" t="b">
        <f t="shared" si="369"/>
        <v>0</v>
      </c>
      <c r="L1705">
        <f t="shared" si="370"/>
        <v>3</v>
      </c>
      <c r="M1705">
        <v>3</v>
      </c>
      <c r="N1705" t="b">
        <f t="shared" si="371"/>
        <v>0</v>
      </c>
      <c r="O1705">
        <f t="shared" si="372"/>
        <v>966.02</v>
      </c>
      <c r="P1705">
        <v>966.02</v>
      </c>
      <c r="Q1705" t="b">
        <f t="shared" si="373"/>
        <v>0</v>
      </c>
      <c r="R1705">
        <f t="shared" si="374"/>
        <v>0.03</v>
      </c>
      <c r="S1705">
        <v>0.03</v>
      </c>
      <c r="T1705" t="b">
        <f t="shared" si="375"/>
        <v>0</v>
      </c>
      <c r="U1705" t="s">
        <v>1839</v>
      </c>
      <c r="V1705">
        <f t="shared" si="376"/>
        <v>2811.1181999999999</v>
      </c>
      <c r="W1705">
        <v>2811.1181999999999</v>
      </c>
      <c r="X1705" t="b">
        <f t="shared" si="377"/>
        <v>0</v>
      </c>
    </row>
    <row r="1706" spans="1:24" x14ac:dyDescent="0.3">
      <c r="A1706" t="b">
        <f t="shared" si="364"/>
        <v>0</v>
      </c>
      <c r="B1706" t="s">
        <v>2591</v>
      </c>
      <c r="C1706" t="b">
        <f t="shared" si="365"/>
        <v>0</v>
      </c>
      <c r="D1706" s="2">
        <v>45217</v>
      </c>
      <c r="E1706" s="2" t="b">
        <f t="shared" si="366"/>
        <v>0</v>
      </c>
      <c r="F1706" t="s">
        <v>719</v>
      </c>
      <c r="G1706" t="b">
        <f t="shared" si="367"/>
        <v>0</v>
      </c>
      <c r="H1706" t="s">
        <v>1686</v>
      </c>
      <c r="I1706" t="b">
        <f t="shared" si="368"/>
        <v>0</v>
      </c>
      <c r="J1706" t="s">
        <v>1834</v>
      </c>
      <c r="K1706" t="b">
        <f t="shared" si="369"/>
        <v>0</v>
      </c>
      <c r="L1706">
        <f t="shared" si="370"/>
        <v>1</v>
      </c>
      <c r="M1706">
        <v>1</v>
      </c>
      <c r="N1706" t="b">
        <f t="shared" si="371"/>
        <v>0</v>
      </c>
      <c r="O1706">
        <f t="shared" si="372"/>
        <v>498.61</v>
      </c>
      <c r="P1706">
        <v>498.61</v>
      </c>
      <c r="Q1706" t="b">
        <f t="shared" si="373"/>
        <v>0</v>
      </c>
      <c r="R1706">
        <f t="shared" si="374"/>
        <v>0.04</v>
      </c>
      <c r="S1706">
        <v>0.04</v>
      </c>
      <c r="T1706" t="b">
        <f t="shared" si="375"/>
        <v>0</v>
      </c>
      <c r="U1706" t="s">
        <v>1835</v>
      </c>
      <c r="V1706">
        <f t="shared" si="376"/>
        <v>478.66559999999998</v>
      </c>
      <c r="W1706">
        <v>478.66559999999998</v>
      </c>
      <c r="X1706" t="b">
        <f t="shared" si="377"/>
        <v>0</v>
      </c>
    </row>
    <row r="1707" spans="1:24" x14ac:dyDescent="0.3">
      <c r="A1707" t="b">
        <f t="shared" si="364"/>
        <v>0</v>
      </c>
      <c r="B1707" t="s">
        <v>2592</v>
      </c>
      <c r="C1707" t="b">
        <f t="shared" si="365"/>
        <v>0</v>
      </c>
      <c r="D1707" s="2">
        <v>45783</v>
      </c>
      <c r="E1707" s="2" t="b">
        <f t="shared" si="366"/>
        <v>0</v>
      </c>
      <c r="F1707" t="s">
        <v>1028</v>
      </c>
      <c r="G1707" t="b">
        <f t="shared" si="367"/>
        <v>0</v>
      </c>
      <c r="H1707" t="s">
        <v>1664</v>
      </c>
      <c r="I1707" t="b">
        <f t="shared" si="368"/>
        <v>0</v>
      </c>
      <c r="J1707" t="s">
        <v>1875</v>
      </c>
      <c r="K1707" t="b">
        <f t="shared" si="369"/>
        <v>0</v>
      </c>
      <c r="L1707">
        <f t="shared" si="370"/>
        <v>4</v>
      </c>
      <c r="M1707">
        <v>4</v>
      </c>
      <c r="N1707" t="b">
        <f t="shared" si="371"/>
        <v>0</v>
      </c>
      <c r="O1707">
        <f t="shared" si="372"/>
        <v>758.27</v>
      </c>
      <c r="P1707">
        <v>758.27</v>
      </c>
      <c r="Q1707" t="b">
        <f t="shared" si="373"/>
        <v>0</v>
      </c>
      <c r="R1707">
        <f t="shared" si="374"/>
        <v>0.05</v>
      </c>
      <c r="S1707">
        <v>0.05</v>
      </c>
      <c r="T1707" t="b">
        <f t="shared" si="375"/>
        <v>0</v>
      </c>
      <c r="U1707" t="s">
        <v>1835</v>
      </c>
      <c r="V1707">
        <f t="shared" si="376"/>
        <v>2881.4259999999999</v>
      </c>
      <c r="W1707">
        <v>2881.4259999999999</v>
      </c>
      <c r="X1707" t="b">
        <f t="shared" si="377"/>
        <v>0</v>
      </c>
    </row>
    <row r="1708" spans="1:24" x14ac:dyDescent="0.3">
      <c r="A1708" t="b">
        <f t="shared" si="364"/>
        <v>0</v>
      </c>
      <c r="B1708" t="s">
        <v>2593</v>
      </c>
      <c r="C1708" t="b">
        <f t="shared" si="365"/>
        <v>0</v>
      </c>
      <c r="D1708" s="2">
        <v>45371</v>
      </c>
      <c r="E1708" s="2" t="b">
        <f t="shared" si="366"/>
        <v>0</v>
      </c>
      <c r="F1708" t="s">
        <v>642</v>
      </c>
      <c r="G1708" t="b">
        <f t="shared" si="367"/>
        <v>0</v>
      </c>
      <c r="H1708" t="s">
        <v>1953</v>
      </c>
      <c r="I1708" t="b">
        <f t="shared" si="368"/>
        <v>0</v>
      </c>
      <c r="J1708" t="s">
        <v>1880</v>
      </c>
      <c r="K1708" t="b">
        <f t="shared" si="369"/>
        <v>0</v>
      </c>
      <c r="L1708">
        <f t="shared" si="370"/>
        <v>2</v>
      </c>
      <c r="M1708">
        <v>2</v>
      </c>
      <c r="N1708" t="b">
        <f t="shared" si="371"/>
        <v>0</v>
      </c>
      <c r="O1708">
        <f t="shared" si="372"/>
        <v>371.03</v>
      </c>
      <c r="P1708">
        <v>371.03</v>
      </c>
      <c r="Q1708" t="b">
        <f t="shared" si="373"/>
        <v>0</v>
      </c>
      <c r="R1708">
        <f t="shared" si="374"/>
        <v>0.23</v>
      </c>
      <c r="S1708">
        <v>0.23</v>
      </c>
      <c r="T1708" t="b">
        <f t="shared" si="375"/>
        <v>0</v>
      </c>
      <c r="U1708" t="s">
        <v>1835</v>
      </c>
      <c r="V1708">
        <f t="shared" si="376"/>
        <v>571.38619999999992</v>
      </c>
      <c r="W1708">
        <v>571.38619999999992</v>
      </c>
      <c r="X1708" t="b">
        <f t="shared" si="377"/>
        <v>0</v>
      </c>
    </row>
    <row r="1709" spans="1:24" x14ac:dyDescent="0.3">
      <c r="A1709" t="b">
        <f t="shared" si="364"/>
        <v>0</v>
      </c>
      <c r="B1709" t="s">
        <v>2594</v>
      </c>
      <c r="C1709" t="b">
        <f t="shared" si="365"/>
        <v>0</v>
      </c>
      <c r="D1709" s="2">
        <v>45453</v>
      </c>
      <c r="E1709" s="2" t="b">
        <f t="shared" si="366"/>
        <v>0</v>
      </c>
      <c r="F1709" t="s">
        <v>1101</v>
      </c>
      <c r="G1709" t="b">
        <f t="shared" si="367"/>
        <v>0</v>
      </c>
      <c r="H1709" t="s">
        <v>1798</v>
      </c>
      <c r="I1709" t="b">
        <f t="shared" si="368"/>
        <v>0</v>
      </c>
      <c r="J1709" t="s">
        <v>1834</v>
      </c>
      <c r="K1709" t="b">
        <f t="shared" si="369"/>
        <v>0</v>
      </c>
      <c r="L1709">
        <f t="shared" si="370"/>
        <v>1</v>
      </c>
      <c r="M1709">
        <v>1</v>
      </c>
      <c r="N1709" t="b">
        <f t="shared" si="371"/>
        <v>0</v>
      </c>
      <c r="O1709">
        <f t="shared" si="372"/>
        <v>230.32</v>
      </c>
      <c r="P1709">
        <v>230.32</v>
      </c>
      <c r="Q1709" t="b">
        <f t="shared" si="373"/>
        <v>0</v>
      </c>
      <c r="R1709">
        <f t="shared" si="374"/>
        <v>0.05</v>
      </c>
      <c r="S1709">
        <v>0.05</v>
      </c>
      <c r="T1709" t="b">
        <f t="shared" si="375"/>
        <v>0</v>
      </c>
      <c r="U1709" t="s">
        <v>1839</v>
      </c>
      <c r="V1709">
        <f t="shared" si="376"/>
        <v>218.804</v>
      </c>
      <c r="W1709">
        <v>218.804</v>
      </c>
      <c r="X1709" t="b">
        <f t="shared" si="377"/>
        <v>0</v>
      </c>
    </row>
    <row r="1710" spans="1:24" x14ac:dyDescent="0.3">
      <c r="A1710" t="b">
        <f t="shared" si="364"/>
        <v>0</v>
      </c>
      <c r="B1710" t="s">
        <v>2595</v>
      </c>
      <c r="C1710" t="b">
        <f t="shared" si="365"/>
        <v>0</v>
      </c>
      <c r="D1710" s="2">
        <v>45526</v>
      </c>
      <c r="E1710" s="2" t="b">
        <f t="shared" si="366"/>
        <v>0</v>
      </c>
      <c r="F1710" t="s">
        <v>1064</v>
      </c>
      <c r="G1710" t="b">
        <f t="shared" si="367"/>
        <v>0</v>
      </c>
      <c r="H1710" t="s">
        <v>1716</v>
      </c>
      <c r="I1710" t="b">
        <f t="shared" si="368"/>
        <v>0</v>
      </c>
      <c r="J1710" t="s">
        <v>1875</v>
      </c>
      <c r="K1710" t="b">
        <f t="shared" si="369"/>
        <v>0</v>
      </c>
      <c r="L1710">
        <f t="shared" si="370"/>
        <v>2</v>
      </c>
      <c r="M1710">
        <v>2</v>
      </c>
      <c r="N1710" t="b">
        <f t="shared" si="371"/>
        <v>0</v>
      </c>
      <c r="O1710">
        <f t="shared" si="372"/>
        <v>985.43</v>
      </c>
      <c r="P1710">
        <v>985.43</v>
      </c>
      <c r="Q1710" t="b">
        <f t="shared" si="373"/>
        <v>0</v>
      </c>
      <c r="R1710">
        <f t="shared" si="374"/>
        <v>0.28000000000000003</v>
      </c>
      <c r="S1710">
        <v>0.28000000000000003</v>
      </c>
      <c r="T1710" t="b">
        <f t="shared" si="375"/>
        <v>0</v>
      </c>
      <c r="U1710" t="s">
        <v>1839</v>
      </c>
      <c r="V1710">
        <f t="shared" si="376"/>
        <v>1419.0192</v>
      </c>
      <c r="W1710">
        <v>1419.0192</v>
      </c>
      <c r="X1710" t="b">
        <f t="shared" si="377"/>
        <v>0</v>
      </c>
    </row>
    <row r="1711" spans="1:24" x14ac:dyDescent="0.3">
      <c r="A1711" t="b">
        <f t="shared" si="364"/>
        <v>0</v>
      </c>
      <c r="B1711" t="s">
        <v>2596</v>
      </c>
      <c r="C1711" t="b">
        <f t="shared" si="365"/>
        <v>0</v>
      </c>
      <c r="D1711" s="2">
        <v>45756</v>
      </c>
      <c r="E1711" s="2" t="b">
        <f t="shared" si="366"/>
        <v>0</v>
      </c>
      <c r="F1711" t="s">
        <v>1296</v>
      </c>
      <c r="G1711" t="b">
        <f t="shared" si="367"/>
        <v>0</v>
      </c>
      <c r="H1711" t="s">
        <v>1559</v>
      </c>
      <c r="I1711" t="b">
        <f t="shared" si="368"/>
        <v>0</v>
      </c>
      <c r="J1711" t="s">
        <v>1845</v>
      </c>
      <c r="K1711" t="b">
        <f t="shared" si="369"/>
        <v>0</v>
      </c>
      <c r="L1711">
        <f t="shared" si="370"/>
        <v>2</v>
      </c>
      <c r="M1711">
        <v>2</v>
      </c>
      <c r="N1711" t="b">
        <f t="shared" si="371"/>
        <v>0</v>
      </c>
      <c r="O1711">
        <f t="shared" si="372"/>
        <v>492.5</v>
      </c>
      <c r="P1711">
        <v>492.5</v>
      </c>
      <c r="Q1711" t="b">
        <f t="shared" si="373"/>
        <v>0</v>
      </c>
      <c r="R1711">
        <f t="shared" si="374"/>
        <v>0.3</v>
      </c>
      <c r="S1711">
        <v>0.3</v>
      </c>
      <c r="T1711" t="b">
        <f t="shared" si="375"/>
        <v>0</v>
      </c>
      <c r="U1711" t="s">
        <v>1835</v>
      </c>
      <c r="V1711">
        <f t="shared" si="376"/>
        <v>689.5</v>
      </c>
      <c r="W1711">
        <v>689.5</v>
      </c>
      <c r="X1711" t="b">
        <f t="shared" si="377"/>
        <v>0</v>
      </c>
    </row>
    <row r="1712" spans="1:24" x14ac:dyDescent="0.3">
      <c r="A1712" t="b">
        <f t="shared" si="364"/>
        <v>0</v>
      </c>
      <c r="B1712" t="s">
        <v>2597</v>
      </c>
      <c r="C1712" t="b">
        <f t="shared" si="365"/>
        <v>0</v>
      </c>
      <c r="D1712" s="2">
        <v>45657</v>
      </c>
      <c r="E1712" s="2" t="b">
        <f t="shared" si="366"/>
        <v>0</v>
      </c>
      <c r="F1712" t="s">
        <v>1127</v>
      </c>
      <c r="G1712" t="b">
        <f t="shared" si="367"/>
        <v>0</v>
      </c>
      <c r="H1712" t="s">
        <v>1674</v>
      </c>
      <c r="I1712" t="b">
        <f t="shared" si="368"/>
        <v>0</v>
      </c>
      <c r="J1712" t="s">
        <v>1902</v>
      </c>
      <c r="K1712" t="b">
        <f t="shared" si="369"/>
        <v>0</v>
      </c>
      <c r="L1712">
        <f t="shared" si="370"/>
        <v>2</v>
      </c>
      <c r="M1712">
        <v>2</v>
      </c>
      <c r="N1712" t="b">
        <f t="shared" si="371"/>
        <v>0</v>
      </c>
      <c r="O1712">
        <f t="shared" si="372"/>
        <v>213.69</v>
      </c>
      <c r="P1712">
        <v>213.69</v>
      </c>
      <c r="Q1712" t="b">
        <f t="shared" si="373"/>
        <v>0</v>
      </c>
      <c r="R1712">
        <f t="shared" si="374"/>
        <v>0.28000000000000003</v>
      </c>
      <c r="S1712">
        <v>0.28000000000000003</v>
      </c>
      <c r="T1712" t="b">
        <f t="shared" si="375"/>
        <v>0</v>
      </c>
      <c r="U1712" t="s">
        <v>1835</v>
      </c>
      <c r="V1712">
        <f t="shared" si="376"/>
        <v>307.71359999999999</v>
      </c>
      <c r="W1712">
        <v>307.71359999999999</v>
      </c>
      <c r="X1712" t="b">
        <f t="shared" si="377"/>
        <v>0</v>
      </c>
    </row>
    <row r="1713" spans="1:24" x14ac:dyDescent="0.3">
      <c r="A1713" t="b">
        <f t="shared" si="364"/>
        <v>0</v>
      </c>
      <c r="B1713" t="s">
        <v>2598</v>
      </c>
      <c r="C1713" t="b">
        <f t="shared" si="365"/>
        <v>0</v>
      </c>
      <c r="D1713" s="2">
        <v>45716</v>
      </c>
      <c r="E1713" s="2" t="b">
        <f t="shared" si="366"/>
        <v>0</v>
      </c>
      <c r="F1713" t="s">
        <v>237</v>
      </c>
      <c r="G1713" t="b">
        <f t="shared" si="367"/>
        <v>0</v>
      </c>
      <c r="H1713" t="s">
        <v>1597</v>
      </c>
      <c r="I1713" t="b">
        <f t="shared" si="368"/>
        <v>0</v>
      </c>
      <c r="J1713" t="s">
        <v>1837</v>
      </c>
      <c r="K1713" t="b">
        <f t="shared" si="369"/>
        <v>0</v>
      </c>
      <c r="L1713">
        <f t="shared" si="370"/>
        <v>4</v>
      </c>
      <c r="M1713">
        <v>4</v>
      </c>
      <c r="N1713" t="b">
        <f t="shared" si="371"/>
        <v>0</v>
      </c>
      <c r="O1713">
        <f t="shared" si="372"/>
        <v>618.83000000000004</v>
      </c>
      <c r="P1713">
        <v>618.83000000000004</v>
      </c>
      <c r="Q1713" t="b">
        <f t="shared" si="373"/>
        <v>0</v>
      </c>
      <c r="R1713">
        <f t="shared" si="374"/>
        <v>0.08</v>
      </c>
      <c r="S1713">
        <v>0.08</v>
      </c>
      <c r="T1713" t="b">
        <f t="shared" si="375"/>
        <v>0</v>
      </c>
      <c r="U1713" t="s">
        <v>1835</v>
      </c>
      <c r="V1713">
        <f t="shared" si="376"/>
        <v>2277.2944000000002</v>
      </c>
      <c r="W1713">
        <v>2277.2944000000002</v>
      </c>
      <c r="X1713" t="b">
        <f t="shared" si="377"/>
        <v>0</v>
      </c>
    </row>
    <row r="1714" spans="1:24" x14ac:dyDescent="0.3">
      <c r="A1714" t="b">
        <f t="shared" si="364"/>
        <v>0</v>
      </c>
      <c r="B1714" t="s">
        <v>1929</v>
      </c>
      <c r="C1714" t="b">
        <f t="shared" si="365"/>
        <v>0</v>
      </c>
      <c r="D1714" s="2">
        <v>45942</v>
      </c>
      <c r="E1714" s="2" t="b">
        <f t="shared" si="366"/>
        <v>0</v>
      </c>
      <c r="F1714" t="s">
        <v>862</v>
      </c>
      <c r="G1714" t="b">
        <f t="shared" si="367"/>
        <v>0</v>
      </c>
      <c r="H1714" t="s">
        <v>1597</v>
      </c>
      <c r="I1714" t="b">
        <f t="shared" si="368"/>
        <v>0</v>
      </c>
      <c r="J1714" t="s">
        <v>1837</v>
      </c>
      <c r="K1714" t="b">
        <f t="shared" si="369"/>
        <v>0</v>
      </c>
      <c r="L1714">
        <f t="shared" si="370"/>
        <v>1</v>
      </c>
      <c r="M1714">
        <v>1</v>
      </c>
      <c r="N1714" t="b">
        <f t="shared" si="371"/>
        <v>0</v>
      </c>
      <c r="O1714">
        <f t="shared" si="372"/>
        <v>184.98</v>
      </c>
      <c r="P1714">
        <v>184.98</v>
      </c>
      <c r="Q1714" t="b">
        <f t="shared" si="373"/>
        <v>0</v>
      </c>
      <c r="R1714">
        <f t="shared" si="374"/>
        <v>0.1</v>
      </c>
      <c r="S1714">
        <v>0.1</v>
      </c>
      <c r="T1714" t="b">
        <f t="shared" si="375"/>
        <v>0</v>
      </c>
      <c r="U1714" t="s">
        <v>1839</v>
      </c>
      <c r="V1714">
        <f t="shared" si="376"/>
        <v>166.482</v>
      </c>
      <c r="W1714">
        <v>166.482</v>
      </c>
      <c r="X1714" t="b">
        <f t="shared" si="377"/>
        <v>0</v>
      </c>
    </row>
    <row r="1715" spans="1:24" x14ac:dyDescent="0.3">
      <c r="A1715" t="b">
        <f t="shared" si="364"/>
        <v>0</v>
      </c>
      <c r="B1715" t="s">
        <v>2599</v>
      </c>
      <c r="C1715" t="b">
        <f t="shared" si="365"/>
        <v>0</v>
      </c>
      <c r="D1715" s="2">
        <v>45313</v>
      </c>
      <c r="E1715" s="2" t="b">
        <f t="shared" si="366"/>
        <v>0</v>
      </c>
      <c r="F1715" t="s">
        <v>329</v>
      </c>
      <c r="G1715" t="b">
        <f t="shared" si="367"/>
        <v>0</v>
      </c>
      <c r="H1715" t="s">
        <v>1711</v>
      </c>
      <c r="I1715" t="b">
        <f t="shared" si="368"/>
        <v>0</v>
      </c>
      <c r="J1715" t="s">
        <v>1902</v>
      </c>
      <c r="K1715" t="b">
        <f t="shared" si="369"/>
        <v>0</v>
      </c>
      <c r="L1715">
        <f t="shared" si="370"/>
        <v>2</v>
      </c>
      <c r="M1715">
        <v>2</v>
      </c>
      <c r="N1715" t="b">
        <f t="shared" si="371"/>
        <v>0</v>
      </c>
      <c r="O1715">
        <f t="shared" si="372"/>
        <v>81.16</v>
      </c>
      <c r="P1715">
        <v>81.16</v>
      </c>
      <c r="Q1715" t="b">
        <f t="shared" si="373"/>
        <v>0</v>
      </c>
      <c r="R1715">
        <f t="shared" si="374"/>
        <v>0.16</v>
      </c>
      <c r="S1715">
        <v>0.16</v>
      </c>
      <c r="T1715" t="b">
        <f t="shared" si="375"/>
        <v>0</v>
      </c>
      <c r="U1715" t="s">
        <v>1835</v>
      </c>
      <c r="V1715">
        <f t="shared" si="376"/>
        <v>136.34880000000001</v>
      </c>
      <c r="W1715">
        <v>136.34880000000001</v>
      </c>
      <c r="X1715" t="b">
        <f t="shared" si="377"/>
        <v>0</v>
      </c>
    </row>
    <row r="1716" spans="1:24" x14ac:dyDescent="0.3">
      <c r="A1716" t="b">
        <f t="shared" si="364"/>
        <v>0</v>
      </c>
      <c r="B1716" t="s">
        <v>2600</v>
      </c>
      <c r="C1716" t="b">
        <f t="shared" si="365"/>
        <v>0</v>
      </c>
      <c r="D1716" s="2">
        <v>45372</v>
      </c>
      <c r="E1716" s="2" t="b">
        <f t="shared" si="366"/>
        <v>0</v>
      </c>
      <c r="F1716" t="s">
        <v>18</v>
      </c>
      <c r="G1716" t="b">
        <f t="shared" si="367"/>
        <v>0</v>
      </c>
      <c r="H1716" t="s">
        <v>1785</v>
      </c>
      <c r="I1716" t="b">
        <f t="shared" si="368"/>
        <v>0</v>
      </c>
      <c r="J1716" t="s">
        <v>1861</v>
      </c>
      <c r="K1716" t="b">
        <f t="shared" si="369"/>
        <v>0</v>
      </c>
      <c r="L1716">
        <f t="shared" si="370"/>
        <v>1</v>
      </c>
      <c r="M1716">
        <v>1</v>
      </c>
      <c r="N1716" t="b">
        <f t="shared" si="371"/>
        <v>0</v>
      </c>
      <c r="O1716">
        <f t="shared" si="372"/>
        <v>431.69</v>
      </c>
      <c r="P1716">
        <v>431.69</v>
      </c>
      <c r="Q1716" t="b">
        <f t="shared" si="373"/>
        <v>0</v>
      </c>
      <c r="R1716">
        <f t="shared" si="374"/>
        <v>0.09</v>
      </c>
      <c r="S1716">
        <v>0.09</v>
      </c>
      <c r="T1716" t="b">
        <f t="shared" si="375"/>
        <v>0</v>
      </c>
      <c r="U1716" t="s">
        <v>1832</v>
      </c>
      <c r="V1716">
        <f t="shared" si="376"/>
        <v>392.83789999999999</v>
      </c>
      <c r="W1716">
        <v>392.83789999999999</v>
      </c>
      <c r="X1716" t="b">
        <f t="shared" si="377"/>
        <v>0</v>
      </c>
    </row>
    <row r="1717" spans="1:24" x14ac:dyDescent="0.3">
      <c r="A1717" t="b">
        <f t="shared" si="364"/>
        <v>0</v>
      </c>
      <c r="B1717" t="s">
        <v>2601</v>
      </c>
      <c r="C1717" t="b">
        <f t="shared" si="365"/>
        <v>0</v>
      </c>
      <c r="D1717" s="2">
        <v>45648</v>
      </c>
      <c r="E1717" s="2" t="b">
        <f t="shared" si="366"/>
        <v>0</v>
      </c>
      <c r="F1717" t="s">
        <v>1247</v>
      </c>
      <c r="G1717" t="b">
        <f t="shared" si="367"/>
        <v>0</v>
      </c>
      <c r="H1717" t="s">
        <v>1591</v>
      </c>
      <c r="I1717" t="b">
        <f t="shared" si="368"/>
        <v>0</v>
      </c>
      <c r="J1717" t="s">
        <v>1841</v>
      </c>
      <c r="K1717" t="b">
        <f t="shared" si="369"/>
        <v>0</v>
      </c>
      <c r="L1717">
        <f t="shared" si="370"/>
        <v>3</v>
      </c>
      <c r="M1717">
        <v>3</v>
      </c>
      <c r="N1717" t="b">
        <f t="shared" si="371"/>
        <v>0</v>
      </c>
      <c r="O1717">
        <f t="shared" si="372"/>
        <v>438.65</v>
      </c>
      <c r="P1717">
        <v>438.65</v>
      </c>
      <c r="Q1717" t="b">
        <f t="shared" si="373"/>
        <v>0</v>
      </c>
      <c r="R1717">
        <f t="shared" si="374"/>
        <v>0.28999999999999998</v>
      </c>
      <c r="S1717">
        <v>0.28999999999999998</v>
      </c>
      <c r="T1717" t="b">
        <f t="shared" si="375"/>
        <v>0</v>
      </c>
      <c r="U1717" t="s">
        <v>1835</v>
      </c>
      <c r="V1717">
        <f t="shared" si="376"/>
        <v>934.32449999999983</v>
      </c>
      <c r="W1717">
        <v>934.32449999999983</v>
      </c>
      <c r="X1717" t="b">
        <f t="shared" si="377"/>
        <v>0</v>
      </c>
    </row>
    <row r="1718" spans="1:24" x14ac:dyDescent="0.3">
      <c r="A1718" t="b">
        <f t="shared" si="364"/>
        <v>0</v>
      </c>
      <c r="B1718" t="s">
        <v>2602</v>
      </c>
      <c r="C1718" t="b">
        <f t="shared" si="365"/>
        <v>0</v>
      </c>
      <c r="D1718" s="2">
        <v>45384</v>
      </c>
      <c r="E1718" s="2" t="b">
        <f t="shared" si="366"/>
        <v>0</v>
      </c>
      <c r="F1718" t="s">
        <v>564</v>
      </c>
      <c r="G1718" t="b">
        <f t="shared" si="367"/>
        <v>0</v>
      </c>
      <c r="H1718" t="s">
        <v>1765</v>
      </c>
      <c r="I1718" t="b">
        <f t="shared" si="368"/>
        <v>0</v>
      </c>
      <c r="J1718" t="s">
        <v>1831</v>
      </c>
      <c r="K1718" t="b">
        <f t="shared" si="369"/>
        <v>0</v>
      </c>
      <c r="L1718">
        <f t="shared" si="370"/>
        <v>3</v>
      </c>
      <c r="M1718">
        <v>3</v>
      </c>
      <c r="N1718" t="b">
        <f t="shared" si="371"/>
        <v>0</v>
      </c>
      <c r="O1718">
        <f t="shared" si="372"/>
        <v>339.41</v>
      </c>
      <c r="P1718">
        <v>339.41</v>
      </c>
      <c r="Q1718" t="b">
        <f t="shared" si="373"/>
        <v>0</v>
      </c>
      <c r="R1718">
        <f t="shared" si="374"/>
        <v>0.26</v>
      </c>
      <c r="S1718">
        <v>0.26</v>
      </c>
      <c r="T1718" t="b">
        <f t="shared" si="375"/>
        <v>0</v>
      </c>
      <c r="U1718" t="s">
        <v>1832</v>
      </c>
      <c r="V1718">
        <f t="shared" si="376"/>
        <v>753.49019999999996</v>
      </c>
      <c r="W1718">
        <v>753.49019999999996</v>
      </c>
      <c r="X1718" t="b">
        <f t="shared" si="377"/>
        <v>0</v>
      </c>
    </row>
    <row r="1719" spans="1:24" x14ac:dyDescent="0.3">
      <c r="A1719" t="b">
        <f t="shared" si="364"/>
        <v>0</v>
      </c>
      <c r="B1719" t="s">
        <v>2603</v>
      </c>
      <c r="C1719" t="b">
        <f t="shared" si="365"/>
        <v>0</v>
      </c>
      <c r="D1719" s="2">
        <v>45687</v>
      </c>
      <c r="E1719" s="2" t="b">
        <f t="shared" si="366"/>
        <v>0</v>
      </c>
      <c r="F1719" t="s">
        <v>1434</v>
      </c>
      <c r="G1719" t="b">
        <f t="shared" si="367"/>
        <v>0</v>
      </c>
      <c r="H1719" t="s">
        <v>1765</v>
      </c>
      <c r="I1719" t="b">
        <f t="shared" si="368"/>
        <v>0</v>
      </c>
      <c r="J1719" t="s">
        <v>1861</v>
      </c>
      <c r="K1719" t="b">
        <f t="shared" si="369"/>
        <v>0</v>
      </c>
      <c r="L1719">
        <f t="shared" si="370"/>
        <v>4</v>
      </c>
      <c r="M1719">
        <v>4</v>
      </c>
      <c r="N1719" t="b">
        <f t="shared" si="371"/>
        <v>0</v>
      </c>
      <c r="O1719">
        <f t="shared" si="372"/>
        <v>848.47</v>
      </c>
      <c r="P1719">
        <v>848.47</v>
      </c>
      <c r="Q1719" t="b">
        <f t="shared" si="373"/>
        <v>0</v>
      </c>
      <c r="R1719">
        <f t="shared" si="374"/>
        <v>0.21</v>
      </c>
      <c r="S1719">
        <v>0.21</v>
      </c>
      <c r="T1719" t="b">
        <f t="shared" si="375"/>
        <v>0</v>
      </c>
      <c r="U1719" t="s">
        <v>1839</v>
      </c>
      <c r="V1719">
        <f t="shared" si="376"/>
        <v>2681.1651999999999</v>
      </c>
      <c r="W1719">
        <v>2681.1651999999999</v>
      </c>
      <c r="X1719" t="b">
        <f t="shared" si="377"/>
        <v>0</v>
      </c>
    </row>
    <row r="1720" spans="1:24" x14ac:dyDescent="0.3">
      <c r="A1720" t="b">
        <f t="shared" si="364"/>
        <v>0</v>
      </c>
      <c r="B1720" t="s">
        <v>2604</v>
      </c>
      <c r="C1720" t="b">
        <f t="shared" si="365"/>
        <v>0</v>
      </c>
      <c r="D1720" s="2">
        <v>45747</v>
      </c>
      <c r="E1720" s="2" t="b">
        <f t="shared" si="366"/>
        <v>0</v>
      </c>
      <c r="F1720" t="s">
        <v>625</v>
      </c>
      <c r="G1720" t="b">
        <f t="shared" si="367"/>
        <v>0</v>
      </c>
      <c r="H1720" t="s">
        <v>1732</v>
      </c>
      <c r="I1720" t="b">
        <f t="shared" si="368"/>
        <v>0</v>
      </c>
      <c r="J1720" t="s">
        <v>1837</v>
      </c>
      <c r="K1720" t="b">
        <f t="shared" si="369"/>
        <v>0</v>
      </c>
      <c r="L1720">
        <f t="shared" si="370"/>
        <v>1</v>
      </c>
      <c r="M1720">
        <v>1</v>
      </c>
      <c r="N1720" t="b">
        <f t="shared" si="371"/>
        <v>0</v>
      </c>
      <c r="O1720">
        <f t="shared" si="372"/>
        <v>664.87</v>
      </c>
      <c r="P1720">
        <v>664.87</v>
      </c>
      <c r="Q1720" t="b">
        <f t="shared" si="373"/>
        <v>0</v>
      </c>
      <c r="R1720">
        <f t="shared" si="374"/>
        <v>0.08</v>
      </c>
      <c r="S1720">
        <v>0.08</v>
      </c>
      <c r="T1720" t="b">
        <f t="shared" si="375"/>
        <v>0</v>
      </c>
      <c r="U1720" t="s">
        <v>1835</v>
      </c>
      <c r="V1720">
        <f t="shared" si="376"/>
        <v>611.68040000000008</v>
      </c>
      <c r="W1720">
        <v>611.68040000000008</v>
      </c>
      <c r="X1720" t="b">
        <f t="shared" si="377"/>
        <v>0</v>
      </c>
    </row>
    <row r="1721" spans="1:24" x14ac:dyDescent="0.3">
      <c r="A1721" t="b">
        <f t="shared" si="364"/>
        <v>0</v>
      </c>
      <c r="B1721" t="s">
        <v>2605</v>
      </c>
      <c r="C1721" t="b">
        <f t="shared" si="365"/>
        <v>0</v>
      </c>
      <c r="D1721" s="2">
        <v>45687</v>
      </c>
      <c r="E1721" s="2" t="b">
        <f t="shared" si="366"/>
        <v>0</v>
      </c>
      <c r="F1721" t="s">
        <v>347</v>
      </c>
      <c r="G1721" t="b">
        <f t="shared" si="367"/>
        <v>0</v>
      </c>
      <c r="H1721" t="s">
        <v>1609</v>
      </c>
      <c r="I1721" t="b">
        <f t="shared" si="368"/>
        <v>0</v>
      </c>
      <c r="J1721" t="s">
        <v>1843</v>
      </c>
      <c r="K1721" t="b">
        <f t="shared" si="369"/>
        <v>0</v>
      </c>
      <c r="L1721">
        <f t="shared" si="370"/>
        <v>1</v>
      </c>
      <c r="M1721">
        <v>1</v>
      </c>
      <c r="N1721" t="b">
        <f t="shared" si="371"/>
        <v>0</v>
      </c>
      <c r="O1721">
        <f t="shared" si="372"/>
        <v>412.11</v>
      </c>
      <c r="P1721">
        <v>412.11</v>
      </c>
      <c r="Q1721" t="b">
        <f t="shared" si="373"/>
        <v>0</v>
      </c>
      <c r="R1721">
        <f t="shared" si="374"/>
        <v>0.23</v>
      </c>
      <c r="S1721">
        <v>0.23</v>
      </c>
      <c r="T1721" t="b">
        <f t="shared" si="375"/>
        <v>0</v>
      </c>
      <c r="U1721" t="s">
        <v>1835</v>
      </c>
      <c r="V1721">
        <f t="shared" si="376"/>
        <v>317.32470000000001</v>
      </c>
      <c r="W1721">
        <v>317.32470000000001</v>
      </c>
      <c r="X1721" t="b">
        <f t="shared" si="377"/>
        <v>0</v>
      </c>
    </row>
    <row r="1722" spans="1:24" x14ac:dyDescent="0.3">
      <c r="A1722" t="b">
        <f t="shared" si="364"/>
        <v>0</v>
      </c>
      <c r="B1722" t="s">
        <v>2606</v>
      </c>
      <c r="C1722" t="b">
        <f t="shared" si="365"/>
        <v>0</v>
      </c>
      <c r="D1722" s="2">
        <v>45916</v>
      </c>
      <c r="E1722" s="2" t="b">
        <f t="shared" si="366"/>
        <v>0</v>
      </c>
      <c r="F1722" t="s">
        <v>416</v>
      </c>
      <c r="G1722" t="b">
        <f t="shared" si="367"/>
        <v>0</v>
      </c>
      <c r="H1722" t="s">
        <v>1805</v>
      </c>
      <c r="I1722" t="b">
        <f t="shared" si="368"/>
        <v>0</v>
      </c>
      <c r="J1722" t="s">
        <v>1854</v>
      </c>
      <c r="K1722" t="b">
        <f t="shared" si="369"/>
        <v>0</v>
      </c>
      <c r="L1722">
        <f t="shared" si="370"/>
        <v>1</v>
      </c>
      <c r="M1722">
        <v>1</v>
      </c>
      <c r="N1722" t="b">
        <f t="shared" si="371"/>
        <v>0</v>
      </c>
      <c r="O1722">
        <f t="shared" si="372"/>
        <v>126.09</v>
      </c>
      <c r="P1722">
        <v>126.09</v>
      </c>
      <c r="Q1722" t="b">
        <f t="shared" si="373"/>
        <v>0</v>
      </c>
      <c r="R1722">
        <f t="shared" si="374"/>
        <v>0.05</v>
      </c>
      <c r="S1722">
        <v>0.05</v>
      </c>
      <c r="T1722" t="b">
        <f t="shared" si="375"/>
        <v>0</v>
      </c>
      <c r="U1722" t="s">
        <v>1839</v>
      </c>
      <c r="V1722">
        <f t="shared" si="376"/>
        <v>119.7855</v>
      </c>
      <c r="W1722">
        <v>119.7855</v>
      </c>
      <c r="X1722" t="b">
        <f t="shared" si="377"/>
        <v>0</v>
      </c>
    </row>
    <row r="1723" spans="1:24" x14ac:dyDescent="0.3">
      <c r="A1723" t="b">
        <f t="shared" si="364"/>
        <v>0</v>
      </c>
      <c r="B1723" t="s">
        <v>2607</v>
      </c>
      <c r="C1723" t="b">
        <f t="shared" si="365"/>
        <v>0</v>
      </c>
      <c r="D1723" s="2">
        <v>45917</v>
      </c>
      <c r="E1723" s="2" t="b">
        <f t="shared" si="366"/>
        <v>0</v>
      </c>
      <c r="F1723" t="s">
        <v>642</v>
      </c>
      <c r="G1723" t="b">
        <f t="shared" si="367"/>
        <v>0</v>
      </c>
      <c r="H1723" t="s">
        <v>1732</v>
      </c>
      <c r="I1723" t="b">
        <f t="shared" si="368"/>
        <v>0</v>
      </c>
      <c r="J1723" t="s">
        <v>1872</v>
      </c>
      <c r="K1723" t="b">
        <f t="shared" si="369"/>
        <v>0</v>
      </c>
      <c r="L1723">
        <f t="shared" si="370"/>
        <v>4</v>
      </c>
      <c r="M1723">
        <v>4</v>
      </c>
      <c r="N1723" t="b">
        <f t="shared" si="371"/>
        <v>0</v>
      </c>
      <c r="O1723">
        <f t="shared" si="372"/>
        <v>602.39</v>
      </c>
      <c r="P1723">
        <v>602.39</v>
      </c>
      <c r="Q1723" t="b">
        <f t="shared" si="373"/>
        <v>0</v>
      </c>
      <c r="R1723">
        <f t="shared" si="374"/>
        <v>0.19</v>
      </c>
      <c r="S1723">
        <v>0.19</v>
      </c>
      <c r="T1723" t="b">
        <f t="shared" si="375"/>
        <v>0</v>
      </c>
      <c r="U1723" t="s">
        <v>1839</v>
      </c>
      <c r="V1723">
        <f t="shared" si="376"/>
        <v>1951.7436</v>
      </c>
      <c r="W1723">
        <v>1951.7436</v>
      </c>
      <c r="X1723" t="b">
        <f t="shared" si="377"/>
        <v>0</v>
      </c>
    </row>
    <row r="1724" spans="1:24" x14ac:dyDescent="0.3">
      <c r="A1724" t="b">
        <f t="shared" si="364"/>
        <v>0</v>
      </c>
      <c r="B1724" t="s">
        <v>2608</v>
      </c>
      <c r="C1724" t="b">
        <f t="shared" si="365"/>
        <v>0</v>
      </c>
      <c r="D1724" s="2">
        <v>45941</v>
      </c>
      <c r="E1724" s="2" t="b">
        <f t="shared" si="366"/>
        <v>0</v>
      </c>
      <c r="F1724" t="s">
        <v>1013</v>
      </c>
      <c r="G1724" t="b">
        <f t="shared" si="367"/>
        <v>0</v>
      </c>
      <c r="H1724" t="s">
        <v>1774</v>
      </c>
      <c r="I1724" t="b">
        <f t="shared" si="368"/>
        <v>0</v>
      </c>
      <c r="J1724" t="s">
        <v>1831</v>
      </c>
      <c r="K1724" t="b">
        <f t="shared" si="369"/>
        <v>0</v>
      </c>
      <c r="L1724">
        <f t="shared" si="370"/>
        <v>3</v>
      </c>
      <c r="M1724">
        <v>3</v>
      </c>
      <c r="N1724" t="b">
        <f t="shared" si="371"/>
        <v>0</v>
      </c>
      <c r="O1724">
        <f t="shared" si="372"/>
        <v>447.69</v>
      </c>
      <c r="P1724">
        <v>447.69</v>
      </c>
      <c r="Q1724" t="b">
        <f t="shared" si="373"/>
        <v>0</v>
      </c>
      <c r="R1724">
        <f t="shared" si="374"/>
        <v>0.02</v>
      </c>
      <c r="S1724">
        <v>0.02</v>
      </c>
      <c r="T1724" t="b">
        <f t="shared" si="375"/>
        <v>0</v>
      </c>
      <c r="U1724" t="s">
        <v>1839</v>
      </c>
      <c r="V1724">
        <f t="shared" si="376"/>
        <v>1316.2085999999999</v>
      </c>
      <c r="W1724">
        <v>1316.2085999999999</v>
      </c>
      <c r="X1724" t="b">
        <f t="shared" si="377"/>
        <v>0</v>
      </c>
    </row>
    <row r="1725" spans="1:24" x14ac:dyDescent="0.3">
      <c r="A1725" t="b">
        <f t="shared" si="364"/>
        <v>0</v>
      </c>
      <c r="B1725" t="s">
        <v>1930</v>
      </c>
      <c r="C1725" t="b">
        <f t="shared" si="365"/>
        <v>0</v>
      </c>
      <c r="D1725" s="2">
        <v>45500</v>
      </c>
      <c r="E1725" s="2" t="b">
        <f t="shared" si="366"/>
        <v>0</v>
      </c>
      <c r="F1725" t="s">
        <v>139</v>
      </c>
      <c r="G1725" t="b">
        <f t="shared" si="367"/>
        <v>0</v>
      </c>
      <c r="H1725" t="s">
        <v>1813</v>
      </c>
      <c r="I1725" t="b">
        <f t="shared" si="368"/>
        <v>0</v>
      </c>
      <c r="J1725" t="s">
        <v>1884</v>
      </c>
      <c r="K1725" t="b">
        <f t="shared" si="369"/>
        <v>0</v>
      </c>
      <c r="L1725">
        <f t="shared" si="370"/>
        <v>4</v>
      </c>
      <c r="M1725">
        <v>4</v>
      </c>
      <c r="N1725" t="b">
        <f t="shared" si="371"/>
        <v>0</v>
      </c>
      <c r="O1725">
        <f t="shared" si="372"/>
        <v>700.18</v>
      </c>
      <c r="P1725">
        <v>700.18</v>
      </c>
      <c r="Q1725" t="b">
        <f t="shared" si="373"/>
        <v>0</v>
      </c>
      <c r="R1725">
        <f t="shared" si="374"/>
        <v>0.23</v>
      </c>
      <c r="S1725">
        <v>0.23</v>
      </c>
      <c r="T1725" t="b">
        <f t="shared" si="375"/>
        <v>0</v>
      </c>
      <c r="U1725" t="s">
        <v>1832</v>
      </c>
      <c r="V1725">
        <f t="shared" si="376"/>
        <v>2156.5544</v>
      </c>
      <c r="W1725">
        <v>2156.5544</v>
      </c>
      <c r="X1725" t="b">
        <f t="shared" si="377"/>
        <v>0</v>
      </c>
    </row>
    <row r="1726" spans="1:24" x14ac:dyDescent="0.3">
      <c r="A1726" t="b">
        <f t="shared" si="364"/>
        <v>0</v>
      </c>
      <c r="B1726" t="s">
        <v>2609</v>
      </c>
      <c r="C1726" t="b">
        <f t="shared" si="365"/>
        <v>0</v>
      </c>
      <c r="D1726" s="2">
        <v>45778</v>
      </c>
      <c r="E1726" s="2" t="b">
        <f t="shared" si="366"/>
        <v>0</v>
      </c>
      <c r="F1726" t="s">
        <v>789</v>
      </c>
      <c r="G1726" t="b">
        <f t="shared" si="367"/>
        <v>0</v>
      </c>
      <c r="H1726" t="s">
        <v>1640</v>
      </c>
      <c r="I1726" t="b">
        <f t="shared" si="368"/>
        <v>0</v>
      </c>
      <c r="J1726" t="s">
        <v>1831</v>
      </c>
      <c r="K1726" t="b">
        <f t="shared" si="369"/>
        <v>0</v>
      </c>
      <c r="L1726">
        <f t="shared" si="370"/>
        <v>3</v>
      </c>
      <c r="M1726">
        <v>3</v>
      </c>
      <c r="N1726" t="b">
        <f t="shared" si="371"/>
        <v>0</v>
      </c>
      <c r="O1726">
        <f t="shared" si="372"/>
        <v>35.159999999999997</v>
      </c>
      <c r="P1726">
        <v>35.159999999999997</v>
      </c>
      <c r="Q1726" t="b">
        <f t="shared" si="373"/>
        <v>0</v>
      </c>
      <c r="R1726">
        <f t="shared" si="374"/>
        <v>0.04</v>
      </c>
      <c r="S1726">
        <v>0.04</v>
      </c>
      <c r="T1726" t="b">
        <f t="shared" si="375"/>
        <v>0</v>
      </c>
      <c r="U1726" t="s">
        <v>1839</v>
      </c>
      <c r="V1726">
        <f t="shared" si="376"/>
        <v>101.2608</v>
      </c>
      <c r="W1726">
        <v>101.2608</v>
      </c>
      <c r="X1726" t="b">
        <f t="shared" si="377"/>
        <v>0</v>
      </c>
    </row>
    <row r="1727" spans="1:24" x14ac:dyDescent="0.3">
      <c r="A1727" t="b">
        <f t="shared" si="364"/>
        <v>0</v>
      </c>
      <c r="B1727" t="s">
        <v>2610</v>
      </c>
      <c r="C1727" t="b">
        <f t="shared" si="365"/>
        <v>0</v>
      </c>
      <c r="D1727" s="2">
        <v>45740</v>
      </c>
      <c r="E1727" s="2" t="b">
        <f t="shared" si="366"/>
        <v>0</v>
      </c>
      <c r="F1727" t="s">
        <v>1028</v>
      </c>
      <c r="G1727" t="b">
        <f t="shared" si="367"/>
        <v>0</v>
      </c>
      <c r="H1727" t="s">
        <v>1746</v>
      </c>
      <c r="I1727" t="b">
        <f t="shared" si="368"/>
        <v>0</v>
      </c>
      <c r="J1727" t="s">
        <v>1902</v>
      </c>
      <c r="K1727" t="b">
        <f t="shared" si="369"/>
        <v>0</v>
      </c>
      <c r="L1727">
        <f t="shared" si="370"/>
        <v>2</v>
      </c>
      <c r="M1727">
        <v>2</v>
      </c>
      <c r="N1727" t="b">
        <f t="shared" si="371"/>
        <v>0</v>
      </c>
      <c r="O1727">
        <f t="shared" si="372"/>
        <v>838.59</v>
      </c>
      <c r="P1727">
        <v>838.59</v>
      </c>
      <c r="Q1727" t="b">
        <f t="shared" si="373"/>
        <v>0</v>
      </c>
      <c r="R1727">
        <f t="shared" si="374"/>
        <v>0.18</v>
      </c>
      <c r="S1727">
        <v>0.18</v>
      </c>
      <c r="T1727" t="b">
        <f t="shared" si="375"/>
        <v>0</v>
      </c>
      <c r="U1727" t="s">
        <v>1839</v>
      </c>
      <c r="V1727">
        <f t="shared" si="376"/>
        <v>1375.2876000000001</v>
      </c>
      <c r="W1727">
        <v>1375.2876000000001</v>
      </c>
      <c r="X1727" t="b">
        <f t="shared" si="377"/>
        <v>0</v>
      </c>
    </row>
    <row r="1728" spans="1:24" x14ac:dyDescent="0.3">
      <c r="A1728" t="b">
        <f t="shared" si="364"/>
        <v>0</v>
      </c>
      <c r="B1728" t="s">
        <v>2611</v>
      </c>
      <c r="C1728" t="b">
        <f t="shared" si="365"/>
        <v>0</v>
      </c>
      <c r="D1728" s="2">
        <v>45598</v>
      </c>
      <c r="E1728" s="2" t="b">
        <f t="shared" si="366"/>
        <v>0</v>
      </c>
      <c r="F1728" t="s">
        <v>315</v>
      </c>
      <c r="G1728" t="b">
        <f t="shared" si="367"/>
        <v>0</v>
      </c>
      <c r="H1728" t="s">
        <v>1711</v>
      </c>
      <c r="I1728" t="b">
        <f t="shared" si="368"/>
        <v>0</v>
      </c>
      <c r="J1728" t="s">
        <v>1875</v>
      </c>
      <c r="K1728" t="b">
        <f t="shared" si="369"/>
        <v>0</v>
      </c>
      <c r="L1728">
        <f t="shared" si="370"/>
        <v>4</v>
      </c>
      <c r="M1728">
        <v>4</v>
      </c>
      <c r="N1728" t="b">
        <f t="shared" si="371"/>
        <v>0</v>
      </c>
      <c r="O1728">
        <f t="shared" si="372"/>
        <v>867.94</v>
      </c>
      <c r="P1728">
        <v>867.94</v>
      </c>
      <c r="Q1728" t="b">
        <f t="shared" si="373"/>
        <v>0</v>
      </c>
      <c r="R1728">
        <f t="shared" si="374"/>
        <v>0.26</v>
      </c>
      <c r="S1728">
        <v>0.26</v>
      </c>
      <c r="T1728" t="b">
        <f t="shared" si="375"/>
        <v>0</v>
      </c>
      <c r="U1728" t="s">
        <v>1835</v>
      </c>
      <c r="V1728">
        <f t="shared" si="376"/>
        <v>2569.1024000000002</v>
      </c>
      <c r="W1728">
        <v>2569.1024000000002</v>
      </c>
      <c r="X1728" t="b">
        <f t="shared" si="377"/>
        <v>0</v>
      </c>
    </row>
    <row r="1729" spans="1:24" x14ac:dyDescent="0.3">
      <c r="A1729" t="b">
        <f t="shared" si="364"/>
        <v>0</v>
      </c>
      <c r="B1729" t="s">
        <v>2612</v>
      </c>
      <c r="C1729" t="b">
        <f t="shared" si="365"/>
        <v>0</v>
      </c>
      <c r="D1729" s="2">
        <v>45591</v>
      </c>
      <c r="E1729" s="2" t="b">
        <f t="shared" si="366"/>
        <v>0</v>
      </c>
      <c r="F1729" t="s">
        <v>637</v>
      </c>
      <c r="G1729" t="b">
        <f t="shared" si="367"/>
        <v>0</v>
      </c>
      <c r="H1729" t="s">
        <v>1654</v>
      </c>
      <c r="I1729" t="b">
        <f t="shared" si="368"/>
        <v>0</v>
      </c>
      <c r="J1729" t="s">
        <v>1834</v>
      </c>
      <c r="K1729" t="b">
        <f t="shared" si="369"/>
        <v>0</v>
      </c>
      <c r="L1729">
        <f t="shared" si="370"/>
        <v>1</v>
      </c>
      <c r="M1729">
        <v>1</v>
      </c>
      <c r="N1729" t="b">
        <f t="shared" si="371"/>
        <v>0</v>
      </c>
      <c r="O1729">
        <f t="shared" si="372"/>
        <v>623.88</v>
      </c>
      <c r="P1729">
        <v>623.88</v>
      </c>
      <c r="Q1729" t="b">
        <f t="shared" si="373"/>
        <v>0</v>
      </c>
      <c r="R1729">
        <f t="shared" si="374"/>
        <v>0.25</v>
      </c>
      <c r="S1729">
        <v>0.25</v>
      </c>
      <c r="T1729" t="b">
        <f t="shared" si="375"/>
        <v>0</v>
      </c>
      <c r="U1729" t="s">
        <v>1832</v>
      </c>
      <c r="V1729">
        <f t="shared" si="376"/>
        <v>467.91</v>
      </c>
      <c r="W1729">
        <v>467.91</v>
      </c>
      <c r="X1729" t="b">
        <f t="shared" si="377"/>
        <v>0</v>
      </c>
    </row>
    <row r="1730" spans="1:24" x14ac:dyDescent="0.3">
      <c r="A1730" t="b">
        <f t="shared" ref="A1730:A1793" si="378">ISBLANK(B1730)</f>
        <v>0</v>
      </c>
      <c r="B1730" t="s">
        <v>2613</v>
      </c>
      <c r="C1730" t="b">
        <f t="shared" ref="C1730:C1793" si="379">ISBLANK(D1730)</f>
        <v>0</v>
      </c>
      <c r="D1730" s="2">
        <v>45546</v>
      </c>
      <c r="E1730" s="2" t="b">
        <f t="shared" ref="E1730:E1793" si="380">ISBLANK(F1730)</f>
        <v>0</v>
      </c>
      <c r="F1730" t="s">
        <v>579</v>
      </c>
      <c r="G1730" t="b">
        <f t="shared" ref="G1730:G1793" si="381">ISBLANK(H1730)</f>
        <v>0</v>
      </c>
      <c r="H1730" t="s">
        <v>1664</v>
      </c>
      <c r="I1730" t="b">
        <f t="shared" ref="I1730:I1793" si="382">ISBLANK(J1730)</f>
        <v>0</v>
      </c>
      <c r="J1730" t="s">
        <v>1852</v>
      </c>
      <c r="K1730" t="b">
        <f t="shared" ref="K1730:K1793" si="383">ISBLANK(M1730)</f>
        <v>0</v>
      </c>
      <c r="L1730">
        <f t="shared" ref="L1730:L1793" si="384">IF(ISBLANK(M1730),"UNKNOWN",M1730)</f>
        <v>2</v>
      </c>
      <c r="M1730">
        <v>2</v>
      </c>
      <c r="N1730" t="b">
        <f t="shared" ref="N1730:N1793" si="385">ISBLANK(P1730)</f>
        <v>0</v>
      </c>
      <c r="O1730">
        <f t="shared" ref="O1730:O1793" si="386">IF(ISBLANK(P1730),AVERAGE($P$2:$P$2001),P1730)</f>
        <v>567.95000000000005</v>
      </c>
      <c r="P1730">
        <v>567.95000000000005</v>
      </c>
      <c r="Q1730" t="b">
        <f t="shared" ref="Q1730:Q1793" si="387">ISBLANK(S1730)</f>
        <v>0</v>
      </c>
      <c r="R1730">
        <f t="shared" ref="R1730:R1793" si="388">IF(ISBLANK(S1730),AVERAGE($S$2:$S$2001),S1730)</f>
        <v>0.12</v>
      </c>
      <c r="S1730">
        <v>0.12</v>
      </c>
      <c r="T1730" t="b">
        <f t="shared" ref="T1730:T1793" si="389">ISBLANK(U1730)</f>
        <v>0</v>
      </c>
      <c r="U1730" t="s">
        <v>1835</v>
      </c>
      <c r="V1730">
        <f t="shared" ref="V1730:V1793" si="390">IF(ISBLANK(W1730),AVERAGE($W$2:$W$2001),W1730)</f>
        <v>999.5920000000001</v>
      </c>
      <c r="W1730">
        <v>999.5920000000001</v>
      </c>
      <c r="X1730" t="b">
        <f t="shared" ref="X1730:X1793" si="391">ISBLANK(W1730)</f>
        <v>0</v>
      </c>
    </row>
    <row r="1731" spans="1:24" x14ac:dyDescent="0.3">
      <c r="A1731" t="b">
        <f t="shared" si="378"/>
        <v>0</v>
      </c>
      <c r="B1731" t="s">
        <v>2614</v>
      </c>
      <c r="C1731" t="b">
        <f t="shared" si="379"/>
        <v>0</v>
      </c>
      <c r="D1731" s="2">
        <v>45483</v>
      </c>
      <c r="E1731" s="2" t="b">
        <f t="shared" si="380"/>
        <v>0</v>
      </c>
      <c r="F1731" t="s">
        <v>1008</v>
      </c>
      <c r="G1731" t="b">
        <f t="shared" si="381"/>
        <v>0</v>
      </c>
      <c r="H1731" t="s">
        <v>1630</v>
      </c>
      <c r="I1731" t="b">
        <f t="shared" si="382"/>
        <v>0</v>
      </c>
      <c r="J1731" t="s">
        <v>1870</v>
      </c>
      <c r="K1731" t="b">
        <f t="shared" si="383"/>
        <v>0</v>
      </c>
      <c r="L1731">
        <f t="shared" si="384"/>
        <v>2</v>
      </c>
      <c r="M1731">
        <v>2</v>
      </c>
      <c r="N1731" t="b">
        <f t="shared" si="385"/>
        <v>0</v>
      </c>
      <c r="O1731">
        <f t="shared" si="386"/>
        <v>671.69</v>
      </c>
      <c r="P1731">
        <v>671.69</v>
      </c>
      <c r="Q1731" t="b">
        <f t="shared" si="387"/>
        <v>0</v>
      </c>
      <c r="R1731">
        <f t="shared" si="388"/>
        <v>0.19</v>
      </c>
      <c r="S1731">
        <v>0.19</v>
      </c>
      <c r="T1731" t="b">
        <f t="shared" si="389"/>
        <v>0</v>
      </c>
      <c r="U1731" t="s">
        <v>1832</v>
      </c>
      <c r="V1731">
        <f t="shared" si="390"/>
        <v>1088.1378</v>
      </c>
      <c r="W1731">
        <v>1088.1378</v>
      </c>
      <c r="X1731" t="b">
        <f t="shared" si="391"/>
        <v>0</v>
      </c>
    </row>
    <row r="1732" spans="1:24" x14ac:dyDescent="0.3">
      <c r="A1732" t="b">
        <f t="shared" si="378"/>
        <v>0</v>
      </c>
      <c r="B1732" t="s">
        <v>2615</v>
      </c>
      <c r="C1732" t="b">
        <f t="shared" si="379"/>
        <v>0</v>
      </c>
      <c r="D1732" s="2">
        <v>45786</v>
      </c>
      <c r="E1732" s="2" t="b">
        <f t="shared" si="380"/>
        <v>0</v>
      </c>
      <c r="F1732" t="s">
        <v>666</v>
      </c>
      <c r="G1732" t="b">
        <f t="shared" si="381"/>
        <v>0</v>
      </c>
      <c r="H1732" t="s">
        <v>1546</v>
      </c>
      <c r="I1732" t="b">
        <f t="shared" si="382"/>
        <v>0</v>
      </c>
      <c r="J1732" t="s">
        <v>1843</v>
      </c>
      <c r="K1732" t="b">
        <f t="shared" si="383"/>
        <v>0</v>
      </c>
      <c r="L1732">
        <f t="shared" si="384"/>
        <v>2</v>
      </c>
      <c r="M1732">
        <v>2</v>
      </c>
      <c r="N1732" t="b">
        <f t="shared" si="385"/>
        <v>0</v>
      </c>
      <c r="O1732">
        <f t="shared" si="386"/>
        <v>257.95999999999998</v>
      </c>
      <c r="P1732">
        <v>257.95999999999998</v>
      </c>
      <c r="Q1732" t="b">
        <f t="shared" si="387"/>
        <v>0</v>
      </c>
      <c r="R1732">
        <f t="shared" si="388"/>
        <v>0.21</v>
      </c>
      <c r="S1732">
        <v>0.21</v>
      </c>
      <c r="T1732" t="b">
        <f t="shared" si="389"/>
        <v>0</v>
      </c>
      <c r="U1732" t="s">
        <v>1835</v>
      </c>
      <c r="V1732">
        <f t="shared" si="390"/>
        <v>407.57679999999999</v>
      </c>
      <c r="W1732">
        <v>407.57679999999999</v>
      </c>
      <c r="X1732" t="b">
        <f t="shared" si="391"/>
        <v>0</v>
      </c>
    </row>
    <row r="1733" spans="1:24" x14ac:dyDescent="0.3">
      <c r="A1733" t="b">
        <f t="shared" si="378"/>
        <v>0</v>
      </c>
      <c r="B1733" t="s">
        <v>2616</v>
      </c>
      <c r="C1733" t="b">
        <f t="shared" si="379"/>
        <v>0</v>
      </c>
      <c r="D1733" s="2">
        <v>45475</v>
      </c>
      <c r="E1733" s="2" t="b">
        <f t="shared" si="380"/>
        <v>0</v>
      </c>
      <c r="F1733" t="s">
        <v>660</v>
      </c>
      <c r="G1733" t="b">
        <f t="shared" si="381"/>
        <v>0</v>
      </c>
      <c r="H1733" t="s">
        <v>1816</v>
      </c>
      <c r="I1733" t="b">
        <f t="shared" si="382"/>
        <v>0</v>
      </c>
      <c r="J1733" t="s">
        <v>1863</v>
      </c>
      <c r="K1733" t="b">
        <f t="shared" si="383"/>
        <v>0</v>
      </c>
      <c r="L1733">
        <f t="shared" si="384"/>
        <v>4</v>
      </c>
      <c r="M1733">
        <v>4</v>
      </c>
      <c r="N1733" t="b">
        <f t="shared" si="385"/>
        <v>0</v>
      </c>
      <c r="O1733">
        <f t="shared" si="386"/>
        <v>281.48</v>
      </c>
      <c r="P1733">
        <v>281.48</v>
      </c>
      <c r="Q1733" t="b">
        <f t="shared" si="387"/>
        <v>0</v>
      </c>
      <c r="R1733">
        <f t="shared" si="388"/>
        <v>0.27</v>
      </c>
      <c r="S1733">
        <v>0.27</v>
      </c>
      <c r="T1733" t="b">
        <f t="shared" si="389"/>
        <v>0</v>
      </c>
      <c r="U1733" t="s">
        <v>1835</v>
      </c>
      <c r="V1733">
        <f t="shared" si="390"/>
        <v>821.92160000000001</v>
      </c>
      <c r="W1733">
        <v>821.92160000000001</v>
      </c>
      <c r="X1733" t="b">
        <f t="shared" si="391"/>
        <v>0</v>
      </c>
    </row>
    <row r="1734" spans="1:24" x14ac:dyDescent="0.3">
      <c r="A1734" t="b">
        <f t="shared" si="378"/>
        <v>0</v>
      </c>
      <c r="B1734" t="s">
        <v>2617</v>
      </c>
      <c r="C1734" t="b">
        <f t="shared" si="379"/>
        <v>0</v>
      </c>
      <c r="D1734" s="2">
        <v>45470</v>
      </c>
      <c r="E1734" s="2" t="b">
        <f t="shared" si="380"/>
        <v>0</v>
      </c>
      <c r="F1734" t="s">
        <v>987</v>
      </c>
      <c r="G1734" t="b">
        <f t="shared" si="381"/>
        <v>0</v>
      </c>
      <c r="H1734" t="s">
        <v>1597</v>
      </c>
      <c r="I1734" t="b">
        <f t="shared" si="382"/>
        <v>0</v>
      </c>
      <c r="J1734" t="s">
        <v>1902</v>
      </c>
      <c r="K1734" t="b">
        <f t="shared" si="383"/>
        <v>0</v>
      </c>
      <c r="L1734">
        <f t="shared" si="384"/>
        <v>1</v>
      </c>
      <c r="M1734">
        <v>1</v>
      </c>
      <c r="N1734" t="b">
        <f t="shared" si="385"/>
        <v>0</v>
      </c>
      <c r="O1734">
        <f t="shared" si="386"/>
        <v>202.13</v>
      </c>
      <c r="P1734">
        <v>202.13</v>
      </c>
      <c r="Q1734" t="b">
        <f t="shared" si="387"/>
        <v>0</v>
      </c>
      <c r="R1734">
        <f t="shared" si="388"/>
        <v>0.13</v>
      </c>
      <c r="S1734">
        <v>0.13</v>
      </c>
      <c r="T1734" t="b">
        <f t="shared" si="389"/>
        <v>0</v>
      </c>
      <c r="U1734" t="s">
        <v>1839</v>
      </c>
      <c r="V1734">
        <f t="shared" si="390"/>
        <v>175.85310000000001</v>
      </c>
      <c r="W1734">
        <v>175.85310000000001</v>
      </c>
      <c r="X1734" t="b">
        <f t="shared" si="391"/>
        <v>0</v>
      </c>
    </row>
    <row r="1735" spans="1:24" x14ac:dyDescent="0.3">
      <c r="A1735" t="b">
        <f t="shared" si="378"/>
        <v>0</v>
      </c>
      <c r="B1735" t="s">
        <v>2618</v>
      </c>
      <c r="C1735" t="b">
        <f t="shared" si="379"/>
        <v>0</v>
      </c>
      <c r="D1735" s="2">
        <v>45243</v>
      </c>
      <c r="E1735" s="2" t="b">
        <f t="shared" si="380"/>
        <v>0</v>
      </c>
      <c r="F1735" t="s">
        <v>857</v>
      </c>
      <c r="G1735" t="b">
        <f t="shared" si="381"/>
        <v>0</v>
      </c>
      <c r="H1735" t="s">
        <v>1752</v>
      </c>
      <c r="I1735" t="b">
        <f t="shared" si="382"/>
        <v>0</v>
      </c>
      <c r="J1735" t="s">
        <v>1841</v>
      </c>
      <c r="K1735" t="b">
        <f t="shared" si="383"/>
        <v>0</v>
      </c>
      <c r="L1735">
        <f t="shared" si="384"/>
        <v>1</v>
      </c>
      <c r="M1735">
        <v>1</v>
      </c>
      <c r="N1735" t="b">
        <f t="shared" si="385"/>
        <v>0</v>
      </c>
      <c r="O1735">
        <f t="shared" si="386"/>
        <v>370.66</v>
      </c>
      <c r="P1735">
        <v>370.66</v>
      </c>
      <c r="Q1735" t="b">
        <f t="shared" si="387"/>
        <v>0</v>
      </c>
      <c r="R1735">
        <f t="shared" si="388"/>
        <v>0.01</v>
      </c>
      <c r="S1735">
        <v>0.01</v>
      </c>
      <c r="T1735" t="b">
        <f t="shared" si="389"/>
        <v>0</v>
      </c>
      <c r="U1735" t="s">
        <v>1835</v>
      </c>
      <c r="V1735">
        <f t="shared" si="390"/>
        <v>366.95339999999999</v>
      </c>
      <c r="W1735">
        <v>366.95339999999999</v>
      </c>
      <c r="X1735" t="b">
        <f t="shared" si="391"/>
        <v>0</v>
      </c>
    </row>
    <row r="1736" spans="1:24" x14ac:dyDescent="0.3">
      <c r="A1736" t="b">
        <f t="shared" si="378"/>
        <v>0</v>
      </c>
      <c r="B1736" t="s">
        <v>1931</v>
      </c>
      <c r="C1736" t="b">
        <f t="shared" si="379"/>
        <v>0</v>
      </c>
      <c r="D1736" s="2">
        <v>45285</v>
      </c>
      <c r="E1736" s="2" t="b">
        <f t="shared" si="380"/>
        <v>0</v>
      </c>
      <c r="F1736" t="s">
        <v>84</v>
      </c>
      <c r="G1736" t="b">
        <f t="shared" si="381"/>
        <v>0</v>
      </c>
      <c r="H1736" t="s">
        <v>1757</v>
      </c>
      <c r="I1736" t="b">
        <f t="shared" si="382"/>
        <v>0</v>
      </c>
      <c r="J1736" t="s">
        <v>1872</v>
      </c>
      <c r="K1736" t="b">
        <f t="shared" si="383"/>
        <v>0</v>
      </c>
      <c r="L1736">
        <f t="shared" si="384"/>
        <v>2</v>
      </c>
      <c r="M1736">
        <v>2</v>
      </c>
      <c r="N1736" t="b">
        <f t="shared" si="385"/>
        <v>0</v>
      </c>
      <c r="O1736">
        <f t="shared" si="386"/>
        <v>686.31</v>
      </c>
      <c r="P1736">
        <v>686.31</v>
      </c>
      <c r="Q1736" t="b">
        <f t="shared" si="387"/>
        <v>0</v>
      </c>
      <c r="R1736">
        <f t="shared" si="388"/>
        <v>0.25</v>
      </c>
      <c r="S1736">
        <v>0.25</v>
      </c>
      <c r="T1736" t="b">
        <f t="shared" si="389"/>
        <v>0</v>
      </c>
      <c r="U1736" t="s">
        <v>1832</v>
      </c>
      <c r="V1736">
        <f t="shared" si="390"/>
        <v>1029.4649999999999</v>
      </c>
      <c r="W1736">
        <v>1029.4649999999999</v>
      </c>
      <c r="X1736" t="b">
        <f t="shared" si="391"/>
        <v>0</v>
      </c>
    </row>
    <row r="1737" spans="1:24" x14ac:dyDescent="0.3">
      <c r="A1737" t="b">
        <f t="shared" si="378"/>
        <v>0</v>
      </c>
      <c r="B1737" t="s">
        <v>2619</v>
      </c>
      <c r="C1737" t="b">
        <f t="shared" si="379"/>
        <v>0</v>
      </c>
      <c r="D1737" s="2">
        <v>45341</v>
      </c>
      <c r="E1737" s="2" t="b">
        <f t="shared" si="380"/>
        <v>0</v>
      </c>
      <c r="F1737" t="s">
        <v>30</v>
      </c>
      <c r="G1737" t="b">
        <f t="shared" si="381"/>
        <v>0</v>
      </c>
      <c r="H1737" t="s">
        <v>1716</v>
      </c>
      <c r="I1737" t="b">
        <f t="shared" si="382"/>
        <v>0</v>
      </c>
      <c r="J1737" t="s">
        <v>1884</v>
      </c>
      <c r="K1737" t="b">
        <f t="shared" si="383"/>
        <v>0</v>
      </c>
      <c r="L1737">
        <f t="shared" si="384"/>
        <v>4</v>
      </c>
      <c r="M1737">
        <v>4</v>
      </c>
      <c r="N1737" t="b">
        <f t="shared" si="385"/>
        <v>0</v>
      </c>
      <c r="O1737">
        <f t="shared" si="386"/>
        <v>731.53</v>
      </c>
      <c r="P1737">
        <v>731.53</v>
      </c>
      <c r="Q1737" t="b">
        <f t="shared" si="387"/>
        <v>0</v>
      </c>
      <c r="R1737">
        <f t="shared" si="388"/>
        <v>0.12</v>
      </c>
      <c r="S1737">
        <v>0.12</v>
      </c>
      <c r="T1737" t="b">
        <f t="shared" si="389"/>
        <v>0</v>
      </c>
      <c r="U1737" t="s">
        <v>1832</v>
      </c>
      <c r="V1737">
        <f t="shared" si="390"/>
        <v>2574.9856</v>
      </c>
      <c r="W1737">
        <v>2574.9856</v>
      </c>
      <c r="X1737" t="b">
        <f t="shared" si="391"/>
        <v>0</v>
      </c>
    </row>
    <row r="1738" spans="1:24" x14ac:dyDescent="0.3">
      <c r="A1738" t="b">
        <f t="shared" si="378"/>
        <v>0</v>
      </c>
      <c r="B1738" t="s">
        <v>2620</v>
      </c>
      <c r="C1738" t="b">
        <f t="shared" si="379"/>
        <v>0</v>
      </c>
      <c r="D1738" s="2">
        <v>45371</v>
      </c>
      <c r="E1738" s="2" t="b">
        <f t="shared" si="380"/>
        <v>0</v>
      </c>
      <c r="F1738" t="s">
        <v>544</v>
      </c>
      <c r="G1738" t="b">
        <f t="shared" si="381"/>
        <v>0</v>
      </c>
      <c r="H1738" t="s">
        <v>1762</v>
      </c>
      <c r="I1738" t="b">
        <f t="shared" si="382"/>
        <v>0</v>
      </c>
      <c r="J1738" t="s">
        <v>1854</v>
      </c>
      <c r="K1738" t="b">
        <f t="shared" si="383"/>
        <v>0</v>
      </c>
      <c r="L1738">
        <f t="shared" si="384"/>
        <v>3</v>
      </c>
      <c r="M1738">
        <v>3</v>
      </c>
      <c r="N1738" t="b">
        <f t="shared" si="385"/>
        <v>0</v>
      </c>
      <c r="O1738">
        <f t="shared" si="386"/>
        <v>468.25</v>
      </c>
      <c r="P1738">
        <v>468.25</v>
      </c>
      <c r="Q1738" t="b">
        <f t="shared" si="387"/>
        <v>0</v>
      </c>
      <c r="R1738">
        <f t="shared" si="388"/>
        <v>7.0000000000000007E-2</v>
      </c>
      <c r="S1738">
        <v>7.0000000000000007E-2</v>
      </c>
      <c r="T1738" t="b">
        <f t="shared" si="389"/>
        <v>0</v>
      </c>
      <c r="U1738" t="s">
        <v>1835</v>
      </c>
      <c r="V1738">
        <f t="shared" si="390"/>
        <v>1306.4175</v>
      </c>
      <c r="W1738">
        <v>1306.4175</v>
      </c>
      <c r="X1738" t="b">
        <f t="shared" si="391"/>
        <v>0</v>
      </c>
    </row>
    <row r="1739" spans="1:24" x14ac:dyDescent="0.3">
      <c r="A1739" t="b">
        <f t="shared" si="378"/>
        <v>0</v>
      </c>
      <c r="B1739" t="s">
        <v>2621</v>
      </c>
      <c r="C1739" t="b">
        <f t="shared" si="379"/>
        <v>0</v>
      </c>
      <c r="D1739" s="2">
        <v>45360</v>
      </c>
      <c r="E1739" s="2" t="b">
        <f t="shared" si="380"/>
        <v>0</v>
      </c>
      <c r="F1739" t="s">
        <v>12</v>
      </c>
      <c r="G1739" t="b">
        <f t="shared" si="381"/>
        <v>0</v>
      </c>
      <c r="H1739" t="s">
        <v>1732</v>
      </c>
      <c r="I1739" t="b">
        <f t="shared" si="382"/>
        <v>0</v>
      </c>
      <c r="J1739" t="s">
        <v>1850</v>
      </c>
      <c r="K1739" t="b">
        <f t="shared" si="383"/>
        <v>0</v>
      </c>
      <c r="L1739">
        <f t="shared" si="384"/>
        <v>1</v>
      </c>
      <c r="M1739">
        <v>1</v>
      </c>
      <c r="N1739" t="b">
        <f t="shared" si="385"/>
        <v>0</v>
      </c>
      <c r="O1739">
        <f t="shared" si="386"/>
        <v>928.72</v>
      </c>
      <c r="P1739">
        <v>928.72</v>
      </c>
      <c r="Q1739" t="b">
        <f t="shared" si="387"/>
        <v>0</v>
      </c>
      <c r="R1739">
        <f t="shared" si="388"/>
        <v>0.1</v>
      </c>
      <c r="S1739">
        <v>0.1</v>
      </c>
      <c r="T1739" t="b">
        <f t="shared" si="389"/>
        <v>0</v>
      </c>
      <c r="U1739" t="s">
        <v>1839</v>
      </c>
      <c r="V1739">
        <f t="shared" si="390"/>
        <v>835.84800000000007</v>
      </c>
      <c r="W1739">
        <v>835.84800000000007</v>
      </c>
      <c r="X1739" t="b">
        <f t="shared" si="391"/>
        <v>0</v>
      </c>
    </row>
    <row r="1740" spans="1:24" x14ac:dyDescent="0.3">
      <c r="A1740" t="b">
        <f t="shared" si="378"/>
        <v>0</v>
      </c>
      <c r="B1740" t="s">
        <v>2622</v>
      </c>
      <c r="C1740" t="b">
        <f t="shared" si="379"/>
        <v>0</v>
      </c>
      <c r="D1740" s="2">
        <v>45499</v>
      </c>
      <c r="E1740" s="2" t="b">
        <f t="shared" si="380"/>
        <v>0</v>
      </c>
      <c r="F1740" t="s">
        <v>354</v>
      </c>
      <c r="G1740" t="b">
        <f t="shared" si="381"/>
        <v>0</v>
      </c>
      <c r="H1740" t="s">
        <v>1540</v>
      </c>
      <c r="I1740" t="b">
        <f t="shared" si="382"/>
        <v>0</v>
      </c>
      <c r="J1740" t="s">
        <v>1870</v>
      </c>
      <c r="K1740" t="b">
        <f t="shared" si="383"/>
        <v>0</v>
      </c>
      <c r="L1740">
        <f t="shared" si="384"/>
        <v>3</v>
      </c>
      <c r="M1740">
        <v>3</v>
      </c>
      <c r="N1740" t="b">
        <f t="shared" si="385"/>
        <v>0</v>
      </c>
      <c r="O1740">
        <f t="shared" si="386"/>
        <v>217.22</v>
      </c>
      <c r="P1740">
        <v>217.22</v>
      </c>
      <c r="Q1740" t="b">
        <f t="shared" si="387"/>
        <v>0</v>
      </c>
      <c r="R1740">
        <f t="shared" si="388"/>
        <v>0.06</v>
      </c>
      <c r="S1740">
        <v>0.06</v>
      </c>
      <c r="T1740" t="b">
        <f t="shared" si="389"/>
        <v>0</v>
      </c>
      <c r="U1740" t="s">
        <v>1835</v>
      </c>
      <c r="V1740">
        <f t="shared" si="390"/>
        <v>612.56039999999996</v>
      </c>
      <c r="W1740">
        <v>612.56039999999996</v>
      </c>
      <c r="X1740" t="b">
        <f t="shared" si="391"/>
        <v>0</v>
      </c>
    </row>
    <row r="1741" spans="1:24" x14ac:dyDescent="0.3">
      <c r="A1741" t="b">
        <f t="shared" si="378"/>
        <v>0</v>
      </c>
      <c r="B1741" t="s">
        <v>2623</v>
      </c>
      <c r="C1741" t="b">
        <f t="shared" si="379"/>
        <v>0</v>
      </c>
      <c r="D1741" s="2">
        <v>45745</v>
      </c>
      <c r="E1741" s="2" t="b">
        <f t="shared" si="380"/>
        <v>0</v>
      </c>
      <c r="F1741" t="s">
        <v>1247</v>
      </c>
      <c r="G1741" t="b">
        <f t="shared" si="381"/>
        <v>0</v>
      </c>
      <c r="H1741" t="s">
        <v>1609</v>
      </c>
      <c r="I1741" t="b">
        <f t="shared" si="382"/>
        <v>0</v>
      </c>
      <c r="J1741" t="s">
        <v>1831</v>
      </c>
      <c r="K1741" t="b">
        <f t="shared" si="383"/>
        <v>0</v>
      </c>
      <c r="L1741">
        <f t="shared" si="384"/>
        <v>1</v>
      </c>
      <c r="M1741">
        <v>1</v>
      </c>
      <c r="N1741" t="b">
        <f t="shared" si="385"/>
        <v>0</v>
      </c>
      <c r="O1741">
        <f t="shared" si="386"/>
        <v>387.99</v>
      </c>
      <c r="P1741">
        <v>387.99</v>
      </c>
      <c r="Q1741" t="b">
        <f t="shared" si="387"/>
        <v>0</v>
      </c>
      <c r="R1741">
        <f t="shared" si="388"/>
        <v>0.3</v>
      </c>
      <c r="S1741">
        <v>0.3</v>
      </c>
      <c r="T1741" t="b">
        <f t="shared" si="389"/>
        <v>0</v>
      </c>
      <c r="U1741" t="s">
        <v>1832</v>
      </c>
      <c r="V1741">
        <f t="shared" si="390"/>
        <v>271.59300000000002</v>
      </c>
      <c r="W1741">
        <v>271.59300000000002</v>
      </c>
      <c r="X1741" t="b">
        <f t="shared" si="391"/>
        <v>0</v>
      </c>
    </row>
    <row r="1742" spans="1:24" x14ac:dyDescent="0.3">
      <c r="A1742" t="b">
        <f t="shared" si="378"/>
        <v>0</v>
      </c>
      <c r="B1742" t="s">
        <v>2624</v>
      </c>
      <c r="C1742" t="b">
        <f t="shared" si="379"/>
        <v>0</v>
      </c>
      <c r="D1742" s="2">
        <v>45718</v>
      </c>
      <c r="E1742" s="2" t="b">
        <f t="shared" si="380"/>
        <v>0</v>
      </c>
      <c r="F1742" t="s">
        <v>1451</v>
      </c>
      <c r="G1742" t="b">
        <f t="shared" si="381"/>
        <v>0</v>
      </c>
      <c r="H1742" t="s">
        <v>1591</v>
      </c>
      <c r="I1742" t="b">
        <f t="shared" si="382"/>
        <v>0</v>
      </c>
      <c r="J1742" t="s">
        <v>1875</v>
      </c>
      <c r="K1742" t="b">
        <f t="shared" si="383"/>
        <v>0</v>
      </c>
      <c r="L1742">
        <f t="shared" si="384"/>
        <v>4</v>
      </c>
      <c r="M1742">
        <v>4</v>
      </c>
      <c r="N1742" t="b">
        <f t="shared" si="385"/>
        <v>0</v>
      </c>
      <c r="O1742">
        <f t="shared" si="386"/>
        <v>186.24</v>
      </c>
      <c r="P1742">
        <v>186.24</v>
      </c>
      <c r="Q1742" t="b">
        <f t="shared" si="387"/>
        <v>0</v>
      </c>
      <c r="R1742">
        <f t="shared" si="388"/>
        <v>0.23</v>
      </c>
      <c r="S1742">
        <v>0.23</v>
      </c>
      <c r="T1742" t="b">
        <f t="shared" si="389"/>
        <v>0</v>
      </c>
      <c r="U1742" t="s">
        <v>1832</v>
      </c>
      <c r="V1742">
        <f t="shared" si="390"/>
        <v>573.61920000000009</v>
      </c>
      <c r="W1742">
        <v>573.61920000000009</v>
      </c>
      <c r="X1742" t="b">
        <f t="shared" si="391"/>
        <v>0</v>
      </c>
    </row>
    <row r="1743" spans="1:24" x14ac:dyDescent="0.3">
      <c r="A1743" t="b">
        <f t="shared" si="378"/>
        <v>0</v>
      </c>
      <c r="B1743" t="s">
        <v>2625</v>
      </c>
      <c r="C1743" t="b">
        <f t="shared" si="379"/>
        <v>0</v>
      </c>
      <c r="D1743" s="2">
        <v>45454</v>
      </c>
      <c r="E1743" s="2" t="b">
        <f t="shared" si="380"/>
        <v>0</v>
      </c>
      <c r="F1743" t="s">
        <v>929</v>
      </c>
      <c r="G1743" t="b">
        <f t="shared" si="381"/>
        <v>0</v>
      </c>
      <c r="H1743" t="s">
        <v>1658</v>
      </c>
      <c r="I1743" t="b">
        <f t="shared" si="382"/>
        <v>0</v>
      </c>
      <c r="J1743" t="s">
        <v>1837</v>
      </c>
      <c r="K1743" t="b">
        <f t="shared" si="383"/>
        <v>0</v>
      </c>
      <c r="L1743">
        <f t="shared" si="384"/>
        <v>4</v>
      </c>
      <c r="M1743">
        <v>4</v>
      </c>
      <c r="N1743" t="b">
        <f t="shared" si="385"/>
        <v>0</v>
      </c>
      <c r="O1743">
        <f t="shared" si="386"/>
        <v>609.05999999999995</v>
      </c>
      <c r="P1743">
        <v>609.05999999999995</v>
      </c>
      <c r="Q1743" t="b">
        <f t="shared" si="387"/>
        <v>0</v>
      </c>
      <c r="R1743">
        <f t="shared" si="388"/>
        <v>0.22</v>
      </c>
      <c r="S1743">
        <v>0.22</v>
      </c>
      <c r="T1743" t="b">
        <f t="shared" si="389"/>
        <v>0</v>
      </c>
      <c r="U1743" t="s">
        <v>1839</v>
      </c>
      <c r="V1743">
        <f t="shared" si="390"/>
        <v>1900.2672</v>
      </c>
      <c r="W1743">
        <v>1900.2672</v>
      </c>
      <c r="X1743" t="b">
        <f t="shared" si="391"/>
        <v>0</v>
      </c>
    </row>
    <row r="1744" spans="1:24" x14ac:dyDescent="0.3">
      <c r="A1744" t="b">
        <f t="shared" si="378"/>
        <v>0</v>
      </c>
      <c r="B1744" t="s">
        <v>2626</v>
      </c>
      <c r="C1744" t="b">
        <f t="shared" si="379"/>
        <v>0</v>
      </c>
      <c r="D1744" s="2">
        <v>45434</v>
      </c>
      <c r="E1744" s="2" t="b">
        <f t="shared" si="380"/>
        <v>0</v>
      </c>
      <c r="F1744" t="s">
        <v>1340</v>
      </c>
      <c r="G1744" t="b">
        <f t="shared" si="381"/>
        <v>0</v>
      </c>
      <c r="H1744" t="s">
        <v>1637</v>
      </c>
      <c r="I1744" t="b">
        <f t="shared" si="382"/>
        <v>0</v>
      </c>
      <c r="J1744" t="s">
        <v>1902</v>
      </c>
      <c r="K1744" t="b">
        <f t="shared" si="383"/>
        <v>0</v>
      </c>
      <c r="L1744">
        <f t="shared" si="384"/>
        <v>1</v>
      </c>
      <c r="M1744">
        <v>1</v>
      </c>
      <c r="N1744" t="b">
        <f t="shared" si="385"/>
        <v>0</v>
      </c>
      <c r="O1744">
        <f t="shared" si="386"/>
        <v>827.91</v>
      </c>
      <c r="P1744">
        <v>827.91</v>
      </c>
      <c r="Q1744" t="b">
        <f t="shared" si="387"/>
        <v>0</v>
      </c>
      <c r="R1744">
        <f t="shared" si="388"/>
        <v>0.21</v>
      </c>
      <c r="S1744">
        <v>0.21</v>
      </c>
      <c r="T1744" t="b">
        <f t="shared" si="389"/>
        <v>0</v>
      </c>
      <c r="U1744" t="s">
        <v>1835</v>
      </c>
      <c r="V1744">
        <f t="shared" si="390"/>
        <v>654.0489</v>
      </c>
      <c r="W1744">
        <v>654.0489</v>
      </c>
      <c r="X1744" t="b">
        <f t="shared" si="391"/>
        <v>0</v>
      </c>
    </row>
    <row r="1745" spans="1:24" x14ac:dyDescent="0.3">
      <c r="A1745" t="b">
        <f t="shared" si="378"/>
        <v>0</v>
      </c>
      <c r="B1745" t="s">
        <v>2627</v>
      </c>
      <c r="C1745" t="b">
        <f t="shared" si="379"/>
        <v>0</v>
      </c>
      <c r="D1745" s="2">
        <v>45486</v>
      </c>
      <c r="E1745" s="2" t="b">
        <f t="shared" si="380"/>
        <v>0</v>
      </c>
      <c r="F1745" t="s">
        <v>576</v>
      </c>
      <c r="G1745" t="b">
        <f t="shared" si="381"/>
        <v>0</v>
      </c>
      <c r="H1745" t="s">
        <v>1777</v>
      </c>
      <c r="I1745" t="b">
        <f t="shared" si="382"/>
        <v>0</v>
      </c>
      <c r="J1745" t="s">
        <v>1850</v>
      </c>
      <c r="K1745" t="b">
        <f t="shared" si="383"/>
        <v>0</v>
      </c>
      <c r="L1745">
        <f t="shared" si="384"/>
        <v>1</v>
      </c>
      <c r="M1745">
        <v>1</v>
      </c>
      <c r="N1745" t="b">
        <f t="shared" si="385"/>
        <v>0</v>
      </c>
      <c r="O1745">
        <f t="shared" si="386"/>
        <v>303.79000000000002</v>
      </c>
      <c r="P1745">
        <v>303.79000000000002</v>
      </c>
      <c r="Q1745" t="b">
        <f t="shared" si="387"/>
        <v>0</v>
      </c>
      <c r="R1745">
        <f t="shared" si="388"/>
        <v>0.24</v>
      </c>
      <c r="S1745">
        <v>0.24</v>
      </c>
      <c r="T1745" t="b">
        <f t="shared" si="389"/>
        <v>0</v>
      </c>
      <c r="U1745" t="s">
        <v>1835</v>
      </c>
      <c r="V1745">
        <f t="shared" si="390"/>
        <v>230.88040000000001</v>
      </c>
      <c r="W1745">
        <v>230.88040000000001</v>
      </c>
      <c r="X1745" t="b">
        <f t="shared" si="391"/>
        <v>0</v>
      </c>
    </row>
    <row r="1746" spans="1:24" x14ac:dyDescent="0.3">
      <c r="A1746" t="b">
        <f t="shared" si="378"/>
        <v>0</v>
      </c>
      <c r="B1746" t="s">
        <v>2628</v>
      </c>
      <c r="C1746" t="b">
        <f t="shared" si="379"/>
        <v>0</v>
      </c>
      <c r="D1746" s="2">
        <v>45902</v>
      </c>
      <c r="E1746" s="2" t="b">
        <f t="shared" si="380"/>
        <v>0</v>
      </c>
      <c r="F1746" t="s">
        <v>363</v>
      </c>
      <c r="G1746" t="b">
        <f t="shared" si="381"/>
        <v>0</v>
      </c>
      <c r="H1746" t="s">
        <v>1648</v>
      </c>
      <c r="I1746" t="b">
        <f t="shared" si="382"/>
        <v>0</v>
      </c>
      <c r="J1746" t="s">
        <v>1875</v>
      </c>
      <c r="K1746" t="b">
        <f t="shared" si="383"/>
        <v>0</v>
      </c>
      <c r="L1746">
        <f t="shared" si="384"/>
        <v>2</v>
      </c>
      <c r="M1746">
        <v>2</v>
      </c>
      <c r="N1746" t="b">
        <f t="shared" si="385"/>
        <v>0</v>
      </c>
      <c r="O1746">
        <f t="shared" si="386"/>
        <v>365.91</v>
      </c>
      <c r="P1746">
        <v>365.91</v>
      </c>
      <c r="Q1746" t="b">
        <f t="shared" si="387"/>
        <v>0</v>
      </c>
      <c r="R1746">
        <f t="shared" si="388"/>
        <v>0.14000000000000001</v>
      </c>
      <c r="S1746">
        <v>0.14000000000000001</v>
      </c>
      <c r="T1746" t="b">
        <f t="shared" si="389"/>
        <v>0</v>
      </c>
      <c r="U1746" t="s">
        <v>1839</v>
      </c>
      <c r="V1746">
        <f t="shared" si="390"/>
        <v>629.36520000000007</v>
      </c>
      <c r="W1746">
        <v>629.36520000000007</v>
      </c>
      <c r="X1746" t="b">
        <f t="shared" si="391"/>
        <v>0</v>
      </c>
    </row>
    <row r="1747" spans="1:24" x14ac:dyDescent="0.3">
      <c r="A1747" t="b">
        <f t="shared" si="378"/>
        <v>0</v>
      </c>
      <c r="B1747" t="s">
        <v>1932</v>
      </c>
      <c r="C1747" t="b">
        <f t="shared" si="379"/>
        <v>0</v>
      </c>
      <c r="D1747" s="2">
        <v>45800</v>
      </c>
      <c r="E1747" s="2" t="b">
        <f t="shared" si="380"/>
        <v>0</v>
      </c>
      <c r="F1747" t="s">
        <v>38</v>
      </c>
      <c r="G1747" t="b">
        <f t="shared" si="381"/>
        <v>0</v>
      </c>
      <c r="H1747" t="s">
        <v>1732</v>
      </c>
      <c r="I1747" t="b">
        <f t="shared" si="382"/>
        <v>0</v>
      </c>
      <c r="J1747" t="s">
        <v>1859</v>
      </c>
      <c r="K1747" t="b">
        <f t="shared" si="383"/>
        <v>0</v>
      </c>
      <c r="L1747">
        <f t="shared" si="384"/>
        <v>1</v>
      </c>
      <c r="M1747">
        <v>1</v>
      </c>
      <c r="N1747" t="b">
        <f t="shared" si="385"/>
        <v>0</v>
      </c>
      <c r="O1747">
        <f t="shared" si="386"/>
        <v>687.82</v>
      </c>
      <c r="P1747">
        <v>687.82</v>
      </c>
      <c r="Q1747" t="b">
        <f t="shared" si="387"/>
        <v>0</v>
      </c>
      <c r="R1747">
        <f t="shared" si="388"/>
        <v>0.27</v>
      </c>
      <c r="S1747">
        <v>0.27</v>
      </c>
      <c r="T1747" t="b">
        <f t="shared" si="389"/>
        <v>0</v>
      </c>
      <c r="U1747" t="s">
        <v>1839</v>
      </c>
      <c r="V1747">
        <f t="shared" si="390"/>
        <v>502.10860000000002</v>
      </c>
      <c r="W1747">
        <v>502.10860000000002</v>
      </c>
      <c r="X1747" t="b">
        <f t="shared" si="391"/>
        <v>0</v>
      </c>
    </row>
    <row r="1748" spans="1:24" x14ac:dyDescent="0.3">
      <c r="A1748" t="b">
        <f t="shared" si="378"/>
        <v>0</v>
      </c>
      <c r="B1748" t="s">
        <v>2629</v>
      </c>
      <c r="C1748" t="b">
        <f t="shared" si="379"/>
        <v>0</v>
      </c>
      <c r="D1748" s="2">
        <v>45762</v>
      </c>
      <c r="E1748" s="2" t="b">
        <f t="shared" si="380"/>
        <v>0</v>
      </c>
      <c r="F1748" t="s">
        <v>251</v>
      </c>
      <c r="G1748" t="b">
        <f t="shared" si="381"/>
        <v>0</v>
      </c>
      <c r="H1748" t="s">
        <v>1613</v>
      </c>
      <c r="I1748" t="b">
        <f t="shared" si="382"/>
        <v>0</v>
      </c>
      <c r="J1748" t="s">
        <v>1834</v>
      </c>
      <c r="K1748" t="b">
        <f t="shared" si="383"/>
        <v>0</v>
      </c>
      <c r="L1748">
        <f t="shared" si="384"/>
        <v>3</v>
      </c>
      <c r="M1748">
        <v>3</v>
      </c>
      <c r="N1748" t="b">
        <f t="shared" si="385"/>
        <v>0</v>
      </c>
      <c r="O1748">
        <f t="shared" si="386"/>
        <v>852.72</v>
      </c>
      <c r="P1748">
        <v>852.72</v>
      </c>
      <c r="Q1748" t="b">
        <f t="shared" si="387"/>
        <v>0</v>
      </c>
      <c r="R1748">
        <f t="shared" si="388"/>
        <v>0.16</v>
      </c>
      <c r="S1748">
        <v>0.16</v>
      </c>
      <c r="T1748" t="b">
        <f t="shared" si="389"/>
        <v>0</v>
      </c>
      <c r="U1748" t="s">
        <v>1832</v>
      </c>
      <c r="V1748">
        <f t="shared" si="390"/>
        <v>2148.8544000000002</v>
      </c>
      <c r="W1748">
        <v>2148.8544000000002</v>
      </c>
      <c r="X1748" t="b">
        <f t="shared" si="391"/>
        <v>0</v>
      </c>
    </row>
    <row r="1749" spans="1:24" x14ac:dyDescent="0.3">
      <c r="A1749" t="b">
        <f t="shared" si="378"/>
        <v>0</v>
      </c>
      <c r="B1749" t="s">
        <v>2630</v>
      </c>
      <c r="C1749" t="b">
        <f t="shared" si="379"/>
        <v>0</v>
      </c>
      <c r="D1749" s="2">
        <v>45752</v>
      </c>
      <c r="E1749" s="2" t="b">
        <f t="shared" si="380"/>
        <v>0</v>
      </c>
      <c r="F1749" t="s">
        <v>786</v>
      </c>
      <c r="G1749" t="b">
        <f t="shared" si="381"/>
        <v>0</v>
      </c>
      <c r="H1749" t="s">
        <v>1564</v>
      </c>
      <c r="I1749" t="b">
        <f t="shared" si="382"/>
        <v>0</v>
      </c>
      <c r="J1749" t="s">
        <v>1845</v>
      </c>
      <c r="K1749" t="b">
        <f t="shared" si="383"/>
        <v>0</v>
      </c>
      <c r="L1749">
        <f t="shared" si="384"/>
        <v>1</v>
      </c>
      <c r="M1749">
        <v>1</v>
      </c>
      <c r="N1749" t="b">
        <f t="shared" si="385"/>
        <v>0</v>
      </c>
      <c r="O1749">
        <f t="shared" si="386"/>
        <v>768.25</v>
      </c>
      <c r="P1749">
        <v>768.25</v>
      </c>
      <c r="Q1749" t="b">
        <f t="shared" si="387"/>
        <v>0</v>
      </c>
      <c r="R1749">
        <f t="shared" si="388"/>
        <v>0.18</v>
      </c>
      <c r="S1749">
        <v>0.18</v>
      </c>
      <c r="T1749" t="b">
        <f t="shared" si="389"/>
        <v>0</v>
      </c>
      <c r="U1749" t="s">
        <v>1832</v>
      </c>
      <c r="V1749">
        <f t="shared" si="390"/>
        <v>629.96500000000003</v>
      </c>
      <c r="W1749">
        <v>629.96500000000003</v>
      </c>
      <c r="X1749" t="b">
        <f t="shared" si="391"/>
        <v>0</v>
      </c>
    </row>
    <row r="1750" spans="1:24" x14ac:dyDescent="0.3">
      <c r="A1750" t="b">
        <f t="shared" si="378"/>
        <v>0</v>
      </c>
      <c r="B1750" t="s">
        <v>2631</v>
      </c>
      <c r="C1750" t="b">
        <f t="shared" si="379"/>
        <v>0</v>
      </c>
      <c r="D1750" s="2">
        <v>45254</v>
      </c>
      <c r="E1750" s="2" t="b">
        <f t="shared" si="380"/>
        <v>0</v>
      </c>
      <c r="F1750" t="s">
        <v>1087</v>
      </c>
      <c r="G1750" t="b">
        <f t="shared" si="381"/>
        <v>0</v>
      </c>
      <c r="H1750" t="s">
        <v>1800</v>
      </c>
      <c r="I1750" t="b">
        <f t="shared" si="382"/>
        <v>0</v>
      </c>
      <c r="J1750" t="s">
        <v>1863</v>
      </c>
      <c r="K1750" t="b">
        <f t="shared" si="383"/>
        <v>0</v>
      </c>
      <c r="L1750">
        <f t="shared" si="384"/>
        <v>2</v>
      </c>
      <c r="M1750">
        <v>2</v>
      </c>
      <c r="N1750" t="b">
        <f t="shared" si="385"/>
        <v>0</v>
      </c>
      <c r="O1750">
        <f t="shared" si="386"/>
        <v>318.62</v>
      </c>
      <c r="P1750">
        <v>318.62</v>
      </c>
      <c r="Q1750" t="b">
        <f t="shared" si="387"/>
        <v>0</v>
      </c>
      <c r="R1750">
        <f t="shared" si="388"/>
        <v>0.02</v>
      </c>
      <c r="S1750">
        <v>0.02</v>
      </c>
      <c r="T1750" t="b">
        <f t="shared" si="389"/>
        <v>0</v>
      </c>
      <c r="U1750" t="s">
        <v>1839</v>
      </c>
      <c r="V1750">
        <f t="shared" si="390"/>
        <v>624.49519999999995</v>
      </c>
      <c r="W1750">
        <v>624.49519999999995</v>
      </c>
      <c r="X1750" t="b">
        <f t="shared" si="391"/>
        <v>0</v>
      </c>
    </row>
    <row r="1751" spans="1:24" x14ac:dyDescent="0.3">
      <c r="A1751" t="b">
        <f t="shared" si="378"/>
        <v>0</v>
      </c>
      <c r="B1751" t="s">
        <v>2632</v>
      </c>
      <c r="C1751" t="b">
        <f t="shared" si="379"/>
        <v>0</v>
      </c>
      <c r="D1751" s="2">
        <v>45683</v>
      </c>
      <c r="E1751" s="2" t="b">
        <f t="shared" si="380"/>
        <v>0</v>
      </c>
      <c r="F1751" t="s">
        <v>184</v>
      </c>
      <c r="G1751" t="b">
        <f t="shared" si="381"/>
        <v>0</v>
      </c>
      <c r="H1751" t="s">
        <v>1757</v>
      </c>
      <c r="I1751" t="b">
        <f t="shared" si="382"/>
        <v>0</v>
      </c>
      <c r="J1751" t="s">
        <v>1880</v>
      </c>
      <c r="K1751" t="b">
        <f t="shared" si="383"/>
        <v>0</v>
      </c>
      <c r="L1751">
        <f t="shared" si="384"/>
        <v>4</v>
      </c>
      <c r="M1751">
        <v>4</v>
      </c>
      <c r="N1751" t="b">
        <f t="shared" si="385"/>
        <v>0</v>
      </c>
      <c r="O1751">
        <f t="shared" si="386"/>
        <v>402.11</v>
      </c>
      <c r="P1751">
        <v>402.11</v>
      </c>
      <c r="Q1751" t="b">
        <f t="shared" si="387"/>
        <v>0</v>
      </c>
      <c r="R1751">
        <f t="shared" si="388"/>
        <v>0.14000000000000001</v>
      </c>
      <c r="S1751">
        <v>0.14000000000000001</v>
      </c>
      <c r="T1751" t="b">
        <f t="shared" si="389"/>
        <v>0</v>
      </c>
      <c r="U1751" t="s">
        <v>1835</v>
      </c>
      <c r="V1751">
        <f t="shared" si="390"/>
        <v>1383.2583999999999</v>
      </c>
      <c r="W1751">
        <v>1383.2583999999999</v>
      </c>
      <c r="X1751" t="b">
        <f t="shared" si="391"/>
        <v>0</v>
      </c>
    </row>
    <row r="1752" spans="1:24" x14ac:dyDescent="0.3">
      <c r="A1752" t="b">
        <f t="shared" si="378"/>
        <v>0</v>
      </c>
      <c r="B1752" t="s">
        <v>2633</v>
      </c>
      <c r="C1752" t="b">
        <f t="shared" si="379"/>
        <v>0</v>
      </c>
      <c r="D1752" s="2">
        <v>45804</v>
      </c>
      <c r="E1752" s="2" t="b">
        <f t="shared" si="380"/>
        <v>0</v>
      </c>
      <c r="F1752" t="s">
        <v>1256</v>
      </c>
      <c r="G1752" t="b">
        <f t="shared" si="381"/>
        <v>0</v>
      </c>
      <c r="H1752" t="s">
        <v>1780</v>
      </c>
      <c r="I1752" t="b">
        <f t="shared" si="382"/>
        <v>0</v>
      </c>
      <c r="J1752" t="s">
        <v>1834</v>
      </c>
      <c r="K1752" t="b">
        <f t="shared" si="383"/>
        <v>0</v>
      </c>
      <c r="L1752">
        <f t="shared" si="384"/>
        <v>3</v>
      </c>
      <c r="M1752">
        <v>3</v>
      </c>
      <c r="N1752" t="b">
        <f t="shared" si="385"/>
        <v>0</v>
      </c>
      <c r="O1752">
        <f t="shared" si="386"/>
        <v>846.31</v>
      </c>
      <c r="P1752">
        <v>846.31</v>
      </c>
      <c r="Q1752" t="b">
        <f t="shared" si="387"/>
        <v>0</v>
      </c>
      <c r="R1752">
        <f t="shared" si="388"/>
        <v>0.18</v>
      </c>
      <c r="S1752">
        <v>0.18</v>
      </c>
      <c r="T1752" t="b">
        <f t="shared" si="389"/>
        <v>0</v>
      </c>
      <c r="U1752" t="s">
        <v>1839</v>
      </c>
      <c r="V1752">
        <f t="shared" si="390"/>
        <v>2081.9225999999999</v>
      </c>
      <c r="W1752">
        <v>2081.9225999999999</v>
      </c>
      <c r="X1752" t="b">
        <f t="shared" si="391"/>
        <v>0</v>
      </c>
    </row>
    <row r="1753" spans="1:24" x14ac:dyDescent="0.3">
      <c r="A1753" t="b">
        <f t="shared" si="378"/>
        <v>0</v>
      </c>
      <c r="B1753" t="s">
        <v>2634</v>
      </c>
      <c r="C1753" t="b">
        <f t="shared" si="379"/>
        <v>0</v>
      </c>
      <c r="D1753" s="2">
        <v>45821</v>
      </c>
      <c r="E1753" s="2" t="b">
        <f t="shared" si="380"/>
        <v>0</v>
      </c>
      <c r="F1753" t="s">
        <v>553</v>
      </c>
      <c r="G1753" t="b">
        <f t="shared" si="381"/>
        <v>0</v>
      </c>
      <c r="H1753" t="s">
        <v>1805</v>
      </c>
      <c r="I1753" t="b">
        <f t="shared" si="382"/>
        <v>0</v>
      </c>
      <c r="J1753" t="s">
        <v>1852</v>
      </c>
      <c r="K1753" t="b">
        <f t="shared" si="383"/>
        <v>0</v>
      </c>
      <c r="L1753">
        <f t="shared" si="384"/>
        <v>1</v>
      </c>
      <c r="M1753">
        <v>1</v>
      </c>
      <c r="N1753" t="b">
        <f t="shared" si="385"/>
        <v>0</v>
      </c>
      <c r="O1753">
        <f t="shared" si="386"/>
        <v>269.94</v>
      </c>
      <c r="P1753">
        <v>269.94</v>
      </c>
      <c r="Q1753" t="b">
        <f t="shared" si="387"/>
        <v>0</v>
      </c>
      <c r="R1753">
        <f t="shared" si="388"/>
        <v>7.0000000000000007E-2</v>
      </c>
      <c r="S1753">
        <v>7.0000000000000007E-2</v>
      </c>
      <c r="T1753" t="b">
        <f t="shared" si="389"/>
        <v>0</v>
      </c>
      <c r="U1753" t="s">
        <v>1839</v>
      </c>
      <c r="V1753">
        <f t="shared" si="390"/>
        <v>251.04419999999999</v>
      </c>
      <c r="W1753">
        <v>251.04419999999999</v>
      </c>
      <c r="X1753" t="b">
        <f t="shared" si="391"/>
        <v>0</v>
      </c>
    </row>
    <row r="1754" spans="1:24" x14ac:dyDescent="0.3">
      <c r="A1754" t="b">
        <f t="shared" si="378"/>
        <v>0</v>
      </c>
      <c r="B1754" t="s">
        <v>2635</v>
      </c>
      <c r="C1754" t="b">
        <f t="shared" si="379"/>
        <v>0</v>
      </c>
      <c r="D1754" s="2">
        <v>45472</v>
      </c>
      <c r="E1754" s="2" t="b">
        <f t="shared" si="380"/>
        <v>0</v>
      </c>
      <c r="F1754" t="s">
        <v>768</v>
      </c>
      <c r="G1754" t="b">
        <f t="shared" si="381"/>
        <v>0</v>
      </c>
      <c r="H1754" t="s">
        <v>1597</v>
      </c>
      <c r="I1754" t="b">
        <f t="shared" si="382"/>
        <v>0</v>
      </c>
      <c r="J1754" t="s">
        <v>1845</v>
      </c>
      <c r="K1754" t="b">
        <f t="shared" si="383"/>
        <v>0</v>
      </c>
      <c r="L1754">
        <f t="shared" si="384"/>
        <v>3</v>
      </c>
      <c r="M1754">
        <v>3</v>
      </c>
      <c r="N1754" t="b">
        <f t="shared" si="385"/>
        <v>0</v>
      </c>
      <c r="O1754">
        <f t="shared" si="386"/>
        <v>909.25</v>
      </c>
      <c r="P1754">
        <v>909.25</v>
      </c>
      <c r="Q1754" t="b">
        <f t="shared" si="387"/>
        <v>0</v>
      </c>
      <c r="R1754">
        <f t="shared" si="388"/>
        <v>0.28999999999999998</v>
      </c>
      <c r="S1754">
        <v>0.28999999999999998</v>
      </c>
      <c r="T1754" t="b">
        <f t="shared" si="389"/>
        <v>0</v>
      </c>
      <c r="U1754" t="s">
        <v>1839</v>
      </c>
      <c r="V1754">
        <f t="shared" si="390"/>
        <v>1936.7025000000001</v>
      </c>
      <c r="W1754">
        <v>1936.7025000000001</v>
      </c>
      <c r="X1754" t="b">
        <f t="shared" si="391"/>
        <v>0</v>
      </c>
    </row>
    <row r="1755" spans="1:24" x14ac:dyDescent="0.3">
      <c r="A1755" t="b">
        <f t="shared" si="378"/>
        <v>0</v>
      </c>
      <c r="B1755" t="s">
        <v>2636</v>
      </c>
      <c r="C1755" t="b">
        <f t="shared" si="379"/>
        <v>0</v>
      </c>
      <c r="D1755" s="2">
        <v>45331</v>
      </c>
      <c r="E1755" s="2" t="b">
        <f t="shared" si="380"/>
        <v>0</v>
      </c>
      <c r="F1755" t="s">
        <v>1124</v>
      </c>
      <c r="G1755" t="b">
        <f t="shared" si="381"/>
        <v>0</v>
      </c>
      <c r="H1755" t="s">
        <v>1798</v>
      </c>
      <c r="I1755" t="b">
        <f t="shared" si="382"/>
        <v>0</v>
      </c>
      <c r="J1755" t="s">
        <v>1884</v>
      </c>
      <c r="K1755" t="b">
        <f t="shared" si="383"/>
        <v>0</v>
      </c>
      <c r="L1755">
        <f t="shared" si="384"/>
        <v>2</v>
      </c>
      <c r="M1755">
        <v>2</v>
      </c>
      <c r="N1755" t="b">
        <f t="shared" si="385"/>
        <v>0</v>
      </c>
      <c r="O1755">
        <f t="shared" si="386"/>
        <v>229.81</v>
      </c>
      <c r="P1755">
        <v>229.81</v>
      </c>
      <c r="Q1755" t="b">
        <f t="shared" si="387"/>
        <v>0</v>
      </c>
      <c r="R1755">
        <f t="shared" si="388"/>
        <v>0.21</v>
      </c>
      <c r="S1755">
        <v>0.21</v>
      </c>
      <c r="T1755" t="b">
        <f t="shared" si="389"/>
        <v>0</v>
      </c>
      <c r="U1755" t="s">
        <v>1839</v>
      </c>
      <c r="V1755">
        <f t="shared" si="390"/>
        <v>363.09980000000002</v>
      </c>
      <c r="W1755">
        <v>363.09980000000002</v>
      </c>
      <c r="X1755" t="b">
        <f t="shared" si="391"/>
        <v>0</v>
      </c>
    </row>
    <row r="1756" spans="1:24" x14ac:dyDescent="0.3">
      <c r="A1756" t="b">
        <f t="shared" si="378"/>
        <v>0</v>
      </c>
      <c r="B1756" t="s">
        <v>2637</v>
      </c>
      <c r="C1756" t="b">
        <f t="shared" si="379"/>
        <v>0</v>
      </c>
      <c r="D1756" s="2">
        <v>45451</v>
      </c>
      <c r="E1756" s="2" t="b">
        <f t="shared" si="380"/>
        <v>0</v>
      </c>
      <c r="F1756" t="s">
        <v>145</v>
      </c>
      <c r="G1756" t="b">
        <f t="shared" si="381"/>
        <v>0</v>
      </c>
      <c r="H1756" t="s">
        <v>1762</v>
      </c>
      <c r="I1756" t="b">
        <f t="shared" si="382"/>
        <v>0</v>
      </c>
      <c r="J1756" t="s">
        <v>1859</v>
      </c>
      <c r="K1756" t="b">
        <f t="shared" si="383"/>
        <v>0</v>
      </c>
      <c r="L1756">
        <f t="shared" si="384"/>
        <v>3</v>
      </c>
      <c r="M1756">
        <v>3</v>
      </c>
      <c r="N1756" t="b">
        <f t="shared" si="385"/>
        <v>0</v>
      </c>
      <c r="O1756">
        <f t="shared" si="386"/>
        <v>442.36</v>
      </c>
      <c r="P1756">
        <v>442.36</v>
      </c>
      <c r="Q1756" t="b">
        <f t="shared" si="387"/>
        <v>0</v>
      </c>
      <c r="R1756">
        <f t="shared" si="388"/>
        <v>0.06</v>
      </c>
      <c r="S1756">
        <v>0.06</v>
      </c>
      <c r="T1756" t="b">
        <f t="shared" si="389"/>
        <v>0</v>
      </c>
      <c r="U1756" t="s">
        <v>1835</v>
      </c>
      <c r="V1756">
        <f t="shared" si="390"/>
        <v>1247.4552000000001</v>
      </c>
      <c r="W1756">
        <v>1247.4552000000001</v>
      </c>
      <c r="X1756" t="b">
        <f t="shared" si="391"/>
        <v>0</v>
      </c>
    </row>
    <row r="1757" spans="1:24" x14ac:dyDescent="0.3">
      <c r="A1757" t="b">
        <f t="shared" si="378"/>
        <v>0</v>
      </c>
      <c r="B1757" t="s">
        <v>2638</v>
      </c>
      <c r="C1757" t="b">
        <f t="shared" si="379"/>
        <v>0</v>
      </c>
      <c r="D1757" s="2">
        <v>45386</v>
      </c>
      <c r="E1757" s="2" t="b">
        <f t="shared" si="380"/>
        <v>0</v>
      </c>
      <c r="F1757" t="s">
        <v>762</v>
      </c>
      <c r="G1757" t="b">
        <f t="shared" si="381"/>
        <v>0</v>
      </c>
      <c r="H1757" t="s">
        <v>1785</v>
      </c>
      <c r="I1757" t="b">
        <f t="shared" si="382"/>
        <v>0</v>
      </c>
      <c r="J1757" t="s">
        <v>1831</v>
      </c>
      <c r="K1757" t="b">
        <f t="shared" si="383"/>
        <v>0</v>
      </c>
      <c r="L1757">
        <f t="shared" si="384"/>
        <v>3</v>
      </c>
      <c r="M1757">
        <v>3</v>
      </c>
      <c r="N1757" t="b">
        <f t="shared" si="385"/>
        <v>0</v>
      </c>
      <c r="O1757">
        <f t="shared" si="386"/>
        <v>413.74</v>
      </c>
      <c r="P1757">
        <v>413.74</v>
      </c>
      <c r="Q1757" t="b">
        <f t="shared" si="387"/>
        <v>0</v>
      </c>
      <c r="R1757">
        <f t="shared" si="388"/>
        <v>0.01</v>
      </c>
      <c r="S1757">
        <v>0.01</v>
      </c>
      <c r="T1757" t="b">
        <f t="shared" si="389"/>
        <v>0</v>
      </c>
      <c r="U1757" t="s">
        <v>1832</v>
      </c>
      <c r="V1757">
        <f t="shared" si="390"/>
        <v>1228.8078</v>
      </c>
      <c r="W1757">
        <v>1228.8078</v>
      </c>
      <c r="X1757" t="b">
        <f t="shared" si="391"/>
        <v>0</v>
      </c>
    </row>
    <row r="1758" spans="1:24" x14ac:dyDescent="0.3">
      <c r="A1758" t="b">
        <f t="shared" si="378"/>
        <v>0</v>
      </c>
      <c r="B1758" t="s">
        <v>1933</v>
      </c>
      <c r="C1758" t="b">
        <f t="shared" si="379"/>
        <v>0</v>
      </c>
      <c r="D1758" s="2">
        <v>45609</v>
      </c>
      <c r="E1758" s="2" t="b">
        <f t="shared" si="380"/>
        <v>0</v>
      </c>
      <c r="F1758" t="s">
        <v>711</v>
      </c>
      <c r="G1758" t="b">
        <f t="shared" si="381"/>
        <v>0</v>
      </c>
      <c r="H1758" t="s">
        <v>1777</v>
      </c>
      <c r="I1758" t="b">
        <f t="shared" si="382"/>
        <v>0</v>
      </c>
      <c r="J1758" t="s">
        <v>1837</v>
      </c>
      <c r="K1758" t="b">
        <f t="shared" si="383"/>
        <v>0</v>
      </c>
      <c r="L1758">
        <f t="shared" si="384"/>
        <v>2</v>
      </c>
      <c r="M1758">
        <v>2</v>
      </c>
      <c r="N1758" t="b">
        <f t="shared" si="385"/>
        <v>0</v>
      </c>
      <c r="O1758">
        <f t="shared" si="386"/>
        <v>900.55</v>
      </c>
      <c r="P1758">
        <v>900.55</v>
      </c>
      <c r="Q1758" t="b">
        <f t="shared" si="387"/>
        <v>0</v>
      </c>
      <c r="R1758">
        <f t="shared" si="388"/>
        <v>0.16</v>
      </c>
      <c r="S1758">
        <v>0.16</v>
      </c>
      <c r="T1758" t="b">
        <f t="shared" si="389"/>
        <v>0</v>
      </c>
      <c r="U1758" t="s">
        <v>1832</v>
      </c>
      <c r="V1758">
        <f t="shared" si="390"/>
        <v>1512.924</v>
      </c>
      <c r="W1758">
        <v>1512.924</v>
      </c>
      <c r="X1758" t="b">
        <f t="shared" si="391"/>
        <v>0</v>
      </c>
    </row>
    <row r="1759" spans="1:24" x14ac:dyDescent="0.3">
      <c r="A1759" t="b">
        <f t="shared" si="378"/>
        <v>0</v>
      </c>
      <c r="B1759" t="s">
        <v>2639</v>
      </c>
      <c r="C1759" t="b">
        <f t="shared" si="379"/>
        <v>0</v>
      </c>
      <c r="D1759" s="2">
        <v>45477</v>
      </c>
      <c r="E1759" s="2" t="b">
        <f t="shared" si="380"/>
        <v>0</v>
      </c>
      <c r="F1759" t="s">
        <v>1508</v>
      </c>
      <c r="G1759" t="b">
        <f t="shared" si="381"/>
        <v>0</v>
      </c>
      <c r="H1759" t="s">
        <v>1793</v>
      </c>
      <c r="I1759" t="b">
        <f t="shared" si="382"/>
        <v>0</v>
      </c>
      <c r="J1759" t="s">
        <v>1852</v>
      </c>
      <c r="K1759" t="b">
        <f t="shared" si="383"/>
        <v>0</v>
      </c>
      <c r="L1759">
        <f t="shared" si="384"/>
        <v>4</v>
      </c>
      <c r="M1759">
        <v>4</v>
      </c>
      <c r="N1759" t="b">
        <f t="shared" si="385"/>
        <v>0</v>
      </c>
      <c r="O1759">
        <f t="shared" si="386"/>
        <v>79.75</v>
      </c>
      <c r="P1759">
        <v>79.75</v>
      </c>
      <c r="Q1759" t="b">
        <f t="shared" si="387"/>
        <v>0</v>
      </c>
      <c r="R1759">
        <f t="shared" si="388"/>
        <v>0.18</v>
      </c>
      <c r="S1759">
        <v>0.18</v>
      </c>
      <c r="T1759" t="b">
        <f t="shared" si="389"/>
        <v>0</v>
      </c>
      <c r="U1759" t="s">
        <v>1835</v>
      </c>
      <c r="V1759">
        <f t="shared" si="390"/>
        <v>261.58</v>
      </c>
      <c r="W1759">
        <v>261.58</v>
      </c>
      <c r="X1759" t="b">
        <f t="shared" si="391"/>
        <v>0</v>
      </c>
    </row>
    <row r="1760" spans="1:24" x14ac:dyDescent="0.3">
      <c r="A1760" t="b">
        <f t="shared" si="378"/>
        <v>0</v>
      </c>
      <c r="B1760" t="s">
        <v>2640</v>
      </c>
      <c r="C1760" t="b">
        <f t="shared" si="379"/>
        <v>0</v>
      </c>
      <c r="D1760" s="2">
        <v>45433</v>
      </c>
      <c r="E1760" s="2" t="b">
        <f t="shared" si="380"/>
        <v>0</v>
      </c>
      <c r="F1760" t="s">
        <v>1505</v>
      </c>
      <c r="G1760" t="b">
        <f t="shared" si="381"/>
        <v>0</v>
      </c>
      <c r="H1760" t="s">
        <v>1658</v>
      </c>
      <c r="I1760" t="b">
        <f t="shared" si="382"/>
        <v>0</v>
      </c>
      <c r="J1760" t="s">
        <v>1884</v>
      </c>
      <c r="K1760" t="b">
        <f t="shared" si="383"/>
        <v>0</v>
      </c>
      <c r="L1760">
        <f t="shared" si="384"/>
        <v>4</v>
      </c>
      <c r="M1760">
        <v>4</v>
      </c>
      <c r="N1760" t="b">
        <f t="shared" si="385"/>
        <v>0</v>
      </c>
      <c r="O1760">
        <f t="shared" si="386"/>
        <v>95.06</v>
      </c>
      <c r="P1760">
        <v>95.06</v>
      </c>
      <c r="Q1760" t="b">
        <f t="shared" si="387"/>
        <v>0</v>
      </c>
      <c r="R1760">
        <f t="shared" si="388"/>
        <v>0.03</v>
      </c>
      <c r="S1760">
        <v>0.03</v>
      </c>
      <c r="T1760" t="b">
        <f t="shared" si="389"/>
        <v>0</v>
      </c>
      <c r="U1760" t="s">
        <v>1832</v>
      </c>
      <c r="V1760">
        <f t="shared" si="390"/>
        <v>368.83280000000002</v>
      </c>
      <c r="W1760">
        <v>368.83280000000002</v>
      </c>
      <c r="X1760" t="b">
        <f t="shared" si="391"/>
        <v>0</v>
      </c>
    </row>
    <row r="1761" spans="1:24" x14ac:dyDescent="0.3">
      <c r="A1761" t="b">
        <f t="shared" si="378"/>
        <v>0</v>
      </c>
      <c r="B1761" t="s">
        <v>2641</v>
      </c>
      <c r="C1761" t="b">
        <f t="shared" si="379"/>
        <v>0</v>
      </c>
      <c r="D1761" s="2">
        <v>45759</v>
      </c>
      <c r="E1761" s="2" t="b">
        <f t="shared" si="380"/>
        <v>0</v>
      </c>
      <c r="F1761" t="s">
        <v>1279</v>
      </c>
      <c r="G1761" t="b">
        <f t="shared" si="381"/>
        <v>0</v>
      </c>
      <c r="H1761" t="s">
        <v>1816</v>
      </c>
      <c r="I1761" t="b">
        <f t="shared" si="382"/>
        <v>0</v>
      </c>
      <c r="J1761" t="s">
        <v>1843</v>
      </c>
      <c r="K1761" t="b">
        <f t="shared" si="383"/>
        <v>0</v>
      </c>
      <c r="L1761">
        <f t="shared" si="384"/>
        <v>4</v>
      </c>
      <c r="M1761">
        <v>4</v>
      </c>
      <c r="N1761" t="b">
        <f t="shared" si="385"/>
        <v>0</v>
      </c>
      <c r="O1761">
        <f t="shared" si="386"/>
        <v>107.08</v>
      </c>
      <c r="P1761">
        <v>107.08</v>
      </c>
      <c r="Q1761" t="b">
        <f t="shared" si="387"/>
        <v>0</v>
      </c>
      <c r="R1761">
        <f t="shared" si="388"/>
        <v>0.27</v>
      </c>
      <c r="S1761">
        <v>0.27</v>
      </c>
      <c r="T1761" t="b">
        <f t="shared" si="389"/>
        <v>0</v>
      </c>
      <c r="U1761" t="s">
        <v>1839</v>
      </c>
      <c r="V1761">
        <f t="shared" si="390"/>
        <v>312.67360000000002</v>
      </c>
      <c r="W1761">
        <v>312.67360000000002</v>
      </c>
      <c r="X1761" t="b">
        <f t="shared" si="391"/>
        <v>0</v>
      </c>
    </row>
    <row r="1762" spans="1:24" x14ac:dyDescent="0.3">
      <c r="A1762" t="b">
        <f t="shared" si="378"/>
        <v>0</v>
      </c>
      <c r="B1762" t="s">
        <v>2642</v>
      </c>
      <c r="C1762" t="b">
        <f t="shared" si="379"/>
        <v>0</v>
      </c>
      <c r="D1762" s="2">
        <v>45794</v>
      </c>
      <c r="E1762" s="2" t="b">
        <f t="shared" si="380"/>
        <v>0</v>
      </c>
      <c r="F1762" t="s">
        <v>1446</v>
      </c>
      <c r="G1762" t="b">
        <f t="shared" si="381"/>
        <v>0</v>
      </c>
      <c r="H1762" t="s">
        <v>1819</v>
      </c>
      <c r="I1762" t="b">
        <f t="shared" si="382"/>
        <v>0</v>
      </c>
      <c r="J1762" t="s">
        <v>1870</v>
      </c>
      <c r="K1762" t="b">
        <f t="shared" si="383"/>
        <v>0</v>
      </c>
      <c r="L1762">
        <f t="shared" si="384"/>
        <v>1</v>
      </c>
      <c r="M1762">
        <v>1</v>
      </c>
      <c r="N1762" t="b">
        <f t="shared" si="385"/>
        <v>0</v>
      </c>
      <c r="O1762">
        <f t="shared" si="386"/>
        <v>873.18</v>
      </c>
      <c r="P1762">
        <v>873.18</v>
      </c>
      <c r="Q1762" t="b">
        <f t="shared" si="387"/>
        <v>0</v>
      </c>
      <c r="R1762">
        <f t="shared" si="388"/>
        <v>0.03</v>
      </c>
      <c r="S1762">
        <v>0.03</v>
      </c>
      <c r="T1762" t="b">
        <f t="shared" si="389"/>
        <v>0</v>
      </c>
      <c r="U1762" t="s">
        <v>1839</v>
      </c>
      <c r="V1762">
        <f t="shared" si="390"/>
        <v>846.98459999999989</v>
      </c>
      <c r="W1762">
        <v>846.98459999999989</v>
      </c>
      <c r="X1762" t="b">
        <f t="shared" si="391"/>
        <v>0</v>
      </c>
    </row>
    <row r="1763" spans="1:24" x14ac:dyDescent="0.3">
      <c r="A1763" t="b">
        <f t="shared" si="378"/>
        <v>0</v>
      </c>
      <c r="B1763" t="s">
        <v>2643</v>
      </c>
      <c r="C1763" t="b">
        <f t="shared" si="379"/>
        <v>0</v>
      </c>
      <c r="D1763" s="2">
        <v>45764</v>
      </c>
      <c r="E1763" s="2" t="b">
        <f t="shared" si="380"/>
        <v>0</v>
      </c>
      <c r="F1763" t="s">
        <v>1166</v>
      </c>
      <c r="G1763" t="b">
        <f t="shared" si="381"/>
        <v>0</v>
      </c>
      <c r="H1763" t="s">
        <v>1740</v>
      </c>
      <c r="I1763" t="b">
        <f t="shared" si="382"/>
        <v>0</v>
      </c>
      <c r="J1763" t="s">
        <v>1870</v>
      </c>
      <c r="K1763" t="b">
        <f t="shared" si="383"/>
        <v>0</v>
      </c>
      <c r="L1763">
        <f t="shared" si="384"/>
        <v>1</v>
      </c>
      <c r="M1763">
        <v>1</v>
      </c>
      <c r="N1763" t="b">
        <f t="shared" si="385"/>
        <v>0</v>
      </c>
      <c r="O1763">
        <f t="shared" si="386"/>
        <v>914.75</v>
      </c>
      <c r="P1763">
        <v>914.75</v>
      </c>
      <c r="Q1763" t="b">
        <f t="shared" si="387"/>
        <v>0</v>
      </c>
      <c r="R1763">
        <f t="shared" si="388"/>
        <v>0.1</v>
      </c>
      <c r="S1763">
        <v>0.1</v>
      </c>
      <c r="T1763" t="b">
        <f t="shared" si="389"/>
        <v>0</v>
      </c>
      <c r="U1763" t="s">
        <v>1839</v>
      </c>
      <c r="V1763">
        <f t="shared" si="390"/>
        <v>823.27499999999998</v>
      </c>
      <c r="W1763">
        <v>823.27499999999998</v>
      </c>
      <c r="X1763" t="b">
        <f t="shared" si="391"/>
        <v>0</v>
      </c>
    </row>
    <row r="1764" spans="1:24" x14ac:dyDescent="0.3">
      <c r="A1764" t="b">
        <f t="shared" si="378"/>
        <v>0</v>
      </c>
      <c r="B1764" t="s">
        <v>2644</v>
      </c>
      <c r="C1764" t="b">
        <f t="shared" si="379"/>
        <v>0</v>
      </c>
      <c r="D1764" s="2">
        <v>45279</v>
      </c>
      <c r="E1764" s="2" t="b">
        <f t="shared" si="380"/>
        <v>0</v>
      </c>
      <c r="F1764" t="s">
        <v>184</v>
      </c>
      <c r="G1764" t="b">
        <f t="shared" si="381"/>
        <v>0</v>
      </c>
      <c r="H1764" t="s">
        <v>1749</v>
      </c>
      <c r="I1764" t="b">
        <f t="shared" si="382"/>
        <v>0</v>
      </c>
      <c r="J1764" t="s">
        <v>1867</v>
      </c>
      <c r="K1764" t="b">
        <f t="shared" si="383"/>
        <v>0</v>
      </c>
      <c r="L1764">
        <f t="shared" si="384"/>
        <v>4</v>
      </c>
      <c r="M1764">
        <v>4</v>
      </c>
      <c r="N1764" t="b">
        <f t="shared" si="385"/>
        <v>0</v>
      </c>
      <c r="O1764">
        <f t="shared" si="386"/>
        <v>457.33</v>
      </c>
      <c r="P1764">
        <v>457.33</v>
      </c>
      <c r="Q1764" t="b">
        <f t="shared" si="387"/>
        <v>0</v>
      </c>
      <c r="R1764">
        <f t="shared" si="388"/>
        <v>0.1</v>
      </c>
      <c r="S1764">
        <v>0.1</v>
      </c>
      <c r="T1764" t="b">
        <f t="shared" si="389"/>
        <v>0</v>
      </c>
      <c r="U1764" t="s">
        <v>1832</v>
      </c>
      <c r="V1764">
        <f t="shared" si="390"/>
        <v>1646.3879999999999</v>
      </c>
      <c r="W1764">
        <v>1646.3879999999999</v>
      </c>
      <c r="X1764" t="b">
        <f t="shared" si="391"/>
        <v>0</v>
      </c>
    </row>
    <row r="1765" spans="1:24" x14ac:dyDescent="0.3">
      <c r="A1765" t="b">
        <f t="shared" si="378"/>
        <v>0</v>
      </c>
      <c r="B1765" t="s">
        <v>2645</v>
      </c>
      <c r="C1765" t="b">
        <f t="shared" si="379"/>
        <v>0</v>
      </c>
      <c r="D1765" s="2">
        <v>45602</v>
      </c>
      <c r="E1765" s="2" t="b">
        <f t="shared" si="380"/>
        <v>0</v>
      </c>
      <c r="F1765" t="s">
        <v>918</v>
      </c>
      <c r="G1765" t="b">
        <f t="shared" si="381"/>
        <v>0</v>
      </c>
      <c r="H1765" t="s">
        <v>1819</v>
      </c>
      <c r="I1765" t="b">
        <f t="shared" si="382"/>
        <v>0</v>
      </c>
      <c r="J1765" t="s">
        <v>1831</v>
      </c>
      <c r="K1765" t="b">
        <f t="shared" si="383"/>
        <v>0</v>
      </c>
      <c r="L1765">
        <f t="shared" si="384"/>
        <v>3</v>
      </c>
      <c r="M1765">
        <v>3</v>
      </c>
      <c r="N1765" t="b">
        <f t="shared" si="385"/>
        <v>0</v>
      </c>
      <c r="O1765">
        <f t="shared" si="386"/>
        <v>761.88</v>
      </c>
      <c r="P1765">
        <v>761.88</v>
      </c>
      <c r="Q1765" t="b">
        <f t="shared" si="387"/>
        <v>0</v>
      </c>
      <c r="R1765">
        <f t="shared" si="388"/>
        <v>0.23</v>
      </c>
      <c r="S1765">
        <v>0.23</v>
      </c>
      <c r="T1765" t="b">
        <f t="shared" si="389"/>
        <v>0</v>
      </c>
      <c r="U1765" t="s">
        <v>1835</v>
      </c>
      <c r="V1765">
        <f t="shared" si="390"/>
        <v>1759.9428</v>
      </c>
      <c r="W1765">
        <v>1759.9428</v>
      </c>
      <c r="X1765" t="b">
        <f t="shared" si="391"/>
        <v>0</v>
      </c>
    </row>
    <row r="1766" spans="1:24" x14ac:dyDescent="0.3">
      <c r="A1766" t="b">
        <f t="shared" si="378"/>
        <v>0</v>
      </c>
      <c r="B1766" t="s">
        <v>2646</v>
      </c>
      <c r="C1766" t="b">
        <f t="shared" si="379"/>
        <v>0</v>
      </c>
      <c r="D1766" s="2">
        <v>45793</v>
      </c>
      <c r="E1766" s="2" t="b">
        <f t="shared" si="380"/>
        <v>0</v>
      </c>
      <c r="F1766" t="s">
        <v>579</v>
      </c>
      <c r="G1766" t="b">
        <f t="shared" si="381"/>
        <v>0</v>
      </c>
      <c r="H1766" t="s">
        <v>1648</v>
      </c>
      <c r="I1766" t="b">
        <f t="shared" si="382"/>
        <v>0</v>
      </c>
      <c r="J1766" t="s">
        <v>1863</v>
      </c>
      <c r="K1766" t="b">
        <f t="shared" si="383"/>
        <v>0</v>
      </c>
      <c r="L1766">
        <f t="shared" si="384"/>
        <v>4</v>
      </c>
      <c r="M1766">
        <v>4</v>
      </c>
      <c r="N1766" t="b">
        <f t="shared" si="385"/>
        <v>0</v>
      </c>
      <c r="O1766">
        <f t="shared" si="386"/>
        <v>122.87</v>
      </c>
      <c r="P1766">
        <v>122.87</v>
      </c>
      <c r="Q1766" t="b">
        <f t="shared" si="387"/>
        <v>0</v>
      </c>
      <c r="R1766">
        <f t="shared" si="388"/>
        <v>0.13</v>
      </c>
      <c r="S1766">
        <v>0.13</v>
      </c>
      <c r="T1766" t="b">
        <f t="shared" si="389"/>
        <v>0</v>
      </c>
      <c r="U1766" t="s">
        <v>1832</v>
      </c>
      <c r="V1766">
        <f t="shared" si="390"/>
        <v>427.58760000000001</v>
      </c>
      <c r="W1766">
        <v>427.58760000000001</v>
      </c>
      <c r="X1766" t="b">
        <f t="shared" si="391"/>
        <v>0</v>
      </c>
    </row>
    <row r="1767" spans="1:24" x14ac:dyDescent="0.3">
      <c r="A1767" t="b">
        <f t="shared" si="378"/>
        <v>0</v>
      </c>
      <c r="B1767" t="s">
        <v>2647</v>
      </c>
      <c r="C1767" t="b">
        <f t="shared" si="379"/>
        <v>0</v>
      </c>
      <c r="D1767" s="2">
        <v>45778</v>
      </c>
      <c r="E1767" s="2" t="b">
        <f t="shared" si="380"/>
        <v>0</v>
      </c>
      <c r="F1767" t="s">
        <v>1449</v>
      </c>
      <c r="G1767" t="b">
        <f t="shared" si="381"/>
        <v>0</v>
      </c>
      <c r="H1767" t="s">
        <v>1749</v>
      </c>
      <c r="I1767" t="b">
        <f t="shared" si="382"/>
        <v>0</v>
      </c>
      <c r="J1767" t="s">
        <v>1845</v>
      </c>
      <c r="K1767" t="b">
        <f t="shared" si="383"/>
        <v>0</v>
      </c>
      <c r="L1767">
        <f t="shared" si="384"/>
        <v>4</v>
      </c>
      <c r="M1767">
        <v>4</v>
      </c>
      <c r="N1767" t="b">
        <f t="shared" si="385"/>
        <v>0</v>
      </c>
      <c r="O1767">
        <f t="shared" si="386"/>
        <v>753</v>
      </c>
      <c r="P1767">
        <v>753</v>
      </c>
      <c r="Q1767" t="b">
        <f t="shared" si="387"/>
        <v>0</v>
      </c>
      <c r="R1767">
        <f t="shared" si="388"/>
        <v>0.28000000000000003</v>
      </c>
      <c r="S1767">
        <v>0.28000000000000003</v>
      </c>
      <c r="T1767" t="b">
        <f t="shared" si="389"/>
        <v>0</v>
      </c>
      <c r="U1767" t="s">
        <v>1839</v>
      </c>
      <c r="V1767">
        <f t="shared" si="390"/>
        <v>2168.64</v>
      </c>
      <c r="W1767">
        <v>2168.64</v>
      </c>
      <c r="X1767" t="b">
        <f t="shared" si="391"/>
        <v>0</v>
      </c>
    </row>
    <row r="1768" spans="1:24" x14ac:dyDescent="0.3">
      <c r="A1768" t="b">
        <f t="shared" si="378"/>
        <v>0</v>
      </c>
      <c r="B1768" t="s">
        <v>2648</v>
      </c>
      <c r="C1768" t="b">
        <f t="shared" si="379"/>
        <v>0</v>
      </c>
      <c r="D1768" s="2">
        <v>45325</v>
      </c>
      <c r="E1768" s="2" t="b">
        <f t="shared" si="380"/>
        <v>0</v>
      </c>
      <c r="F1768" t="s">
        <v>1145</v>
      </c>
      <c r="G1768" t="b">
        <f t="shared" si="381"/>
        <v>0</v>
      </c>
      <c r="H1768" t="s">
        <v>1543</v>
      </c>
      <c r="I1768" t="b">
        <f t="shared" si="382"/>
        <v>0</v>
      </c>
      <c r="J1768" t="s">
        <v>1841</v>
      </c>
      <c r="K1768" t="b">
        <f t="shared" si="383"/>
        <v>0</v>
      </c>
      <c r="L1768">
        <f t="shared" si="384"/>
        <v>2</v>
      </c>
      <c r="M1768">
        <v>2</v>
      </c>
      <c r="N1768" t="b">
        <f t="shared" si="385"/>
        <v>0</v>
      </c>
      <c r="O1768">
        <f t="shared" si="386"/>
        <v>788.05</v>
      </c>
      <c r="P1768">
        <v>788.05</v>
      </c>
      <c r="Q1768" t="b">
        <f t="shared" si="387"/>
        <v>0</v>
      </c>
      <c r="R1768">
        <f t="shared" si="388"/>
        <v>0.21</v>
      </c>
      <c r="S1768">
        <v>0.21</v>
      </c>
      <c r="T1768" t="b">
        <f t="shared" si="389"/>
        <v>0</v>
      </c>
      <c r="U1768" t="s">
        <v>1832</v>
      </c>
      <c r="V1768">
        <f t="shared" si="390"/>
        <v>1245.1189999999999</v>
      </c>
      <c r="W1768">
        <v>1245.1189999999999</v>
      </c>
      <c r="X1768" t="b">
        <f t="shared" si="391"/>
        <v>0</v>
      </c>
    </row>
    <row r="1769" spans="1:24" x14ac:dyDescent="0.3">
      <c r="A1769" t="b">
        <f t="shared" si="378"/>
        <v>0</v>
      </c>
      <c r="B1769" t="s">
        <v>1934</v>
      </c>
      <c r="C1769" t="b">
        <f t="shared" si="379"/>
        <v>0</v>
      </c>
      <c r="D1769" s="2">
        <v>45268</v>
      </c>
      <c r="E1769" s="2" t="b">
        <f t="shared" si="380"/>
        <v>0</v>
      </c>
      <c r="F1769" t="s">
        <v>396</v>
      </c>
      <c r="G1769" t="b">
        <f t="shared" si="381"/>
        <v>0</v>
      </c>
      <c r="H1769" t="s">
        <v>1600</v>
      </c>
      <c r="I1769" t="b">
        <f t="shared" si="382"/>
        <v>0</v>
      </c>
      <c r="J1769" t="s">
        <v>1880</v>
      </c>
      <c r="K1769" t="b">
        <f t="shared" si="383"/>
        <v>0</v>
      </c>
      <c r="L1769">
        <f t="shared" si="384"/>
        <v>1</v>
      </c>
      <c r="M1769">
        <v>1</v>
      </c>
      <c r="N1769" t="b">
        <f t="shared" si="385"/>
        <v>0</v>
      </c>
      <c r="O1769">
        <f t="shared" si="386"/>
        <v>341.17</v>
      </c>
      <c r="P1769">
        <v>341.17</v>
      </c>
      <c r="Q1769" t="b">
        <f t="shared" si="387"/>
        <v>0</v>
      </c>
      <c r="R1769">
        <f t="shared" si="388"/>
        <v>0.15</v>
      </c>
      <c r="S1769">
        <v>0.15</v>
      </c>
      <c r="T1769" t="b">
        <f t="shared" si="389"/>
        <v>0</v>
      </c>
      <c r="U1769" t="s">
        <v>1832</v>
      </c>
      <c r="V1769">
        <f t="shared" si="390"/>
        <v>289.99450000000002</v>
      </c>
      <c r="W1769">
        <v>289.99450000000002</v>
      </c>
      <c r="X1769" t="b">
        <f t="shared" si="391"/>
        <v>0</v>
      </c>
    </row>
    <row r="1770" spans="1:24" x14ac:dyDescent="0.3">
      <c r="A1770" t="b">
        <f t="shared" si="378"/>
        <v>0</v>
      </c>
      <c r="B1770" t="s">
        <v>2649</v>
      </c>
      <c r="C1770" t="b">
        <f t="shared" si="379"/>
        <v>0</v>
      </c>
      <c r="D1770" s="2">
        <v>45875</v>
      </c>
      <c r="E1770" s="2" t="b">
        <f t="shared" si="380"/>
        <v>0</v>
      </c>
      <c r="F1770" t="s">
        <v>1410</v>
      </c>
      <c r="G1770" t="b">
        <f t="shared" si="381"/>
        <v>0</v>
      </c>
      <c r="H1770" t="s">
        <v>1774</v>
      </c>
      <c r="I1770" t="b">
        <f t="shared" si="382"/>
        <v>0</v>
      </c>
      <c r="J1770" t="s">
        <v>1872</v>
      </c>
      <c r="K1770" t="b">
        <f t="shared" si="383"/>
        <v>0</v>
      </c>
      <c r="L1770">
        <f t="shared" si="384"/>
        <v>2</v>
      </c>
      <c r="M1770">
        <v>2</v>
      </c>
      <c r="N1770" t="b">
        <f t="shared" si="385"/>
        <v>0</v>
      </c>
      <c r="O1770">
        <f t="shared" si="386"/>
        <v>807.1</v>
      </c>
      <c r="P1770">
        <v>807.1</v>
      </c>
      <c r="Q1770" t="b">
        <f t="shared" si="387"/>
        <v>0</v>
      </c>
      <c r="R1770">
        <f t="shared" si="388"/>
        <v>0.28999999999999998</v>
      </c>
      <c r="S1770">
        <v>0.28999999999999998</v>
      </c>
      <c r="T1770" t="b">
        <f t="shared" si="389"/>
        <v>0</v>
      </c>
      <c r="U1770" t="s">
        <v>1832</v>
      </c>
      <c r="V1770">
        <f t="shared" si="390"/>
        <v>1146.0820000000001</v>
      </c>
      <c r="W1770">
        <v>1146.0820000000001</v>
      </c>
      <c r="X1770" t="b">
        <f t="shared" si="391"/>
        <v>0</v>
      </c>
    </row>
    <row r="1771" spans="1:24" x14ac:dyDescent="0.3">
      <c r="A1771" t="b">
        <f t="shared" si="378"/>
        <v>0</v>
      </c>
      <c r="B1771" t="s">
        <v>2650</v>
      </c>
      <c r="C1771" t="b">
        <f t="shared" si="379"/>
        <v>0</v>
      </c>
      <c r="D1771" s="2">
        <v>45320</v>
      </c>
      <c r="E1771" s="2" t="b">
        <f t="shared" si="380"/>
        <v>0</v>
      </c>
      <c r="F1771" t="s">
        <v>452</v>
      </c>
      <c r="G1771" t="b">
        <f t="shared" si="381"/>
        <v>0</v>
      </c>
      <c r="H1771" t="s">
        <v>1555</v>
      </c>
      <c r="I1771" t="b">
        <f t="shared" si="382"/>
        <v>0</v>
      </c>
      <c r="J1771" t="s">
        <v>1854</v>
      </c>
      <c r="K1771" t="b">
        <f t="shared" si="383"/>
        <v>0</v>
      </c>
      <c r="L1771">
        <f t="shared" si="384"/>
        <v>2</v>
      </c>
      <c r="M1771">
        <v>2</v>
      </c>
      <c r="N1771" t="b">
        <f t="shared" si="385"/>
        <v>0</v>
      </c>
      <c r="O1771">
        <f t="shared" si="386"/>
        <v>443.09</v>
      </c>
      <c r="P1771">
        <v>443.09</v>
      </c>
      <c r="Q1771" t="b">
        <f t="shared" si="387"/>
        <v>0</v>
      </c>
      <c r="R1771">
        <f t="shared" si="388"/>
        <v>0.02</v>
      </c>
      <c r="S1771">
        <v>0.02</v>
      </c>
      <c r="T1771" t="b">
        <f t="shared" si="389"/>
        <v>0</v>
      </c>
      <c r="U1771" t="s">
        <v>1835</v>
      </c>
      <c r="V1771">
        <f t="shared" si="390"/>
        <v>868.45639999999992</v>
      </c>
      <c r="W1771">
        <v>868.45639999999992</v>
      </c>
      <c r="X1771" t="b">
        <f t="shared" si="391"/>
        <v>0</v>
      </c>
    </row>
    <row r="1772" spans="1:24" x14ac:dyDescent="0.3">
      <c r="A1772" t="b">
        <f t="shared" si="378"/>
        <v>0</v>
      </c>
      <c r="B1772" t="s">
        <v>2651</v>
      </c>
      <c r="C1772" t="b">
        <f t="shared" si="379"/>
        <v>0</v>
      </c>
      <c r="D1772" s="2">
        <v>45870</v>
      </c>
      <c r="E1772" s="2" t="b">
        <f t="shared" si="380"/>
        <v>0</v>
      </c>
      <c r="F1772" t="s">
        <v>1428</v>
      </c>
      <c r="G1772" t="b">
        <f t="shared" si="381"/>
        <v>0</v>
      </c>
      <c r="H1772" t="s">
        <v>1593</v>
      </c>
      <c r="I1772" t="b">
        <f t="shared" si="382"/>
        <v>0</v>
      </c>
      <c r="J1772" t="s">
        <v>1859</v>
      </c>
      <c r="K1772" t="b">
        <f t="shared" si="383"/>
        <v>0</v>
      </c>
      <c r="L1772">
        <f t="shared" si="384"/>
        <v>1</v>
      </c>
      <c r="M1772">
        <v>1</v>
      </c>
      <c r="N1772" t="b">
        <f t="shared" si="385"/>
        <v>0</v>
      </c>
      <c r="O1772">
        <f t="shared" si="386"/>
        <v>512.16</v>
      </c>
      <c r="P1772">
        <v>512.16</v>
      </c>
      <c r="Q1772" t="b">
        <f t="shared" si="387"/>
        <v>0</v>
      </c>
      <c r="R1772">
        <f t="shared" si="388"/>
        <v>0.02</v>
      </c>
      <c r="S1772">
        <v>0.02</v>
      </c>
      <c r="T1772" t="b">
        <f t="shared" si="389"/>
        <v>0</v>
      </c>
      <c r="U1772" t="s">
        <v>1839</v>
      </c>
      <c r="V1772">
        <f t="shared" si="390"/>
        <v>501.91680000000002</v>
      </c>
      <c r="W1772">
        <v>501.91680000000002</v>
      </c>
      <c r="X1772" t="b">
        <f t="shared" si="391"/>
        <v>0</v>
      </c>
    </row>
    <row r="1773" spans="1:24" x14ac:dyDescent="0.3">
      <c r="A1773" t="b">
        <f t="shared" si="378"/>
        <v>0</v>
      </c>
      <c r="B1773" t="s">
        <v>2652</v>
      </c>
      <c r="C1773" t="b">
        <f t="shared" si="379"/>
        <v>0</v>
      </c>
      <c r="D1773" s="2">
        <v>45577</v>
      </c>
      <c r="E1773" s="2" t="b">
        <f t="shared" si="380"/>
        <v>0</v>
      </c>
      <c r="F1773" t="s">
        <v>672</v>
      </c>
      <c r="G1773" t="b">
        <f t="shared" si="381"/>
        <v>0</v>
      </c>
      <c r="H1773" t="s">
        <v>1661</v>
      </c>
      <c r="I1773" t="b">
        <f t="shared" si="382"/>
        <v>0</v>
      </c>
      <c r="J1773" t="s">
        <v>1870</v>
      </c>
      <c r="K1773" t="b">
        <f t="shared" si="383"/>
        <v>0</v>
      </c>
      <c r="L1773">
        <f t="shared" si="384"/>
        <v>2</v>
      </c>
      <c r="M1773">
        <v>2</v>
      </c>
      <c r="N1773" t="b">
        <f t="shared" si="385"/>
        <v>0</v>
      </c>
      <c r="O1773">
        <f t="shared" si="386"/>
        <v>602.54999999999995</v>
      </c>
      <c r="P1773">
        <v>602.54999999999995</v>
      </c>
      <c r="Q1773" t="b">
        <f t="shared" si="387"/>
        <v>0</v>
      </c>
      <c r="R1773">
        <f t="shared" si="388"/>
        <v>0.23</v>
      </c>
      <c r="S1773">
        <v>0.23</v>
      </c>
      <c r="T1773" t="b">
        <f t="shared" si="389"/>
        <v>0</v>
      </c>
      <c r="U1773" t="s">
        <v>1839</v>
      </c>
      <c r="V1773">
        <f t="shared" si="390"/>
        <v>927.92699999999991</v>
      </c>
      <c r="W1773">
        <v>927.92699999999991</v>
      </c>
      <c r="X1773" t="b">
        <f t="shared" si="391"/>
        <v>0</v>
      </c>
    </row>
    <row r="1774" spans="1:24" x14ac:dyDescent="0.3">
      <c r="A1774" t="b">
        <f t="shared" si="378"/>
        <v>0</v>
      </c>
      <c r="B1774" t="s">
        <v>2653</v>
      </c>
      <c r="C1774" t="b">
        <f t="shared" si="379"/>
        <v>0</v>
      </c>
      <c r="D1774" s="2">
        <v>45745</v>
      </c>
      <c r="E1774" s="2" t="b">
        <f t="shared" si="380"/>
        <v>0</v>
      </c>
      <c r="F1774" t="s">
        <v>541</v>
      </c>
      <c r="G1774" t="b">
        <f t="shared" si="381"/>
        <v>0</v>
      </c>
      <c r="H1774" t="s">
        <v>1664</v>
      </c>
      <c r="I1774" t="b">
        <f t="shared" si="382"/>
        <v>0</v>
      </c>
      <c r="J1774" t="s">
        <v>1850</v>
      </c>
      <c r="K1774" t="b">
        <f t="shared" si="383"/>
        <v>0</v>
      </c>
      <c r="L1774">
        <f t="shared" si="384"/>
        <v>3</v>
      </c>
      <c r="M1774">
        <v>3</v>
      </c>
      <c r="N1774" t="b">
        <f t="shared" si="385"/>
        <v>0</v>
      </c>
      <c r="O1774">
        <f t="shared" si="386"/>
        <v>846.19</v>
      </c>
      <c r="P1774">
        <v>846.19</v>
      </c>
      <c r="Q1774" t="b">
        <f t="shared" si="387"/>
        <v>0</v>
      </c>
      <c r="R1774">
        <f t="shared" si="388"/>
        <v>0.09</v>
      </c>
      <c r="S1774">
        <v>0.09</v>
      </c>
      <c r="T1774" t="b">
        <f t="shared" si="389"/>
        <v>0</v>
      </c>
      <c r="U1774" t="s">
        <v>1839</v>
      </c>
      <c r="V1774">
        <f t="shared" si="390"/>
        <v>2310.0987</v>
      </c>
      <c r="W1774">
        <v>2310.0987</v>
      </c>
      <c r="X1774" t="b">
        <f t="shared" si="391"/>
        <v>0</v>
      </c>
    </row>
    <row r="1775" spans="1:24" x14ac:dyDescent="0.3">
      <c r="A1775" t="b">
        <f t="shared" si="378"/>
        <v>0</v>
      </c>
      <c r="B1775" t="s">
        <v>2654</v>
      </c>
      <c r="C1775" t="b">
        <f t="shared" si="379"/>
        <v>0</v>
      </c>
      <c r="D1775" s="2">
        <v>45772</v>
      </c>
      <c r="E1775" s="2" t="b">
        <f t="shared" si="380"/>
        <v>0</v>
      </c>
      <c r="F1775" t="s">
        <v>1016</v>
      </c>
      <c r="G1775" t="b">
        <f t="shared" si="381"/>
        <v>0</v>
      </c>
      <c r="H1775" t="s">
        <v>1738</v>
      </c>
      <c r="I1775" t="b">
        <f t="shared" si="382"/>
        <v>0</v>
      </c>
      <c r="J1775" t="s">
        <v>1837</v>
      </c>
      <c r="K1775" t="b">
        <f t="shared" si="383"/>
        <v>0</v>
      </c>
      <c r="L1775">
        <f t="shared" si="384"/>
        <v>1</v>
      </c>
      <c r="M1775">
        <v>1</v>
      </c>
      <c r="N1775" t="b">
        <f t="shared" si="385"/>
        <v>0</v>
      </c>
      <c r="O1775">
        <f t="shared" si="386"/>
        <v>506.73</v>
      </c>
      <c r="P1775">
        <v>506.73</v>
      </c>
      <c r="Q1775" t="b">
        <f t="shared" si="387"/>
        <v>0</v>
      </c>
      <c r="R1775">
        <f t="shared" si="388"/>
        <v>0.28999999999999998</v>
      </c>
      <c r="S1775">
        <v>0.28999999999999998</v>
      </c>
      <c r="T1775" t="b">
        <f t="shared" si="389"/>
        <v>0</v>
      </c>
      <c r="U1775" t="s">
        <v>1832</v>
      </c>
      <c r="V1775">
        <f t="shared" si="390"/>
        <v>359.7783</v>
      </c>
      <c r="W1775">
        <v>359.7783</v>
      </c>
      <c r="X1775" t="b">
        <f t="shared" si="391"/>
        <v>0</v>
      </c>
    </row>
    <row r="1776" spans="1:24" x14ac:dyDescent="0.3">
      <c r="A1776" t="b">
        <f t="shared" si="378"/>
        <v>0</v>
      </c>
      <c r="B1776" t="s">
        <v>2655</v>
      </c>
      <c r="C1776" t="b">
        <f t="shared" si="379"/>
        <v>0</v>
      </c>
      <c r="D1776" s="2">
        <v>45299</v>
      </c>
      <c r="E1776" s="2" t="b">
        <f t="shared" si="380"/>
        <v>0</v>
      </c>
      <c r="F1776" t="s">
        <v>194</v>
      </c>
      <c r="G1776" t="b">
        <f t="shared" si="381"/>
        <v>0</v>
      </c>
      <c r="H1776" t="s">
        <v>1689</v>
      </c>
      <c r="I1776" t="b">
        <f t="shared" si="382"/>
        <v>0</v>
      </c>
      <c r="J1776" t="s">
        <v>1857</v>
      </c>
      <c r="K1776" t="b">
        <f t="shared" si="383"/>
        <v>0</v>
      </c>
      <c r="L1776">
        <f t="shared" si="384"/>
        <v>1</v>
      </c>
      <c r="M1776">
        <v>1</v>
      </c>
      <c r="N1776" t="b">
        <f t="shared" si="385"/>
        <v>0</v>
      </c>
      <c r="O1776">
        <f t="shared" si="386"/>
        <v>408.66</v>
      </c>
      <c r="P1776">
        <v>408.66</v>
      </c>
      <c r="Q1776" t="b">
        <f t="shared" si="387"/>
        <v>0</v>
      </c>
      <c r="R1776">
        <f t="shared" si="388"/>
        <v>0.13</v>
      </c>
      <c r="S1776">
        <v>0.13</v>
      </c>
      <c r="T1776" t="b">
        <f t="shared" si="389"/>
        <v>0</v>
      </c>
      <c r="U1776" t="s">
        <v>1839</v>
      </c>
      <c r="V1776">
        <f t="shared" si="390"/>
        <v>355.5342</v>
      </c>
      <c r="W1776">
        <v>355.5342</v>
      </c>
      <c r="X1776" t="b">
        <f t="shared" si="391"/>
        <v>0</v>
      </c>
    </row>
    <row r="1777" spans="1:24" x14ac:dyDescent="0.3">
      <c r="A1777" t="b">
        <f t="shared" si="378"/>
        <v>0</v>
      </c>
      <c r="B1777" t="s">
        <v>2656</v>
      </c>
      <c r="C1777" t="b">
        <f t="shared" si="379"/>
        <v>0</v>
      </c>
      <c r="D1777" s="2">
        <v>45447</v>
      </c>
      <c r="E1777" s="2" t="b">
        <f t="shared" si="380"/>
        <v>0</v>
      </c>
      <c r="F1777" t="s">
        <v>381</v>
      </c>
      <c r="G1777" t="b">
        <f t="shared" si="381"/>
        <v>0</v>
      </c>
      <c r="H1777" t="s">
        <v>1555</v>
      </c>
      <c r="I1777" t="b">
        <f t="shared" si="382"/>
        <v>0</v>
      </c>
      <c r="J1777" t="s">
        <v>1834</v>
      </c>
      <c r="K1777" t="b">
        <f t="shared" si="383"/>
        <v>0</v>
      </c>
      <c r="L1777">
        <f t="shared" si="384"/>
        <v>3</v>
      </c>
      <c r="M1777">
        <v>3</v>
      </c>
      <c r="N1777" t="b">
        <f t="shared" si="385"/>
        <v>0</v>
      </c>
      <c r="O1777">
        <f t="shared" si="386"/>
        <v>170.48</v>
      </c>
      <c r="P1777">
        <v>170.48</v>
      </c>
      <c r="Q1777" t="b">
        <f t="shared" si="387"/>
        <v>0</v>
      </c>
      <c r="R1777">
        <f t="shared" si="388"/>
        <v>0.06</v>
      </c>
      <c r="S1777">
        <v>0.06</v>
      </c>
      <c r="T1777" t="b">
        <f t="shared" si="389"/>
        <v>0</v>
      </c>
      <c r="U1777" t="s">
        <v>1839</v>
      </c>
      <c r="V1777">
        <f t="shared" si="390"/>
        <v>480.75359999999989</v>
      </c>
      <c r="W1777">
        <v>480.75359999999989</v>
      </c>
      <c r="X1777" t="b">
        <f t="shared" si="391"/>
        <v>0</v>
      </c>
    </row>
    <row r="1778" spans="1:24" x14ac:dyDescent="0.3">
      <c r="A1778" t="b">
        <f t="shared" si="378"/>
        <v>0</v>
      </c>
      <c r="B1778" t="s">
        <v>2657</v>
      </c>
      <c r="C1778" t="b">
        <f t="shared" si="379"/>
        <v>0</v>
      </c>
      <c r="D1778" s="2">
        <v>45717</v>
      </c>
      <c r="E1778" s="2" t="b">
        <f t="shared" si="380"/>
        <v>0</v>
      </c>
      <c r="F1778" t="s">
        <v>341</v>
      </c>
      <c r="G1778" t="b">
        <f t="shared" si="381"/>
        <v>0</v>
      </c>
      <c r="H1778" t="s">
        <v>1591</v>
      </c>
      <c r="I1778" t="b">
        <f t="shared" si="382"/>
        <v>0</v>
      </c>
      <c r="J1778" t="s">
        <v>1861</v>
      </c>
      <c r="K1778" t="b">
        <f t="shared" si="383"/>
        <v>0</v>
      </c>
      <c r="L1778">
        <f t="shared" si="384"/>
        <v>1</v>
      </c>
      <c r="M1778">
        <v>1</v>
      </c>
      <c r="N1778" t="b">
        <f t="shared" si="385"/>
        <v>0</v>
      </c>
      <c r="O1778">
        <f t="shared" si="386"/>
        <v>423.48</v>
      </c>
      <c r="P1778">
        <v>423.48</v>
      </c>
      <c r="Q1778" t="b">
        <f t="shared" si="387"/>
        <v>0</v>
      </c>
      <c r="R1778">
        <f t="shared" si="388"/>
        <v>0.18</v>
      </c>
      <c r="S1778">
        <v>0.18</v>
      </c>
      <c r="T1778" t="b">
        <f t="shared" si="389"/>
        <v>0</v>
      </c>
      <c r="U1778" t="s">
        <v>1835</v>
      </c>
      <c r="V1778">
        <f t="shared" si="390"/>
        <v>347.25360000000012</v>
      </c>
      <c r="W1778">
        <v>347.25360000000012</v>
      </c>
      <c r="X1778" t="b">
        <f t="shared" si="391"/>
        <v>0</v>
      </c>
    </row>
    <row r="1779" spans="1:24" x14ac:dyDescent="0.3">
      <c r="A1779" t="b">
        <f t="shared" si="378"/>
        <v>0</v>
      </c>
      <c r="B1779" t="s">
        <v>2658</v>
      </c>
      <c r="C1779" t="b">
        <f t="shared" si="379"/>
        <v>0</v>
      </c>
      <c r="D1779" s="2">
        <v>45213</v>
      </c>
      <c r="E1779" s="2" t="b">
        <f t="shared" si="380"/>
        <v>0</v>
      </c>
      <c r="F1779" t="s">
        <v>750</v>
      </c>
      <c r="G1779" t="b">
        <f t="shared" si="381"/>
        <v>0</v>
      </c>
      <c r="H1779" t="s">
        <v>1800</v>
      </c>
      <c r="I1779" t="b">
        <f t="shared" si="382"/>
        <v>0</v>
      </c>
      <c r="J1779" t="s">
        <v>1902</v>
      </c>
      <c r="K1779" t="b">
        <f t="shared" si="383"/>
        <v>0</v>
      </c>
      <c r="L1779">
        <f t="shared" si="384"/>
        <v>4</v>
      </c>
      <c r="M1779">
        <v>4</v>
      </c>
      <c r="N1779" t="b">
        <f t="shared" si="385"/>
        <v>0</v>
      </c>
      <c r="O1779">
        <f t="shared" si="386"/>
        <v>23.57</v>
      </c>
      <c r="P1779">
        <v>23.57</v>
      </c>
      <c r="Q1779" t="b">
        <f t="shared" si="387"/>
        <v>0</v>
      </c>
      <c r="R1779">
        <f t="shared" si="388"/>
        <v>0.1</v>
      </c>
      <c r="S1779">
        <v>0.1</v>
      </c>
      <c r="T1779" t="b">
        <f t="shared" si="389"/>
        <v>0</v>
      </c>
      <c r="U1779" t="s">
        <v>1832</v>
      </c>
      <c r="V1779">
        <f t="shared" si="390"/>
        <v>84.852000000000004</v>
      </c>
      <c r="W1779">
        <v>84.852000000000004</v>
      </c>
      <c r="X1779" t="b">
        <f t="shared" si="391"/>
        <v>0</v>
      </c>
    </row>
    <row r="1780" spans="1:24" x14ac:dyDescent="0.3">
      <c r="A1780" t="b">
        <f t="shared" si="378"/>
        <v>0</v>
      </c>
      <c r="B1780" t="s">
        <v>1847</v>
      </c>
      <c r="C1780" t="b">
        <f t="shared" si="379"/>
        <v>0</v>
      </c>
      <c r="D1780" s="2">
        <v>45781</v>
      </c>
      <c r="E1780" s="2" t="b">
        <f t="shared" si="380"/>
        <v>0</v>
      </c>
      <c r="F1780" t="s">
        <v>610</v>
      </c>
      <c r="G1780" t="b">
        <f t="shared" si="381"/>
        <v>0</v>
      </c>
      <c r="H1780" t="s">
        <v>1819</v>
      </c>
      <c r="I1780" t="b">
        <f t="shared" si="382"/>
        <v>0</v>
      </c>
      <c r="J1780" t="s">
        <v>1841</v>
      </c>
      <c r="K1780" t="b">
        <f t="shared" si="383"/>
        <v>1</v>
      </c>
      <c r="L1780" t="str">
        <f t="shared" si="384"/>
        <v>UNKNOWN</v>
      </c>
      <c r="N1780" t="b">
        <f t="shared" si="385"/>
        <v>0</v>
      </c>
      <c r="O1780">
        <f t="shared" si="386"/>
        <v>448.25</v>
      </c>
      <c r="P1780">
        <v>448.25</v>
      </c>
      <c r="Q1780" t="b">
        <f t="shared" si="387"/>
        <v>0</v>
      </c>
      <c r="R1780">
        <f t="shared" si="388"/>
        <v>7.0000000000000007E-2</v>
      </c>
      <c r="S1780">
        <v>7.0000000000000007E-2</v>
      </c>
      <c r="T1780" t="b">
        <f t="shared" si="389"/>
        <v>0</v>
      </c>
      <c r="U1780" t="s">
        <v>1835</v>
      </c>
      <c r="V1780">
        <f t="shared" si="390"/>
        <v>1250.6175000000001</v>
      </c>
      <c r="W1780">
        <v>1250.6175000000001</v>
      </c>
      <c r="X1780" t="b">
        <f t="shared" si="391"/>
        <v>0</v>
      </c>
    </row>
    <row r="1781" spans="1:24" x14ac:dyDescent="0.3">
      <c r="A1781" t="b">
        <f t="shared" si="378"/>
        <v>0</v>
      </c>
      <c r="B1781" t="s">
        <v>1935</v>
      </c>
      <c r="C1781" t="b">
        <f t="shared" si="379"/>
        <v>0</v>
      </c>
      <c r="D1781" s="2">
        <v>45885</v>
      </c>
      <c r="E1781" s="2" t="b">
        <f t="shared" si="380"/>
        <v>0</v>
      </c>
      <c r="F1781" t="s">
        <v>576</v>
      </c>
      <c r="G1781" t="b">
        <f t="shared" si="381"/>
        <v>0</v>
      </c>
      <c r="H1781" t="s">
        <v>1691</v>
      </c>
      <c r="I1781" t="b">
        <f t="shared" si="382"/>
        <v>0</v>
      </c>
      <c r="J1781" t="s">
        <v>1837</v>
      </c>
      <c r="K1781" t="b">
        <f t="shared" si="383"/>
        <v>0</v>
      </c>
      <c r="L1781">
        <f t="shared" si="384"/>
        <v>1</v>
      </c>
      <c r="M1781">
        <v>1</v>
      </c>
      <c r="N1781" t="b">
        <f t="shared" si="385"/>
        <v>0</v>
      </c>
      <c r="O1781">
        <f t="shared" si="386"/>
        <v>442.27</v>
      </c>
      <c r="P1781">
        <v>442.27</v>
      </c>
      <c r="Q1781" t="b">
        <f t="shared" si="387"/>
        <v>0</v>
      </c>
      <c r="R1781">
        <f t="shared" si="388"/>
        <v>0.06</v>
      </c>
      <c r="S1781">
        <v>0.06</v>
      </c>
      <c r="T1781" t="b">
        <f t="shared" si="389"/>
        <v>0</v>
      </c>
      <c r="U1781" t="s">
        <v>1839</v>
      </c>
      <c r="V1781">
        <f t="shared" si="390"/>
        <v>415.73379999999997</v>
      </c>
      <c r="W1781">
        <v>415.73379999999997</v>
      </c>
      <c r="X1781" t="b">
        <f t="shared" si="391"/>
        <v>0</v>
      </c>
    </row>
    <row r="1782" spans="1:24" x14ac:dyDescent="0.3">
      <c r="A1782" t="b">
        <f t="shared" si="378"/>
        <v>0</v>
      </c>
      <c r="B1782" t="s">
        <v>2659</v>
      </c>
      <c r="C1782" t="b">
        <f t="shared" si="379"/>
        <v>0</v>
      </c>
      <c r="D1782" s="2">
        <v>45837</v>
      </c>
      <c r="E1782" s="2" t="b">
        <f t="shared" si="380"/>
        <v>0</v>
      </c>
      <c r="F1782" t="s">
        <v>1178</v>
      </c>
      <c r="G1782" t="b">
        <f t="shared" si="381"/>
        <v>0</v>
      </c>
      <c r="H1782" t="s">
        <v>1664</v>
      </c>
      <c r="I1782" t="b">
        <f t="shared" si="382"/>
        <v>0</v>
      </c>
      <c r="J1782" t="s">
        <v>1870</v>
      </c>
      <c r="K1782" t="b">
        <f t="shared" si="383"/>
        <v>0</v>
      </c>
      <c r="L1782">
        <f t="shared" si="384"/>
        <v>2</v>
      </c>
      <c r="M1782">
        <v>2</v>
      </c>
      <c r="N1782" t="b">
        <f t="shared" si="385"/>
        <v>0</v>
      </c>
      <c r="O1782">
        <f t="shared" si="386"/>
        <v>953.26</v>
      </c>
      <c r="P1782">
        <v>953.26</v>
      </c>
      <c r="Q1782" t="b">
        <f t="shared" si="387"/>
        <v>0</v>
      </c>
      <c r="R1782">
        <f t="shared" si="388"/>
        <v>0.1</v>
      </c>
      <c r="S1782">
        <v>0.1</v>
      </c>
      <c r="T1782" t="b">
        <f t="shared" si="389"/>
        <v>0</v>
      </c>
      <c r="U1782" t="s">
        <v>1839</v>
      </c>
      <c r="V1782">
        <f t="shared" si="390"/>
        <v>1715.8679999999999</v>
      </c>
      <c r="W1782">
        <v>1715.8679999999999</v>
      </c>
      <c r="X1782" t="b">
        <f t="shared" si="391"/>
        <v>0</v>
      </c>
    </row>
    <row r="1783" spans="1:24" x14ac:dyDescent="0.3">
      <c r="A1783" t="b">
        <f t="shared" si="378"/>
        <v>0</v>
      </c>
      <c r="B1783" t="s">
        <v>2660</v>
      </c>
      <c r="C1783" t="b">
        <f t="shared" si="379"/>
        <v>0</v>
      </c>
      <c r="D1783" s="2">
        <v>45277</v>
      </c>
      <c r="E1783" s="2" t="b">
        <f t="shared" si="380"/>
        <v>0</v>
      </c>
      <c r="F1783" t="s">
        <v>1079</v>
      </c>
      <c r="G1783" t="b">
        <f t="shared" si="381"/>
        <v>0</v>
      </c>
      <c r="H1783" t="s">
        <v>1749</v>
      </c>
      <c r="I1783" t="b">
        <f t="shared" si="382"/>
        <v>0</v>
      </c>
      <c r="J1783" t="s">
        <v>1843</v>
      </c>
      <c r="K1783" t="b">
        <f t="shared" si="383"/>
        <v>0</v>
      </c>
      <c r="L1783">
        <f t="shared" si="384"/>
        <v>3</v>
      </c>
      <c r="M1783">
        <v>3</v>
      </c>
      <c r="N1783" t="b">
        <f t="shared" si="385"/>
        <v>0</v>
      </c>
      <c r="O1783">
        <f t="shared" si="386"/>
        <v>405.13</v>
      </c>
      <c r="P1783">
        <v>405.13</v>
      </c>
      <c r="Q1783" t="b">
        <f t="shared" si="387"/>
        <v>0</v>
      </c>
      <c r="R1783">
        <f t="shared" si="388"/>
        <v>0.14000000000000001</v>
      </c>
      <c r="S1783">
        <v>0.14000000000000001</v>
      </c>
      <c r="T1783" t="b">
        <f t="shared" si="389"/>
        <v>0</v>
      </c>
      <c r="U1783" t="s">
        <v>1839</v>
      </c>
      <c r="V1783">
        <f t="shared" si="390"/>
        <v>1045.2354</v>
      </c>
      <c r="W1783">
        <v>1045.2354</v>
      </c>
      <c r="X1783" t="b">
        <f t="shared" si="391"/>
        <v>0</v>
      </c>
    </row>
    <row r="1784" spans="1:24" x14ac:dyDescent="0.3">
      <c r="A1784" t="b">
        <f t="shared" si="378"/>
        <v>0</v>
      </c>
      <c r="B1784" t="s">
        <v>2661</v>
      </c>
      <c r="C1784" t="b">
        <f t="shared" si="379"/>
        <v>0</v>
      </c>
      <c r="D1784" s="2">
        <v>45248</v>
      </c>
      <c r="E1784" s="2" t="b">
        <f t="shared" si="380"/>
        <v>0</v>
      </c>
      <c r="F1784" t="s">
        <v>1055</v>
      </c>
      <c r="G1784" t="b">
        <f t="shared" si="381"/>
        <v>0</v>
      </c>
      <c r="H1784" t="s">
        <v>1535</v>
      </c>
      <c r="I1784" t="b">
        <f t="shared" si="382"/>
        <v>0</v>
      </c>
      <c r="J1784" t="s">
        <v>1845</v>
      </c>
      <c r="K1784" t="b">
        <f t="shared" si="383"/>
        <v>0</v>
      </c>
      <c r="L1784">
        <f t="shared" si="384"/>
        <v>2</v>
      </c>
      <c r="M1784">
        <v>2</v>
      </c>
      <c r="N1784" t="b">
        <f t="shared" si="385"/>
        <v>0</v>
      </c>
      <c r="O1784">
        <f t="shared" si="386"/>
        <v>333.83</v>
      </c>
      <c r="P1784">
        <v>333.83</v>
      </c>
      <c r="Q1784" t="b">
        <f t="shared" si="387"/>
        <v>0</v>
      </c>
      <c r="R1784">
        <f t="shared" si="388"/>
        <v>0.26</v>
      </c>
      <c r="S1784">
        <v>0.26</v>
      </c>
      <c r="T1784" t="b">
        <f t="shared" si="389"/>
        <v>0</v>
      </c>
      <c r="U1784" t="s">
        <v>1835</v>
      </c>
      <c r="V1784">
        <f t="shared" si="390"/>
        <v>494.0684</v>
      </c>
      <c r="W1784">
        <v>494.0684</v>
      </c>
      <c r="X1784" t="b">
        <f t="shared" si="391"/>
        <v>0</v>
      </c>
    </row>
    <row r="1785" spans="1:24" x14ac:dyDescent="0.3">
      <c r="A1785" t="b">
        <f t="shared" si="378"/>
        <v>0</v>
      </c>
      <c r="B1785" t="s">
        <v>2662</v>
      </c>
      <c r="C1785" t="b">
        <f t="shared" si="379"/>
        <v>0</v>
      </c>
      <c r="D1785" s="2">
        <v>45741</v>
      </c>
      <c r="E1785" s="2" t="b">
        <f t="shared" si="380"/>
        <v>0</v>
      </c>
      <c r="F1785" t="s">
        <v>1037</v>
      </c>
      <c r="G1785" t="b">
        <f t="shared" si="381"/>
        <v>0</v>
      </c>
      <c r="H1785" t="s">
        <v>1798</v>
      </c>
      <c r="I1785" t="b">
        <f t="shared" si="382"/>
        <v>0</v>
      </c>
      <c r="J1785" t="s">
        <v>1831</v>
      </c>
      <c r="K1785" t="b">
        <f t="shared" si="383"/>
        <v>0</v>
      </c>
      <c r="L1785">
        <f t="shared" si="384"/>
        <v>2</v>
      </c>
      <c r="M1785">
        <v>2</v>
      </c>
      <c r="N1785" t="b">
        <f t="shared" si="385"/>
        <v>0</v>
      </c>
      <c r="O1785">
        <f t="shared" si="386"/>
        <v>727.18</v>
      </c>
      <c r="P1785">
        <v>727.18</v>
      </c>
      <c r="Q1785" t="b">
        <f t="shared" si="387"/>
        <v>0</v>
      </c>
      <c r="R1785">
        <f t="shared" si="388"/>
        <v>0.22</v>
      </c>
      <c r="S1785">
        <v>0.22</v>
      </c>
      <c r="T1785" t="b">
        <f t="shared" si="389"/>
        <v>0</v>
      </c>
      <c r="U1785" t="s">
        <v>1835</v>
      </c>
      <c r="V1785">
        <f t="shared" si="390"/>
        <v>1134.4007999999999</v>
      </c>
      <c r="W1785">
        <v>1134.4007999999999</v>
      </c>
      <c r="X1785" t="b">
        <f t="shared" si="391"/>
        <v>0</v>
      </c>
    </row>
    <row r="1786" spans="1:24" x14ac:dyDescent="0.3">
      <c r="A1786" t="b">
        <f t="shared" si="378"/>
        <v>0</v>
      </c>
      <c r="B1786" t="s">
        <v>2663</v>
      </c>
      <c r="C1786" t="b">
        <f t="shared" si="379"/>
        <v>0</v>
      </c>
      <c r="D1786" s="2">
        <v>45778</v>
      </c>
      <c r="E1786" s="2" t="b">
        <f t="shared" si="380"/>
        <v>0</v>
      </c>
      <c r="F1786" t="s">
        <v>957</v>
      </c>
      <c r="G1786" t="b">
        <f t="shared" si="381"/>
        <v>0</v>
      </c>
      <c r="H1786" t="s">
        <v>1543</v>
      </c>
      <c r="I1786" t="b">
        <f t="shared" si="382"/>
        <v>0</v>
      </c>
      <c r="J1786" t="s">
        <v>1872</v>
      </c>
      <c r="K1786" t="b">
        <f t="shared" si="383"/>
        <v>0</v>
      </c>
      <c r="L1786">
        <f t="shared" si="384"/>
        <v>2</v>
      </c>
      <c r="M1786">
        <v>2</v>
      </c>
      <c r="N1786" t="b">
        <f t="shared" si="385"/>
        <v>0</v>
      </c>
      <c r="O1786">
        <f t="shared" si="386"/>
        <v>516.02</v>
      </c>
      <c r="P1786">
        <v>516.02</v>
      </c>
      <c r="Q1786" t="b">
        <f t="shared" si="387"/>
        <v>0</v>
      </c>
      <c r="R1786">
        <f t="shared" si="388"/>
        <v>0.19</v>
      </c>
      <c r="S1786">
        <v>0.19</v>
      </c>
      <c r="T1786" t="b">
        <f t="shared" si="389"/>
        <v>0</v>
      </c>
      <c r="U1786" t="s">
        <v>1839</v>
      </c>
      <c r="V1786">
        <f t="shared" si="390"/>
        <v>835.95240000000001</v>
      </c>
      <c r="W1786">
        <v>835.95240000000001</v>
      </c>
      <c r="X1786" t="b">
        <f t="shared" si="391"/>
        <v>0</v>
      </c>
    </row>
    <row r="1787" spans="1:24" x14ac:dyDescent="0.3">
      <c r="A1787" t="b">
        <f t="shared" si="378"/>
        <v>0</v>
      </c>
      <c r="B1787" t="s">
        <v>2664</v>
      </c>
      <c r="C1787" t="b">
        <f t="shared" si="379"/>
        <v>0</v>
      </c>
      <c r="D1787" s="2">
        <v>45361</v>
      </c>
      <c r="E1787" s="2" t="b">
        <f t="shared" si="380"/>
        <v>0</v>
      </c>
      <c r="F1787" t="s">
        <v>924</v>
      </c>
      <c r="G1787" t="b">
        <f t="shared" si="381"/>
        <v>0</v>
      </c>
      <c r="H1787" t="s">
        <v>1664</v>
      </c>
      <c r="I1787" t="b">
        <f t="shared" si="382"/>
        <v>0</v>
      </c>
      <c r="J1787" t="s">
        <v>1902</v>
      </c>
      <c r="K1787" t="b">
        <f t="shared" si="383"/>
        <v>0</v>
      </c>
      <c r="L1787">
        <f t="shared" si="384"/>
        <v>2</v>
      </c>
      <c r="M1787">
        <v>2</v>
      </c>
      <c r="N1787" t="b">
        <f t="shared" si="385"/>
        <v>0</v>
      </c>
      <c r="O1787">
        <f t="shared" si="386"/>
        <v>705.61</v>
      </c>
      <c r="P1787">
        <v>705.61</v>
      </c>
      <c r="Q1787" t="b">
        <f t="shared" si="387"/>
        <v>0</v>
      </c>
      <c r="R1787">
        <f t="shared" si="388"/>
        <v>0.28000000000000003</v>
      </c>
      <c r="S1787">
        <v>0.28000000000000003</v>
      </c>
      <c r="T1787" t="b">
        <f t="shared" si="389"/>
        <v>0</v>
      </c>
      <c r="U1787" t="s">
        <v>1832</v>
      </c>
      <c r="V1787">
        <f t="shared" si="390"/>
        <v>1016.0784</v>
      </c>
      <c r="W1787">
        <v>1016.0784</v>
      </c>
      <c r="X1787" t="b">
        <f t="shared" si="391"/>
        <v>0</v>
      </c>
    </row>
    <row r="1788" spans="1:24" x14ac:dyDescent="0.3">
      <c r="A1788" t="b">
        <f t="shared" si="378"/>
        <v>0</v>
      </c>
      <c r="B1788" t="s">
        <v>2665</v>
      </c>
      <c r="C1788" t="b">
        <f t="shared" si="379"/>
        <v>0</v>
      </c>
      <c r="D1788" s="2">
        <v>45414</v>
      </c>
      <c r="E1788" s="2" t="b">
        <f t="shared" si="380"/>
        <v>0</v>
      </c>
      <c r="F1788" t="s">
        <v>868</v>
      </c>
      <c r="G1788" t="b">
        <f t="shared" si="381"/>
        <v>0</v>
      </c>
      <c r="H1788" t="s">
        <v>1780</v>
      </c>
      <c r="I1788" t="b">
        <f t="shared" si="382"/>
        <v>0</v>
      </c>
      <c r="J1788" t="s">
        <v>1837</v>
      </c>
      <c r="K1788" t="b">
        <f t="shared" si="383"/>
        <v>0</v>
      </c>
      <c r="L1788">
        <f t="shared" si="384"/>
        <v>3</v>
      </c>
      <c r="M1788">
        <v>3</v>
      </c>
      <c r="N1788" t="b">
        <f t="shared" si="385"/>
        <v>0</v>
      </c>
      <c r="O1788">
        <f t="shared" si="386"/>
        <v>654.47</v>
      </c>
      <c r="P1788">
        <v>654.47</v>
      </c>
      <c r="Q1788" t="b">
        <f t="shared" si="387"/>
        <v>0</v>
      </c>
      <c r="R1788">
        <f t="shared" si="388"/>
        <v>0.18</v>
      </c>
      <c r="S1788">
        <v>0.18</v>
      </c>
      <c r="T1788" t="b">
        <f t="shared" si="389"/>
        <v>0</v>
      </c>
      <c r="U1788" t="s">
        <v>1839</v>
      </c>
      <c r="V1788">
        <f t="shared" si="390"/>
        <v>1609.9962</v>
      </c>
      <c r="W1788">
        <v>1609.9962</v>
      </c>
      <c r="X1788" t="b">
        <f t="shared" si="391"/>
        <v>0</v>
      </c>
    </row>
    <row r="1789" spans="1:24" x14ac:dyDescent="0.3">
      <c r="A1789" t="b">
        <f t="shared" si="378"/>
        <v>0</v>
      </c>
      <c r="B1789" t="s">
        <v>2666</v>
      </c>
      <c r="C1789" t="b">
        <f t="shared" si="379"/>
        <v>0</v>
      </c>
      <c r="D1789" s="2">
        <v>45734</v>
      </c>
      <c r="E1789" s="2" t="b">
        <f t="shared" si="380"/>
        <v>0</v>
      </c>
      <c r="F1789" t="s">
        <v>561</v>
      </c>
      <c r="G1789" t="b">
        <f t="shared" si="381"/>
        <v>0</v>
      </c>
      <c r="H1789" t="s">
        <v>1790</v>
      </c>
      <c r="I1789" t="b">
        <f t="shared" si="382"/>
        <v>0</v>
      </c>
      <c r="J1789" t="s">
        <v>1859</v>
      </c>
      <c r="K1789" t="b">
        <f t="shared" si="383"/>
        <v>0</v>
      </c>
      <c r="L1789">
        <f t="shared" si="384"/>
        <v>2</v>
      </c>
      <c r="M1789">
        <v>2</v>
      </c>
      <c r="N1789" t="b">
        <f t="shared" si="385"/>
        <v>0</v>
      </c>
      <c r="O1789">
        <f t="shared" si="386"/>
        <v>315.27</v>
      </c>
      <c r="P1789">
        <v>315.27</v>
      </c>
      <c r="Q1789" t="b">
        <f t="shared" si="387"/>
        <v>0</v>
      </c>
      <c r="R1789">
        <f t="shared" si="388"/>
        <v>0.23</v>
      </c>
      <c r="S1789">
        <v>0.23</v>
      </c>
      <c r="T1789" t="b">
        <f t="shared" si="389"/>
        <v>0</v>
      </c>
      <c r="U1789" t="s">
        <v>1832</v>
      </c>
      <c r="V1789">
        <f t="shared" si="390"/>
        <v>485.51580000000001</v>
      </c>
      <c r="W1789">
        <v>485.51580000000001</v>
      </c>
      <c r="X1789" t="b">
        <f t="shared" si="391"/>
        <v>0</v>
      </c>
    </row>
    <row r="1790" spans="1:24" x14ac:dyDescent="0.3">
      <c r="A1790" t="b">
        <f t="shared" si="378"/>
        <v>0</v>
      </c>
      <c r="B1790" t="s">
        <v>2667</v>
      </c>
      <c r="C1790" t="b">
        <f t="shared" si="379"/>
        <v>0</v>
      </c>
      <c r="D1790" s="2">
        <v>45623</v>
      </c>
      <c r="E1790" s="2" t="b">
        <f t="shared" si="380"/>
        <v>0</v>
      </c>
      <c r="F1790" t="s">
        <v>714</v>
      </c>
      <c r="G1790" t="b">
        <f t="shared" si="381"/>
        <v>0</v>
      </c>
      <c r="H1790" t="s">
        <v>1621</v>
      </c>
      <c r="I1790" t="b">
        <f t="shared" si="382"/>
        <v>0</v>
      </c>
      <c r="J1790" t="s">
        <v>1880</v>
      </c>
      <c r="K1790" t="b">
        <f t="shared" si="383"/>
        <v>0</v>
      </c>
      <c r="L1790">
        <f t="shared" si="384"/>
        <v>1</v>
      </c>
      <c r="M1790">
        <v>1</v>
      </c>
      <c r="N1790" t="b">
        <f t="shared" si="385"/>
        <v>0</v>
      </c>
      <c r="O1790">
        <f t="shared" si="386"/>
        <v>974.47</v>
      </c>
      <c r="P1790">
        <v>974.47</v>
      </c>
      <c r="Q1790" t="b">
        <f t="shared" si="387"/>
        <v>0</v>
      </c>
      <c r="R1790">
        <f t="shared" si="388"/>
        <v>0.05</v>
      </c>
      <c r="S1790">
        <v>0.05</v>
      </c>
      <c r="T1790" t="b">
        <f t="shared" si="389"/>
        <v>0</v>
      </c>
      <c r="U1790" t="s">
        <v>1832</v>
      </c>
      <c r="V1790">
        <f t="shared" si="390"/>
        <v>925.74649999999997</v>
      </c>
      <c r="W1790">
        <v>925.74649999999997</v>
      </c>
      <c r="X1790" t="b">
        <f t="shared" si="391"/>
        <v>0</v>
      </c>
    </row>
    <row r="1791" spans="1:24" x14ac:dyDescent="0.3">
      <c r="A1791" t="b">
        <f t="shared" si="378"/>
        <v>0</v>
      </c>
      <c r="B1791" t="s">
        <v>2668</v>
      </c>
      <c r="C1791" t="b">
        <f t="shared" si="379"/>
        <v>0</v>
      </c>
      <c r="D1791" s="2">
        <v>45340</v>
      </c>
      <c r="E1791" s="2" t="b">
        <f t="shared" si="380"/>
        <v>0</v>
      </c>
      <c r="F1791" t="s">
        <v>243</v>
      </c>
      <c r="G1791" t="b">
        <f t="shared" si="381"/>
        <v>0</v>
      </c>
      <c r="H1791" t="s">
        <v>1535</v>
      </c>
      <c r="I1791" t="b">
        <f t="shared" si="382"/>
        <v>0</v>
      </c>
      <c r="J1791" t="s">
        <v>1845</v>
      </c>
      <c r="K1791" t="b">
        <f t="shared" si="383"/>
        <v>0</v>
      </c>
      <c r="L1791">
        <f t="shared" si="384"/>
        <v>2</v>
      </c>
      <c r="M1791">
        <v>2</v>
      </c>
      <c r="N1791" t="b">
        <f t="shared" si="385"/>
        <v>0</v>
      </c>
      <c r="O1791">
        <f t="shared" si="386"/>
        <v>803.3</v>
      </c>
      <c r="P1791">
        <v>803.3</v>
      </c>
      <c r="Q1791" t="b">
        <f t="shared" si="387"/>
        <v>0</v>
      </c>
      <c r="R1791">
        <f t="shared" si="388"/>
        <v>0.17</v>
      </c>
      <c r="S1791">
        <v>0.17</v>
      </c>
      <c r="T1791" t="b">
        <f t="shared" si="389"/>
        <v>0</v>
      </c>
      <c r="U1791" t="s">
        <v>1832</v>
      </c>
      <c r="V1791">
        <f t="shared" si="390"/>
        <v>1333.4780000000001</v>
      </c>
      <c r="W1791">
        <v>1333.4780000000001</v>
      </c>
      <c r="X1791" t="b">
        <f t="shared" si="391"/>
        <v>0</v>
      </c>
    </row>
    <row r="1792" spans="1:24" x14ac:dyDescent="0.3">
      <c r="A1792" t="b">
        <f t="shared" si="378"/>
        <v>0</v>
      </c>
      <c r="B1792" t="s">
        <v>1936</v>
      </c>
      <c r="C1792" t="b">
        <f t="shared" si="379"/>
        <v>0</v>
      </c>
      <c r="D1792" s="2">
        <v>45616</v>
      </c>
      <c r="E1792" s="2" t="b">
        <f t="shared" si="380"/>
        <v>0</v>
      </c>
      <c r="F1792" t="s">
        <v>804</v>
      </c>
      <c r="G1792" t="b">
        <f t="shared" si="381"/>
        <v>0</v>
      </c>
      <c r="H1792" t="s">
        <v>1743</v>
      </c>
      <c r="I1792" t="b">
        <f t="shared" si="382"/>
        <v>0</v>
      </c>
      <c r="J1792" t="s">
        <v>1861</v>
      </c>
      <c r="K1792" t="b">
        <f t="shared" si="383"/>
        <v>0</v>
      </c>
      <c r="L1792">
        <f t="shared" si="384"/>
        <v>1</v>
      </c>
      <c r="M1792">
        <v>1</v>
      </c>
      <c r="N1792" t="b">
        <f t="shared" si="385"/>
        <v>0</v>
      </c>
      <c r="O1792">
        <f t="shared" si="386"/>
        <v>363.73</v>
      </c>
      <c r="P1792">
        <v>363.73</v>
      </c>
      <c r="Q1792" t="b">
        <f t="shared" si="387"/>
        <v>0</v>
      </c>
      <c r="R1792">
        <f t="shared" si="388"/>
        <v>0.25</v>
      </c>
      <c r="S1792">
        <v>0.25</v>
      </c>
      <c r="T1792" t="b">
        <f t="shared" si="389"/>
        <v>0</v>
      </c>
      <c r="U1792" t="s">
        <v>1835</v>
      </c>
      <c r="V1792">
        <f t="shared" si="390"/>
        <v>272.79750000000001</v>
      </c>
      <c r="W1792">
        <v>272.79750000000001</v>
      </c>
      <c r="X1792" t="b">
        <f t="shared" si="391"/>
        <v>0</v>
      </c>
    </row>
    <row r="1793" spans="1:24" x14ac:dyDescent="0.3">
      <c r="A1793" t="b">
        <f t="shared" si="378"/>
        <v>0</v>
      </c>
      <c r="B1793" t="s">
        <v>2669</v>
      </c>
      <c r="C1793" t="b">
        <f t="shared" si="379"/>
        <v>0</v>
      </c>
      <c r="D1793" s="2">
        <v>45447</v>
      </c>
      <c r="E1793" s="2" t="b">
        <f t="shared" si="380"/>
        <v>0</v>
      </c>
      <c r="F1793" t="s">
        <v>62</v>
      </c>
      <c r="G1793" t="b">
        <f t="shared" si="381"/>
        <v>0</v>
      </c>
      <c r="H1793" t="s">
        <v>1535</v>
      </c>
      <c r="I1793" t="b">
        <f t="shared" si="382"/>
        <v>0</v>
      </c>
      <c r="J1793" t="s">
        <v>1872</v>
      </c>
      <c r="K1793" t="b">
        <f t="shared" si="383"/>
        <v>0</v>
      </c>
      <c r="L1793">
        <f t="shared" si="384"/>
        <v>4</v>
      </c>
      <c r="M1793">
        <v>4</v>
      </c>
      <c r="N1793" t="b">
        <f t="shared" si="385"/>
        <v>0</v>
      </c>
      <c r="O1793">
        <f t="shared" si="386"/>
        <v>863.87</v>
      </c>
      <c r="P1793">
        <v>863.87</v>
      </c>
      <c r="Q1793" t="b">
        <f t="shared" si="387"/>
        <v>0</v>
      </c>
      <c r="R1793">
        <f t="shared" si="388"/>
        <v>0.21</v>
      </c>
      <c r="S1793">
        <v>0.21</v>
      </c>
      <c r="T1793" t="b">
        <f t="shared" si="389"/>
        <v>0</v>
      </c>
      <c r="U1793" t="s">
        <v>1839</v>
      </c>
      <c r="V1793">
        <f t="shared" si="390"/>
        <v>2729.8292000000001</v>
      </c>
      <c r="W1793">
        <v>2729.8292000000001</v>
      </c>
      <c r="X1793" t="b">
        <f t="shared" si="391"/>
        <v>0</v>
      </c>
    </row>
    <row r="1794" spans="1:24" x14ac:dyDescent="0.3">
      <c r="A1794" t="b">
        <f t="shared" ref="A1794:A1857" si="392">ISBLANK(B1794)</f>
        <v>0</v>
      </c>
      <c r="B1794" t="s">
        <v>2670</v>
      </c>
      <c r="C1794" t="b">
        <f t="shared" ref="C1794:C1857" si="393">ISBLANK(D1794)</f>
        <v>0</v>
      </c>
      <c r="D1794" s="2">
        <v>45513</v>
      </c>
      <c r="E1794" s="2" t="b">
        <f t="shared" ref="E1794:E1857" si="394">ISBLANK(F1794)</f>
        <v>0</v>
      </c>
      <c r="F1794" t="s">
        <v>1431</v>
      </c>
      <c r="G1794" t="b">
        <f t="shared" ref="G1794:G1857" si="395">ISBLANK(H1794)</f>
        <v>0</v>
      </c>
      <c r="H1794" t="s">
        <v>1768</v>
      </c>
      <c r="I1794" t="b">
        <f t="shared" ref="I1794:I1857" si="396">ISBLANK(J1794)</f>
        <v>0</v>
      </c>
      <c r="J1794" t="s">
        <v>1870</v>
      </c>
      <c r="K1794" t="b">
        <f t="shared" ref="K1794:K1857" si="397">ISBLANK(M1794)</f>
        <v>0</v>
      </c>
      <c r="L1794">
        <f t="shared" ref="L1794:L1857" si="398">IF(ISBLANK(M1794),"UNKNOWN",M1794)</f>
        <v>1</v>
      </c>
      <c r="M1794">
        <v>1</v>
      </c>
      <c r="N1794" t="b">
        <f t="shared" ref="N1794:N1857" si="399">ISBLANK(P1794)</f>
        <v>0</v>
      </c>
      <c r="O1794">
        <f t="shared" ref="O1794:O1857" si="400">IF(ISBLANK(P1794),AVERAGE($P$2:$P$2001),P1794)</f>
        <v>450.11</v>
      </c>
      <c r="P1794">
        <v>450.11</v>
      </c>
      <c r="Q1794" t="b">
        <f t="shared" ref="Q1794:Q1857" si="401">ISBLANK(S1794)</f>
        <v>0</v>
      </c>
      <c r="R1794">
        <f t="shared" ref="R1794:R1857" si="402">IF(ISBLANK(S1794),AVERAGE($S$2:$S$2001),S1794)</f>
        <v>0.17</v>
      </c>
      <c r="S1794">
        <v>0.17</v>
      </c>
      <c r="T1794" t="b">
        <f t="shared" ref="T1794:T1857" si="403">ISBLANK(U1794)</f>
        <v>0</v>
      </c>
      <c r="U1794" t="s">
        <v>1832</v>
      </c>
      <c r="V1794">
        <f t="shared" ref="V1794:V1857" si="404">IF(ISBLANK(W1794),AVERAGE($W$2:$W$2001),W1794)</f>
        <v>373.59129999999999</v>
      </c>
      <c r="W1794">
        <v>373.59129999999999</v>
      </c>
      <c r="X1794" t="b">
        <f t="shared" ref="X1794:X1857" si="405">ISBLANK(W1794)</f>
        <v>0</v>
      </c>
    </row>
    <row r="1795" spans="1:24" x14ac:dyDescent="0.3">
      <c r="A1795" t="b">
        <f t="shared" si="392"/>
        <v>0</v>
      </c>
      <c r="B1795" t="s">
        <v>2671</v>
      </c>
      <c r="C1795" t="b">
        <f t="shared" si="393"/>
        <v>0</v>
      </c>
      <c r="D1795" s="2">
        <v>45486</v>
      </c>
      <c r="E1795" s="2" t="b">
        <f t="shared" si="394"/>
        <v>0</v>
      </c>
      <c r="F1795" t="s">
        <v>735</v>
      </c>
      <c r="G1795" t="b">
        <f t="shared" si="395"/>
        <v>0</v>
      </c>
      <c r="H1795" t="s">
        <v>1734</v>
      </c>
      <c r="I1795" t="b">
        <f t="shared" si="396"/>
        <v>0</v>
      </c>
      <c r="J1795" t="s">
        <v>1867</v>
      </c>
      <c r="K1795" t="b">
        <f t="shared" si="397"/>
        <v>0</v>
      </c>
      <c r="L1795">
        <f t="shared" si="398"/>
        <v>1</v>
      </c>
      <c r="M1795">
        <v>1</v>
      </c>
      <c r="N1795" t="b">
        <f t="shared" si="399"/>
        <v>0</v>
      </c>
      <c r="O1795">
        <f t="shared" si="400"/>
        <v>289.82</v>
      </c>
      <c r="P1795">
        <v>289.82</v>
      </c>
      <c r="Q1795" t="b">
        <f t="shared" si="401"/>
        <v>0</v>
      </c>
      <c r="R1795">
        <f t="shared" si="402"/>
        <v>0.18</v>
      </c>
      <c r="S1795">
        <v>0.18</v>
      </c>
      <c r="T1795" t="b">
        <f t="shared" si="403"/>
        <v>0</v>
      </c>
      <c r="U1795" t="s">
        <v>1839</v>
      </c>
      <c r="V1795">
        <f t="shared" si="404"/>
        <v>237.6524</v>
      </c>
      <c r="W1795">
        <v>237.6524</v>
      </c>
      <c r="X1795" t="b">
        <f t="shared" si="405"/>
        <v>0</v>
      </c>
    </row>
    <row r="1796" spans="1:24" x14ac:dyDescent="0.3">
      <c r="A1796" t="b">
        <f t="shared" si="392"/>
        <v>0</v>
      </c>
      <c r="B1796" t="s">
        <v>2672</v>
      </c>
      <c r="C1796" t="b">
        <f t="shared" si="393"/>
        <v>0</v>
      </c>
      <c r="D1796" s="2">
        <v>45890</v>
      </c>
      <c r="E1796" s="2" t="b">
        <f t="shared" si="394"/>
        <v>0</v>
      </c>
      <c r="F1796" t="s">
        <v>1040</v>
      </c>
      <c r="G1796" t="b">
        <f t="shared" si="395"/>
        <v>0</v>
      </c>
      <c r="H1796" t="s">
        <v>1696</v>
      </c>
      <c r="I1796" t="b">
        <f t="shared" si="396"/>
        <v>0</v>
      </c>
      <c r="J1796" t="s">
        <v>1872</v>
      </c>
      <c r="K1796" t="b">
        <f t="shared" si="397"/>
        <v>0</v>
      </c>
      <c r="L1796">
        <f t="shared" si="398"/>
        <v>4</v>
      </c>
      <c r="M1796">
        <v>4</v>
      </c>
      <c r="N1796" t="b">
        <f t="shared" si="399"/>
        <v>0</v>
      </c>
      <c r="O1796">
        <f t="shared" si="400"/>
        <v>250.64</v>
      </c>
      <c r="P1796">
        <v>250.64</v>
      </c>
      <c r="Q1796" t="b">
        <f t="shared" si="401"/>
        <v>0</v>
      </c>
      <c r="R1796">
        <f t="shared" si="402"/>
        <v>0.1</v>
      </c>
      <c r="S1796">
        <v>0.1</v>
      </c>
      <c r="T1796" t="b">
        <f t="shared" si="403"/>
        <v>0</v>
      </c>
      <c r="U1796" t="s">
        <v>1835</v>
      </c>
      <c r="V1796">
        <f t="shared" si="404"/>
        <v>902.30399999999997</v>
      </c>
      <c r="W1796">
        <v>902.30399999999997</v>
      </c>
      <c r="X1796" t="b">
        <f t="shared" si="405"/>
        <v>0</v>
      </c>
    </row>
    <row r="1797" spans="1:24" x14ac:dyDescent="0.3">
      <c r="A1797" t="b">
        <f t="shared" si="392"/>
        <v>0</v>
      </c>
      <c r="B1797" t="s">
        <v>2673</v>
      </c>
      <c r="C1797" t="b">
        <f t="shared" si="393"/>
        <v>0</v>
      </c>
      <c r="D1797" s="2">
        <v>45876</v>
      </c>
      <c r="E1797" s="2" t="b">
        <f t="shared" si="394"/>
        <v>0</v>
      </c>
      <c r="F1797" t="s">
        <v>904</v>
      </c>
      <c r="G1797" t="b">
        <f t="shared" si="395"/>
        <v>0</v>
      </c>
      <c r="H1797" t="s">
        <v>1738</v>
      </c>
      <c r="I1797" t="b">
        <f t="shared" si="396"/>
        <v>0</v>
      </c>
      <c r="J1797" t="s">
        <v>1863</v>
      </c>
      <c r="K1797" t="b">
        <f t="shared" si="397"/>
        <v>0</v>
      </c>
      <c r="L1797">
        <f t="shared" si="398"/>
        <v>4</v>
      </c>
      <c r="M1797">
        <v>4</v>
      </c>
      <c r="N1797" t="b">
        <f t="shared" si="399"/>
        <v>0</v>
      </c>
      <c r="O1797">
        <f t="shared" si="400"/>
        <v>373.49</v>
      </c>
      <c r="P1797">
        <v>373.49</v>
      </c>
      <c r="Q1797" t="b">
        <f t="shared" si="401"/>
        <v>0</v>
      </c>
      <c r="R1797">
        <f t="shared" si="402"/>
        <v>0.16</v>
      </c>
      <c r="S1797">
        <v>0.16</v>
      </c>
      <c r="T1797" t="b">
        <f t="shared" si="403"/>
        <v>0</v>
      </c>
      <c r="U1797" t="s">
        <v>1839</v>
      </c>
      <c r="V1797">
        <f t="shared" si="404"/>
        <v>1254.9264000000001</v>
      </c>
      <c r="W1797">
        <v>1254.9264000000001</v>
      </c>
      <c r="X1797" t="b">
        <f t="shared" si="405"/>
        <v>0</v>
      </c>
    </row>
    <row r="1798" spans="1:24" x14ac:dyDescent="0.3">
      <c r="A1798" t="b">
        <f t="shared" si="392"/>
        <v>0</v>
      </c>
      <c r="B1798" t="s">
        <v>2674</v>
      </c>
      <c r="C1798" t="b">
        <f t="shared" si="393"/>
        <v>0</v>
      </c>
      <c r="D1798" s="2">
        <v>45398</v>
      </c>
      <c r="E1798" s="2" t="b">
        <f t="shared" si="394"/>
        <v>0</v>
      </c>
      <c r="F1798" t="s">
        <v>240</v>
      </c>
      <c r="G1798" t="b">
        <f t="shared" si="395"/>
        <v>0</v>
      </c>
      <c r="H1798" t="s">
        <v>1953</v>
      </c>
      <c r="I1798" t="b">
        <f t="shared" si="396"/>
        <v>0</v>
      </c>
      <c r="J1798" t="s">
        <v>1861</v>
      </c>
      <c r="K1798" t="b">
        <f t="shared" si="397"/>
        <v>0</v>
      </c>
      <c r="L1798">
        <f t="shared" si="398"/>
        <v>4</v>
      </c>
      <c r="M1798">
        <v>4</v>
      </c>
      <c r="N1798" t="b">
        <f t="shared" si="399"/>
        <v>0</v>
      </c>
      <c r="O1798">
        <f t="shared" si="400"/>
        <v>348.91</v>
      </c>
      <c r="P1798">
        <v>348.91</v>
      </c>
      <c r="Q1798" t="b">
        <f t="shared" si="401"/>
        <v>0</v>
      </c>
      <c r="R1798">
        <f t="shared" si="402"/>
        <v>0.18</v>
      </c>
      <c r="S1798">
        <v>0.18</v>
      </c>
      <c r="T1798" t="b">
        <f t="shared" si="403"/>
        <v>0</v>
      </c>
      <c r="U1798" t="s">
        <v>1835</v>
      </c>
      <c r="V1798">
        <f t="shared" si="404"/>
        <v>1144.4248</v>
      </c>
      <c r="W1798">
        <v>1144.4248</v>
      </c>
      <c r="X1798" t="b">
        <f t="shared" si="405"/>
        <v>0</v>
      </c>
    </row>
    <row r="1799" spans="1:24" x14ac:dyDescent="0.3">
      <c r="A1799" t="b">
        <f t="shared" si="392"/>
        <v>0</v>
      </c>
      <c r="B1799" t="s">
        <v>2675</v>
      </c>
      <c r="C1799" t="b">
        <f t="shared" si="393"/>
        <v>0</v>
      </c>
      <c r="D1799" s="2">
        <v>45390</v>
      </c>
      <c r="E1799" s="2" t="b">
        <f t="shared" si="394"/>
        <v>0</v>
      </c>
      <c r="F1799" t="s">
        <v>381</v>
      </c>
      <c r="G1799" t="b">
        <f t="shared" si="395"/>
        <v>0</v>
      </c>
      <c r="H1799" t="s">
        <v>1805</v>
      </c>
      <c r="I1799" t="b">
        <f t="shared" si="396"/>
        <v>0</v>
      </c>
      <c r="J1799" t="s">
        <v>1834</v>
      </c>
      <c r="K1799" t="b">
        <f t="shared" si="397"/>
        <v>0</v>
      </c>
      <c r="L1799">
        <f t="shared" si="398"/>
        <v>4</v>
      </c>
      <c r="M1799">
        <v>4</v>
      </c>
      <c r="N1799" t="b">
        <f t="shared" si="399"/>
        <v>0</v>
      </c>
      <c r="O1799">
        <f t="shared" si="400"/>
        <v>212.96</v>
      </c>
      <c r="P1799">
        <v>212.96</v>
      </c>
      <c r="Q1799" t="b">
        <f t="shared" si="401"/>
        <v>0</v>
      </c>
      <c r="R1799">
        <f t="shared" si="402"/>
        <v>0.17</v>
      </c>
      <c r="S1799">
        <v>0.17</v>
      </c>
      <c r="T1799" t="b">
        <f t="shared" si="403"/>
        <v>0</v>
      </c>
      <c r="U1799" t="s">
        <v>1832</v>
      </c>
      <c r="V1799">
        <f t="shared" si="404"/>
        <v>707.02719999999999</v>
      </c>
      <c r="W1799">
        <v>707.02719999999999</v>
      </c>
      <c r="X1799" t="b">
        <f t="shared" si="405"/>
        <v>0</v>
      </c>
    </row>
    <row r="1800" spans="1:24" x14ac:dyDescent="0.3">
      <c r="A1800" t="b">
        <f t="shared" si="392"/>
        <v>0</v>
      </c>
      <c r="B1800" t="s">
        <v>2676</v>
      </c>
      <c r="C1800" t="b">
        <f t="shared" si="393"/>
        <v>0</v>
      </c>
      <c r="D1800" s="2">
        <v>45406</v>
      </c>
      <c r="E1800" s="2" t="b">
        <f t="shared" si="394"/>
        <v>0</v>
      </c>
      <c r="F1800" t="s">
        <v>619</v>
      </c>
      <c r="G1800" t="b">
        <f t="shared" si="395"/>
        <v>0</v>
      </c>
      <c r="H1800" t="s">
        <v>1618</v>
      </c>
      <c r="I1800" t="b">
        <f t="shared" si="396"/>
        <v>0</v>
      </c>
      <c r="J1800" t="s">
        <v>1863</v>
      </c>
      <c r="K1800" t="b">
        <f t="shared" si="397"/>
        <v>0</v>
      </c>
      <c r="L1800">
        <f t="shared" si="398"/>
        <v>3</v>
      </c>
      <c r="M1800">
        <v>3</v>
      </c>
      <c r="N1800" t="b">
        <f t="shared" si="399"/>
        <v>0</v>
      </c>
      <c r="O1800">
        <f t="shared" si="400"/>
        <v>871.34</v>
      </c>
      <c r="P1800">
        <v>871.34</v>
      </c>
      <c r="Q1800" t="b">
        <f t="shared" si="401"/>
        <v>0</v>
      </c>
      <c r="R1800">
        <f t="shared" si="402"/>
        <v>0.11</v>
      </c>
      <c r="S1800">
        <v>0.11</v>
      </c>
      <c r="T1800" t="b">
        <f t="shared" si="403"/>
        <v>0</v>
      </c>
      <c r="U1800" t="s">
        <v>1839</v>
      </c>
      <c r="V1800">
        <f t="shared" si="404"/>
        <v>2326.4778000000001</v>
      </c>
      <c r="W1800">
        <v>2326.4778000000001</v>
      </c>
      <c r="X1800" t="b">
        <f t="shared" si="405"/>
        <v>0</v>
      </c>
    </row>
    <row r="1801" spans="1:24" x14ac:dyDescent="0.3">
      <c r="A1801" t="b">
        <f t="shared" si="392"/>
        <v>0</v>
      </c>
      <c r="B1801" t="s">
        <v>2677</v>
      </c>
      <c r="C1801" t="b">
        <f t="shared" si="393"/>
        <v>0</v>
      </c>
      <c r="D1801" s="2">
        <v>45844</v>
      </c>
      <c r="E1801" s="2" t="b">
        <f t="shared" si="394"/>
        <v>0</v>
      </c>
      <c r="F1801" t="s">
        <v>350</v>
      </c>
      <c r="G1801" t="b">
        <f t="shared" si="395"/>
        <v>0</v>
      </c>
      <c r="H1801" t="s">
        <v>1805</v>
      </c>
      <c r="I1801" t="b">
        <f t="shared" si="396"/>
        <v>0</v>
      </c>
      <c r="J1801" t="s">
        <v>1850</v>
      </c>
      <c r="K1801" t="b">
        <f t="shared" si="397"/>
        <v>0</v>
      </c>
      <c r="L1801">
        <f t="shared" si="398"/>
        <v>2</v>
      </c>
      <c r="M1801">
        <v>2</v>
      </c>
      <c r="N1801" t="b">
        <f t="shared" si="399"/>
        <v>0</v>
      </c>
      <c r="O1801">
        <f t="shared" si="400"/>
        <v>698.94</v>
      </c>
      <c r="P1801">
        <v>698.94</v>
      </c>
      <c r="Q1801" t="b">
        <f t="shared" si="401"/>
        <v>0</v>
      </c>
      <c r="R1801">
        <f t="shared" si="402"/>
        <v>0.06</v>
      </c>
      <c r="S1801">
        <v>0.06</v>
      </c>
      <c r="T1801" t="b">
        <f t="shared" si="403"/>
        <v>0</v>
      </c>
      <c r="U1801" t="s">
        <v>1832</v>
      </c>
      <c r="V1801">
        <f t="shared" si="404"/>
        <v>1314.0072</v>
      </c>
      <c r="W1801">
        <v>1314.0072</v>
      </c>
      <c r="X1801" t="b">
        <f t="shared" si="405"/>
        <v>0</v>
      </c>
    </row>
    <row r="1802" spans="1:24" x14ac:dyDescent="0.3">
      <c r="A1802" t="b">
        <f t="shared" si="392"/>
        <v>0</v>
      </c>
      <c r="B1802" t="s">
        <v>2678</v>
      </c>
      <c r="C1802" t="b">
        <f t="shared" si="393"/>
        <v>0</v>
      </c>
      <c r="D1802" s="2">
        <v>45697</v>
      </c>
      <c r="E1802" s="2" t="b">
        <f t="shared" si="394"/>
        <v>0</v>
      </c>
      <c r="F1802" t="s">
        <v>987</v>
      </c>
      <c r="G1802" t="b">
        <f t="shared" si="395"/>
        <v>0</v>
      </c>
      <c r="H1802" t="s">
        <v>1752</v>
      </c>
      <c r="I1802" t="b">
        <f t="shared" si="396"/>
        <v>0</v>
      </c>
      <c r="J1802" t="s">
        <v>1850</v>
      </c>
      <c r="K1802" t="b">
        <f t="shared" si="397"/>
        <v>0</v>
      </c>
      <c r="L1802">
        <f t="shared" si="398"/>
        <v>1</v>
      </c>
      <c r="M1802">
        <v>1</v>
      </c>
      <c r="N1802" t="b">
        <f t="shared" si="399"/>
        <v>0</v>
      </c>
      <c r="O1802">
        <f t="shared" si="400"/>
        <v>719.94</v>
      </c>
      <c r="P1802">
        <v>719.94</v>
      </c>
      <c r="Q1802" t="b">
        <f t="shared" si="401"/>
        <v>0</v>
      </c>
      <c r="R1802">
        <f t="shared" si="402"/>
        <v>0.23</v>
      </c>
      <c r="S1802">
        <v>0.23</v>
      </c>
      <c r="T1802" t="b">
        <f t="shared" si="403"/>
        <v>0</v>
      </c>
      <c r="U1802" t="s">
        <v>1839</v>
      </c>
      <c r="V1802">
        <f t="shared" si="404"/>
        <v>554.35380000000009</v>
      </c>
      <c r="W1802">
        <v>554.35380000000009</v>
      </c>
      <c r="X1802" t="b">
        <f t="shared" si="405"/>
        <v>0</v>
      </c>
    </row>
    <row r="1803" spans="1:24" x14ac:dyDescent="0.3">
      <c r="A1803" t="b">
        <f t="shared" si="392"/>
        <v>0</v>
      </c>
      <c r="B1803" t="s">
        <v>1937</v>
      </c>
      <c r="C1803" t="b">
        <f t="shared" si="393"/>
        <v>0</v>
      </c>
      <c r="D1803" s="2">
        <v>45518</v>
      </c>
      <c r="E1803" s="2" t="b">
        <f t="shared" si="394"/>
        <v>0</v>
      </c>
      <c r="F1803" t="s">
        <v>1169</v>
      </c>
      <c r="G1803" t="b">
        <f t="shared" si="395"/>
        <v>0</v>
      </c>
      <c r="H1803" t="s">
        <v>1798</v>
      </c>
      <c r="I1803" t="b">
        <f t="shared" si="396"/>
        <v>0</v>
      </c>
      <c r="J1803" t="s">
        <v>1834</v>
      </c>
      <c r="K1803" t="b">
        <f t="shared" si="397"/>
        <v>0</v>
      </c>
      <c r="L1803">
        <f t="shared" si="398"/>
        <v>2</v>
      </c>
      <c r="M1803">
        <v>2</v>
      </c>
      <c r="N1803" t="b">
        <f t="shared" si="399"/>
        <v>0</v>
      </c>
      <c r="O1803">
        <f t="shared" si="400"/>
        <v>601.33000000000004</v>
      </c>
      <c r="P1803">
        <v>601.33000000000004</v>
      </c>
      <c r="Q1803" t="b">
        <f t="shared" si="401"/>
        <v>0</v>
      </c>
      <c r="R1803">
        <f t="shared" si="402"/>
        <v>0.16</v>
      </c>
      <c r="S1803">
        <v>0.16</v>
      </c>
      <c r="T1803" t="b">
        <f t="shared" si="403"/>
        <v>0</v>
      </c>
      <c r="U1803" t="s">
        <v>1835</v>
      </c>
      <c r="V1803">
        <f t="shared" si="404"/>
        <v>1010.2344000000001</v>
      </c>
      <c r="W1803">
        <v>1010.2344000000001</v>
      </c>
      <c r="X1803" t="b">
        <f t="shared" si="405"/>
        <v>0</v>
      </c>
    </row>
    <row r="1804" spans="1:24" x14ac:dyDescent="0.3">
      <c r="A1804" t="b">
        <f t="shared" si="392"/>
        <v>0</v>
      </c>
      <c r="B1804" t="s">
        <v>2679</v>
      </c>
      <c r="C1804" t="b">
        <f t="shared" si="393"/>
        <v>0</v>
      </c>
      <c r="D1804" s="2">
        <v>45607</v>
      </c>
      <c r="E1804" s="2" t="b">
        <f t="shared" si="394"/>
        <v>0</v>
      </c>
      <c r="F1804" t="s">
        <v>34</v>
      </c>
      <c r="G1804" t="b">
        <f t="shared" si="395"/>
        <v>0</v>
      </c>
      <c r="H1804" t="s">
        <v>1621</v>
      </c>
      <c r="I1804" t="b">
        <f t="shared" si="396"/>
        <v>0</v>
      </c>
      <c r="J1804" t="s">
        <v>1845</v>
      </c>
      <c r="K1804" t="b">
        <f t="shared" si="397"/>
        <v>0</v>
      </c>
      <c r="L1804">
        <f t="shared" si="398"/>
        <v>2</v>
      </c>
      <c r="M1804">
        <v>2</v>
      </c>
      <c r="N1804" t="b">
        <f t="shared" si="399"/>
        <v>0</v>
      </c>
      <c r="O1804">
        <f t="shared" si="400"/>
        <v>278.16000000000003</v>
      </c>
      <c r="P1804">
        <v>278.16000000000003</v>
      </c>
      <c r="Q1804" t="b">
        <f t="shared" si="401"/>
        <v>0</v>
      </c>
      <c r="R1804">
        <f t="shared" si="402"/>
        <v>0.22</v>
      </c>
      <c r="S1804">
        <v>0.22</v>
      </c>
      <c r="T1804" t="b">
        <f t="shared" si="403"/>
        <v>0</v>
      </c>
      <c r="U1804" t="s">
        <v>1835</v>
      </c>
      <c r="V1804">
        <f t="shared" si="404"/>
        <v>433.92960000000011</v>
      </c>
      <c r="W1804">
        <v>433.92960000000011</v>
      </c>
      <c r="X1804" t="b">
        <f t="shared" si="405"/>
        <v>0</v>
      </c>
    </row>
    <row r="1805" spans="1:24" x14ac:dyDescent="0.3">
      <c r="A1805" t="b">
        <f t="shared" si="392"/>
        <v>0</v>
      </c>
      <c r="B1805" t="s">
        <v>2680</v>
      </c>
      <c r="C1805" t="b">
        <f t="shared" si="393"/>
        <v>0</v>
      </c>
      <c r="D1805" s="2">
        <v>45307</v>
      </c>
      <c r="E1805" s="2" t="b">
        <f t="shared" si="394"/>
        <v>0</v>
      </c>
      <c r="F1805" t="s">
        <v>198</v>
      </c>
      <c r="G1805" t="b">
        <f t="shared" si="395"/>
        <v>0</v>
      </c>
      <c r="H1805" t="s">
        <v>1683</v>
      </c>
      <c r="I1805" t="b">
        <f t="shared" si="396"/>
        <v>0</v>
      </c>
      <c r="J1805" t="s">
        <v>1841</v>
      </c>
      <c r="K1805" t="b">
        <f t="shared" si="397"/>
        <v>0</v>
      </c>
      <c r="L1805">
        <f t="shared" si="398"/>
        <v>1</v>
      </c>
      <c r="M1805">
        <v>1</v>
      </c>
      <c r="N1805" t="b">
        <f t="shared" si="399"/>
        <v>0</v>
      </c>
      <c r="O1805">
        <f t="shared" si="400"/>
        <v>678.9</v>
      </c>
      <c r="P1805">
        <v>678.9</v>
      </c>
      <c r="Q1805" t="b">
        <f t="shared" si="401"/>
        <v>0</v>
      </c>
      <c r="R1805">
        <f t="shared" si="402"/>
        <v>0.17</v>
      </c>
      <c r="S1805">
        <v>0.17</v>
      </c>
      <c r="T1805" t="b">
        <f t="shared" si="403"/>
        <v>0</v>
      </c>
      <c r="U1805" t="s">
        <v>1832</v>
      </c>
      <c r="V1805">
        <f t="shared" si="404"/>
        <v>563.48699999999997</v>
      </c>
      <c r="W1805">
        <v>563.48699999999997</v>
      </c>
      <c r="X1805" t="b">
        <f t="shared" si="405"/>
        <v>0</v>
      </c>
    </row>
    <row r="1806" spans="1:24" x14ac:dyDescent="0.3">
      <c r="A1806" t="b">
        <f t="shared" si="392"/>
        <v>0</v>
      </c>
      <c r="B1806" t="s">
        <v>2681</v>
      </c>
      <c r="C1806" t="b">
        <f t="shared" si="393"/>
        <v>0</v>
      </c>
      <c r="D1806" s="2">
        <v>45520</v>
      </c>
      <c r="E1806" s="2" t="b">
        <f t="shared" si="394"/>
        <v>0</v>
      </c>
      <c r="F1806" t="s">
        <v>70</v>
      </c>
      <c r="G1806" t="b">
        <f t="shared" si="395"/>
        <v>0</v>
      </c>
      <c r="H1806" t="s">
        <v>1613</v>
      </c>
      <c r="I1806" t="b">
        <f t="shared" si="396"/>
        <v>0</v>
      </c>
      <c r="J1806" t="s">
        <v>1859</v>
      </c>
      <c r="K1806" t="b">
        <f t="shared" si="397"/>
        <v>0</v>
      </c>
      <c r="L1806">
        <f t="shared" si="398"/>
        <v>4</v>
      </c>
      <c r="M1806">
        <v>4</v>
      </c>
      <c r="N1806" t="b">
        <f t="shared" si="399"/>
        <v>0</v>
      </c>
      <c r="O1806">
        <f t="shared" si="400"/>
        <v>94.13</v>
      </c>
      <c r="P1806">
        <v>94.13</v>
      </c>
      <c r="Q1806" t="b">
        <f t="shared" si="401"/>
        <v>0</v>
      </c>
      <c r="R1806">
        <f t="shared" si="402"/>
        <v>0.15</v>
      </c>
      <c r="S1806">
        <v>0.15</v>
      </c>
      <c r="T1806" t="b">
        <f t="shared" si="403"/>
        <v>0</v>
      </c>
      <c r="U1806" t="s">
        <v>1832</v>
      </c>
      <c r="V1806">
        <f t="shared" si="404"/>
        <v>320.04199999999997</v>
      </c>
      <c r="W1806">
        <v>320.04199999999997</v>
      </c>
      <c r="X1806" t="b">
        <f t="shared" si="405"/>
        <v>0</v>
      </c>
    </row>
    <row r="1807" spans="1:24" x14ac:dyDescent="0.3">
      <c r="A1807" t="b">
        <f t="shared" si="392"/>
        <v>0</v>
      </c>
      <c r="B1807" t="s">
        <v>2682</v>
      </c>
      <c r="C1807" t="b">
        <f t="shared" si="393"/>
        <v>0</v>
      </c>
      <c r="D1807" s="2">
        <v>45933</v>
      </c>
      <c r="E1807" s="2" t="b">
        <f t="shared" si="394"/>
        <v>0</v>
      </c>
      <c r="F1807" t="s">
        <v>1350</v>
      </c>
      <c r="G1807" t="b">
        <f t="shared" si="395"/>
        <v>0</v>
      </c>
      <c r="H1807" t="s">
        <v>1668</v>
      </c>
      <c r="I1807" t="b">
        <f t="shared" si="396"/>
        <v>0</v>
      </c>
      <c r="J1807" t="s">
        <v>1854</v>
      </c>
      <c r="K1807" t="b">
        <f t="shared" si="397"/>
        <v>0</v>
      </c>
      <c r="L1807">
        <f t="shared" si="398"/>
        <v>4</v>
      </c>
      <c r="M1807">
        <v>4</v>
      </c>
      <c r="N1807" t="b">
        <f t="shared" si="399"/>
        <v>0</v>
      </c>
      <c r="O1807">
        <f t="shared" si="400"/>
        <v>415.02</v>
      </c>
      <c r="P1807">
        <v>415.02</v>
      </c>
      <c r="Q1807" t="b">
        <f t="shared" si="401"/>
        <v>0</v>
      </c>
      <c r="R1807">
        <f t="shared" si="402"/>
        <v>0.01</v>
      </c>
      <c r="S1807">
        <v>0.01</v>
      </c>
      <c r="T1807" t="b">
        <f t="shared" si="403"/>
        <v>0</v>
      </c>
      <c r="U1807" t="s">
        <v>1835</v>
      </c>
      <c r="V1807">
        <f t="shared" si="404"/>
        <v>1643.4792</v>
      </c>
      <c r="W1807">
        <v>1643.4792</v>
      </c>
      <c r="X1807" t="b">
        <f t="shared" si="405"/>
        <v>0</v>
      </c>
    </row>
    <row r="1808" spans="1:24" x14ac:dyDescent="0.3">
      <c r="A1808" t="b">
        <f t="shared" si="392"/>
        <v>0</v>
      </c>
      <c r="B1808" t="s">
        <v>2683</v>
      </c>
      <c r="C1808" t="b">
        <f t="shared" si="393"/>
        <v>0</v>
      </c>
      <c r="D1808" s="2">
        <v>45841</v>
      </c>
      <c r="E1808" s="2" t="b">
        <f t="shared" si="394"/>
        <v>0</v>
      </c>
      <c r="F1808" t="s">
        <v>191</v>
      </c>
      <c r="G1808" t="b">
        <f t="shared" si="395"/>
        <v>0</v>
      </c>
      <c r="H1808" t="s">
        <v>1568</v>
      </c>
      <c r="I1808" t="b">
        <f t="shared" si="396"/>
        <v>0</v>
      </c>
      <c r="J1808" t="s">
        <v>1845</v>
      </c>
      <c r="K1808" t="b">
        <f t="shared" si="397"/>
        <v>0</v>
      </c>
      <c r="L1808">
        <f t="shared" si="398"/>
        <v>4</v>
      </c>
      <c r="M1808">
        <v>4</v>
      </c>
      <c r="N1808" t="b">
        <f t="shared" si="399"/>
        <v>0</v>
      </c>
      <c r="O1808">
        <f t="shared" si="400"/>
        <v>780.07</v>
      </c>
      <c r="P1808">
        <v>780.07</v>
      </c>
      <c r="Q1808" t="b">
        <f t="shared" si="401"/>
        <v>0</v>
      </c>
      <c r="R1808">
        <f t="shared" si="402"/>
        <v>0.03</v>
      </c>
      <c r="S1808">
        <v>0.03</v>
      </c>
      <c r="T1808" t="b">
        <f t="shared" si="403"/>
        <v>0</v>
      </c>
      <c r="U1808" t="s">
        <v>1832</v>
      </c>
      <c r="V1808">
        <f t="shared" si="404"/>
        <v>3026.6716000000001</v>
      </c>
      <c r="W1808">
        <v>3026.6716000000001</v>
      </c>
      <c r="X1808" t="b">
        <f t="shared" si="405"/>
        <v>0</v>
      </c>
    </row>
    <row r="1809" spans="1:24" x14ac:dyDescent="0.3">
      <c r="A1809" t="b">
        <f t="shared" si="392"/>
        <v>0</v>
      </c>
      <c r="B1809" t="s">
        <v>2684</v>
      </c>
      <c r="C1809" t="b">
        <f t="shared" si="393"/>
        <v>0</v>
      </c>
      <c r="D1809" s="2">
        <v>45877</v>
      </c>
      <c r="E1809" s="2" t="b">
        <f t="shared" si="394"/>
        <v>0</v>
      </c>
      <c r="F1809" t="s">
        <v>1313</v>
      </c>
      <c r="G1809" t="b">
        <f t="shared" si="395"/>
        <v>0</v>
      </c>
      <c r="H1809" t="s">
        <v>1648</v>
      </c>
      <c r="I1809" t="b">
        <f t="shared" si="396"/>
        <v>0</v>
      </c>
      <c r="J1809" t="s">
        <v>1859</v>
      </c>
      <c r="K1809" t="b">
        <f t="shared" si="397"/>
        <v>0</v>
      </c>
      <c r="L1809">
        <f t="shared" si="398"/>
        <v>4</v>
      </c>
      <c r="M1809">
        <v>4</v>
      </c>
      <c r="N1809" t="b">
        <f t="shared" si="399"/>
        <v>0</v>
      </c>
      <c r="O1809">
        <f t="shared" si="400"/>
        <v>184.57</v>
      </c>
      <c r="P1809">
        <v>184.57</v>
      </c>
      <c r="Q1809" t="b">
        <f t="shared" si="401"/>
        <v>0</v>
      </c>
      <c r="R1809">
        <f t="shared" si="402"/>
        <v>0.28000000000000003</v>
      </c>
      <c r="S1809">
        <v>0.28000000000000003</v>
      </c>
      <c r="T1809" t="b">
        <f t="shared" si="403"/>
        <v>0</v>
      </c>
      <c r="U1809" t="s">
        <v>1832</v>
      </c>
      <c r="V1809">
        <f t="shared" si="404"/>
        <v>531.5616</v>
      </c>
      <c r="W1809">
        <v>531.5616</v>
      </c>
      <c r="X1809" t="b">
        <f t="shared" si="405"/>
        <v>0</v>
      </c>
    </row>
    <row r="1810" spans="1:24" x14ac:dyDescent="0.3">
      <c r="A1810" t="b">
        <f t="shared" si="392"/>
        <v>0</v>
      </c>
      <c r="B1810" t="s">
        <v>2685</v>
      </c>
      <c r="C1810" t="b">
        <f t="shared" si="393"/>
        <v>0</v>
      </c>
      <c r="D1810" s="2">
        <v>45532</v>
      </c>
      <c r="E1810" s="2" t="b">
        <f t="shared" si="394"/>
        <v>0</v>
      </c>
      <c r="F1810" t="s">
        <v>904</v>
      </c>
      <c r="G1810" t="b">
        <f t="shared" si="395"/>
        <v>0</v>
      </c>
      <c r="H1810" t="s">
        <v>1728</v>
      </c>
      <c r="I1810" t="b">
        <f t="shared" si="396"/>
        <v>0</v>
      </c>
      <c r="J1810" t="s">
        <v>1845</v>
      </c>
      <c r="K1810" t="b">
        <f t="shared" si="397"/>
        <v>0</v>
      </c>
      <c r="L1810">
        <f t="shared" si="398"/>
        <v>4</v>
      </c>
      <c r="M1810">
        <v>4</v>
      </c>
      <c r="N1810" t="b">
        <f t="shared" si="399"/>
        <v>0</v>
      </c>
      <c r="O1810">
        <f t="shared" si="400"/>
        <v>277.58</v>
      </c>
      <c r="P1810">
        <v>277.58</v>
      </c>
      <c r="Q1810" t="b">
        <f t="shared" si="401"/>
        <v>0</v>
      </c>
      <c r="R1810">
        <f t="shared" si="402"/>
        <v>0.22</v>
      </c>
      <c r="S1810">
        <v>0.22</v>
      </c>
      <c r="T1810" t="b">
        <f t="shared" si="403"/>
        <v>0</v>
      </c>
      <c r="U1810" t="s">
        <v>1835</v>
      </c>
      <c r="V1810">
        <f t="shared" si="404"/>
        <v>866.04959999999994</v>
      </c>
      <c r="W1810">
        <v>866.04959999999994</v>
      </c>
      <c r="X1810" t="b">
        <f t="shared" si="405"/>
        <v>0</v>
      </c>
    </row>
    <row r="1811" spans="1:24" x14ac:dyDescent="0.3">
      <c r="A1811" t="b">
        <f t="shared" si="392"/>
        <v>0</v>
      </c>
      <c r="B1811" t="s">
        <v>2686</v>
      </c>
      <c r="C1811" t="b">
        <f t="shared" si="393"/>
        <v>0</v>
      </c>
      <c r="D1811" s="2">
        <v>45734</v>
      </c>
      <c r="E1811" s="2" t="b">
        <f t="shared" si="394"/>
        <v>0</v>
      </c>
      <c r="F1811" t="s">
        <v>363</v>
      </c>
      <c r="G1811" t="b">
        <f t="shared" si="395"/>
        <v>0</v>
      </c>
      <c r="H1811" t="s">
        <v>1630</v>
      </c>
      <c r="I1811" t="b">
        <f t="shared" si="396"/>
        <v>0</v>
      </c>
      <c r="J1811" t="s">
        <v>1831</v>
      </c>
      <c r="K1811" t="b">
        <f t="shared" si="397"/>
        <v>0</v>
      </c>
      <c r="L1811">
        <f t="shared" si="398"/>
        <v>1</v>
      </c>
      <c r="M1811">
        <v>1</v>
      </c>
      <c r="N1811" t="b">
        <f t="shared" si="399"/>
        <v>0</v>
      </c>
      <c r="O1811">
        <f t="shared" si="400"/>
        <v>36.799999999999997</v>
      </c>
      <c r="P1811">
        <v>36.799999999999997</v>
      </c>
      <c r="Q1811" t="b">
        <f t="shared" si="401"/>
        <v>0</v>
      </c>
      <c r="R1811">
        <f t="shared" si="402"/>
        <v>0.18</v>
      </c>
      <c r="S1811">
        <v>0.18</v>
      </c>
      <c r="T1811" t="b">
        <f t="shared" si="403"/>
        <v>0</v>
      </c>
      <c r="U1811" t="s">
        <v>1832</v>
      </c>
      <c r="V1811">
        <f t="shared" si="404"/>
        <v>30.175999999999998</v>
      </c>
      <c r="W1811">
        <v>30.175999999999998</v>
      </c>
      <c r="X1811" t="b">
        <f t="shared" si="405"/>
        <v>0</v>
      </c>
    </row>
    <row r="1812" spans="1:24" x14ac:dyDescent="0.3">
      <c r="A1812" t="b">
        <f t="shared" si="392"/>
        <v>0</v>
      </c>
      <c r="B1812" t="s">
        <v>2687</v>
      </c>
      <c r="C1812" t="b">
        <f t="shared" si="393"/>
        <v>0</v>
      </c>
      <c r="D1812" s="2">
        <v>45809</v>
      </c>
      <c r="E1812" s="2" t="b">
        <f t="shared" si="394"/>
        <v>0</v>
      </c>
      <c r="F1812" t="s">
        <v>1104</v>
      </c>
      <c r="G1812" t="b">
        <f t="shared" si="395"/>
        <v>0</v>
      </c>
      <c r="H1812" t="s">
        <v>1790</v>
      </c>
      <c r="I1812" t="b">
        <f t="shared" si="396"/>
        <v>0</v>
      </c>
      <c r="J1812" t="s">
        <v>1875</v>
      </c>
      <c r="K1812" t="b">
        <f t="shared" si="397"/>
        <v>0</v>
      </c>
      <c r="L1812">
        <f t="shared" si="398"/>
        <v>1</v>
      </c>
      <c r="M1812">
        <v>1</v>
      </c>
      <c r="N1812" t="b">
        <f t="shared" si="399"/>
        <v>0</v>
      </c>
      <c r="O1812">
        <f t="shared" si="400"/>
        <v>539.37</v>
      </c>
      <c r="P1812">
        <v>539.37</v>
      </c>
      <c r="Q1812" t="b">
        <f t="shared" si="401"/>
        <v>0</v>
      </c>
      <c r="R1812">
        <f t="shared" si="402"/>
        <v>0.14000000000000001</v>
      </c>
      <c r="S1812">
        <v>0.14000000000000001</v>
      </c>
      <c r="T1812" t="b">
        <f t="shared" si="403"/>
        <v>0</v>
      </c>
      <c r="U1812" t="s">
        <v>1832</v>
      </c>
      <c r="V1812">
        <f t="shared" si="404"/>
        <v>463.85820000000001</v>
      </c>
      <c r="W1812">
        <v>463.85820000000001</v>
      </c>
      <c r="X1812" t="b">
        <f t="shared" si="405"/>
        <v>0</v>
      </c>
    </row>
    <row r="1813" spans="1:24" x14ac:dyDescent="0.3">
      <c r="A1813" t="b">
        <f t="shared" si="392"/>
        <v>0</v>
      </c>
      <c r="B1813" t="s">
        <v>2688</v>
      </c>
      <c r="C1813" t="b">
        <f t="shared" si="393"/>
        <v>0</v>
      </c>
      <c r="D1813" s="2">
        <v>45760</v>
      </c>
      <c r="E1813" s="2" t="b">
        <f t="shared" si="394"/>
        <v>0</v>
      </c>
      <c r="F1813" t="s">
        <v>315</v>
      </c>
      <c r="G1813" t="b">
        <f t="shared" si="395"/>
        <v>0</v>
      </c>
      <c r="H1813" t="s">
        <v>1597</v>
      </c>
      <c r="I1813" t="b">
        <f t="shared" si="396"/>
        <v>0</v>
      </c>
      <c r="J1813" t="s">
        <v>1870</v>
      </c>
      <c r="K1813" t="b">
        <f t="shared" si="397"/>
        <v>0</v>
      </c>
      <c r="L1813">
        <f t="shared" si="398"/>
        <v>1</v>
      </c>
      <c r="M1813">
        <v>1</v>
      </c>
      <c r="N1813" t="b">
        <f t="shared" si="399"/>
        <v>0</v>
      </c>
      <c r="O1813">
        <f t="shared" si="400"/>
        <v>27.83</v>
      </c>
      <c r="P1813">
        <v>27.83</v>
      </c>
      <c r="Q1813" t="b">
        <f t="shared" si="401"/>
        <v>0</v>
      </c>
      <c r="R1813">
        <f t="shared" si="402"/>
        <v>0.3</v>
      </c>
      <c r="S1813">
        <v>0.3</v>
      </c>
      <c r="T1813" t="b">
        <f t="shared" si="403"/>
        <v>0</v>
      </c>
      <c r="U1813" t="s">
        <v>1835</v>
      </c>
      <c r="V1813">
        <f t="shared" si="404"/>
        <v>19.481000000000002</v>
      </c>
      <c r="W1813">
        <v>19.481000000000002</v>
      </c>
      <c r="X1813" t="b">
        <f t="shared" si="405"/>
        <v>0</v>
      </c>
    </row>
    <row r="1814" spans="1:24" x14ac:dyDescent="0.3">
      <c r="A1814" t="b">
        <f t="shared" si="392"/>
        <v>0</v>
      </c>
      <c r="B1814" t="s">
        <v>1938</v>
      </c>
      <c r="C1814" t="b">
        <f t="shared" si="393"/>
        <v>0</v>
      </c>
      <c r="D1814" s="2">
        <v>45427</v>
      </c>
      <c r="E1814" s="2" t="b">
        <f t="shared" si="394"/>
        <v>0</v>
      </c>
      <c r="F1814" t="s">
        <v>1241</v>
      </c>
      <c r="G1814" t="b">
        <f t="shared" si="395"/>
        <v>0</v>
      </c>
      <c r="H1814" t="s">
        <v>1588</v>
      </c>
      <c r="I1814" t="b">
        <f t="shared" si="396"/>
        <v>0</v>
      </c>
      <c r="J1814" t="s">
        <v>1870</v>
      </c>
      <c r="K1814" t="b">
        <f t="shared" si="397"/>
        <v>0</v>
      </c>
      <c r="L1814">
        <f t="shared" si="398"/>
        <v>4</v>
      </c>
      <c r="M1814">
        <v>4</v>
      </c>
      <c r="N1814" t="b">
        <f t="shared" si="399"/>
        <v>0</v>
      </c>
      <c r="O1814">
        <f t="shared" si="400"/>
        <v>34.39</v>
      </c>
      <c r="P1814">
        <v>34.39</v>
      </c>
      <c r="Q1814" t="b">
        <f t="shared" si="401"/>
        <v>0</v>
      </c>
      <c r="R1814">
        <f t="shared" si="402"/>
        <v>0.03</v>
      </c>
      <c r="S1814">
        <v>0.03</v>
      </c>
      <c r="T1814" t="b">
        <f t="shared" si="403"/>
        <v>0</v>
      </c>
      <c r="U1814" t="s">
        <v>1835</v>
      </c>
      <c r="V1814">
        <f t="shared" si="404"/>
        <v>133.4332</v>
      </c>
      <c r="W1814">
        <v>133.4332</v>
      </c>
      <c r="X1814" t="b">
        <f t="shared" si="405"/>
        <v>0</v>
      </c>
    </row>
    <row r="1815" spans="1:24" x14ac:dyDescent="0.3">
      <c r="A1815" t="b">
        <f t="shared" si="392"/>
        <v>0</v>
      </c>
      <c r="B1815" t="s">
        <v>2689</v>
      </c>
      <c r="C1815" t="b">
        <f t="shared" si="393"/>
        <v>0</v>
      </c>
      <c r="D1815" s="2">
        <v>45456</v>
      </c>
      <c r="E1815" s="2" t="b">
        <f t="shared" si="394"/>
        <v>0</v>
      </c>
      <c r="F1815" t="s">
        <v>892</v>
      </c>
      <c r="G1815" t="b">
        <f t="shared" si="395"/>
        <v>0</v>
      </c>
      <c r="H1815" t="s">
        <v>1740</v>
      </c>
      <c r="I1815" t="b">
        <f t="shared" si="396"/>
        <v>0</v>
      </c>
      <c r="J1815" t="s">
        <v>1845</v>
      </c>
      <c r="K1815" t="b">
        <f t="shared" si="397"/>
        <v>0</v>
      </c>
      <c r="L1815">
        <f t="shared" si="398"/>
        <v>3</v>
      </c>
      <c r="M1815">
        <v>3</v>
      </c>
      <c r="N1815" t="b">
        <f t="shared" si="399"/>
        <v>0</v>
      </c>
      <c r="O1815">
        <f t="shared" si="400"/>
        <v>698.72</v>
      </c>
      <c r="P1815">
        <v>698.72</v>
      </c>
      <c r="Q1815" t="b">
        <f t="shared" si="401"/>
        <v>0</v>
      </c>
      <c r="R1815">
        <f t="shared" si="402"/>
        <v>0.28000000000000003</v>
      </c>
      <c r="S1815">
        <v>0.28000000000000003</v>
      </c>
      <c r="T1815" t="b">
        <f t="shared" si="403"/>
        <v>0</v>
      </c>
      <c r="U1815" t="s">
        <v>1839</v>
      </c>
      <c r="V1815">
        <f t="shared" si="404"/>
        <v>1509.2352000000001</v>
      </c>
      <c r="W1815">
        <v>1509.2352000000001</v>
      </c>
      <c r="X1815" t="b">
        <f t="shared" si="405"/>
        <v>0</v>
      </c>
    </row>
    <row r="1816" spans="1:24" x14ac:dyDescent="0.3">
      <c r="A1816" t="b">
        <f t="shared" si="392"/>
        <v>0</v>
      </c>
      <c r="B1816" t="s">
        <v>2690</v>
      </c>
      <c r="C1816" t="b">
        <f t="shared" si="393"/>
        <v>0</v>
      </c>
      <c r="D1816" s="2">
        <v>45698</v>
      </c>
      <c r="E1816" s="2" t="b">
        <f t="shared" si="394"/>
        <v>0</v>
      </c>
      <c r="F1816" t="s">
        <v>58</v>
      </c>
      <c r="G1816" t="b">
        <f t="shared" si="395"/>
        <v>0</v>
      </c>
      <c r="H1816" t="s">
        <v>1757</v>
      </c>
      <c r="I1816" t="b">
        <f t="shared" si="396"/>
        <v>0</v>
      </c>
      <c r="J1816" t="s">
        <v>1867</v>
      </c>
      <c r="K1816" t="b">
        <f t="shared" si="397"/>
        <v>0</v>
      </c>
      <c r="L1816">
        <f t="shared" si="398"/>
        <v>4</v>
      </c>
      <c r="M1816">
        <v>4</v>
      </c>
      <c r="N1816" t="b">
        <f t="shared" si="399"/>
        <v>0</v>
      </c>
      <c r="O1816">
        <f t="shared" si="400"/>
        <v>528.23</v>
      </c>
      <c r="P1816">
        <v>528.23</v>
      </c>
      <c r="Q1816" t="b">
        <f t="shared" si="401"/>
        <v>0</v>
      </c>
      <c r="R1816">
        <f t="shared" si="402"/>
        <v>0.15</v>
      </c>
      <c r="S1816">
        <v>0.15</v>
      </c>
      <c r="T1816" t="b">
        <f t="shared" si="403"/>
        <v>0</v>
      </c>
      <c r="U1816" t="s">
        <v>1839</v>
      </c>
      <c r="V1816">
        <f t="shared" si="404"/>
        <v>1795.982</v>
      </c>
      <c r="W1816">
        <v>1795.982</v>
      </c>
      <c r="X1816" t="b">
        <f t="shared" si="405"/>
        <v>0</v>
      </c>
    </row>
    <row r="1817" spans="1:24" x14ac:dyDescent="0.3">
      <c r="A1817" t="b">
        <f t="shared" si="392"/>
        <v>0</v>
      </c>
      <c r="B1817" t="s">
        <v>2691</v>
      </c>
      <c r="C1817" t="b">
        <f t="shared" si="393"/>
        <v>0</v>
      </c>
      <c r="D1817" s="2">
        <v>45548</v>
      </c>
      <c r="E1817" s="2" t="b">
        <f t="shared" si="394"/>
        <v>0</v>
      </c>
      <c r="F1817" t="s">
        <v>1497</v>
      </c>
      <c r="G1817" t="b">
        <f t="shared" si="395"/>
        <v>0</v>
      </c>
      <c r="H1817" t="s">
        <v>1674</v>
      </c>
      <c r="I1817" t="b">
        <f t="shared" si="396"/>
        <v>0</v>
      </c>
      <c r="J1817" t="s">
        <v>1857</v>
      </c>
      <c r="K1817" t="b">
        <f t="shared" si="397"/>
        <v>0</v>
      </c>
      <c r="L1817">
        <f t="shared" si="398"/>
        <v>2</v>
      </c>
      <c r="M1817">
        <v>2</v>
      </c>
      <c r="N1817" t="b">
        <f t="shared" si="399"/>
        <v>0</v>
      </c>
      <c r="O1817">
        <f t="shared" si="400"/>
        <v>780.9</v>
      </c>
      <c r="P1817">
        <v>780.9</v>
      </c>
      <c r="Q1817" t="b">
        <f t="shared" si="401"/>
        <v>0</v>
      </c>
      <c r="R1817">
        <f t="shared" si="402"/>
        <v>0.24</v>
      </c>
      <c r="S1817">
        <v>0.24</v>
      </c>
      <c r="T1817" t="b">
        <f t="shared" si="403"/>
        <v>0</v>
      </c>
      <c r="U1817" t="s">
        <v>1835</v>
      </c>
      <c r="V1817">
        <f t="shared" si="404"/>
        <v>1186.9680000000001</v>
      </c>
      <c r="W1817">
        <v>1186.9680000000001</v>
      </c>
      <c r="X1817" t="b">
        <f t="shared" si="405"/>
        <v>0</v>
      </c>
    </row>
    <row r="1818" spans="1:24" x14ac:dyDescent="0.3">
      <c r="A1818" t="b">
        <f t="shared" si="392"/>
        <v>0</v>
      </c>
      <c r="B1818" t="s">
        <v>2692</v>
      </c>
      <c r="C1818" t="b">
        <f t="shared" si="393"/>
        <v>0</v>
      </c>
      <c r="D1818" s="2">
        <v>45236</v>
      </c>
      <c r="E1818" s="2" t="b">
        <f t="shared" si="394"/>
        <v>0</v>
      </c>
      <c r="F1818" t="s">
        <v>589</v>
      </c>
      <c r="G1818" t="b">
        <f t="shared" si="395"/>
        <v>0</v>
      </c>
      <c r="H1818" t="s">
        <v>1600</v>
      </c>
      <c r="I1818" t="b">
        <f t="shared" si="396"/>
        <v>0</v>
      </c>
      <c r="J1818" t="s">
        <v>1852</v>
      </c>
      <c r="K1818" t="b">
        <f t="shared" si="397"/>
        <v>0</v>
      </c>
      <c r="L1818">
        <f t="shared" si="398"/>
        <v>1</v>
      </c>
      <c r="M1818">
        <v>1</v>
      </c>
      <c r="N1818" t="b">
        <f t="shared" si="399"/>
        <v>0</v>
      </c>
      <c r="O1818">
        <f t="shared" si="400"/>
        <v>977.97</v>
      </c>
      <c r="P1818">
        <v>977.97</v>
      </c>
      <c r="Q1818" t="b">
        <f t="shared" si="401"/>
        <v>0</v>
      </c>
      <c r="R1818">
        <f t="shared" si="402"/>
        <v>0.06</v>
      </c>
      <c r="S1818">
        <v>0.06</v>
      </c>
      <c r="T1818" t="b">
        <f t="shared" si="403"/>
        <v>0</v>
      </c>
      <c r="U1818" t="s">
        <v>1839</v>
      </c>
      <c r="V1818">
        <f t="shared" si="404"/>
        <v>919.29179999999997</v>
      </c>
      <c r="W1818">
        <v>919.29179999999997</v>
      </c>
      <c r="X1818" t="b">
        <f t="shared" si="405"/>
        <v>0</v>
      </c>
    </row>
    <row r="1819" spans="1:24" x14ac:dyDescent="0.3">
      <c r="A1819" t="b">
        <f t="shared" si="392"/>
        <v>0</v>
      </c>
      <c r="B1819" t="s">
        <v>2693</v>
      </c>
      <c r="C1819" t="b">
        <f t="shared" si="393"/>
        <v>0</v>
      </c>
      <c r="D1819" s="2">
        <v>45310</v>
      </c>
      <c r="E1819" s="2" t="b">
        <f t="shared" si="394"/>
        <v>0</v>
      </c>
      <c r="F1819" t="s">
        <v>1142</v>
      </c>
      <c r="G1819" t="b">
        <f t="shared" si="395"/>
        <v>0</v>
      </c>
      <c r="H1819" t="s">
        <v>1777</v>
      </c>
      <c r="I1819" t="b">
        <f t="shared" si="396"/>
        <v>0</v>
      </c>
      <c r="J1819" t="s">
        <v>1884</v>
      </c>
      <c r="K1819" t="b">
        <f t="shared" si="397"/>
        <v>0</v>
      </c>
      <c r="L1819">
        <f t="shared" si="398"/>
        <v>4</v>
      </c>
      <c r="M1819">
        <v>4</v>
      </c>
      <c r="N1819" t="b">
        <f t="shared" si="399"/>
        <v>0</v>
      </c>
      <c r="O1819">
        <f t="shared" si="400"/>
        <v>354.65</v>
      </c>
      <c r="P1819">
        <v>354.65</v>
      </c>
      <c r="Q1819" t="b">
        <f t="shared" si="401"/>
        <v>0</v>
      </c>
      <c r="R1819">
        <f t="shared" si="402"/>
        <v>0.19</v>
      </c>
      <c r="S1819">
        <v>0.19</v>
      </c>
      <c r="T1819" t="b">
        <f t="shared" si="403"/>
        <v>0</v>
      </c>
      <c r="U1819" t="s">
        <v>1832</v>
      </c>
      <c r="V1819">
        <f t="shared" si="404"/>
        <v>1149.066</v>
      </c>
      <c r="W1819">
        <v>1149.066</v>
      </c>
      <c r="X1819" t="b">
        <f t="shared" si="405"/>
        <v>0</v>
      </c>
    </row>
    <row r="1820" spans="1:24" x14ac:dyDescent="0.3">
      <c r="A1820" t="b">
        <f t="shared" si="392"/>
        <v>0</v>
      </c>
      <c r="B1820" t="s">
        <v>2694</v>
      </c>
      <c r="C1820" t="b">
        <f t="shared" si="393"/>
        <v>0</v>
      </c>
      <c r="D1820" s="2">
        <v>45376</v>
      </c>
      <c r="E1820" s="2" t="b">
        <f t="shared" si="394"/>
        <v>0</v>
      </c>
      <c r="F1820" t="s">
        <v>892</v>
      </c>
      <c r="G1820" t="b">
        <f t="shared" si="395"/>
        <v>0</v>
      </c>
      <c r="H1820" t="s">
        <v>1734</v>
      </c>
      <c r="I1820" t="b">
        <f t="shared" si="396"/>
        <v>0</v>
      </c>
      <c r="J1820" t="s">
        <v>1863</v>
      </c>
      <c r="K1820" t="b">
        <f t="shared" si="397"/>
        <v>0</v>
      </c>
      <c r="L1820">
        <f t="shared" si="398"/>
        <v>1</v>
      </c>
      <c r="M1820">
        <v>1</v>
      </c>
      <c r="N1820" t="b">
        <f t="shared" si="399"/>
        <v>0</v>
      </c>
      <c r="O1820">
        <f t="shared" si="400"/>
        <v>671.62</v>
      </c>
      <c r="P1820">
        <v>671.62</v>
      </c>
      <c r="Q1820" t="b">
        <f t="shared" si="401"/>
        <v>0</v>
      </c>
      <c r="R1820">
        <f t="shared" si="402"/>
        <v>0.09</v>
      </c>
      <c r="S1820">
        <v>0.09</v>
      </c>
      <c r="T1820" t="b">
        <f t="shared" si="403"/>
        <v>0</v>
      </c>
      <c r="U1820" t="s">
        <v>1839</v>
      </c>
      <c r="V1820">
        <f t="shared" si="404"/>
        <v>611.17420000000004</v>
      </c>
      <c r="W1820">
        <v>611.17420000000004</v>
      </c>
      <c r="X1820" t="b">
        <f t="shared" si="405"/>
        <v>0</v>
      </c>
    </row>
    <row r="1821" spans="1:24" x14ac:dyDescent="0.3">
      <c r="A1821" t="b">
        <f t="shared" si="392"/>
        <v>0</v>
      </c>
      <c r="B1821" t="s">
        <v>2695</v>
      </c>
      <c r="C1821" t="b">
        <f t="shared" si="393"/>
        <v>0</v>
      </c>
      <c r="D1821" s="2">
        <v>45914</v>
      </c>
      <c r="E1821" s="2" t="b">
        <f t="shared" si="394"/>
        <v>0</v>
      </c>
      <c r="F1821" t="s">
        <v>990</v>
      </c>
      <c r="G1821" t="b">
        <f t="shared" si="395"/>
        <v>0</v>
      </c>
      <c r="H1821" t="s">
        <v>1774</v>
      </c>
      <c r="I1821" t="b">
        <f t="shared" si="396"/>
        <v>0</v>
      </c>
      <c r="J1821" t="s">
        <v>1831</v>
      </c>
      <c r="K1821" t="b">
        <f t="shared" si="397"/>
        <v>0</v>
      </c>
      <c r="L1821">
        <f t="shared" si="398"/>
        <v>1</v>
      </c>
      <c r="M1821">
        <v>1</v>
      </c>
      <c r="N1821" t="b">
        <f t="shared" si="399"/>
        <v>0</v>
      </c>
      <c r="O1821">
        <f t="shared" si="400"/>
        <v>867.32</v>
      </c>
      <c r="P1821">
        <v>867.32</v>
      </c>
      <c r="Q1821" t="b">
        <f t="shared" si="401"/>
        <v>0</v>
      </c>
      <c r="R1821">
        <f t="shared" si="402"/>
        <v>0.28999999999999998</v>
      </c>
      <c r="S1821">
        <v>0.28999999999999998</v>
      </c>
      <c r="T1821" t="b">
        <f t="shared" si="403"/>
        <v>0</v>
      </c>
      <c r="U1821" t="s">
        <v>1835</v>
      </c>
      <c r="V1821">
        <f t="shared" si="404"/>
        <v>615.79719999999998</v>
      </c>
      <c r="W1821">
        <v>615.79719999999998</v>
      </c>
      <c r="X1821" t="b">
        <f t="shared" si="405"/>
        <v>0</v>
      </c>
    </row>
    <row r="1822" spans="1:24" x14ac:dyDescent="0.3">
      <c r="A1822" t="b">
        <f t="shared" si="392"/>
        <v>0</v>
      </c>
      <c r="B1822" t="s">
        <v>2696</v>
      </c>
      <c r="C1822" t="b">
        <f t="shared" si="393"/>
        <v>0</v>
      </c>
      <c r="D1822" s="2">
        <v>45336</v>
      </c>
      <c r="E1822" s="2" t="b">
        <f t="shared" si="394"/>
        <v>0</v>
      </c>
      <c r="F1822" t="s">
        <v>291</v>
      </c>
      <c r="G1822" t="b">
        <f t="shared" si="395"/>
        <v>0</v>
      </c>
      <c r="H1822" t="s">
        <v>1564</v>
      </c>
      <c r="I1822" t="b">
        <f t="shared" si="396"/>
        <v>0</v>
      </c>
      <c r="J1822" t="s">
        <v>1884</v>
      </c>
      <c r="K1822" t="b">
        <f t="shared" si="397"/>
        <v>0</v>
      </c>
      <c r="L1822">
        <f t="shared" si="398"/>
        <v>3</v>
      </c>
      <c r="M1822">
        <v>3</v>
      </c>
      <c r="N1822" t="b">
        <f t="shared" si="399"/>
        <v>0</v>
      </c>
      <c r="O1822">
        <f t="shared" si="400"/>
        <v>240.27</v>
      </c>
      <c r="P1822">
        <v>240.27</v>
      </c>
      <c r="Q1822" t="b">
        <f t="shared" si="401"/>
        <v>0</v>
      </c>
      <c r="R1822">
        <f t="shared" si="402"/>
        <v>0.15</v>
      </c>
      <c r="S1822">
        <v>0.15</v>
      </c>
      <c r="T1822" t="b">
        <f t="shared" si="403"/>
        <v>0</v>
      </c>
      <c r="U1822" t="s">
        <v>1835</v>
      </c>
      <c r="V1822">
        <f t="shared" si="404"/>
        <v>612.68850000000009</v>
      </c>
      <c r="W1822">
        <v>612.68850000000009</v>
      </c>
      <c r="X1822" t="b">
        <f t="shared" si="405"/>
        <v>0</v>
      </c>
    </row>
    <row r="1823" spans="1:24" x14ac:dyDescent="0.3">
      <c r="A1823" t="b">
        <f t="shared" si="392"/>
        <v>0</v>
      </c>
      <c r="B1823" t="s">
        <v>2697</v>
      </c>
      <c r="C1823" t="b">
        <f t="shared" si="393"/>
        <v>0</v>
      </c>
      <c r="D1823" s="2">
        <v>45728</v>
      </c>
      <c r="E1823" s="2" t="b">
        <f t="shared" si="394"/>
        <v>0</v>
      </c>
      <c r="F1823" t="s">
        <v>271</v>
      </c>
      <c r="G1823" t="b">
        <f t="shared" si="395"/>
        <v>0</v>
      </c>
      <c r="H1823" t="s">
        <v>1621</v>
      </c>
      <c r="I1823" t="b">
        <f t="shared" si="396"/>
        <v>0</v>
      </c>
      <c r="J1823" t="s">
        <v>1857</v>
      </c>
      <c r="K1823" t="b">
        <f t="shared" si="397"/>
        <v>0</v>
      </c>
      <c r="L1823">
        <f t="shared" si="398"/>
        <v>2</v>
      </c>
      <c r="M1823">
        <v>2</v>
      </c>
      <c r="N1823" t="b">
        <f t="shared" si="399"/>
        <v>0</v>
      </c>
      <c r="O1823">
        <f t="shared" si="400"/>
        <v>619.12</v>
      </c>
      <c r="P1823">
        <v>619.12</v>
      </c>
      <c r="Q1823" t="b">
        <f t="shared" si="401"/>
        <v>0</v>
      </c>
      <c r="R1823">
        <f t="shared" si="402"/>
        <v>0.28000000000000003</v>
      </c>
      <c r="S1823">
        <v>0.28000000000000003</v>
      </c>
      <c r="T1823" t="b">
        <f t="shared" si="403"/>
        <v>0</v>
      </c>
      <c r="U1823" t="s">
        <v>1839</v>
      </c>
      <c r="V1823">
        <f t="shared" si="404"/>
        <v>891.53279999999995</v>
      </c>
      <c r="W1823">
        <v>891.53279999999995</v>
      </c>
      <c r="X1823" t="b">
        <f t="shared" si="405"/>
        <v>0</v>
      </c>
    </row>
    <row r="1824" spans="1:24" x14ac:dyDescent="0.3">
      <c r="A1824" t="b">
        <f t="shared" si="392"/>
        <v>0</v>
      </c>
      <c r="B1824" t="s">
        <v>2698</v>
      </c>
      <c r="C1824" t="b">
        <f t="shared" si="393"/>
        <v>0</v>
      </c>
      <c r="D1824" s="2">
        <v>45755</v>
      </c>
      <c r="E1824" s="2" t="b">
        <f t="shared" si="394"/>
        <v>0</v>
      </c>
      <c r="F1824" t="s">
        <v>687</v>
      </c>
      <c r="G1824" t="b">
        <f t="shared" si="395"/>
        <v>0</v>
      </c>
      <c r="H1824" t="s">
        <v>1788</v>
      </c>
      <c r="I1824" t="b">
        <f t="shared" si="396"/>
        <v>0</v>
      </c>
      <c r="J1824" t="s">
        <v>1850</v>
      </c>
      <c r="K1824" t="b">
        <f t="shared" si="397"/>
        <v>0</v>
      </c>
      <c r="L1824">
        <f t="shared" si="398"/>
        <v>3</v>
      </c>
      <c r="M1824">
        <v>3</v>
      </c>
      <c r="N1824" t="b">
        <f t="shared" si="399"/>
        <v>0</v>
      </c>
      <c r="O1824">
        <f t="shared" si="400"/>
        <v>693.42</v>
      </c>
      <c r="P1824">
        <v>693.42</v>
      </c>
      <c r="Q1824" t="b">
        <f t="shared" si="401"/>
        <v>0</v>
      </c>
      <c r="R1824">
        <f t="shared" si="402"/>
        <v>0.08</v>
      </c>
      <c r="S1824">
        <v>0.08</v>
      </c>
      <c r="T1824" t="b">
        <f t="shared" si="403"/>
        <v>0</v>
      </c>
      <c r="U1824" t="s">
        <v>1835</v>
      </c>
      <c r="V1824">
        <f t="shared" si="404"/>
        <v>1913.8391999999999</v>
      </c>
      <c r="W1824">
        <v>1913.8391999999999</v>
      </c>
      <c r="X1824" t="b">
        <f t="shared" si="405"/>
        <v>0</v>
      </c>
    </row>
    <row r="1825" spans="1:24" x14ac:dyDescent="0.3">
      <c r="A1825" t="b">
        <f t="shared" si="392"/>
        <v>0</v>
      </c>
      <c r="B1825" t="s">
        <v>1939</v>
      </c>
      <c r="C1825" t="b">
        <f t="shared" si="393"/>
        <v>0</v>
      </c>
      <c r="D1825" s="2">
        <v>45268</v>
      </c>
      <c r="E1825" s="2" t="b">
        <f t="shared" si="394"/>
        <v>0</v>
      </c>
      <c r="F1825" t="s">
        <v>1298</v>
      </c>
      <c r="G1825" t="b">
        <f t="shared" si="395"/>
        <v>0</v>
      </c>
      <c r="H1825" t="s">
        <v>1674</v>
      </c>
      <c r="I1825" t="b">
        <f t="shared" si="396"/>
        <v>0</v>
      </c>
      <c r="J1825" t="s">
        <v>1834</v>
      </c>
      <c r="K1825" t="b">
        <f t="shared" si="397"/>
        <v>0</v>
      </c>
      <c r="L1825">
        <f t="shared" si="398"/>
        <v>1</v>
      </c>
      <c r="M1825">
        <v>1</v>
      </c>
      <c r="N1825" t="b">
        <f t="shared" si="399"/>
        <v>0</v>
      </c>
      <c r="O1825">
        <f t="shared" si="400"/>
        <v>773.57</v>
      </c>
      <c r="P1825">
        <v>773.57</v>
      </c>
      <c r="Q1825" t="b">
        <f t="shared" si="401"/>
        <v>0</v>
      </c>
      <c r="R1825">
        <f t="shared" si="402"/>
        <v>0.05</v>
      </c>
      <c r="S1825">
        <v>0.05</v>
      </c>
      <c r="T1825" t="b">
        <f t="shared" si="403"/>
        <v>0</v>
      </c>
      <c r="U1825" t="s">
        <v>1839</v>
      </c>
      <c r="V1825">
        <f t="shared" si="404"/>
        <v>1087.6289866733441</v>
      </c>
      <c r="X1825" t="b">
        <f t="shared" si="405"/>
        <v>1</v>
      </c>
    </row>
    <row r="1826" spans="1:24" x14ac:dyDescent="0.3">
      <c r="A1826" t="b">
        <f t="shared" si="392"/>
        <v>0</v>
      </c>
      <c r="B1826" t="s">
        <v>2699</v>
      </c>
      <c r="C1826" t="b">
        <f t="shared" si="393"/>
        <v>0</v>
      </c>
      <c r="D1826" s="2">
        <v>45695</v>
      </c>
      <c r="E1826" s="2" t="b">
        <f t="shared" si="394"/>
        <v>0</v>
      </c>
      <c r="F1826" t="s">
        <v>375</v>
      </c>
      <c r="G1826" t="b">
        <f t="shared" si="395"/>
        <v>0</v>
      </c>
      <c r="H1826" t="s">
        <v>1680</v>
      </c>
      <c r="I1826" t="b">
        <f t="shared" si="396"/>
        <v>0</v>
      </c>
      <c r="J1826" t="s">
        <v>1872</v>
      </c>
      <c r="K1826" t="b">
        <f t="shared" si="397"/>
        <v>0</v>
      </c>
      <c r="L1826">
        <f t="shared" si="398"/>
        <v>4</v>
      </c>
      <c r="M1826">
        <v>4</v>
      </c>
      <c r="N1826" t="b">
        <f t="shared" si="399"/>
        <v>0</v>
      </c>
      <c r="O1826">
        <f t="shared" si="400"/>
        <v>751.63</v>
      </c>
      <c r="P1826">
        <v>751.63</v>
      </c>
      <c r="Q1826" t="b">
        <f t="shared" si="401"/>
        <v>0</v>
      </c>
      <c r="R1826">
        <f t="shared" si="402"/>
        <v>0.28000000000000003</v>
      </c>
      <c r="S1826">
        <v>0.28000000000000003</v>
      </c>
      <c r="T1826" t="b">
        <f t="shared" si="403"/>
        <v>0</v>
      </c>
      <c r="U1826" t="s">
        <v>1839</v>
      </c>
      <c r="V1826">
        <f t="shared" si="404"/>
        <v>2164.6943999999999</v>
      </c>
      <c r="W1826">
        <v>2164.6943999999999</v>
      </c>
      <c r="X1826" t="b">
        <f t="shared" si="405"/>
        <v>0</v>
      </c>
    </row>
    <row r="1827" spans="1:24" x14ac:dyDescent="0.3">
      <c r="A1827" t="b">
        <f t="shared" si="392"/>
        <v>0</v>
      </c>
      <c r="B1827" t="s">
        <v>2700</v>
      </c>
      <c r="C1827" t="b">
        <f t="shared" si="393"/>
        <v>0</v>
      </c>
      <c r="D1827" s="2">
        <v>45380</v>
      </c>
      <c r="E1827" s="2" t="b">
        <f t="shared" si="394"/>
        <v>0</v>
      </c>
      <c r="F1827" t="s">
        <v>381</v>
      </c>
      <c r="G1827" t="b">
        <f t="shared" si="395"/>
        <v>0</v>
      </c>
      <c r="H1827" t="s">
        <v>1630</v>
      </c>
      <c r="I1827" t="b">
        <f t="shared" si="396"/>
        <v>0</v>
      </c>
      <c r="J1827" t="s">
        <v>1859</v>
      </c>
      <c r="K1827" t="b">
        <f t="shared" si="397"/>
        <v>0</v>
      </c>
      <c r="L1827">
        <f t="shared" si="398"/>
        <v>3</v>
      </c>
      <c r="M1827">
        <v>3</v>
      </c>
      <c r="N1827" t="b">
        <f t="shared" si="399"/>
        <v>0</v>
      </c>
      <c r="O1827">
        <f t="shared" si="400"/>
        <v>108.14</v>
      </c>
      <c r="P1827">
        <v>108.14</v>
      </c>
      <c r="Q1827" t="b">
        <f t="shared" si="401"/>
        <v>0</v>
      </c>
      <c r="R1827">
        <f t="shared" si="402"/>
        <v>0.19</v>
      </c>
      <c r="S1827">
        <v>0.19</v>
      </c>
      <c r="T1827" t="b">
        <f t="shared" si="403"/>
        <v>0</v>
      </c>
      <c r="U1827" t="s">
        <v>1839</v>
      </c>
      <c r="V1827">
        <f t="shared" si="404"/>
        <v>262.78019999999998</v>
      </c>
      <c r="W1827">
        <v>262.78019999999998</v>
      </c>
      <c r="X1827" t="b">
        <f t="shared" si="405"/>
        <v>0</v>
      </c>
    </row>
    <row r="1828" spans="1:24" x14ac:dyDescent="0.3">
      <c r="A1828" t="b">
        <f t="shared" si="392"/>
        <v>0</v>
      </c>
      <c r="B1828" t="s">
        <v>2701</v>
      </c>
      <c r="C1828" t="b">
        <f t="shared" si="393"/>
        <v>0</v>
      </c>
      <c r="D1828" s="2">
        <v>45446</v>
      </c>
      <c r="E1828" s="2" t="b">
        <f t="shared" si="394"/>
        <v>0</v>
      </c>
      <c r="F1828" t="s">
        <v>812</v>
      </c>
      <c r="G1828" t="b">
        <f t="shared" si="395"/>
        <v>0</v>
      </c>
      <c r="H1828" t="s">
        <v>1618</v>
      </c>
      <c r="I1828" t="b">
        <f t="shared" si="396"/>
        <v>0</v>
      </c>
      <c r="J1828" t="s">
        <v>1845</v>
      </c>
      <c r="K1828" t="b">
        <f t="shared" si="397"/>
        <v>0</v>
      </c>
      <c r="L1828">
        <f t="shared" si="398"/>
        <v>1</v>
      </c>
      <c r="M1828">
        <v>1</v>
      </c>
      <c r="N1828" t="b">
        <f t="shared" si="399"/>
        <v>0</v>
      </c>
      <c r="O1828">
        <f t="shared" si="400"/>
        <v>964.11</v>
      </c>
      <c r="P1828">
        <v>964.11</v>
      </c>
      <c r="Q1828" t="b">
        <f t="shared" si="401"/>
        <v>0</v>
      </c>
      <c r="R1828">
        <f t="shared" si="402"/>
        <v>0.17</v>
      </c>
      <c r="S1828">
        <v>0.17</v>
      </c>
      <c r="T1828" t="b">
        <f t="shared" si="403"/>
        <v>0</v>
      </c>
      <c r="U1828" t="s">
        <v>1839</v>
      </c>
      <c r="V1828">
        <f t="shared" si="404"/>
        <v>800.21129999999994</v>
      </c>
      <c r="W1828">
        <v>800.21129999999994</v>
      </c>
      <c r="X1828" t="b">
        <f t="shared" si="405"/>
        <v>0</v>
      </c>
    </row>
    <row r="1829" spans="1:24" x14ac:dyDescent="0.3">
      <c r="A1829" t="b">
        <f t="shared" si="392"/>
        <v>0</v>
      </c>
      <c r="B1829" t="s">
        <v>2702</v>
      </c>
      <c r="C1829" t="b">
        <f t="shared" si="393"/>
        <v>0</v>
      </c>
      <c r="D1829" s="2">
        <v>45525</v>
      </c>
      <c r="E1829" s="2" t="b">
        <f t="shared" si="394"/>
        <v>0</v>
      </c>
      <c r="F1829" t="s">
        <v>443</v>
      </c>
      <c r="G1829" t="b">
        <f t="shared" si="395"/>
        <v>0</v>
      </c>
      <c r="H1829" t="s">
        <v>1593</v>
      </c>
      <c r="I1829" t="b">
        <f t="shared" si="396"/>
        <v>0</v>
      </c>
      <c r="J1829" t="s">
        <v>1850</v>
      </c>
      <c r="K1829" t="b">
        <f t="shared" si="397"/>
        <v>0</v>
      </c>
      <c r="L1829">
        <f t="shared" si="398"/>
        <v>1</v>
      </c>
      <c r="M1829">
        <v>1</v>
      </c>
      <c r="N1829" t="b">
        <f t="shared" si="399"/>
        <v>0</v>
      </c>
      <c r="O1829">
        <f t="shared" si="400"/>
        <v>346.2</v>
      </c>
      <c r="P1829">
        <v>346.2</v>
      </c>
      <c r="Q1829" t="b">
        <f t="shared" si="401"/>
        <v>0</v>
      </c>
      <c r="R1829">
        <f t="shared" si="402"/>
        <v>0.28999999999999998</v>
      </c>
      <c r="S1829">
        <v>0.28999999999999998</v>
      </c>
      <c r="T1829" t="b">
        <f t="shared" si="403"/>
        <v>0</v>
      </c>
      <c r="U1829" t="s">
        <v>1832</v>
      </c>
      <c r="V1829">
        <f t="shared" si="404"/>
        <v>245.80199999999999</v>
      </c>
      <c r="W1829">
        <v>245.80199999999999</v>
      </c>
      <c r="X1829" t="b">
        <f t="shared" si="405"/>
        <v>0</v>
      </c>
    </row>
    <row r="1830" spans="1:24" x14ac:dyDescent="0.3">
      <c r="A1830" t="b">
        <f t="shared" si="392"/>
        <v>0</v>
      </c>
      <c r="B1830" t="s">
        <v>2703</v>
      </c>
      <c r="C1830" t="b">
        <f t="shared" si="393"/>
        <v>0</v>
      </c>
      <c r="D1830" s="2">
        <v>45527</v>
      </c>
      <c r="E1830" s="2" t="b">
        <f t="shared" si="394"/>
        <v>0</v>
      </c>
      <c r="F1830" t="s">
        <v>1396</v>
      </c>
      <c r="G1830" t="b">
        <f t="shared" si="395"/>
        <v>0</v>
      </c>
      <c r="H1830" t="s">
        <v>1666</v>
      </c>
      <c r="I1830" t="b">
        <f t="shared" si="396"/>
        <v>0</v>
      </c>
      <c r="J1830" t="s">
        <v>1859</v>
      </c>
      <c r="K1830" t="b">
        <f t="shared" si="397"/>
        <v>0</v>
      </c>
      <c r="L1830">
        <f t="shared" si="398"/>
        <v>3</v>
      </c>
      <c r="M1830">
        <v>3</v>
      </c>
      <c r="N1830" t="b">
        <f t="shared" si="399"/>
        <v>0</v>
      </c>
      <c r="O1830">
        <f t="shared" si="400"/>
        <v>791.75</v>
      </c>
      <c r="P1830">
        <v>791.75</v>
      </c>
      <c r="Q1830" t="b">
        <f t="shared" si="401"/>
        <v>0</v>
      </c>
      <c r="R1830">
        <f t="shared" si="402"/>
        <v>0.28999999999999998</v>
      </c>
      <c r="S1830">
        <v>0.28999999999999998</v>
      </c>
      <c r="T1830" t="b">
        <f t="shared" si="403"/>
        <v>0</v>
      </c>
      <c r="U1830" t="s">
        <v>1832</v>
      </c>
      <c r="V1830">
        <f t="shared" si="404"/>
        <v>1686.4275</v>
      </c>
      <c r="W1830">
        <v>1686.4275</v>
      </c>
      <c r="X1830" t="b">
        <f t="shared" si="405"/>
        <v>0</v>
      </c>
    </row>
    <row r="1831" spans="1:24" x14ac:dyDescent="0.3">
      <c r="A1831" t="b">
        <f t="shared" si="392"/>
        <v>0</v>
      </c>
      <c r="B1831" t="s">
        <v>2704</v>
      </c>
      <c r="C1831" t="b">
        <f t="shared" si="393"/>
        <v>0</v>
      </c>
      <c r="D1831" s="2">
        <v>45265</v>
      </c>
      <c r="E1831" s="2" t="b">
        <f t="shared" si="394"/>
        <v>0</v>
      </c>
      <c r="F1831" t="s">
        <v>996</v>
      </c>
      <c r="G1831" t="b">
        <f t="shared" si="395"/>
        <v>0</v>
      </c>
      <c r="H1831" t="s">
        <v>1654</v>
      </c>
      <c r="I1831" t="b">
        <f t="shared" si="396"/>
        <v>0</v>
      </c>
      <c r="J1831" t="s">
        <v>1867</v>
      </c>
      <c r="K1831" t="b">
        <f t="shared" si="397"/>
        <v>0</v>
      </c>
      <c r="L1831">
        <f t="shared" si="398"/>
        <v>1</v>
      </c>
      <c r="M1831">
        <v>1</v>
      </c>
      <c r="N1831" t="b">
        <f t="shared" si="399"/>
        <v>0</v>
      </c>
      <c r="O1831">
        <f t="shared" si="400"/>
        <v>529.84</v>
      </c>
      <c r="P1831">
        <v>529.84</v>
      </c>
      <c r="Q1831" t="b">
        <f t="shared" si="401"/>
        <v>0</v>
      </c>
      <c r="R1831">
        <f t="shared" si="402"/>
        <v>0.13</v>
      </c>
      <c r="S1831">
        <v>0.13</v>
      </c>
      <c r="T1831" t="b">
        <f t="shared" si="403"/>
        <v>0</v>
      </c>
      <c r="U1831" t="s">
        <v>1835</v>
      </c>
      <c r="V1831">
        <f t="shared" si="404"/>
        <v>460.96080000000001</v>
      </c>
      <c r="W1831">
        <v>460.96080000000001</v>
      </c>
      <c r="X1831" t="b">
        <f t="shared" si="405"/>
        <v>0</v>
      </c>
    </row>
    <row r="1832" spans="1:24" x14ac:dyDescent="0.3">
      <c r="A1832" t="b">
        <f t="shared" si="392"/>
        <v>0</v>
      </c>
      <c r="B1832" t="s">
        <v>2705</v>
      </c>
      <c r="C1832" t="b">
        <f t="shared" si="393"/>
        <v>0</v>
      </c>
      <c r="D1832" s="2">
        <v>45936</v>
      </c>
      <c r="E1832" s="2" t="b">
        <f t="shared" si="394"/>
        <v>0</v>
      </c>
      <c r="F1832" t="s">
        <v>1437</v>
      </c>
      <c r="G1832" t="b">
        <f t="shared" si="395"/>
        <v>0</v>
      </c>
      <c r="H1832" t="s">
        <v>1696</v>
      </c>
      <c r="I1832" t="b">
        <f t="shared" si="396"/>
        <v>0</v>
      </c>
      <c r="J1832" t="s">
        <v>1831</v>
      </c>
      <c r="K1832" t="b">
        <f t="shared" si="397"/>
        <v>0</v>
      </c>
      <c r="L1832">
        <f t="shared" si="398"/>
        <v>3</v>
      </c>
      <c r="M1832">
        <v>3</v>
      </c>
      <c r="N1832" t="b">
        <f t="shared" si="399"/>
        <v>0</v>
      </c>
      <c r="O1832">
        <f t="shared" si="400"/>
        <v>582.57000000000005</v>
      </c>
      <c r="P1832">
        <v>582.57000000000005</v>
      </c>
      <c r="Q1832" t="b">
        <f t="shared" si="401"/>
        <v>0</v>
      </c>
      <c r="R1832">
        <f t="shared" si="402"/>
        <v>0.11</v>
      </c>
      <c r="S1832">
        <v>0.11</v>
      </c>
      <c r="T1832" t="b">
        <f t="shared" si="403"/>
        <v>0</v>
      </c>
      <c r="U1832" t="s">
        <v>1835</v>
      </c>
      <c r="V1832">
        <f t="shared" si="404"/>
        <v>1555.4619</v>
      </c>
      <c r="W1832">
        <v>1555.4619</v>
      </c>
      <c r="X1832" t="b">
        <f t="shared" si="405"/>
        <v>0</v>
      </c>
    </row>
    <row r="1833" spans="1:24" x14ac:dyDescent="0.3">
      <c r="A1833" t="b">
        <f t="shared" si="392"/>
        <v>0</v>
      </c>
      <c r="B1833" t="s">
        <v>2706</v>
      </c>
      <c r="C1833" t="b">
        <f t="shared" si="393"/>
        <v>0</v>
      </c>
      <c r="D1833" s="2">
        <v>45242</v>
      </c>
      <c r="E1833" s="2" t="b">
        <f t="shared" si="394"/>
        <v>0</v>
      </c>
      <c r="F1833" t="s">
        <v>681</v>
      </c>
      <c r="G1833" t="b">
        <f t="shared" si="395"/>
        <v>0</v>
      </c>
      <c r="H1833" t="s">
        <v>1808</v>
      </c>
      <c r="I1833" t="b">
        <f t="shared" si="396"/>
        <v>0</v>
      </c>
      <c r="J1833" t="s">
        <v>1834</v>
      </c>
      <c r="K1833" t="b">
        <f t="shared" si="397"/>
        <v>0</v>
      </c>
      <c r="L1833">
        <f t="shared" si="398"/>
        <v>1</v>
      </c>
      <c r="M1833">
        <v>1</v>
      </c>
      <c r="N1833" t="b">
        <f t="shared" si="399"/>
        <v>0</v>
      </c>
      <c r="O1833">
        <f t="shared" si="400"/>
        <v>219.81</v>
      </c>
      <c r="P1833">
        <v>219.81</v>
      </c>
      <c r="Q1833" t="b">
        <f t="shared" si="401"/>
        <v>0</v>
      </c>
      <c r="R1833">
        <f t="shared" si="402"/>
        <v>0.22</v>
      </c>
      <c r="S1833">
        <v>0.22</v>
      </c>
      <c r="T1833" t="b">
        <f t="shared" si="403"/>
        <v>0</v>
      </c>
      <c r="U1833" t="s">
        <v>1839</v>
      </c>
      <c r="V1833">
        <f t="shared" si="404"/>
        <v>171.45179999999999</v>
      </c>
      <c r="W1833">
        <v>171.45179999999999</v>
      </c>
      <c r="X1833" t="b">
        <f t="shared" si="405"/>
        <v>0</v>
      </c>
    </row>
    <row r="1834" spans="1:24" x14ac:dyDescent="0.3">
      <c r="A1834" t="b">
        <f t="shared" si="392"/>
        <v>0</v>
      </c>
      <c r="B1834" t="s">
        <v>2707</v>
      </c>
      <c r="C1834" t="b">
        <f t="shared" si="393"/>
        <v>0</v>
      </c>
      <c r="D1834" s="2">
        <v>45437</v>
      </c>
      <c r="E1834" s="2" t="b">
        <f t="shared" si="394"/>
        <v>0</v>
      </c>
      <c r="F1834" t="s">
        <v>1511</v>
      </c>
      <c r="G1834" t="b">
        <f t="shared" si="395"/>
        <v>0</v>
      </c>
      <c r="H1834" t="s">
        <v>1740</v>
      </c>
      <c r="I1834" t="b">
        <f t="shared" si="396"/>
        <v>0</v>
      </c>
      <c r="J1834" t="s">
        <v>1870</v>
      </c>
      <c r="K1834" t="b">
        <f t="shared" si="397"/>
        <v>0</v>
      </c>
      <c r="L1834">
        <f t="shared" si="398"/>
        <v>4</v>
      </c>
      <c r="M1834">
        <v>4</v>
      </c>
      <c r="N1834" t="b">
        <f t="shared" si="399"/>
        <v>0</v>
      </c>
      <c r="O1834">
        <f t="shared" si="400"/>
        <v>883.31</v>
      </c>
      <c r="P1834">
        <v>883.31</v>
      </c>
      <c r="Q1834" t="b">
        <f t="shared" si="401"/>
        <v>0</v>
      </c>
      <c r="R1834">
        <f t="shared" si="402"/>
        <v>0.27</v>
      </c>
      <c r="S1834">
        <v>0.27</v>
      </c>
      <c r="T1834" t="b">
        <f t="shared" si="403"/>
        <v>0</v>
      </c>
      <c r="U1834" t="s">
        <v>1832</v>
      </c>
      <c r="V1834">
        <f t="shared" si="404"/>
        <v>2579.2651999999998</v>
      </c>
      <c r="W1834">
        <v>2579.2651999999998</v>
      </c>
      <c r="X1834" t="b">
        <f t="shared" si="405"/>
        <v>0</v>
      </c>
    </row>
    <row r="1835" spans="1:24" x14ac:dyDescent="0.3">
      <c r="A1835" t="b">
        <f t="shared" si="392"/>
        <v>0</v>
      </c>
      <c r="B1835" t="s">
        <v>2708</v>
      </c>
      <c r="C1835" t="b">
        <f t="shared" si="393"/>
        <v>0</v>
      </c>
      <c r="D1835" s="2">
        <v>45627</v>
      </c>
      <c r="E1835" s="2" t="b">
        <f t="shared" si="394"/>
        <v>0</v>
      </c>
      <c r="F1835" t="s">
        <v>747</v>
      </c>
      <c r="G1835" t="b">
        <f t="shared" si="395"/>
        <v>0</v>
      </c>
      <c r="H1835" t="s">
        <v>1588</v>
      </c>
      <c r="I1835" t="b">
        <f t="shared" si="396"/>
        <v>0</v>
      </c>
      <c r="J1835" t="s">
        <v>1852</v>
      </c>
      <c r="K1835" t="b">
        <f t="shared" si="397"/>
        <v>0</v>
      </c>
      <c r="L1835">
        <f t="shared" si="398"/>
        <v>4</v>
      </c>
      <c r="M1835">
        <v>4</v>
      </c>
      <c r="N1835" t="b">
        <f t="shared" si="399"/>
        <v>0</v>
      </c>
      <c r="O1835">
        <f t="shared" si="400"/>
        <v>329.06</v>
      </c>
      <c r="P1835">
        <v>329.06</v>
      </c>
      <c r="Q1835" t="b">
        <f t="shared" si="401"/>
        <v>0</v>
      </c>
      <c r="R1835">
        <f t="shared" si="402"/>
        <v>0.04</v>
      </c>
      <c r="S1835">
        <v>0.04</v>
      </c>
      <c r="T1835" t="b">
        <f t="shared" si="403"/>
        <v>0</v>
      </c>
      <c r="U1835" t="s">
        <v>1839</v>
      </c>
      <c r="V1835">
        <f t="shared" si="404"/>
        <v>1263.5904</v>
      </c>
      <c r="W1835">
        <v>1263.5904</v>
      </c>
      <c r="X1835" t="b">
        <f t="shared" si="405"/>
        <v>0</v>
      </c>
    </row>
    <row r="1836" spans="1:24" x14ac:dyDescent="0.3">
      <c r="A1836" t="b">
        <f t="shared" si="392"/>
        <v>0</v>
      </c>
      <c r="B1836" t="s">
        <v>1940</v>
      </c>
      <c r="C1836" t="b">
        <f t="shared" si="393"/>
        <v>0</v>
      </c>
      <c r="D1836" s="2">
        <v>45282</v>
      </c>
      <c r="E1836" s="2" t="b">
        <f t="shared" si="394"/>
        <v>0</v>
      </c>
      <c r="F1836" t="s">
        <v>201</v>
      </c>
      <c r="G1836" t="b">
        <f t="shared" si="395"/>
        <v>0</v>
      </c>
      <c r="H1836" t="s">
        <v>1790</v>
      </c>
      <c r="I1836" t="b">
        <f t="shared" si="396"/>
        <v>0</v>
      </c>
      <c r="J1836" t="s">
        <v>1843</v>
      </c>
      <c r="K1836" t="b">
        <f t="shared" si="397"/>
        <v>0</v>
      </c>
      <c r="L1836">
        <f t="shared" si="398"/>
        <v>4</v>
      </c>
      <c r="M1836">
        <v>4</v>
      </c>
      <c r="N1836" t="b">
        <f t="shared" si="399"/>
        <v>0</v>
      </c>
      <c r="O1836">
        <f t="shared" si="400"/>
        <v>127.1</v>
      </c>
      <c r="P1836">
        <v>127.1</v>
      </c>
      <c r="Q1836" t="b">
        <f t="shared" si="401"/>
        <v>0</v>
      </c>
      <c r="R1836">
        <f t="shared" si="402"/>
        <v>0.24</v>
      </c>
      <c r="S1836">
        <v>0.24</v>
      </c>
      <c r="T1836" t="b">
        <f t="shared" si="403"/>
        <v>0</v>
      </c>
      <c r="U1836" t="s">
        <v>1839</v>
      </c>
      <c r="V1836">
        <f t="shared" si="404"/>
        <v>386.38400000000001</v>
      </c>
      <c r="W1836">
        <v>386.38400000000001</v>
      </c>
      <c r="X1836" t="b">
        <f t="shared" si="405"/>
        <v>0</v>
      </c>
    </row>
    <row r="1837" spans="1:24" x14ac:dyDescent="0.3">
      <c r="A1837" t="b">
        <f t="shared" si="392"/>
        <v>0</v>
      </c>
      <c r="B1837" t="s">
        <v>2709</v>
      </c>
      <c r="C1837" t="b">
        <f t="shared" si="393"/>
        <v>0</v>
      </c>
      <c r="D1837" s="2">
        <v>45678</v>
      </c>
      <c r="E1837" s="2" t="b">
        <f t="shared" si="394"/>
        <v>0</v>
      </c>
      <c r="F1837" t="s">
        <v>366</v>
      </c>
      <c r="G1837" t="b">
        <f t="shared" si="395"/>
        <v>0</v>
      </c>
      <c r="H1837" t="s">
        <v>1734</v>
      </c>
      <c r="I1837" t="b">
        <f t="shared" si="396"/>
        <v>0</v>
      </c>
      <c r="J1837" t="s">
        <v>1902</v>
      </c>
      <c r="K1837" t="b">
        <f t="shared" si="397"/>
        <v>0</v>
      </c>
      <c r="L1837">
        <f t="shared" si="398"/>
        <v>1</v>
      </c>
      <c r="M1837">
        <v>1</v>
      </c>
      <c r="N1837" t="b">
        <f t="shared" si="399"/>
        <v>0</v>
      </c>
      <c r="O1837">
        <f t="shared" si="400"/>
        <v>935.78</v>
      </c>
      <c r="P1837">
        <v>935.78</v>
      </c>
      <c r="Q1837" t="b">
        <f t="shared" si="401"/>
        <v>0</v>
      </c>
      <c r="R1837">
        <f t="shared" si="402"/>
        <v>0.03</v>
      </c>
      <c r="S1837">
        <v>0.03</v>
      </c>
      <c r="T1837" t="b">
        <f t="shared" si="403"/>
        <v>0</v>
      </c>
      <c r="U1837" t="s">
        <v>1835</v>
      </c>
      <c r="V1837">
        <f t="shared" si="404"/>
        <v>907.70659999999998</v>
      </c>
      <c r="W1837">
        <v>907.70659999999998</v>
      </c>
      <c r="X1837" t="b">
        <f t="shared" si="405"/>
        <v>0</v>
      </c>
    </row>
    <row r="1838" spans="1:24" x14ac:dyDescent="0.3">
      <c r="A1838" t="b">
        <f t="shared" si="392"/>
        <v>0</v>
      </c>
      <c r="B1838" t="s">
        <v>2710</v>
      </c>
      <c r="C1838" t="b">
        <f t="shared" si="393"/>
        <v>0</v>
      </c>
      <c r="D1838" s="2">
        <v>45484</v>
      </c>
      <c r="E1838" s="2" t="b">
        <f t="shared" si="394"/>
        <v>0</v>
      </c>
      <c r="F1838" t="s">
        <v>999</v>
      </c>
      <c r="G1838" t="b">
        <f t="shared" si="395"/>
        <v>0</v>
      </c>
      <c r="H1838" t="s">
        <v>1713</v>
      </c>
      <c r="I1838" t="b">
        <f t="shared" si="396"/>
        <v>0</v>
      </c>
      <c r="J1838" t="s">
        <v>1872</v>
      </c>
      <c r="K1838" t="b">
        <f t="shared" si="397"/>
        <v>0</v>
      </c>
      <c r="L1838">
        <f t="shared" si="398"/>
        <v>4</v>
      </c>
      <c r="M1838">
        <v>4</v>
      </c>
      <c r="N1838" t="b">
        <f t="shared" si="399"/>
        <v>0</v>
      </c>
      <c r="O1838">
        <f t="shared" si="400"/>
        <v>597.79999999999995</v>
      </c>
      <c r="P1838">
        <v>597.79999999999995</v>
      </c>
      <c r="Q1838" t="b">
        <f t="shared" si="401"/>
        <v>0</v>
      </c>
      <c r="R1838">
        <f t="shared" si="402"/>
        <v>0.2</v>
      </c>
      <c r="S1838">
        <v>0.2</v>
      </c>
      <c r="T1838" t="b">
        <f t="shared" si="403"/>
        <v>0</v>
      </c>
      <c r="U1838" t="s">
        <v>1832</v>
      </c>
      <c r="V1838">
        <f t="shared" si="404"/>
        <v>1912.96</v>
      </c>
      <c r="W1838">
        <v>1912.96</v>
      </c>
      <c r="X1838" t="b">
        <f t="shared" si="405"/>
        <v>0</v>
      </c>
    </row>
    <row r="1839" spans="1:24" x14ac:dyDescent="0.3">
      <c r="A1839" t="b">
        <f t="shared" si="392"/>
        <v>0</v>
      </c>
      <c r="B1839" t="s">
        <v>2711</v>
      </c>
      <c r="C1839" t="b">
        <f t="shared" si="393"/>
        <v>0</v>
      </c>
      <c r="D1839" s="2">
        <v>45700</v>
      </c>
      <c r="E1839" s="2" t="b">
        <f t="shared" si="394"/>
        <v>0</v>
      </c>
      <c r="F1839" t="s">
        <v>821</v>
      </c>
      <c r="G1839" t="b">
        <f t="shared" si="395"/>
        <v>0</v>
      </c>
      <c r="H1839" t="s">
        <v>1574</v>
      </c>
      <c r="I1839" t="b">
        <f t="shared" si="396"/>
        <v>0</v>
      </c>
      <c r="J1839" t="s">
        <v>1870</v>
      </c>
      <c r="K1839" t="b">
        <f t="shared" si="397"/>
        <v>0</v>
      </c>
      <c r="L1839">
        <f t="shared" si="398"/>
        <v>4</v>
      </c>
      <c r="M1839">
        <v>4</v>
      </c>
      <c r="N1839" t="b">
        <f t="shared" si="399"/>
        <v>0</v>
      </c>
      <c r="O1839">
        <f t="shared" si="400"/>
        <v>266.98</v>
      </c>
      <c r="P1839">
        <v>266.98</v>
      </c>
      <c r="Q1839" t="b">
        <f t="shared" si="401"/>
        <v>0</v>
      </c>
      <c r="R1839">
        <f t="shared" si="402"/>
        <v>0.16</v>
      </c>
      <c r="S1839">
        <v>0.16</v>
      </c>
      <c r="T1839" t="b">
        <f t="shared" si="403"/>
        <v>0</v>
      </c>
      <c r="U1839" t="s">
        <v>1832</v>
      </c>
      <c r="V1839">
        <f t="shared" si="404"/>
        <v>897.05280000000005</v>
      </c>
      <c r="W1839">
        <v>897.05280000000005</v>
      </c>
      <c r="X1839" t="b">
        <f t="shared" si="405"/>
        <v>0</v>
      </c>
    </row>
    <row r="1840" spans="1:24" x14ac:dyDescent="0.3">
      <c r="A1840" t="b">
        <f t="shared" si="392"/>
        <v>0</v>
      </c>
      <c r="B1840" t="s">
        <v>2712</v>
      </c>
      <c r="C1840" t="b">
        <f t="shared" si="393"/>
        <v>0</v>
      </c>
      <c r="D1840" s="2">
        <v>45873</v>
      </c>
      <c r="E1840" s="2" t="b">
        <f t="shared" si="394"/>
        <v>0</v>
      </c>
      <c r="F1840" t="s">
        <v>1253</v>
      </c>
      <c r="G1840" t="b">
        <f t="shared" si="395"/>
        <v>0</v>
      </c>
      <c r="H1840" t="s">
        <v>1740</v>
      </c>
      <c r="I1840" t="b">
        <f t="shared" si="396"/>
        <v>0</v>
      </c>
      <c r="J1840" t="s">
        <v>1859</v>
      </c>
      <c r="K1840" t="b">
        <f t="shared" si="397"/>
        <v>0</v>
      </c>
      <c r="L1840">
        <f t="shared" si="398"/>
        <v>3</v>
      </c>
      <c r="M1840">
        <v>3</v>
      </c>
      <c r="N1840" t="b">
        <f t="shared" si="399"/>
        <v>0</v>
      </c>
      <c r="O1840">
        <f t="shared" si="400"/>
        <v>360.18</v>
      </c>
      <c r="P1840">
        <v>360.18</v>
      </c>
      <c r="Q1840" t="b">
        <f t="shared" si="401"/>
        <v>0</v>
      </c>
      <c r="R1840">
        <f t="shared" si="402"/>
        <v>0.03</v>
      </c>
      <c r="S1840">
        <v>0.03</v>
      </c>
      <c r="T1840" t="b">
        <f t="shared" si="403"/>
        <v>0</v>
      </c>
      <c r="U1840" t="s">
        <v>1832</v>
      </c>
      <c r="V1840">
        <f t="shared" si="404"/>
        <v>1048.1238000000001</v>
      </c>
      <c r="W1840">
        <v>1048.1238000000001</v>
      </c>
      <c r="X1840" t="b">
        <f t="shared" si="405"/>
        <v>0</v>
      </c>
    </row>
    <row r="1841" spans="1:24" x14ac:dyDescent="0.3">
      <c r="A1841" t="b">
        <f t="shared" si="392"/>
        <v>0</v>
      </c>
      <c r="B1841" t="s">
        <v>2713</v>
      </c>
      <c r="C1841" t="b">
        <f t="shared" si="393"/>
        <v>0</v>
      </c>
      <c r="D1841" s="2">
        <v>45860</v>
      </c>
      <c r="E1841" s="2" t="b">
        <f t="shared" si="394"/>
        <v>0</v>
      </c>
      <c r="F1841" t="s">
        <v>1124</v>
      </c>
      <c r="G1841" t="b">
        <f t="shared" si="395"/>
        <v>0</v>
      </c>
      <c r="H1841" t="s">
        <v>1702</v>
      </c>
      <c r="I1841" t="b">
        <f t="shared" si="396"/>
        <v>0</v>
      </c>
      <c r="J1841" t="s">
        <v>1850</v>
      </c>
      <c r="K1841" t="b">
        <f t="shared" si="397"/>
        <v>0</v>
      </c>
      <c r="L1841">
        <f t="shared" si="398"/>
        <v>3</v>
      </c>
      <c r="M1841">
        <v>3</v>
      </c>
      <c r="N1841" t="b">
        <f t="shared" si="399"/>
        <v>0</v>
      </c>
      <c r="O1841">
        <f t="shared" si="400"/>
        <v>247.41</v>
      </c>
      <c r="P1841">
        <v>247.41</v>
      </c>
      <c r="Q1841" t="b">
        <f t="shared" si="401"/>
        <v>0</v>
      </c>
      <c r="R1841">
        <f t="shared" si="402"/>
        <v>0.05</v>
      </c>
      <c r="S1841">
        <v>0.05</v>
      </c>
      <c r="T1841" t="b">
        <f t="shared" si="403"/>
        <v>0</v>
      </c>
      <c r="U1841" t="s">
        <v>1839</v>
      </c>
      <c r="V1841">
        <f t="shared" si="404"/>
        <v>705.11850000000004</v>
      </c>
      <c r="W1841">
        <v>705.11850000000004</v>
      </c>
      <c r="X1841" t="b">
        <f t="shared" si="405"/>
        <v>0</v>
      </c>
    </row>
    <row r="1842" spans="1:24" x14ac:dyDescent="0.3">
      <c r="A1842" t="b">
        <f t="shared" si="392"/>
        <v>0</v>
      </c>
      <c r="B1842" t="s">
        <v>2714</v>
      </c>
      <c r="C1842" t="b">
        <f t="shared" si="393"/>
        <v>0</v>
      </c>
      <c r="D1842" s="2">
        <v>45235</v>
      </c>
      <c r="E1842" s="2" t="b">
        <f t="shared" si="394"/>
        <v>0</v>
      </c>
      <c r="F1842" t="s">
        <v>280</v>
      </c>
      <c r="G1842" t="b">
        <f t="shared" si="395"/>
        <v>0</v>
      </c>
      <c r="H1842" t="s">
        <v>1671</v>
      </c>
      <c r="I1842" t="b">
        <f t="shared" si="396"/>
        <v>0</v>
      </c>
      <c r="J1842" t="s">
        <v>1859</v>
      </c>
      <c r="K1842" t="b">
        <f t="shared" si="397"/>
        <v>0</v>
      </c>
      <c r="L1842">
        <f t="shared" si="398"/>
        <v>3</v>
      </c>
      <c r="M1842">
        <v>3</v>
      </c>
      <c r="N1842" t="b">
        <f t="shared" si="399"/>
        <v>0</v>
      </c>
      <c r="O1842">
        <f t="shared" si="400"/>
        <v>674.66</v>
      </c>
      <c r="P1842">
        <v>674.66</v>
      </c>
      <c r="Q1842" t="b">
        <f t="shared" si="401"/>
        <v>0</v>
      </c>
      <c r="R1842">
        <f t="shared" si="402"/>
        <v>0.23</v>
      </c>
      <c r="S1842">
        <v>0.23</v>
      </c>
      <c r="T1842" t="b">
        <f t="shared" si="403"/>
        <v>0</v>
      </c>
      <c r="U1842" t="s">
        <v>1832</v>
      </c>
      <c r="V1842">
        <f t="shared" si="404"/>
        <v>1558.4646</v>
      </c>
      <c r="W1842">
        <v>1558.4646</v>
      </c>
      <c r="X1842" t="b">
        <f t="shared" si="405"/>
        <v>0</v>
      </c>
    </row>
    <row r="1843" spans="1:24" x14ac:dyDescent="0.3">
      <c r="A1843" t="b">
        <f t="shared" si="392"/>
        <v>0</v>
      </c>
      <c r="B1843" t="s">
        <v>2715</v>
      </c>
      <c r="C1843" t="b">
        <f t="shared" si="393"/>
        <v>0</v>
      </c>
      <c r="D1843" s="2">
        <v>45874</v>
      </c>
      <c r="E1843" s="2" t="b">
        <f t="shared" si="394"/>
        <v>0</v>
      </c>
      <c r="F1843" t="s">
        <v>1276</v>
      </c>
      <c r="G1843" t="b">
        <f t="shared" si="395"/>
        <v>0</v>
      </c>
      <c r="H1843" t="s">
        <v>1664</v>
      </c>
      <c r="I1843" t="b">
        <f t="shared" si="396"/>
        <v>0</v>
      </c>
      <c r="J1843" t="s">
        <v>1845</v>
      </c>
      <c r="K1843" t="b">
        <f t="shared" si="397"/>
        <v>0</v>
      </c>
      <c r="L1843">
        <f t="shared" si="398"/>
        <v>1</v>
      </c>
      <c r="M1843">
        <v>1</v>
      </c>
      <c r="N1843" t="b">
        <f t="shared" si="399"/>
        <v>0</v>
      </c>
      <c r="O1843">
        <f t="shared" si="400"/>
        <v>913.98</v>
      </c>
      <c r="P1843">
        <v>913.98</v>
      </c>
      <c r="Q1843" t="b">
        <f t="shared" si="401"/>
        <v>0</v>
      </c>
      <c r="R1843">
        <f t="shared" si="402"/>
        <v>0.27</v>
      </c>
      <c r="S1843">
        <v>0.27</v>
      </c>
      <c r="T1843" t="b">
        <f t="shared" si="403"/>
        <v>0</v>
      </c>
      <c r="U1843" t="s">
        <v>1835</v>
      </c>
      <c r="V1843">
        <f t="shared" si="404"/>
        <v>667.20539999999994</v>
      </c>
      <c r="W1843">
        <v>667.20539999999994</v>
      </c>
      <c r="X1843" t="b">
        <f t="shared" si="405"/>
        <v>0</v>
      </c>
    </row>
    <row r="1844" spans="1:24" x14ac:dyDescent="0.3">
      <c r="A1844" t="b">
        <f t="shared" si="392"/>
        <v>0</v>
      </c>
      <c r="B1844" t="s">
        <v>2716</v>
      </c>
      <c r="C1844" t="b">
        <f t="shared" si="393"/>
        <v>0</v>
      </c>
      <c r="D1844" s="2">
        <v>45769</v>
      </c>
      <c r="E1844" s="2" t="b">
        <f t="shared" si="394"/>
        <v>0</v>
      </c>
      <c r="F1844" t="s">
        <v>981</v>
      </c>
      <c r="G1844" t="b">
        <f t="shared" si="395"/>
        <v>0</v>
      </c>
      <c r="H1844" t="s">
        <v>1803</v>
      </c>
      <c r="I1844" t="b">
        <f t="shared" si="396"/>
        <v>0</v>
      </c>
      <c r="J1844" t="s">
        <v>1872</v>
      </c>
      <c r="K1844" t="b">
        <f t="shared" si="397"/>
        <v>0</v>
      </c>
      <c r="L1844">
        <f t="shared" si="398"/>
        <v>4</v>
      </c>
      <c r="M1844">
        <v>4</v>
      </c>
      <c r="N1844" t="b">
        <f t="shared" si="399"/>
        <v>0</v>
      </c>
      <c r="O1844">
        <f t="shared" si="400"/>
        <v>370.5</v>
      </c>
      <c r="P1844">
        <v>370.5</v>
      </c>
      <c r="Q1844" t="b">
        <f t="shared" si="401"/>
        <v>0</v>
      </c>
      <c r="R1844">
        <f t="shared" si="402"/>
        <v>0.13</v>
      </c>
      <c r="S1844">
        <v>0.13</v>
      </c>
      <c r="T1844" t="b">
        <f t="shared" si="403"/>
        <v>0</v>
      </c>
      <c r="U1844" t="s">
        <v>1835</v>
      </c>
      <c r="V1844">
        <f t="shared" si="404"/>
        <v>1289.3399999999999</v>
      </c>
      <c r="W1844">
        <v>1289.3399999999999</v>
      </c>
      <c r="X1844" t="b">
        <f t="shared" si="405"/>
        <v>0</v>
      </c>
    </row>
    <row r="1845" spans="1:24" x14ac:dyDescent="0.3">
      <c r="A1845" t="b">
        <f t="shared" si="392"/>
        <v>0</v>
      </c>
      <c r="B1845" t="s">
        <v>2717</v>
      </c>
      <c r="C1845" t="b">
        <f t="shared" si="393"/>
        <v>0</v>
      </c>
      <c r="D1845" s="2">
        <v>45619</v>
      </c>
      <c r="E1845" s="2" t="b">
        <f t="shared" si="394"/>
        <v>0</v>
      </c>
      <c r="F1845" t="s">
        <v>1110</v>
      </c>
      <c r="G1845" t="b">
        <f t="shared" si="395"/>
        <v>0</v>
      </c>
      <c r="H1845" t="s">
        <v>1746</v>
      </c>
      <c r="I1845" t="b">
        <f t="shared" si="396"/>
        <v>0</v>
      </c>
      <c r="J1845" t="s">
        <v>1867</v>
      </c>
      <c r="K1845" t="b">
        <f t="shared" si="397"/>
        <v>0</v>
      </c>
      <c r="L1845">
        <f t="shared" si="398"/>
        <v>1</v>
      </c>
      <c r="M1845">
        <v>1</v>
      </c>
      <c r="N1845" t="b">
        <f t="shared" si="399"/>
        <v>0</v>
      </c>
      <c r="O1845">
        <f t="shared" si="400"/>
        <v>735.1</v>
      </c>
      <c r="P1845">
        <v>735.1</v>
      </c>
      <c r="Q1845" t="b">
        <f t="shared" si="401"/>
        <v>0</v>
      </c>
      <c r="R1845">
        <f t="shared" si="402"/>
        <v>0.1</v>
      </c>
      <c r="S1845">
        <v>0.1</v>
      </c>
      <c r="T1845" t="b">
        <f t="shared" si="403"/>
        <v>0</v>
      </c>
      <c r="U1845" t="s">
        <v>1835</v>
      </c>
      <c r="V1845">
        <f t="shared" si="404"/>
        <v>661.59</v>
      </c>
      <c r="W1845">
        <v>661.59</v>
      </c>
      <c r="X1845" t="b">
        <f t="shared" si="405"/>
        <v>0</v>
      </c>
    </row>
    <row r="1846" spans="1:24" x14ac:dyDescent="0.3">
      <c r="A1846" t="b">
        <f t="shared" si="392"/>
        <v>0</v>
      </c>
      <c r="B1846" t="s">
        <v>2718</v>
      </c>
      <c r="C1846" t="b">
        <f t="shared" si="393"/>
        <v>0</v>
      </c>
      <c r="D1846" s="2">
        <v>45614</v>
      </c>
      <c r="E1846" s="2" t="b">
        <f t="shared" si="394"/>
        <v>0</v>
      </c>
      <c r="F1846" t="s">
        <v>455</v>
      </c>
      <c r="G1846" t="b">
        <f t="shared" si="395"/>
        <v>0</v>
      </c>
      <c r="H1846" t="s">
        <v>1765</v>
      </c>
      <c r="I1846" t="b">
        <f t="shared" si="396"/>
        <v>0</v>
      </c>
      <c r="J1846" t="s">
        <v>1880</v>
      </c>
      <c r="K1846" t="b">
        <f t="shared" si="397"/>
        <v>0</v>
      </c>
      <c r="L1846">
        <f t="shared" si="398"/>
        <v>3</v>
      </c>
      <c r="M1846">
        <v>3</v>
      </c>
      <c r="N1846" t="b">
        <f t="shared" si="399"/>
        <v>0</v>
      </c>
      <c r="O1846">
        <f t="shared" si="400"/>
        <v>448.55</v>
      </c>
      <c r="P1846">
        <v>448.55</v>
      </c>
      <c r="Q1846" t="b">
        <f t="shared" si="401"/>
        <v>0</v>
      </c>
      <c r="R1846">
        <f t="shared" si="402"/>
        <v>0.05</v>
      </c>
      <c r="S1846">
        <v>0.05</v>
      </c>
      <c r="T1846" t="b">
        <f t="shared" si="403"/>
        <v>0</v>
      </c>
      <c r="U1846" t="s">
        <v>1832</v>
      </c>
      <c r="V1846">
        <f t="shared" si="404"/>
        <v>1278.3675000000001</v>
      </c>
      <c r="W1846">
        <v>1278.3675000000001</v>
      </c>
      <c r="X1846" t="b">
        <f t="shared" si="405"/>
        <v>0</v>
      </c>
    </row>
    <row r="1847" spans="1:24" x14ac:dyDescent="0.3">
      <c r="A1847" t="b">
        <f t="shared" si="392"/>
        <v>0</v>
      </c>
      <c r="B1847" t="s">
        <v>1941</v>
      </c>
      <c r="C1847" t="b">
        <f t="shared" si="393"/>
        <v>0</v>
      </c>
      <c r="D1847" s="2">
        <v>45545</v>
      </c>
      <c r="E1847" s="2" t="b">
        <f t="shared" si="394"/>
        <v>0</v>
      </c>
      <c r="F1847" t="s">
        <v>949</v>
      </c>
      <c r="G1847" t="b">
        <f t="shared" si="395"/>
        <v>0</v>
      </c>
      <c r="H1847" t="s">
        <v>1597</v>
      </c>
      <c r="I1847" t="b">
        <f t="shared" si="396"/>
        <v>0</v>
      </c>
      <c r="J1847" t="s">
        <v>1831</v>
      </c>
      <c r="K1847" t="b">
        <f t="shared" si="397"/>
        <v>0</v>
      </c>
      <c r="L1847">
        <f t="shared" si="398"/>
        <v>3</v>
      </c>
      <c r="M1847">
        <v>3</v>
      </c>
      <c r="N1847" t="b">
        <f t="shared" si="399"/>
        <v>0</v>
      </c>
      <c r="O1847">
        <f t="shared" si="400"/>
        <v>899.58</v>
      </c>
      <c r="P1847">
        <v>899.58</v>
      </c>
      <c r="Q1847" t="b">
        <f t="shared" si="401"/>
        <v>0</v>
      </c>
      <c r="R1847">
        <f t="shared" si="402"/>
        <v>0.28000000000000003</v>
      </c>
      <c r="S1847">
        <v>0.28000000000000003</v>
      </c>
      <c r="T1847" t="b">
        <f t="shared" si="403"/>
        <v>0</v>
      </c>
      <c r="U1847" t="s">
        <v>1835</v>
      </c>
      <c r="V1847">
        <f t="shared" si="404"/>
        <v>1943.0927999999999</v>
      </c>
      <c r="W1847">
        <v>1943.0927999999999</v>
      </c>
      <c r="X1847" t="b">
        <f t="shared" si="405"/>
        <v>0</v>
      </c>
    </row>
    <row r="1848" spans="1:24" x14ac:dyDescent="0.3">
      <c r="A1848" t="b">
        <f t="shared" si="392"/>
        <v>0</v>
      </c>
      <c r="B1848" t="s">
        <v>2719</v>
      </c>
      <c r="C1848" t="b">
        <f t="shared" si="393"/>
        <v>0</v>
      </c>
      <c r="D1848" s="2">
        <v>45691</v>
      </c>
      <c r="E1848" s="2" t="b">
        <f t="shared" si="394"/>
        <v>0</v>
      </c>
      <c r="F1848" t="s">
        <v>217</v>
      </c>
      <c r="G1848" t="b">
        <f t="shared" si="395"/>
        <v>0</v>
      </c>
      <c r="H1848" t="s">
        <v>1780</v>
      </c>
      <c r="I1848" t="b">
        <f t="shared" si="396"/>
        <v>0</v>
      </c>
      <c r="J1848" t="s">
        <v>1867</v>
      </c>
      <c r="K1848" t="b">
        <f t="shared" si="397"/>
        <v>0</v>
      </c>
      <c r="L1848">
        <f t="shared" si="398"/>
        <v>3</v>
      </c>
      <c r="M1848">
        <v>3</v>
      </c>
      <c r="N1848" t="b">
        <f t="shared" si="399"/>
        <v>0</v>
      </c>
      <c r="O1848">
        <f t="shared" si="400"/>
        <v>904.96</v>
      </c>
      <c r="P1848">
        <v>904.96</v>
      </c>
      <c r="Q1848" t="b">
        <f t="shared" si="401"/>
        <v>0</v>
      </c>
      <c r="R1848">
        <f t="shared" si="402"/>
        <v>7.0000000000000007E-2</v>
      </c>
      <c r="S1848">
        <v>7.0000000000000007E-2</v>
      </c>
      <c r="T1848" t="b">
        <f t="shared" si="403"/>
        <v>0</v>
      </c>
      <c r="U1848" t="s">
        <v>1839</v>
      </c>
      <c r="V1848">
        <f t="shared" si="404"/>
        <v>2524.8384000000001</v>
      </c>
      <c r="W1848">
        <v>2524.8384000000001</v>
      </c>
      <c r="X1848" t="b">
        <f t="shared" si="405"/>
        <v>0</v>
      </c>
    </row>
    <row r="1849" spans="1:24" x14ac:dyDescent="0.3">
      <c r="A1849" t="b">
        <f t="shared" si="392"/>
        <v>0</v>
      </c>
      <c r="B1849" t="s">
        <v>2720</v>
      </c>
      <c r="C1849" t="b">
        <f t="shared" si="393"/>
        <v>0</v>
      </c>
      <c r="D1849" s="2">
        <v>45608</v>
      </c>
      <c r="E1849" s="2" t="b">
        <f t="shared" si="394"/>
        <v>0</v>
      </c>
      <c r="F1849" t="s">
        <v>1175</v>
      </c>
      <c r="G1849" t="b">
        <f t="shared" si="395"/>
        <v>0</v>
      </c>
      <c r="H1849" t="s">
        <v>1734</v>
      </c>
      <c r="I1849" t="b">
        <f t="shared" si="396"/>
        <v>0</v>
      </c>
      <c r="J1849" t="s">
        <v>1867</v>
      </c>
      <c r="K1849" t="b">
        <f t="shared" si="397"/>
        <v>0</v>
      </c>
      <c r="L1849">
        <f t="shared" si="398"/>
        <v>4</v>
      </c>
      <c r="M1849">
        <v>4</v>
      </c>
      <c r="N1849" t="b">
        <f t="shared" si="399"/>
        <v>0</v>
      </c>
      <c r="O1849">
        <f t="shared" si="400"/>
        <v>408.72</v>
      </c>
      <c r="P1849">
        <v>408.72</v>
      </c>
      <c r="Q1849" t="b">
        <f t="shared" si="401"/>
        <v>0</v>
      </c>
      <c r="R1849">
        <f t="shared" si="402"/>
        <v>0.16</v>
      </c>
      <c r="S1849">
        <v>0.16</v>
      </c>
      <c r="T1849" t="b">
        <f t="shared" si="403"/>
        <v>0</v>
      </c>
      <c r="U1849" t="s">
        <v>1839</v>
      </c>
      <c r="V1849">
        <f t="shared" si="404"/>
        <v>1373.2991999999999</v>
      </c>
      <c r="W1849">
        <v>1373.2991999999999</v>
      </c>
      <c r="X1849" t="b">
        <f t="shared" si="405"/>
        <v>0</v>
      </c>
    </row>
    <row r="1850" spans="1:24" x14ac:dyDescent="0.3">
      <c r="A1850" t="b">
        <f t="shared" si="392"/>
        <v>0</v>
      </c>
      <c r="B1850" t="s">
        <v>2721</v>
      </c>
      <c r="C1850" t="b">
        <f t="shared" si="393"/>
        <v>0</v>
      </c>
      <c r="D1850" s="2">
        <v>45412</v>
      </c>
      <c r="E1850" s="2" t="b">
        <f t="shared" si="394"/>
        <v>0</v>
      </c>
      <c r="F1850" t="s">
        <v>889</v>
      </c>
      <c r="G1850" t="b">
        <f t="shared" si="395"/>
        <v>0</v>
      </c>
      <c r="H1850" t="s">
        <v>1743</v>
      </c>
      <c r="I1850" t="b">
        <f t="shared" si="396"/>
        <v>0</v>
      </c>
      <c r="J1850" t="s">
        <v>1831</v>
      </c>
      <c r="K1850" t="b">
        <f t="shared" si="397"/>
        <v>0</v>
      </c>
      <c r="L1850">
        <f t="shared" si="398"/>
        <v>4</v>
      </c>
      <c r="M1850">
        <v>4</v>
      </c>
      <c r="N1850" t="b">
        <f t="shared" si="399"/>
        <v>0</v>
      </c>
      <c r="O1850">
        <f t="shared" si="400"/>
        <v>770.65</v>
      </c>
      <c r="P1850">
        <v>770.65</v>
      </c>
      <c r="Q1850" t="b">
        <f t="shared" si="401"/>
        <v>0</v>
      </c>
      <c r="R1850">
        <f t="shared" si="402"/>
        <v>0.27</v>
      </c>
      <c r="S1850">
        <v>0.27</v>
      </c>
      <c r="T1850" t="b">
        <f t="shared" si="403"/>
        <v>0</v>
      </c>
      <c r="U1850" t="s">
        <v>1832</v>
      </c>
      <c r="V1850">
        <f t="shared" si="404"/>
        <v>2250.2979999999998</v>
      </c>
      <c r="W1850">
        <v>2250.2979999999998</v>
      </c>
      <c r="X1850" t="b">
        <f t="shared" si="405"/>
        <v>0</v>
      </c>
    </row>
    <row r="1851" spans="1:24" x14ac:dyDescent="0.3">
      <c r="A1851" t="b">
        <f t="shared" si="392"/>
        <v>0</v>
      </c>
      <c r="B1851" t="s">
        <v>2722</v>
      </c>
      <c r="C1851" t="b">
        <f t="shared" si="393"/>
        <v>0</v>
      </c>
      <c r="D1851" s="2">
        <v>45767</v>
      </c>
      <c r="E1851" s="2" t="b">
        <f t="shared" si="394"/>
        <v>0</v>
      </c>
      <c r="F1851" t="s">
        <v>657</v>
      </c>
      <c r="G1851" t="b">
        <f t="shared" si="395"/>
        <v>0</v>
      </c>
      <c r="H1851" t="s">
        <v>1627</v>
      </c>
      <c r="I1851" t="b">
        <f t="shared" si="396"/>
        <v>0</v>
      </c>
      <c r="J1851" t="s">
        <v>1875</v>
      </c>
      <c r="K1851" t="b">
        <f t="shared" si="397"/>
        <v>0</v>
      </c>
      <c r="L1851">
        <f t="shared" si="398"/>
        <v>1</v>
      </c>
      <c r="M1851">
        <v>1</v>
      </c>
      <c r="N1851" t="b">
        <f t="shared" si="399"/>
        <v>0</v>
      </c>
      <c r="O1851">
        <f t="shared" si="400"/>
        <v>649.22</v>
      </c>
      <c r="P1851">
        <v>649.22</v>
      </c>
      <c r="Q1851" t="b">
        <f t="shared" si="401"/>
        <v>0</v>
      </c>
      <c r="R1851">
        <f t="shared" si="402"/>
        <v>0.03</v>
      </c>
      <c r="S1851">
        <v>0.03</v>
      </c>
      <c r="T1851" t="b">
        <f t="shared" si="403"/>
        <v>0</v>
      </c>
      <c r="U1851" t="s">
        <v>1839</v>
      </c>
      <c r="V1851">
        <f t="shared" si="404"/>
        <v>629.74340000000007</v>
      </c>
      <c r="W1851">
        <v>629.74340000000007</v>
      </c>
      <c r="X1851" t="b">
        <f t="shared" si="405"/>
        <v>0</v>
      </c>
    </row>
    <row r="1852" spans="1:24" x14ac:dyDescent="0.3">
      <c r="A1852" t="b">
        <f t="shared" si="392"/>
        <v>0</v>
      </c>
      <c r="B1852" t="s">
        <v>2723</v>
      </c>
      <c r="C1852" t="b">
        <f t="shared" si="393"/>
        <v>0</v>
      </c>
      <c r="D1852" s="2">
        <v>45428</v>
      </c>
      <c r="E1852" s="2" t="b">
        <f t="shared" si="394"/>
        <v>0</v>
      </c>
      <c r="F1852" t="s">
        <v>1081</v>
      </c>
      <c r="G1852" t="b">
        <f t="shared" si="395"/>
        <v>0</v>
      </c>
      <c r="H1852" t="s">
        <v>1637</v>
      </c>
      <c r="I1852" t="b">
        <f t="shared" si="396"/>
        <v>0</v>
      </c>
      <c r="J1852" t="s">
        <v>1872</v>
      </c>
      <c r="K1852" t="b">
        <f t="shared" si="397"/>
        <v>0</v>
      </c>
      <c r="L1852">
        <f t="shared" si="398"/>
        <v>2</v>
      </c>
      <c r="M1852">
        <v>2</v>
      </c>
      <c r="N1852" t="b">
        <f t="shared" si="399"/>
        <v>0</v>
      </c>
      <c r="O1852">
        <f t="shared" si="400"/>
        <v>379.78</v>
      </c>
      <c r="P1852">
        <v>379.78</v>
      </c>
      <c r="Q1852" t="b">
        <f t="shared" si="401"/>
        <v>0</v>
      </c>
      <c r="R1852">
        <f t="shared" si="402"/>
        <v>0.2</v>
      </c>
      <c r="S1852">
        <v>0.2</v>
      </c>
      <c r="T1852" t="b">
        <f t="shared" si="403"/>
        <v>0</v>
      </c>
      <c r="U1852" t="s">
        <v>1832</v>
      </c>
      <c r="V1852">
        <f t="shared" si="404"/>
        <v>607.64800000000002</v>
      </c>
      <c r="W1852">
        <v>607.64800000000002</v>
      </c>
      <c r="X1852" t="b">
        <f t="shared" si="405"/>
        <v>0</v>
      </c>
    </row>
    <row r="1853" spans="1:24" x14ac:dyDescent="0.3">
      <c r="A1853" t="b">
        <f t="shared" si="392"/>
        <v>0</v>
      </c>
      <c r="B1853" t="s">
        <v>2724</v>
      </c>
      <c r="C1853" t="b">
        <f t="shared" si="393"/>
        <v>0</v>
      </c>
      <c r="D1853" s="2">
        <v>45770</v>
      </c>
      <c r="E1853" s="2" t="b">
        <f t="shared" si="394"/>
        <v>0</v>
      </c>
      <c r="F1853" t="s">
        <v>789</v>
      </c>
      <c r="G1853" t="b">
        <f t="shared" si="395"/>
        <v>0</v>
      </c>
      <c r="H1853" t="s">
        <v>1666</v>
      </c>
      <c r="I1853" t="b">
        <f t="shared" si="396"/>
        <v>0</v>
      </c>
      <c r="J1853" t="s">
        <v>1837</v>
      </c>
      <c r="K1853" t="b">
        <f t="shared" si="397"/>
        <v>0</v>
      </c>
      <c r="L1853">
        <f t="shared" si="398"/>
        <v>3</v>
      </c>
      <c r="M1853">
        <v>3</v>
      </c>
      <c r="N1853" t="b">
        <f t="shared" si="399"/>
        <v>0</v>
      </c>
      <c r="O1853">
        <f t="shared" si="400"/>
        <v>924.15</v>
      </c>
      <c r="P1853">
        <v>924.15</v>
      </c>
      <c r="Q1853" t="b">
        <f t="shared" si="401"/>
        <v>0</v>
      </c>
      <c r="R1853">
        <f t="shared" si="402"/>
        <v>0.1</v>
      </c>
      <c r="S1853">
        <v>0.1</v>
      </c>
      <c r="T1853" t="b">
        <f t="shared" si="403"/>
        <v>0</v>
      </c>
      <c r="U1853" t="s">
        <v>1835</v>
      </c>
      <c r="V1853">
        <f t="shared" si="404"/>
        <v>2495.2049999999999</v>
      </c>
      <c r="W1853">
        <v>2495.2049999999999</v>
      </c>
      <c r="X1853" t="b">
        <f t="shared" si="405"/>
        <v>0</v>
      </c>
    </row>
    <row r="1854" spans="1:24" x14ac:dyDescent="0.3">
      <c r="A1854" t="b">
        <f t="shared" si="392"/>
        <v>0</v>
      </c>
      <c r="B1854" t="s">
        <v>2725</v>
      </c>
      <c r="C1854" t="b">
        <f t="shared" si="393"/>
        <v>0</v>
      </c>
      <c r="D1854" s="2">
        <v>45571</v>
      </c>
      <c r="E1854" s="2" t="b">
        <f t="shared" si="394"/>
        <v>0</v>
      </c>
      <c r="F1854" t="s">
        <v>1431</v>
      </c>
      <c r="G1854" t="b">
        <f t="shared" si="395"/>
        <v>0</v>
      </c>
      <c r="H1854" t="s">
        <v>1671</v>
      </c>
      <c r="I1854" t="b">
        <f t="shared" si="396"/>
        <v>0</v>
      </c>
      <c r="J1854" t="s">
        <v>1834</v>
      </c>
      <c r="K1854" t="b">
        <f t="shared" si="397"/>
        <v>0</v>
      </c>
      <c r="L1854">
        <f t="shared" si="398"/>
        <v>3</v>
      </c>
      <c r="M1854">
        <v>3</v>
      </c>
      <c r="N1854" t="b">
        <f t="shared" si="399"/>
        <v>0</v>
      </c>
      <c r="O1854">
        <f t="shared" si="400"/>
        <v>144.66999999999999</v>
      </c>
      <c r="P1854">
        <v>144.66999999999999</v>
      </c>
      <c r="Q1854" t="b">
        <f t="shared" si="401"/>
        <v>0</v>
      </c>
      <c r="R1854">
        <f t="shared" si="402"/>
        <v>0.28999999999999998</v>
      </c>
      <c r="S1854">
        <v>0.28999999999999998</v>
      </c>
      <c r="T1854" t="b">
        <f t="shared" si="403"/>
        <v>0</v>
      </c>
      <c r="U1854" t="s">
        <v>1839</v>
      </c>
      <c r="V1854">
        <f t="shared" si="404"/>
        <v>308.14710000000002</v>
      </c>
      <c r="W1854">
        <v>308.14710000000002</v>
      </c>
      <c r="X1854" t="b">
        <f t="shared" si="405"/>
        <v>0</v>
      </c>
    </row>
    <row r="1855" spans="1:24" x14ac:dyDescent="0.3">
      <c r="A1855" t="b">
        <f t="shared" si="392"/>
        <v>0</v>
      </c>
      <c r="B1855" t="s">
        <v>2726</v>
      </c>
      <c r="C1855" t="b">
        <f t="shared" si="393"/>
        <v>0</v>
      </c>
      <c r="D1855" s="2">
        <v>45700</v>
      </c>
      <c r="E1855" s="2" t="b">
        <f t="shared" si="394"/>
        <v>0</v>
      </c>
      <c r="F1855" t="s">
        <v>413</v>
      </c>
      <c r="G1855" t="b">
        <f t="shared" si="395"/>
        <v>0</v>
      </c>
      <c r="H1855" t="s">
        <v>1637</v>
      </c>
      <c r="I1855" t="b">
        <f t="shared" si="396"/>
        <v>0</v>
      </c>
      <c r="J1855" t="s">
        <v>1859</v>
      </c>
      <c r="K1855" t="b">
        <f t="shared" si="397"/>
        <v>0</v>
      </c>
      <c r="L1855">
        <f t="shared" si="398"/>
        <v>2</v>
      </c>
      <c r="M1855">
        <v>2</v>
      </c>
      <c r="N1855" t="b">
        <f t="shared" si="399"/>
        <v>0</v>
      </c>
      <c r="O1855">
        <f t="shared" si="400"/>
        <v>667.17</v>
      </c>
      <c r="P1855">
        <v>667.17</v>
      </c>
      <c r="Q1855" t="b">
        <f t="shared" si="401"/>
        <v>0</v>
      </c>
      <c r="R1855">
        <f t="shared" si="402"/>
        <v>0.1</v>
      </c>
      <c r="S1855">
        <v>0.1</v>
      </c>
      <c r="T1855" t="b">
        <f t="shared" si="403"/>
        <v>0</v>
      </c>
      <c r="U1855" t="s">
        <v>1835</v>
      </c>
      <c r="V1855">
        <f t="shared" si="404"/>
        <v>1200.9059999999999</v>
      </c>
      <c r="W1855">
        <v>1200.9059999999999</v>
      </c>
      <c r="X1855" t="b">
        <f t="shared" si="405"/>
        <v>0</v>
      </c>
    </row>
    <row r="1856" spans="1:24" x14ac:dyDescent="0.3">
      <c r="A1856" t="b">
        <f t="shared" si="392"/>
        <v>0</v>
      </c>
      <c r="B1856" t="s">
        <v>2727</v>
      </c>
      <c r="C1856" t="b">
        <f t="shared" si="393"/>
        <v>0</v>
      </c>
      <c r="D1856" s="2">
        <v>45382</v>
      </c>
      <c r="E1856" s="2" t="b">
        <f t="shared" si="394"/>
        <v>0</v>
      </c>
      <c r="F1856" t="s">
        <v>1239</v>
      </c>
      <c r="G1856" t="b">
        <f t="shared" si="395"/>
        <v>0</v>
      </c>
      <c r="H1856" t="s">
        <v>1730</v>
      </c>
      <c r="I1856" t="b">
        <f t="shared" si="396"/>
        <v>0</v>
      </c>
      <c r="J1856" t="s">
        <v>1831</v>
      </c>
      <c r="K1856" t="b">
        <f t="shared" si="397"/>
        <v>0</v>
      </c>
      <c r="L1856">
        <f t="shared" si="398"/>
        <v>1</v>
      </c>
      <c r="M1856">
        <v>1</v>
      </c>
      <c r="N1856" t="b">
        <f t="shared" si="399"/>
        <v>0</v>
      </c>
      <c r="O1856">
        <f t="shared" si="400"/>
        <v>984.6</v>
      </c>
      <c r="P1856">
        <v>984.6</v>
      </c>
      <c r="Q1856" t="b">
        <f t="shared" si="401"/>
        <v>0</v>
      </c>
      <c r="R1856">
        <f t="shared" si="402"/>
        <v>0.22</v>
      </c>
      <c r="S1856">
        <v>0.22</v>
      </c>
      <c r="T1856" t="b">
        <f t="shared" si="403"/>
        <v>0</v>
      </c>
      <c r="U1856" t="s">
        <v>1832</v>
      </c>
      <c r="V1856">
        <f t="shared" si="404"/>
        <v>767.98800000000006</v>
      </c>
      <c r="W1856">
        <v>767.98800000000006</v>
      </c>
      <c r="X1856" t="b">
        <f t="shared" si="405"/>
        <v>0</v>
      </c>
    </row>
    <row r="1857" spans="1:24" x14ac:dyDescent="0.3">
      <c r="A1857" t="b">
        <f t="shared" si="392"/>
        <v>0</v>
      </c>
      <c r="B1857" t="s">
        <v>2728</v>
      </c>
      <c r="C1857" t="b">
        <f t="shared" si="393"/>
        <v>0</v>
      </c>
      <c r="D1857" s="2">
        <v>45260</v>
      </c>
      <c r="E1857" s="2" t="b">
        <f t="shared" si="394"/>
        <v>0</v>
      </c>
      <c r="F1857" t="s">
        <v>880</v>
      </c>
      <c r="G1857" t="b">
        <f t="shared" si="395"/>
        <v>0</v>
      </c>
      <c r="H1857" t="s">
        <v>1574</v>
      </c>
      <c r="I1857" t="b">
        <f t="shared" si="396"/>
        <v>0</v>
      </c>
      <c r="J1857" t="s">
        <v>1837</v>
      </c>
      <c r="K1857" t="b">
        <f t="shared" si="397"/>
        <v>0</v>
      </c>
      <c r="L1857">
        <f t="shared" si="398"/>
        <v>1</v>
      </c>
      <c r="M1857">
        <v>1</v>
      </c>
      <c r="N1857" t="b">
        <f t="shared" si="399"/>
        <v>0</v>
      </c>
      <c r="O1857">
        <f t="shared" si="400"/>
        <v>139.29</v>
      </c>
      <c r="P1857">
        <v>139.29</v>
      </c>
      <c r="Q1857" t="b">
        <f t="shared" si="401"/>
        <v>0</v>
      </c>
      <c r="R1857">
        <f t="shared" si="402"/>
        <v>0</v>
      </c>
      <c r="S1857">
        <v>0</v>
      </c>
      <c r="T1857" t="b">
        <f t="shared" si="403"/>
        <v>0</v>
      </c>
      <c r="U1857" t="s">
        <v>1832</v>
      </c>
      <c r="V1857">
        <f t="shared" si="404"/>
        <v>139.29</v>
      </c>
      <c r="W1857">
        <v>139.29</v>
      </c>
      <c r="X1857" t="b">
        <f t="shared" si="405"/>
        <v>0</v>
      </c>
    </row>
    <row r="1858" spans="1:24" x14ac:dyDescent="0.3">
      <c r="A1858" t="b">
        <f t="shared" ref="A1858:A1921" si="406">ISBLANK(B1858)</f>
        <v>0</v>
      </c>
      <c r="B1858" t="s">
        <v>1942</v>
      </c>
      <c r="C1858" t="b">
        <f t="shared" ref="C1858:C1921" si="407">ISBLANK(D1858)</f>
        <v>0</v>
      </c>
      <c r="D1858" s="2">
        <v>45755</v>
      </c>
      <c r="E1858" s="2" t="b">
        <f t="shared" ref="E1858:E1921" si="408">ISBLANK(F1858)</f>
        <v>0</v>
      </c>
      <c r="F1858" t="s">
        <v>1019</v>
      </c>
      <c r="G1858" t="b">
        <f t="shared" ref="G1858:G1921" si="409">ISBLANK(H1858)</f>
        <v>0</v>
      </c>
      <c r="H1858" t="s">
        <v>1531</v>
      </c>
      <c r="I1858" t="b">
        <f t="shared" ref="I1858:I1921" si="410">ISBLANK(J1858)</f>
        <v>0</v>
      </c>
      <c r="J1858" t="s">
        <v>1872</v>
      </c>
      <c r="K1858" t="b">
        <f t="shared" ref="K1858:K1921" si="411">ISBLANK(M1858)</f>
        <v>0</v>
      </c>
      <c r="L1858">
        <f t="shared" ref="L1858:L1921" si="412">IF(ISBLANK(M1858),"UNKNOWN",M1858)</f>
        <v>3</v>
      </c>
      <c r="M1858">
        <v>3</v>
      </c>
      <c r="N1858" t="b">
        <f t="shared" ref="N1858:N1921" si="413">ISBLANK(P1858)</f>
        <v>0</v>
      </c>
      <c r="O1858">
        <f t="shared" ref="O1858:O1921" si="414">IF(ISBLANK(P1858),AVERAGE($P$2:$P$2001),P1858)</f>
        <v>964.39</v>
      </c>
      <c r="P1858">
        <v>964.39</v>
      </c>
      <c r="Q1858" t="b">
        <f t="shared" ref="Q1858:Q1921" si="415">ISBLANK(S1858)</f>
        <v>0</v>
      </c>
      <c r="R1858">
        <f t="shared" ref="R1858:R1921" si="416">IF(ISBLANK(S1858),AVERAGE($S$2:$S$2001),S1858)</f>
        <v>0.04</v>
      </c>
      <c r="S1858">
        <v>0.04</v>
      </c>
      <c r="T1858" t="b">
        <f t="shared" ref="T1858:T1921" si="417">ISBLANK(U1858)</f>
        <v>0</v>
      </c>
      <c r="U1858" t="s">
        <v>1832</v>
      </c>
      <c r="V1858">
        <f t="shared" ref="V1858:V1921" si="418">IF(ISBLANK(W1858),AVERAGE($W$2:$W$2001),W1858)</f>
        <v>2777.4432000000002</v>
      </c>
      <c r="W1858">
        <v>2777.4432000000002</v>
      </c>
      <c r="X1858" t="b">
        <f t="shared" ref="X1858:X1921" si="419">ISBLANK(W1858)</f>
        <v>0</v>
      </c>
    </row>
    <row r="1859" spans="1:24" x14ac:dyDescent="0.3">
      <c r="A1859" t="b">
        <f t="shared" si="406"/>
        <v>0</v>
      </c>
      <c r="B1859" t="s">
        <v>2729</v>
      </c>
      <c r="C1859" t="b">
        <f t="shared" si="407"/>
        <v>0</v>
      </c>
      <c r="D1859" s="2">
        <v>45702</v>
      </c>
      <c r="E1859" s="2" t="b">
        <f t="shared" si="408"/>
        <v>0</v>
      </c>
      <c r="F1859" t="s">
        <v>133</v>
      </c>
      <c r="G1859" t="b">
        <f t="shared" si="409"/>
        <v>0</v>
      </c>
      <c r="H1859" t="s">
        <v>1889</v>
      </c>
      <c r="I1859" t="b">
        <f t="shared" si="410"/>
        <v>0</v>
      </c>
      <c r="J1859" t="s">
        <v>1837</v>
      </c>
      <c r="K1859" t="b">
        <f t="shared" si="411"/>
        <v>0</v>
      </c>
      <c r="L1859">
        <f t="shared" si="412"/>
        <v>3</v>
      </c>
      <c r="M1859">
        <v>3</v>
      </c>
      <c r="N1859" t="b">
        <f t="shared" si="413"/>
        <v>0</v>
      </c>
      <c r="O1859">
        <f t="shared" si="414"/>
        <v>459.57</v>
      </c>
      <c r="P1859">
        <v>459.57</v>
      </c>
      <c r="Q1859" t="b">
        <f t="shared" si="415"/>
        <v>0</v>
      </c>
      <c r="R1859">
        <f t="shared" si="416"/>
        <v>0.1</v>
      </c>
      <c r="S1859">
        <v>0.1</v>
      </c>
      <c r="T1859" t="b">
        <f t="shared" si="417"/>
        <v>0</v>
      </c>
      <c r="U1859" t="s">
        <v>1839</v>
      </c>
      <c r="V1859">
        <f t="shared" si="418"/>
        <v>1240.8389999999999</v>
      </c>
      <c r="W1859">
        <v>1240.8389999999999</v>
      </c>
      <c r="X1859" t="b">
        <f t="shared" si="419"/>
        <v>0</v>
      </c>
    </row>
    <row r="1860" spans="1:24" x14ac:dyDescent="0.3">
      <c r="A1860" t="b">
        <f t="shared" si="406"/>
        <v>0</v>
      </c>
      <c r="B1860" t="s">
        <v>2730</v>
      </c>
      <c r="C1860" t="b">
        <f t="shared" si="407"/>
        <v>0</v>
      </c>
      <c r="D1860" s="2">
        <v>45302</v>
      </c>
      <c r="E1860" s="2" t="b">
        <f t="shared" si="408"/>
        <v>0</v>
      </c>
      <c r="F1860" t="s">
        <v>240</v>
      </c>
      <c r="G1860" t="b">
        <f t="shared" si="409"/>
        <v>0</v>
      </c>
      <c r="H1860" t="s">
        <v>1658</v>
      </c>
      <c r="I1860" t="b">
        <f t="shared" si="410"/>
        <v>0</v>
      </c>
      <c r="J1860" t="s">
        <v>1859</v>
      </c>
      <c r="K1860" t="b">
        <f t="shared" si="411"/>
        <v>0</v>
      </c>
      <c r="L1860">
        <f t="shared" si="412"/>
        <v>1</v>
      </c>
      <c r="M1860">
        <v>1</v>
      </c>
      <c r="N1860" t="b">
        <f t="shared" si="413"/>
        <v>0</v>
      </c>
      <c r="O1860">
        <f t="shared" si="414"/>
        <v>517.82000000000005</v>
      </c>
      <c r="P1860">
        <v>517.82000000000005</v>
      </c>
      <c r="Q1860" t="b">
        <f t="shared" si="415"/>
        <v>0</v>
      </c>
      <c r="R1860">
        <f t="shared" si="416"/>
        <v>0.28999999999999998</v>
      </c>
      <c r="S1860">
        <v>0.28999999999999998</v>
      </c>
      <c r="T1860" t="b">
        <f t="shared" si="417"/>
        <v>0</v>
      </c>
      <c r="U1860" t="s">
        <v>1832</v>
      </c>
      <c r="V1860">
        <f t="shared" si="418"/>
        <v>367.65219999999999</v>
      </c>
      <c r="W1860">
        <v>367.65219999999999</v>
      </c>
      <c r="X1860" t="b">
        <f t="shared" si="419"/>
        <v>0</v>
      </c>
    </row>
    <row r="1861" spans="1:24" x14ac:dyDescent="0.3">
      <c r="A1861" t="b">
        <f t="shared" si="406"/>
        <v>0</v>
      </c>
      <c r="B1861" t="s">
        <v>2731</v>
      </c>
      <c r="C1861" t="b">
        <f t="shared" si="407"/>
        <v>0</v>
      </c>
      <c r="D1861" s="2">
        <v>45653</v>
      </c>
      <c r="E1861" s="2" t="b">
        <f t="shared" si="408"/>
        <v>0</v>
      </c>
      <c r="F1861" t="s">
        <v>1172</v>
      </c>
      <c r="G1861" t="b">
        <f t="shared" si="409"/>
        <v>0</v>
      </c>
      <c r="H1861" t="s">
        <v>1757</v>
      </c>
      <c r="I1861" t="b">
        <f t="shared" si="410"/>
        <v>0</v>
      </c>
      <c r="J1861" t="s">
        <v>1875</v>
      </c>
      <c r="K1861" t="b">
        <f t="shared" si="411"/>
        <v>0</v>
      </c>
      <c r="L1861">
        <f t="shared" si="412"/>
        <v>4</v>
      </c>
      <c r="M1861">
        <v>4</v>
      </c>
      <c r="N1861" t="b">
        <f t="shared" si="413"/>
        <v>0</v>
      </c>
      <c r="O1861">
        <f t="shared" si="414"/>
        <v>282.45</v>
      </c>
      <c r="P1861">
        <v>282.45</v>
      </c>
      <c r="Q1861" t="b">
        <f t="shared" si="415"/>
        <v>0</v>
      </c>
      <c r="R1861">
        <f t="shared" si="416"/>
        <v>0.28999999999999998</v>
      </c>
      <c r="S1861">
        <v>0.28999999999999998</v>
      </c>
      <c r="T1861" t="b">
        <f t="shared" si="417"/>
        <v>0</v>
      </c>
      <c r="U1861" t="s">
        <v>1839</v>
      </c>
      <c r="V1861">
        <f t="shared" si="418"/>
        <v>802.1579999999999</v>
      </c>
      <c r="W1861">
        <v>802.1579999999999</v>
      </c>
      <c r="X1861" t="b">
        <f t="shared" si="419"/>
        <v>0</v>
      </c>
    </row>
    <row r="1862" spans="1:24" x14ac:dyDescent="0.3">
      <c r="A1862" t="b">
        <f t="shared" si="406"/>
        <v>0</v>
      </c>
      <c r="B1862" t="s">
        <v>2732</v>
      </c>
      <c r="C1862" t="b">
        <f t="shared" si="407"/>
        <v>0</v>
      </c>
      <c r="D1862" s="2">
        <v>45250</v>
      </c>
      <c r="E1862" s="2" t="b">
        <f t="shared" si="408"/>
        <v>0</v>
      </c>
      <c r="F1862" t="s">
        <v>1390</v>
      </c>
      <c r="G1862" t="b">
        <f t="shared" si="409"/>
        <v>0</v>
      </c>
      <c r="H1862" t="s">
        <v>1788</v>
      </c>
      <c r="I1862" t="b">
        <f t="shared" si="410"/>
        <v>0</v>
      </c>
      <c r="J1862" t="s">
        <v>1843</v>
      </c>
      <c r="K1862" t="b">
        <f t="shared" si="411"/>
        <v>0</v>
      </c>
      <c r="L1862">
        <f t="shared" si="412"/>
        <v>2</v>
      </c>
      <c r="M1862">
        <v>2</v>
      </c>
      <c r="N1862" t="b">
        <f t="shared" si="413"/>
        <v>0</v>
      </c>
      <c r="O1862">
        <f t="shared" si="414"/>
        <v>386.46</v>
      </c>
      <c r="P1862">
        <v>386.46</v>
      </c>
      <c r="Q1862" t="b">
        <f t="shared" si="415"/>
        <v>0</v>
      </c>
      <c r="R1862">
        <f t="shared" si="416"/>
        <v>0.23</v>
      </c>
      <c r="S1862">
        <v>0.23</v>
      </c>
      <c r="T1862" t="b">
        <f t="shared" si="417"/>
        <v>0</v>
      </c>
      <c r="U1862" t="s">
        <v>1839</v>
      </c>
      <c r="V1862">
        <f t="shared" si="418"/>
        <v>595.14840000000004</v>
      </c>
      <c r="W1862">
        <v>595.14840000000004</v>
      </c>
      <c r="X1862" t="b">
        <f t="shared" si="419"/>
        <v>0</v>
      </c>
    </row>
    <row r="1863" spans="1:24" x14ac:dyDescent="0.3">
      <c r="A1863" t="b">
        <f t="shared" si="406"/>
        <v>0</v>
      </c>
      <c r="B1863" t="s">
        <v>2733</v>
      </c>
      <c r="C1863" t="b">
        <f t="shared" si="407"/>
        <v>0</v>
      </c>
      <c r="D1863" s="2">
        <v>45661</v>
      </c>
      <c r="E1863" s="2" t="b">
        <f t="shared" si="408"/>
        <v>0</v>
      </c>
      <c r="F1863" t="s">
        <v>634</v>
      </c>
      <c r="G1863" t="b">
        <f t="shared" si="409"/>
        <v>0</v>
      </c>
      <c r="H1863" t="s">
        <v>1593</v>
      </c>
      <c r="I1863" t="b">
        <f t="shared" si="410"/>
        <v>0</v>
      </c>
      <c r="J1863" t="s">
        <v>1831</v>
      </c>
      <c r="K1863" t="b">
        <f t="shared" si="411"/>
        <v>0</v>
      </c>
      <c r="L1863">
        <f t="shared" si="412"/>
        <v>1</v>
      </c>
      <c r="M1863">
        <v>1</v>
      </c>
      <c r="N1863" t="b">
        <f t="shared" si="413"/>
        <v>0</v>
      </c>
      <c r="O1863">
        <f t="shared" si="414"/>
        <v>270.45</v>
      </c>
      <c r="P1863">
        <v>270.45</v>
      </c>
      <c r="Q1863" t="b">
        <f t="shared" si="415"/>
        <v>0</v>
      </c>
      <c r="R1863">
        <f t="shared" si="416"/>
        <v>0.15</v>
      </c>
      <c r="S1863">
        <v>0.15</v>
      </c>
      <c r="T1863" t="b">
        <f t="shared" si="417"/>
        <v>0</v>
      </c>
      <c r="U1863" t="s">
        <v>1839</v>
      </c>
      <c r="V1863">
        <f t="shared" si="418"/>
        <v>229.88249999999999</v>
      </c>
      <c r="W1863">
        <v>229.88249999999999</v>
      </c>
      <c r="X1863" t="b">
        <f t="shared" si="419"/>
        <v>0</v>
      </c>
    </row>
    <row r="1864" spans="1:24" x14ac:dyDescent="0.3">
      <c r="A1864" t="b">
        <f t="shared" si="406"/>
        <v>0</v>
      </c>
      <c r="B1864" t="s">
        <v>2734</v>
      </c>
      <c r="C1864" t="b">
        <f t="shared" si="407"/>
        <v>0</v>
      </c>
      <c r="D1864" s="2">
        <v>45493</v>
      </c>
      <c r="E1864" s="2" t="b">
        <f t="shared" si="408"/>
        <v>0</v>
      </c>
      <c r="F1864" t="s">
        <v>158</v>
      </c>
      <c r="G1864" t="b">
        <f t="shared" si="409"/>
        <v>0</v>
      </c>
      <c r="H1864" t="s">
        <v>1757</v>
      </c>
      <c r="I1864" t="b">
        <f t="shared" si="410"/>
        <v>0</v>
      </c>
      <c r="J1864" t="s">
        <v>1872</v>
      </c>
      <c r="K1864" t="b">
        <f t="shared" si="411"/>
        <v>0</v>
      </c>
      <c r="L1864">
        <f t="shared" si="412"/>
        <v>4</v>
      </c>
      <c r="M1864">
        <v>4</v>
      </c>
      <c r="N1864" t="b">
        <f t="shared" si="413"/>
        <v>0</v>
      </c>
      <c r="O1864">
        <f t="shared" si="414"/>
        <v>762.94</v>
      </c>
      <c r="P1864">
        <v>762.94</v>
      </c>
      <c r="Q1864" t="b">
        <f t="shared" si="415"/>
        <v>0</v>
      </c>
      <c r="R1864">
        <f t="shared" si="416"/>
        <v>0.09</v>
      </c>
      <c r="S1864">
        <v>0.09</v>
      </c>
      <c r="T1864" t="b">
        <f t="shared" si="417"/>
        <v>0</v>
      </c>
      <c r="U1864" t="s">
        <v>1839</v>
      </c>
      <c r="V1864">
        <f t="shared" si="418"/>
        <v>2777.1016</v>
      </c>
      <c r="W1864">
        <v>2777.1016</v>
      </c>
      <c r="X1864" t="b">
        <f t="shared" si="419"/>
        <v>0</v>
      </c>
    </row>
    <row r="1865" spans="1:24" x14ac:dyDescent="0.3">
      <c r="A1865" t="b">
        <f t="shared" si="406"/>
        <v>0</v>
      </c>
      <c r="B1865" t="s">
        <v>2735</v>
      </c>
      <c r="C1865" t="b">
        <f t="shared" si="407"/>
        <v>0</v>
      </c>
      <c r="D1865" s="2">
        <v>45242</v>
      </c>
      <c r="E1865" s="2" t="b">
        <f t="shared" si="408"/>
        <v>0</v>
      </c>
      <c r="F1865" t="s">
        <v>1502</v>
      </c>
      <c r="G1865" t="b">
        <f t="shared" si="409"/>
        <v>0</v>
      </c>
      <c r="H1865" t="s">
        <v>1661</v>
      </c>
      <c r="I1865" t="b">
        <f t="shared" si="410"/>
        <v>0</v>
      </c>
      <c r="J1865" t="s">
        <v>1867</v>
      </c>
      <c r="K1865" t="b">
        <f t="shared" si="411"/>
        <v>0</v>
      </c>
      <c r="L1865">
        <f t="shared" si="412"/>
        <v>1</v>
      </c>
      <c r="M1865">
        <v>1</v>
      </c>
      <c r="N1865" t="b">
        <f t="shared" si="413"/>
        <v>0</v>
      </c>
      <c r="O1865">
        <f t="shared" si="414"/>
        <v>409.03</v>
      </c>
      <c r="P1865">
        <v>409.03</v>
      </c>
      <c r="Q1865" t="b">
        <f t="shared" si="415"/>
        <v>0</v>
      </c>
      <c r="R1865">
        <f t="shared" si="416"/>
        <v>0.25</v>
      </c>
      <c r="S1865">
        <v>0.25</v>
      </c>
      <c r="T1865" t="b">
        <f t="shared" si="417"/>
        <v>0</v>
      </c>
      <c r="U1865" t="s">
        <v>1839</v>
      </c>
      <c r="V1865">
        <f t="shared" si="418"/>
        <v>306.77249999999998</v>
      </c>
      <c r="W1865">
        <v>306.77249999999998</v>
      </c>
      <c r="X1865" t="b">
        <f t="shared" si="419"/>
        <v>0</v>
      </c>
    </row>
    <row r="1866" spans="1:24" x14ac:dyDescent="0.3">
      <c r="A1866" t="b">
        <f t="shared" si="406"/>
        <v>0</v>
      </c>
      <c r="B1866" t="s">
        <v>2736</v>
      </c>
      <c r="C1866" t="b">
        <f t="shared" si="407"/>
        <v>0</v>
      </c>
      <c r="D1866" s="2">
        <v>45411</v>
      </c>
      <c r="E1866" s="2" t="b">
        <f t="shared" si="408"/>
        <v>0</v>
      </c>
      <c r="F1866" t="s">
        <v>705</v>
      </c>
      <c r="G1866" t="b">
        <f t="shared" si="409"/>
        <v>0</v>
      </c>
      <c r="H1866" t="s">
        <v>1811</v>
      </c>
      <c r="I1866" t="b">
        <f t="shared" si="410"/>
        <v>0</v>
      </c>
      <c r="J1866" t="s">
        <v>1870</v>
      </c>
      <c r="K1866" t="b">
        <f t="shared" si="411"/>
        <v>0</v>
      </c>
      <c r="L1866">
        <f t="shared" si="412"/>
        <v>2</v>
      </c>
      <c r="M1866">
        <v>2</v>
      </c>
      <c r="N1866" t="b">
        <f t="shared" si="413"/>
        <v>0</v>
      </c>
      <c r="O1866">
        <f t="shared" si="414"/>
        <v>891.13</v>
      </c>
      <c r="P1866">
        <v>891.13</v>
      </c>
      <c r="Q1866" t="b">
        <f t="shared" si="415"/>
        <v>0</v>
      </c>
      <c r="R1866">
        <f t="shared" si="416"/>
        <v>0.13</v>
      </c>
      <c r="S1866">
        <v>0.13</v>
      </c>
      <c r="T1866" t="b">
        <f t="shared" si="417"/>
        <v>0</v>
      </c>
      <c r="U1866" t="s">
        <v>1832</v>
      </c>
      <c r="V1866">
        <f t="shared" si="418"/>
        <v>1550.5662</v>
      </c>
      <c r="W1866">
        <v>1550.5662</v>
      </c>
      <c r="X1866" t="b">
        <f t="shared" si="419"/>
        <v>0</v>
      </c>
    </row>
    <row r="1867" spans="1:24" x14ac:dyDescent="0.3">
      <c r="A1867" t="b">
        <f t="shared" si="406"/>
        <v>0</v>
      </c>
      <c r="B1867" t="s">
        <v>2737</v>
      </c>
      <c r="C1867" t="b">
        <f t="shared" si="407"/>
        <v>0</v>
      </c>
      <c r="D1867" s="2">
        <v>45593</v>
      </c>
      <c r="E1867" s="2" t="b">
        <f t="shared" si="408"/>
        <v>0</v>
      </c>
      <c r="F1867" t="s">
        <v>129</v>
      </c>
      <c r="G1867" t="b">
        <f t="shared" si="409"/>
        <v>0</v>
      </c>
      <c r="H1867" t="s">
        <v>1800</v>
      </c>
      <c r="I1867" t="b">
        <f t="shared" si="410"/>
        <v>0</v>
      </c>
      <c r="J1867" t="s">
        <v>1857</v>
      </c>
      <c r="K1867" t="b">
        <f t="shared" si="411"/>
        <v>0</v>
      </c>
      <c r="L1867">
        <f t="shared" si="412"/>
        <v>1</v>
      </c>
      <c r="M1867">
        <v>1</v>
      </c>
      <c r="N1867" t="b">
        <f t="shared" si="413"/>
        <v>0</v>
      </c>
      <c r="O1867">
        <f t="shared" si="414"/>
        <v>553.38</v>
      </c>
      <c r="P1867">
        <v>553.38</v>
      </c>
      <c r="Q1867" t="b">
        <f t="shared" si="415"/>
        <v>0</v>
      </c>
      <c r="R1867">
        <f t="shared" si="416"/>
        <v>0.21</v>
      </c>
      <c r="S1867">
        <v>0.21</v>
      </c>
      <c r="T1867" t="b">
        <f t="shared" si="417"/>
        <v>0</v>
      </c>
      <c r="U1867" t="s">
        <v>1835</v>
      </c>
      <c r="V1867">
        <f t="shared" si="418"/>
        <v>437.17020000000002</v>
      </c>
      <c r="W1867">
        <v>437.17020000000002</v>
      </c>
      <c r="X1867" t="b">
        <f t="shared" si="419"/>
        <v>0</v>
      </c>
    </row>
    <row r="1868" spans="1:24" x14ac:dyDescent="0.3">
      <c r="A1868" t="b">
        <f t="shared" si="406"/>
        <v>0</v>
      </c>
      <c r="B1868" t="s">
        <v>2738</v>
      </c>
      <c r="C1868" t="b">
        <f t="shared" si="407"/>
        <v>0</v>
      </c>
      <c r="D1868" s="2">
        <v>45281</v>
      </c>
      <c r="E1868" s="2" t="b">
        <f t="shared" si="408"/>
        <v>0</v>
      </c>
      <c r="F1868" t="s">
        <v>529</v>
      </c>
      <c r="G1868" t="b">
        <f t="shared" si="409"/>
        <v>0</v>
      </c>
      <c r="H1868" t="s">
        <v>1783</v>
      </c>
      <c r="I1868" t="b">
        <f t="shared" si="410"/>
        <v>0</v>
      </c>
      <c r="J1868" t="s">
        <v>1867</v>
      </c>
      <c r="K1868" t="b">
        <f t="shared" si="411"/>
        <v>0</v>
      </c>
      <c r="L1868">
        <f t="shared" si="412"/>
        <v>2</v>
      </c>
      <c r="M1868">
        <v>2</v>
      </c>
      <c r="N1868" t="b">
        <f t="shared" si="413"/>
        <v>0</v>
      </c>
      <c r="O1868">
        <f t="shared" si="414"/>
        <v>652.29999999999995</v>
      </c>
      <c r="P1868">
        <v>652.29999999999995</v>
      </c>
      <c r="Q1868" t="b">
        <f t="shared" si="415"/>
        <v>0</v>
      </c>
      <c r="R1868">
        <f t="shared" si="416"/>
        <v>0.16</v>
      </c>
      <c r="S1868">
        <v>0.16</v>
      </c>
      <c r="T1868" t="b">
        <f t="shared" si="417"/>
        <v>0</v>
      </c>
      <c r="U1868" t="s">
        <v>1839</v>
      </c>
      <c r="V1868">
        <f t="shared" si="418"/>
        <v>1095.864</v>
      </c>
      <c r="W1868">
        <v>1095.864</v>
      </c>
      <c r="X1868" t="b">
        <f t="shared" si="419"/>
        <v>0</v>
      </c>
    </row>
    <row r="1869" spans="1:24" x14ac:dyDescent="0.3">
      <c r="A1869" t="b">
        <f t="shared" si="406"/>
        <v>0</v>
      </c>
      <c r="B1869" t="s">
        <v>1943</v>
      </c>
      <c r="C1869" t="b">
        <f t="shared" si="407"/>
        <v>0</v>
      </c>
      <c r="D1869" s="2">
        <v>45588</v>
      </c>
      <c r="E1869" s="2" t="b">
        <f t="shared" si="408"/>
        <v>0</v>
      </c>
      <c r="F1869" t="s">
        <v>598</v>
      </c>
      <c r="G1869" t="b">
        <f t="shared" si="409"/>
        <v>0</v>
      </c>
      <c r="H1869" t="s">
        <v>1651</v>
      </c>
      <c r="I1869" t="b">
        <f t="shared" si="410"/>
        <v>0</v>
      </c>
      <c r="J1869" t="s">
        <v>1850</v>
      </c>
      <c r="K1869" t="b">
        <f t="shared" si="411"/>
        <v>0</v>
      </c>
      <c r="L1869">
        <f t="shared" si="412"/>
        <v>2</v>
      </c>
      <c r="M1869">
        <v>2</v>
      </c>
      <c r="N1869" t="b">
        <f t="shared" si="413"/>
        <v>0</v>
      </c>
      <c r="O1869">
        <f t="shared" si="414"/>
        <v>217.83</v>
      </c>
      <c r="P1869">
        <v>217.83</v>
      </c>
      <c r="Q1869" t="b">
        <f t="shared" si="415"/>
        <v>0</v>
      </c>
      <c r="R1869">
        <f t="shared" si="416"/>
        <v>0.14000000000000001</v>
      </c>
      <c r="S1869">
        <v>0.14000000000000001</v>
      </c>
      <c r="T1869" t="b">
        <f t="shared" si="417"/>
        <v>0</v>
      </c>
      <c r="U1869" t="s">
        <v>1835</v>
      </c>
      <c r="V1869">
        <f t="shared" si="418"/>
        <v>374.66759999999999</v>
      </c>
      <c r="W1869">
        <v>374.66759999999999</v>
      </c>
      <c r="X1869" t="b">
        <f t="shared" si="419"/>
        <v>0</v>
      </c>
    </row>
    <row r="1870" spans="1:24" x14ac:dyDescent="0.3">
      <c r="A1870" t="b">
        <f t="shared" si="406"/>
        <v>0</v>
      </c>
      <c r="B1870" t="s">
        <v>2739</v>
      </c>
      <c r="C1870" t="b">
        <f t="shared" si="407"/>
        <v>0</v>
      </c>
      <c r="D1870" s="2">
        <v>45575</v>
      </c>
      <c r="E1870" s="2" t="b">
        <f t="shared" si="408"/>
        <v>0</v>
      </c>
      <c r="F1870" t="s">
        <v>416</v>
      </c>
      <c r="G1870" t="b">
        <f t="shared" si="409"/>
        <v>0</v>
      </c>
      <c r="H1870" t="s">
        <v>1664</v>
      </c>
      <c r="I1870" t="b">
        <f t="shared" si="410"/>
        <v>0</v>
      </c>
      <c r="J1870" t="s">
        <v>1861</v>
      </c>
      <c r="K1870" t="b">
        <f t="shared" si="411"/>
        <v>0</v>
      </c>
      <c r="L1870">
        <f t="shared" si="412"/>
        <v>4</v>
      </c>
      <c r="M1870">
        <v>4</v>
      </c>
      <c r="N1870" t="b">
        <f t="shared" si="413"/>
        <v>0</v>
      </c>
      <c r="O1870">
        <f t="shared" si="414"/>
        <v>194.36</v>
      </c>
      <c r="P1870">
        <v>194.36</v>
      </c>
      <c r="Q1870" t="b">
        <f t="shared" si="415"/>
        <v>0</v>
      </c>
      <c r="R1870">
        <f t="shared" si="416"/>
        <v>0.18</v>
      </c>
      <c r="S1870">
        <v>0.18</v>
      </c>
      <c r="T1870" t="b">
        <f t="shared" si="417"/>
        <v>0</v>
      </c>
      <c r="U1870" t="s">
        <v>1839</v>
      </c>
      <c r="V1870">
        <f t="shared" si="418"/>
        <v>637.50080000000014</v>
      </c>
      <c r="W1870">
        <v>637.50080000000014</v>
      </c>
      <c r="X1870" t="b">
        <f t="shared" si="419"/>
        <v>0</v>
      </c>
    </row>
    <row r="1871" spans="1:24" x14ac:dyDescent="0.3">
      <c r="A1871" t="b">
        <f t="shared" si="406"/>
        <v>0</v>
      </c>
      <c r="B1871" t="s">
        <v>2740</v>
      </c>
      <c r="C1871" t="b">
        <f t="shared" si="407"/>
        <v>0</v>
      </c>
      <c r="D1871" s="2">
        <v>45660</v>
      </c>
      <c r="E1871" s="2" t="b">
        <f t="shared" si="408"/>
        <v>0</v>
      </c>
      <c r="F1871" t="s">
        <v>508</v>
      </c>
      <c r="G1871" t="b">
        <f t="shared" si="409"/>
        <v>0</v>
      </c>
      <c r="H1871" t="s">
        <v>1800</v>
      </c>
      <c r="I1871" t="b">
        <f t="shared" si="410"/>
        <v>0</v>
      </c>
      <c r="J1871" t="s">
        <v>1854</v>
      </c>
      <c r="K1871" t="b">
        <f t="shared" si="411"/>
        <v>0</v>
      </c>
      <c r="L1871">
        <f t="shared" si="412"/>
        <v>3</v>
      </c>
      <c r="M1871">
        <v>3</v>
      </c>
      <c r="N1871" t="b">
        <f t="shared" si="413"/>
        <v>0</v>
      </c>
      <c r="O1871">
        <f t="shared" si="414"/>
        <v>476.37</v>
      </c>
      <c r="P1871">
        <v>476.37</v>
      </c>
      <c r="Q1871" t="b">
        <f t="shared" si="415"/>
        <v>0</v>
      </c>
      <c r="R1871">
        <f t="shared" si="416"/>
        <v>0.21</v>
      </c>
      <c r="S1871">
        <v>0.21</v>
      </c>
      <c r="T1871" t="b">
        <f t="shared" si="417"/>
        <v>0</v>
      </c>
      <c r="U1871" t="s">
        <v>1839</v>
      </c>
      <c r="V1871">
        <f t="shared" si="418"/>
        <v>1128.9969000000001</v>
      </c>
      <c r="W1871">
        <v>1128.9969000000001</v>
      </c>
      <c r="X1871" t="b">
        <f t="shared" si="419"/>
        <v>0</v>
      </c>
    </row>
    <row r="1872" spans="1:24" x14ac:dyDescent="0.3">
      <c r="A1872" t="b">
        <f t="shared" si="406"/>
        <v>0</v>
      </c>
      <c r="B1872" t="s">
        <v>2741</v>
      </c>
      <c r="C1872" t="b">
        <f t="shared" si="407"/>
        <v>0</v>
      </c>
      <c r="D1872" s="2">
        <v>45360</v>
      </c>
      <c r="E1872" s="2" t="b">
        <f t="shared" si="408"/>
        <v>0</v>
      </c>
      <c r="F1872" t="s">
        <v>1130</v>
      </c>
      <c r="G1872" t="b">
        <f t="shared" si="409"/>
        <v>0</v>
      </c>
      <c r="H1872" t="s">
        <v>1658</v>
      </c>
      <c r="I1872" t="b">
        <f t="shared" si="410"/>
        <v>0</v>
      </c>
      <c r="J1872" t="s">
        <v>1841</v>
      </c>
      <c r="K1872" t="b">
        <f t="shared" si="411"/>
        <v>0</v>
      </c>
      <c r="L1872">
        <f t="shared" si="412"/>
        <v>3</v>
      </c>
      <c r="M1872">
        <v>3</v>
      </c>
      <c r="N1872" t="b">
        <f t="shared" si="413"/>
        <v>0</v>
      </c>
      <c r="O1872">
        <f t="shared" si="414"/>
        <v>174.57</v>
      </c>
      <c r="P1872">
        <v>174.57</v>
      </c>
      <c r="Q1872" t="b">
        <f t="shared" si="415"/>
        <v>0</v>
      </c>
      <c r="R1872">
        <f t="shared" si="416"/>
        <v>0</v>
      </c>
      <c r="S1872">
        <v>0</v>
      </c>
      <c r="T1872" t="b">
        <f t="shared" si="417"/>
        <v>0</v>
      </c>
      <c r="U1872" t="s">
        <v>1835</v>
      </c>
      <c r="V1872">
        <f t="shared" si="418"/>
        <v>523.71</v>
      </c>
      <c r="W1872">
        <v>523.71</v>
      </c>
      <c r="X1872" t="b">
        <f t="shared" si="419"/>
        <v>0</v>
      </c>
    </row>
    <row r="1873" spans="1:24" x14ac:dyDescent="0.3">
      <c r="A1873" t="b">
        <f t="shared" si="406"/>
        <v>0</v>
      </c>
      <c r="B1873" t="s">
        <v>2742</v>
      </c>
      <c r="C1873" t="b">
        <f t="shared" si="407"/>
        <v>0</v>
      </c>
      <c r="D1873" s="2">
        <v>45526</v>
      </c>
      <c r="E1873" s="2" t="b">
        <f t="shared" si="408"/>
        <v>0</v>
      </c>
      <c r="F1873" t="s">
        <v>408</v>
      </c>
      <c r="G1873" t="b">
        <f t="shared" si="409"/>
        <v>0</v>
      </c>
      <c r="H1873" t="s">
        <v>1783</v>
      </c>
      <c r="I1873" t="b">
        <f t="shared" si="410"/>
        <v>0</v>
      </c>
      <c r="J1873" t="s">
        <v>1850</v>
      </c>
      <c r="K1873" t="b">
        <f t="shared" si="411"/>
        <v>0</v>
      </c>
      <c r="L1873">
        <f t="shared" si="412"/>
        <v>3</v>
      </c>
      <c r="M1873">
        <v>3</v>
      </c>
      <c r="N1873" t="b">
        <f t="shared" si="413"/>
        <v>0</v>
      </c>
      <c r="O1873">
        <f t="shared" si="414"/>
        <v>762</v>
      </c>
      <c r="P1873">
        <v>762</v>
      </c>
      <c r="Q1873" t="b">
        <f t="shared" si="415"/>
        <v>0</v>
      </c>
      <c r="R1873">
        <f t="shared" si="416"/>
        <v>0.02</v>
      </c>
      <c r="S1873">
        <v>0.02</v>
      </c>
      <c r="T1873" t="b">
        <f t="shared" si="417"/>
        <v>0</v>
      </c>
      <c r="U1873" t="s">
        <v>1835</v>
      </c>
      <c r="V1873">
        <f t="shared" si="418"/>
        <v>2240.2800000000002</v>
      </c>
      <c r="W1873">
        <v>2240.2800000000002</v>
      </c>
      <c r="X1873" t="b">
        <f t="shared" si="419"/>
        <v>0</v>
      </c>
    </row>
    <row r="1874" spans="1:24" x14ac:dyDescent="0.3">
      <c r="A1874" t="b">
        <f t="shared" si="406"/>
        <v>0</v>
      </c>
      <c r="B1874" t="s">
        <v>2743</v>
      </c>
      <c r="C1874" t="b">
        <f t="shared" si="407"/>
        <v>0</v>
      </c>
      <c r="D1874" s="2">
        <v>45395</v>
      </c>
      <c r="E1874" s="2" t="b">
        <f t="shared" si="408"/>
        <v>0</v>
      </c>
      <c r="F1874" t="s">
        <v>1304</v>
      </c>
      <c r="G1874" t="b">
        <f t="shared" si="409"/>
        <v>0</v>
      </c>
      <c r="H1874" t="s">
        <v>1746</v>
      </c>
      <c r="I1874" t="b">
        <f t="shared" si="410"/>
        <v>0</v>
      </c>
      <c r="J1874" t="s">
        <v>1863</v>
      </c>
      <c r="K1874" t="b">
        <f t="shared" si="411"/>
        <v>0</v>
      </c>
      <c r="L1874">
        <f t="shared" si="412"/>
        <v>1</v>
      </c>
      <c r="M1874">
        <v>1</v>
      </c>
      <c r="N1874" t="b">
        <f t="shared" si="413"/>
        <v>0</v>
      </c>
      <c r="O1874">
        <f t="shared" si="414"/>
        <v>44.08</v>
      </c>
      <c r="P1874">
        <v>44.08</v>
      </c>
      <c r="Q1874" t="b">
        <f t="shared" si="415"/>
        <v>0</v>
      </c>
      <c r="R1874">
        <f t="shared" si="416"/>
        <v>0.05</v>
      </c>
      <c r="S1874">
        <v>0.05</v>
      </c>
      <c r="T1874" t="b">
        <f t="shared" si="417"/>
        <v>0</v>
      </c>
      <c r="U1874" t="s">
        <v>1832</v>
      </c>
      <c r="V1874">
        <f t="shared" si="418"/>
        <v>41.875999999999998</v>
      </c>
      <c r="W1874">
        <v>41.875999999999998</v>
      </c>
      <c r="X1874" t="b">
        <f t="shared" si="419"/>
        <v>0</v>
      </c>
    </row>
    <row r="1875" spans="1:24" x14ac:dyDescent="0.3">
      <c r="A1875" t="b">
        <f t="shared" si="406"/>
        <v>0</v>
      </c>
      <c r="B1875" t="s">
        <v>2744</v>
      </c>
      <c r="C1875" t="b">
        <f t="shared" si="407"/>
        <v>0</v>
      </c>
      <c r="D1875" s="2">
        <v>45466</v>
      </c>
      <c r="E1875" s="2" t="b">
        <f t="shared" si="408"/>
        <v>0</v>
      </c>
      <c r="F1875" t="s">
        <v>1505</v>
      </c>
      <c r="G1875" t="b">
        <f t="shared" si="409"/>
        <v>0</v>
      </c>
      <c r="H1875" t="s">
        <v>1711</v>
      </c>
      <c r="I1875" t="b">
        <f t="shared" si="410"/>
        <v>0</v>
      </c>
      <c r="J1875" t="s">
        <v>1867</v>
      </c>
      <c r="K1875" t="b">
        <f t="shared" si="411"/>
        <v>0</v>
      </c>
      <c r="L1875">
        <f t="shared" si="412"/>
        <v>1</v>
      </c>
      <c r="M1875">
        <v>1</v>
      </c>
      <c r="N1875" t="b">
        <f t="shared" si="413"/>
        <v>0</v>
      </c>
      <c r="O1875">
        <f t="shared" si="414"/>
        <v>992.37</v>
      </c>
      <c r="P1875">
        <v>992.37</v>
      </c>
      <c r="Q1875" t="b">
        <f t="shared" si="415"/>
        <v>0</v>
      </c>
      <c r="R1875">
        <f t="shared" si="416"/>
        <v>0.24</v>
      </c>
      <c r="S1875">
        <v>0.24</v>
      </c>
      <c r="T1875" t="b">
        <f t="shared" si="417"/>
        <v>0</v>
      </c>
      <c r="U1875" t="s">
        <v>1839</v>
      </c>
      <c r="V1875">
        <f t="shared" si="418"/>
        <v>754.20119999999997</v>
      </c>
      <c r="W1875">
        <v>754.20119999999997</v>
      </c>
      <c r="X1875" t="b">
        <f t="shared" si="419"/>
        <v>0</v>
      </c>
    </row>
    <row r="1876" spans="1:24" x14ac:dyDescent="0.3">
      <c r="A1876" t="b">
        <f t="shared" si="406"/>
        <v>0</v>
      </c>
      <c r="B1876" t="s">
        <v>2745</v>
      </c>
      <c r="C1876" t="b">
        <f t="shared" si="407"/>
        <v>0</v>
      </c>
      <c r="D1876" s="2">
        <v>45876</v>
      </c>
      <c r="E1876" s="2" t="b">
        <f t="shared" si="408"/>
        <v>0</v>
      </c>
      <c r="F1876" t="s">
        <v>651</v>
      </c>
      <c r="G1876" t="b">
        <f t="shared" si="409"/>
        <v>0</v>
      </c>
      <c r="H1876" t="s">
        <v>1630</v>
      </c>
      <c r="I1876" t="b">
        <f t="shared" si="410"/>
        <v>0</v>
      </c>
      <c r="J1876" t="s">
        <v>1872</v>
      </c>
      <c r="K1876" t="b">
        <f t="shared" si="411"/>
        <v>0</v>
      </c>
      <c r="L1876">
        <f t="shared" si="412"/>
        <v>3</v>
      </c>
      <c r="M1876">
        <v>3</v>
      </c>
      <c r="N1876" t="b">
        <f t="shared" si="413"/>
        <v>0</v>
      </c>
      <c r="O1876">
        <f t="shared" si="414"/>
        <v>465.4</v>
      </c>
      <c r="P1876">
        <v>465.4</v>
      </c>
      <c r="Q1876" t="b">
        <f t="shared" si="415"/>
        <v>0</v>
      </c>
      <c r="R1876">
        <f t="shared" si="416"/>
        <v>0.28999999999999998</v>
      </c>
      <c r="S1876">
        <v>0.28999999999999998</v>
      </c>
      <c r="T1876" t="b">
        <f t="shared" si="417"/>
        <v>0</v>
      </c>
      <c r="U1876" t="s">
        <v>1839</v>
      </c>
      <c r="V1876">
        <f t="shared" si="418"/>
        <v>991.30199999999979</v>
      </c>
      <c r="W1876">
        <v>991.30199999999979</v>
      </c>
      <c r="X1876" t="b">
        <f t="shared" si="419"/>
        <v>0</v>
      </c>
    </row>
    <row r="1877" spans="1:24" x14ac:dyDescent="0.3">
      <c r="A1877" t="b">
        <f t="shared" si="406"/>
        <v>0</v>
      </c>
      <c r="B1877" t="s">
        <v>2746</v>
      </c>
      <c r="C1877" t="b">
        <f t="shared" si="407"/>
        <v>0</v>
      </c>
      <c r="D1877" s="2">
        <v>45724</v>
      </c>
      <c r="E1877" s="2" t="b">
        <f t="shared" si="408"/>
        <v>0</v>
      </c>
      <c r="F1877" t="s">
        <v>1049</v>
      </c>
      <c r="G1877" t="b">
        <f t="shared" si="409"/>
        <v>0</v>
      </c>
      <c r="H1877" t="s">
        <v>1889</v>
      </c>
      <c r="I1877" t="b">
        <f t="shared" si="410"/>
        <v>0</v>
      </c>
      <c r="J1877" t="s">
        <v>1872</v>
      </c>
      <c r="K1877" t="b">
        <f t="shared" si="411"/>
        <v>0</v>
      </c>
      <c r="L1877">
        <f t="shared" si="412"/>
        <v>2</v>
      </c>
      <c r="M1877">
        <v>2</v>
      </c>
      <c r="N1877" t="b">
        <f t="shared" si="413"/>
        <v>0</v>
      </c>
      <c r="O1877">
        <f t="shared" si="414"/>
        <v>693.61</v>
      </c>
      <c r="P1877">
        <v>693.61</v>
      </c>
      <c r="Q1877" t="b">
        <f t="shared" si="415"/>
        <v>0</v>
      </c>
      <c r="R1877">
        <f t="shared" si="416"/>
        <v>0.15</v>
      </c>
      <c r="S1877">
        <v>0.15</v>
      </c>
      <c r="T1877" t="b">
        <f t="shared" si="417"/>
        <v>0</v>
      </c>
      <c r="U1877" t="s">
        <v>1835</v>
      </c>
      <c r="V1877">
        <f t="shared" si="418"/>
        <v>1179.1369999999999</v>
      </c>
      <c r="W1877">
        <v>1179.1369999999999</v>
      </c>
      <c r="X1877" t="b">
        <f t="shared" si="419"/>
        <v>0</v>
      </c>
    </row>
    <row r="1878" spans="1:24" x14ac:dyDescent="0.3">
      <c r="A1878" t="b">
        <f t="shared" si="406"/>
        <v>0</v>
      </c>
      <c r="B1878" t="s">
        <v>2747</v>
      </c>
      <c r="C1878" t="b">
        <f t="shared" si="407"/>
        <v>0</v>
      </c>
      <c r="D1878" s="2">
        <v>45801</v>
      </c>
      <c r="E1878" s="2" t="b">
        <f t="shared" si="408"/>
        <v>0</v>
      </c>
      <c r="F1878" t="s">
        <v>1419</v>
      </c>
      <c r="G1878" t="b">
        <f t="shared" si="409"/>
        <v>0</v>
      </c>
      <c r="H1878" t="s">
        <v>1732</v>
      </c>
      <c r="I1878" t="b">
        <f t="shared" si="410"/>
        <v>0</v>
      </c>
      <c r="J1878" t="s">
        <v>1837</v>
      </c>
      <c r="K1878" t="b">
        <f t="shared" si="411"/>
        <v>0</v>
      </c>
      <c r="L1878">
        <f t="shared" si="412"/>
        <v>2</v>
      </c>
      <c r="M1878">
        <v>2</v>
      </c>
      <c r="N1878" t="b">
        <f t="shared" si="413"/>
        <v>0</v>
      </c>
      <c r="O1878">
        <f t="shared" si="414"/>
        <v>995.11</v>
      </c>
      <c r="P1878">
        <v>995.11</v>
      </c>
      <c r="Q1878" t="b">
        <f t="shared" si="415"/>
        <v>0</v>
      </c>
      <c r="R1878">
        <f t="shared" si="416"/>
        <v>0.13</v>
      </c>
      <c r="S1878">
        <v>0.13</v>
      </c>
      <c r="T1878" t="b">
        <f t="shared" si="417"/>
        <v>0</v>
      </c>
      <c r="U1878" t="s">
        <v>1835</v>
      </c>
      <c r="V1878">
        <f t="shared" si="418"/>
        <v>1731.4914000000001</v>
      </c>
      <c r="W1878">
        <v>1731.4914000000001</v>
      </c>
      <c r="X1878" t="b">
        <f t="shared" si="419"/>
        <v>0</v>
      </c>
    </row>
    <row r="1879" spans="1:24" x14ac:dyDescent="0.3">
      <c r="A1879" t="b">
        <f t="shared" si="406"/>
        <v>0</v>
      </c>
      <c r="B1879" t="s">
        <v>2748</v>
      </c>
      <c r="C1879" t="b">
        <f t="shared" si="407"/>
        <v>0</v>
      </c>
      <c r="D1879" s="2">
        <v>45749</v>
      </c>
      <c r="E1879" s="2" t="b">
        <f t="shared" si="408"/>
        <v>0</v>
      </c>
      <c r="F1879" t="s">
        <v>1178</v>
      </c>
      <c r="G1879" t="b">
        <f t="shared" si="409"/>
        <v>0</v>
      </c>
      <c r="H1879" t="s">
        <v>1607</v>
      </c>
      <c r="I1879" t="b">
        <f t="shared" si="410"/>
        <v>0</v>
      </c>
      <c r="J1879" t="s">
        <v>1845</v>
      </c>
      <c r="K1879" t="b">
        <f t="shared" si="411"/>
        <v>0</v>
      </c>
      <c r="L1879">
        <f t="shared" si="412"/>
        <v>3</v>
      </c>
      <c r="M1879">
        <v>3</v>
      </c>
      <c r="N1879" t="b">
        <f t="shared" si="413"/>
        <v>0</v>
      </c>
      <c r="O1879">
        <f t="shared" si="414"/>
        <v>70.97</v>
      </c>
      <c r="P1879">
        <v>70.97</v>
      </c>
      <c r="Q1879" t="b">
        <f t="shared" si="415"/>
        <v>0</v>
      </c>
      <c r="R1879">
        <f t="shared" si="416"/>
        <v>0.06</v>
      </c>
      <c r="S1879">
        <v>0.06</v>
      </c>
      <c r="T1879" t="b">
        <f t="shared" si="417"/>
        <v>0</v>
      </c>
      <c r="U1879" t="s">
        <v>1839</v>
      </c>
      <c r="V1879">
        <f t="shared" si="418"/>
        <v>200.1354</v>
      </c>
      <c r="W1879">
        <v>200.1354</v>
      </c>
      <c r="X1879" t="b">
        <f t="shared" si="419"/>
        <v>0</v>
      </c>
    </row>
    <row r="1880" spans="1:24" x14ac:dyDescent="0.3">
      <c r="A1880" t="b">
        <f t="shared" si="406"/>
        <v>0</v>
      </c>
      <c r="B1880" t="s">
        <v>1944</v>
      </c>
      <c r="C1880" t="b">
        <f t="shared" si="407"/>
        <v>0</v>
      </c>
      <c r="D1880" s="2">
        <v>45848</v>
      </c>
      <c r="E1880" s="2" t="b">
        <f t="shared" si="408"/>
        <v>0</v>
      </c>
      <c r="F1880" t="s">
        <v>478</v>
      </c>
      <c r="G1880" t="b">
        <f t="shared" si="409"/>
        <v>0</v>
      </c>
      <c r="H1880" t="s">
        <v>1588</v>
      </c>
      <c r="I1880" t="b">
        <f t="shared" si="410"/>
        <v>0</v>
      </c>
      <c r="J1880" t="s">
        <v>1854</v>
      </c>
      <c r="K1880" t="b">
        <f t="shared" si="411"/>
        <v>0</v>
      </c>
      <c r="L1880">
        <f t="shared" si="412"/>
        <v>4</v>
      </c>
      <c r="M1880">
        <v>4</v>
      </c>
      <c r="N1880" t="b">
        <f t="shared" si="413"/>
        <v>0</v>
      </c>
      <c r="O1880">
        <f t="shared" si="414"/>
        <v>187.71</v>
      </c>
      <c r="P1880">
        <v>187.71</v>
      </c>
      <c r="Q1880" t="b">
        <f t="shared" si="415"/>
        <v>0</v>
      </c>
      <c r="R1880">
        <f t="shared" si="416"/>
        <v>0.06</v>
      </c>
      <c r="S1880">
        <v>0.06</v>
      </c>
      <c r="T1880" t="b">
        <f t="shared" si="417"/>
        <v>0</v>
      </c>
      <c r="U1880" t="s">
        <v>1839</v>
      </c>
      <c r="V1880">
        <f t="shared" si="418"/>
        <v>705.78959999999995</v>
      </c>
      <c r="W1880">
        <v>705.78959999999995</v>
      </c>
      <c r="X1880" t="b">
        <f t="shared" si="419"/>
        <v>0</v>
      </c>
    </row>
    <row r="1881" spans="1:24" x14ac:dyDescent="0.3">
      <c r="A1881" t="b">
        <f t="shared" si="406"/>
        <v>0</v>
      </c>
      <c r="B1881" t="s">
        <v>2749</v>
      </c>
      <c r="C1881" t="b">
        <f t="shared" si="407"/>
        <v>0</v>
      </c>
      <c r="D1881" s="2">
        <v>45325</v>
      </c>
      <c r="E1881" s="2" t="b">
        <f t="shared" si="408"/>
        <v>0</v>
      </c>
      <c r="F1881" t="s">
        <v>390</v>
      </c>
      <c r="G1881" t="b">
        <f t="shared" si="409"/>
        <v>0</v>
      </c>
      <c r="H1881" t="s">
        <v>1777</v>
      </c>
      <c r="I1881" t="b">
        <f t="shared" si="410"/>
        <v>0</v>
      </c>
      <c r="J1881" t="s">
        <v>1861</v>
      </c>
      <c r="K1881" t="b">
        <f t="shared" si="411"/>
        <v>0</v>
      </c>
      <c r="L1881">
        <f t="shared" si="412"/>
        <v>3</v>
      </c>
      <c r="M1881">
        <v>3</v>
      </c>
      <c r="N1881" t="b">
        <f t="shared" si="413"/>
        <v>0</v>
      </c>
      <c r="O1881">
        <f t="shared" si="414"/>
        <v>470.42</v>
      </c>
      <c r="P1881">
        <v>470.42</v>
      </c>
      <c r="Q1881" t="b">
        <f t="shared" si="415"/>
        <v>0</v>
      </c>
      <c r="R1881">
        <f t="shared" si="416"/>
        <v>0.16</v>
      </c>
      <c r="S1881">
        <v>0.16</v>
      </c>
      <c r="T1881" t="b">
        <f t="shared" si="417"/>
        <v>0</v>
      </c>
      <c r="U1881" t="s">
        <v>1832</v>
      </c>
      <c r="V1881">
        <f t="shared" si="418"/>
        <v>1185.4584</v>
      </c>
      <c r="W1881">
        <v>1185.4584</v>
      </c>
      <c r="X1881" t="b">
        <f t="shared" si="419"/>
        <v>0</v>
      </c>
    </row>
    <row r="1882" spans="1:24" x14ac:dyDescent="0.3">
      <c r="A1882" t="b">
        <f t="shared" si="406"/>
        <v>0</v>
      </c>
      <c r="B1882" t="s">
        <v>2750</v>
      </c>
      <c r="C1882" t="b">
        <f t="shared" si="407"/>
        <v>0</v>
      </c>
      <c r="D1882" s="2">
        <v>45932</v>
      </c>
      <c r="E1882" s="2" t="b">
        <f t="shared" si="408"/>
        <v>0</v>
      </c>
      <c r="F1882" t="s">
        <v>981</v>
      </c>
      <c r="G1882" t="b">
        <f t="shared" si="409"/>
        <v>0</v>
      </c>
      <c r="H1882" t="s">
        <v>1785</v>
      </c>
      <c r="I1882" t="b">
        <f t="shared" si="410"/>
        <v>0</v>
      </c>
      <c r="J1882" t="s">
        <v>1857</v>
      </c>
      <c r="K1882" t="b">
        <f t="shared" si="411"/>
        <v>0</v>
      </c>
      <c r="L1882">
        <f t="shared" si="412"/>
        <v>2</v>
      </c>
      <c r="M1882">
        <v>2</v>
      </c>
      <c r="N1882" t="b">
        <f t="shared" si="413"/>
        <v>0</v>
      </c>
      <c r="O1882">
        <f t="shared" si="414"/>
        <v>215.59</v>
      </c>
      <c r="P1882">
        <v>215.59</v>
      </c>
      <c r="Q1882" t="b">
        <f t="shared" si="415"/>
        <v>0</v>
      </c>
      <c r="R1882">
        <f t="shared" si="416"/>
        <v>0.18</v>
      </c>
      <c r="S1882">
        <v>0.18</v>
      </c>
      <c r="T1882" t="b">
        <f t="shared" si="417"/>
        <v>0</v>
      </c>
      <c r="U1882" t="s">
        <v>1832</v>
      </c>
      <c r="V1882">
        <f t="shared" si="418"/>
        <v>353.56760000000003</v>
      </c>
      <c r="W1882">
        <v>353.56760000000003</v>
      </c>
      <c r="X1882" t="b">
        <f t="shared" si="419"/>
        <v>0</v>
      </c>
    </row>
    <row r="1883" spans="1:24" x14ac:dyDescent="0.3">
      <c r="A1883" t="b">
        <f t="shared" si="406"/>
        <v>0</v>
      </c>
      <c r="B1883" t="s">
        <v>2751</v>
      </c>
      <c r="C1883" t="b">
        <f t="shared" si="407"/>
        <v>0</v>
      </c>
      <c r="D1883" s="2">
        <v>45895</v>
      </c>
      <c r="E1883" s="2" t="b">
        <f t="shared" si="408"/>
        <v>0</v>
      </c>
      <c r="F1883" t="s">
        <v>762</v>
      </c>
      <c r="G1883" t="b">
        <f t="shared" si="409"/>
        <v>0</v>
      </c>
      <c r="H1883" t="s">
        <v>1800</v>
      </c>
      <c r="I1883" t="b">
        <f t="shared" si="410"/>
        <v>0</v>
      </c>
      <c r="J1883" t="s">
        <v>1850</v>
      </c>
      <c r="K1883" t="b">
        <f t="shared" si="411"/>
        <v>0</v>
      </c>
      <c r="L1883">
        <f t="shared" si="412"/>
        <v>1</v>
      </c>
      <c r="M1883">
        <v>1</v>
      </c>
      <c r="N1883" t="b">
        <f t="shared" si="413"/>
        <v>0</v>
      </c>
      <c r="O1883">
        <f t="shared" si="414"/>
        <v>533.79999999999995</v>
      </c>
      <c r="P1883">
        <v>533.79999999999995</v>
      </c>
      <c r="Q1883" t="b">
        <f t="shared" si="415"/>
        <v>0</v>
      </c>
      <c r="R1883">
        <f t="shared" si="416"/>
        <v>0.27</v>
      </c>
      <c r="S1883">
        <v>0.27</v>
      </c>
      <c r="T1883" t="b">
        <f t="shared" si="417"/>
        <v>0</v>
      </c>
      <c r="U1883" t="s">
        <v>1839</v>
      </c>
      <c r="V1883">
        <f t="shared" si="418"/>
        <v>389.67399999999998</v>
      </c>
      <c r="W1883">
        <v>389.67399999999998</v>
      </c>
      <c r="X1883" t="b">
        <f t="shared" si="419"/>
        <v>0</v>
      </c>
    </row>
    <row r="1884" spans="1:24" x14ac:dyDescent="0.3">
      <c r="A1884" t="b">
        <f t="shared" si="406"/>
        <v>0</v>
      </c>
      <c r="B1884" t="s">
        <v>2752</v>
      </c>
      <c r="C1884" t="b">
        <f t="shared" si="407"/>
        <v>0</v>
      </c>
      <c r="D1884" s="2">
        <v>45614</v>
      </c>
      <c r="E1884" s="2" t="b">
        <f t="shared" si="408"/>
        <v>0</v>
      </c>
      <c r="F1884" t="s">
        <v>329</v>
      </c>
      <c r="G1884" t="b">
        <f t="shared" si="409"/>
        <v>0</v>
      </c>
      <c r="H1884" t="s">
        <v>1634</v>
      </c>
      <c r="I1884" t="b">
        <f t="shared" si="410"/>
        <v>0</v>
      </c>
      <c r="J1884" t="s">
        <v>1831</v>
      </c>
      <c r="K1884" t="b">
        <f t="shared" si="411"/>
        <v>0</v>
      </c>
      <c r="L1884">
        <f t="shared" si="412"/>
        <v>2</v>
      </c>
      <c r="M1884">
        <v>2</v>
      </c>
      <c r="N1884" t="b">
        <f t="shared" si="413"/>
        <v>0</v>
      </c>
      <c r="O1884">
        <f t="shared" si="414"/>
        <v>732.67</v>
      </c>
      <c r="P1884">
        <v>732.67</v>
      </c>
      <c r="Q1884" t="b">
        <f t="shared" si="415"/>
        <v>0</v>
      </c>
      <c r="R1884">
        <f t="shared" si="416"/>
        <v>0.24</v>
      </c>
      <c r="S1884">
        <v>0.24</v>
      </c>
      <c r="T1884" t="b">
        <f t="shared" si="417"/>
        <v>0</v>
      </c>
      <c r="U1884" t="s">
        <v>1835</v>
      </c>
      <c r="V1884">
        <f t="shared" si="418"/>
        <v>1113.6584</v>
      </c>
      <c r="W1884">
        <v>1113.6584</v>
      </c>
      <c r="X1884" t="b">
        <f t="shared" si="419"/>
        <v>0</v>
      </c>
    </row>
    <row r="1885" spans="1:24" x14ac:dyDescent="0.3">
      <c r="A1885" t="b">
        <f t="shared" si="406"/>
        <v>0</v>
      </c>
      <c r="B1885" t="s">
        <v>2753</v>
      </c>
      <c r="C1885" t="b">
        <f t="shared" si="407"/>
        <v>0</v>
      </c>
      <c r="D1885" s="2">
        <v>45247</v>
      </c>
      <c r="E1885" s="2" t="b">
        <f t="shared" si="408"/>
        <v>0</v>
      </c>
      <c r="F1885" t="s">
        <v>1488</v>
      </c>
      <c r="G1885" t="b">
        <f t="shared" si="409"/>
        <v>0</v>
      </c>
      <c r="H1885" t="s">
        <v>1713</v>
      </c>
      <c r="I1885" t="b">
        <f t="shared" si="410"/>
        <v>0</v>
      </c>
      <c r="J1885" t="s">
        <v>1867</v>
      </c>
      <c r="K1885" t="b">
        <f t="shared" si="411"/>
        <v>0</v>
      </c>
      <c r="L1885">
        <f t="shared" si="412"/>
        <v>4</v>
      </c>
      <c r="M1885">
        <v>4</v>
      </c>
      <c r="N1885" t="b">
        <f t="shared" si="413"/>
        <v>0</v>
      </c>
      <c r="O1885">
        <f t="shared" si="414"/>
        <v>106.48</v>
      </c>
      <c r="P1885">
        <v>106.48</v>
      </c>
      <c r="Q1885" t="b">
        <f t="shared" si="415"/>
        <v>0</v>
      </c>
      <c r="R1885">
        <f t="shared" si="416"/>
        <v>0.1</v>
      </c>
      <c r="S1885">
        <v>0.1</v>
      </c>
      <c r="T1885" t="b">
        <f t="shared" si="417"/>
        <v>0</v>
      </c>
      <c r="U1885" t="s">
        <v>1839</v>
      </c>
      <c r="V1885">
        <f t="shared" si="418"/>
        <v>383.32799999999997</v>
      </c>
      <c r="W1885">
        <v>383.32799999999997</v>
      </c>
      <c r="X1885" t="b">
        <f t="shared" si="419"/>
        <v>0</v>
      </c>
    </row>
    <row r="1886" spans="1:24" x14ac:dyDescent="0.3">
      <c r="A1886" t="b">
        <f t="shared" si="406"/>
        <v>0</v>
      </c>
      <c r="B1886" t="s">
        <v>2754</v>
      </c>
      <c r="C1886" t="b">
        <f t="shared" si="407"/>
        <v>0</v>
      </c>
      <c r="D1886" s="2">
        <v>45696</v>
      </c>
      <c r="E1886" s="2" t="b">
        <f t="shared" si="408"/>
        <v>0</v>
      </c>
      <c r="F1886" t="s">
        <v>366</v>
      </c>
      <c r="G1886" t="b">
        <f t="shared" si="409"/>
        <v>0</v>
      </c>
      <c r="H1886" t="s">
        <v>1705</v>
      </c>
      <c r="I1886" t="b">
        <f t="shared" si="410"/>
        <v>0</v>
      </c>
      <c r="J1886" t="s">
        <v>1831</v>
      </c>
      <c r="K1886" t="b">
        <f t="shared" si="411"/>
        <v>0</v>
      </c>
      <c r="L1886">
        <f t="shared" si="412"/>
        <v>1</v>
      </c>
      <c r="M1886">
        <v>1</v>
      </c>
      <c r="N1886" t="b">
        <f t="shared" si="413"/>
        <v>0</v>
      </c>
      <c r="O1886">
        <f t="shared" si="414"/>
        <v>38.950000000000003</v>
      </c>
      <c r="P1886">
        <v>38.950000000000003</v>
      </c>
      <c r="Q1886" t="b">
        <f t="shared" si="415"/>
        <v>0</v>
      </c>
      <c r="R1886">
        <f t="shared" si="416"/>
        <v>0.28000000000000003</v>
      </c>
      <c r="S1886">
        <v>0.28000000000000003</v>
      </c>
      <c r="T1886" t="b">
        <f t="shared" si="417"/>
        <v>0</v>
      </c>
      <c r="U1886" t="s">
        <v>1832</v>
      </c>
      <c r="V1886">
        <f t="shared" si="418"/>
        <v>28.044</v>
      </c>
      <c r="W1886">
        <v>28.044</v>
      </c>
      <c r="X1886" t="b">
        <f t="shared" si="419"/>
        <v>0</v>
      </c>
    </row>
    <row r="1887" spans="1:24" x14ac:dyDescent="0.3">
      <c r="A1887" t="b">
        <f t="shared" si="406"/>
        <v>0</v>
      </c>
      <c r="B1887" t="s">
        <v>2755</v>
      </c>
      <c r="C1887" t="b">
        <f t="shared" si="407"/>
        <v>0</v>
      </c>
      <c r="D1887" s="2">
        <v>45294</v>
      </c>
      <c r="E1887" s="2" t="b">
        <f t="shared" si="408"/>
        <v>0</v>
      </c>
      <c r="F1887" t="s">
        <v>1322</v>
      </c>
      <c r="G1887" t="b">
        <f t="shared" si="409"/>
        <v>0</v>
      </c>
      <c r="H1887" t="s">
        <v>1811</v>
      </c>
      <c r="I1887" t="b">
        <f t="shared" si="410"/>
        <v>0</v>
      </c>
      <c r="J1887" t="s">
        <v>1857</v>
      </c>
      <c r="K1887" t="b">
        <f t="shared" si="411"/>
        <v>0</v>
      </c>
      <c r="L1887">
        <f t="shared" si="412"/>
        <v>1</v>
      </c>
      <c r="M1887">
        <v>1</v>
      </c>
      <c r="N1887" t="b">
        <f t="shared" si="413"/>
        <v>0</v>
      </c>
      <c r="O1887">
        <f t="shared" si="414"/>
        <v>835.17</v>
      </c>
      <c r="P1887">
        <v>835.17</v>
      </c>
      <c r="Q1887" t="b">
        <f t="shared" si="415"/>
        <v>0</v>
      </c>
      <c r="R1887">
        <f t="shared" si="416"/>
        <v>0.02</v>
      </c>
      <c r="S1887">
        <v>0.02</v>
      </c>
      <c r="T1887" t="b">
        <f t="shared" si="417"/>
        <v>0</v>
      </c>
      <c r="U1887" t="s">
        <v>1839</v>
      </c>
      <c r="V1887">
        <f t="shared" si="418"/>
        <v>818.46659999999997</v>
      </c>
      <c r="W1887">
        <v>818.46659999999997</v>
      </c>
      <c r="X1887" t="b">
        <f t="shared" si="419"/>
        <v>0</v>
      </c>
    </row>
    <row r="1888" spans="1:24" x14ac:dyDescent="0.3">
      <c r="A1888" t="b">
        <f t="shared" si="406"/>
        <v>0</v>
      </c>
      <c r="B1888" t="s">
        <v>2756</v>
      </c>
      <c r="C1888" t="b">
        <f t="shared" si="407"/>
        <v>0</v>
      </c>
      <c r="D1888" s="2">
        <v>45389</v>
      </c>
      <c r="E1888" s="2" t="b">
        <f t="shared" si="408"/>
        <v>0</v>
      </c>
      <c r="F1888" t="s">
        <v>452</v>
      </c>
      <c r="G1888" t="b">
        <f t="shared" si="409"/>
        <v>0</v>
      </c>
      <c r="H1888" t="s">
        <v>1777</v>
      </c>
      <c r="I1888" t="b">
        <f t="shared" si="410"/>
        <v>0</v>
      </c>
      <c r="J1888" t="s">
        <v>1831</v>
      </c>
      <c r="K1888" t="b">
        <f t="shared" si="411"/>
        <v>0</v>
      </c>
      <c r="L1888">
        <f t="shared" si="412"/>
        <v>1</v>
      </c>
      <c r="M1888">
        <v>1</v>
      </c>
      <c r="N1888" t="b">
        <f t="shared" si="413"/>
        <v>0</v>
      </c>
      <c r="O1888">
        <f t="shared" si="414"/>
        <v>113.07</v>
      </c>
      <c r="P1888">
        <v>113.07</v>
      </c>
      <c r="Q1888" t="b">
        <f t="shared" si="415"/>
        <v>0</v>
      </c>
      <c r="R1888">
        <f t="shared" si="416"/>
        <v>0.24</v>
      </c>
      <c r="S1888">
        <v>0.24</v>
      </c>
      <c r="T1888" t="b">
        <f t="shared" si="417"/>
        <v>0</v>
      </c>
      <c r="U1888" t="s">
        <v>1832</v>
      </c>
      <c r="V1888">
        <f t="shared" si="418"/>
        <v>85.933199999999999</v>
      </c>
      <c r="W1888">
        <v>85.933199999999999</v>
      </c>
      <c r="X1888" t="b">
        <f t="shared" si="419"/>
        <v>0</v>
      </c>
    </row>
    <row r="1889" spans="1:24" x14ac:dyDescent="0.3">
      <c r="A1889" t="b">
        <f t="shared" si="406"/>
        <v>0</v>
      </c>
      <c r="B1889" t="s">
        <v>2757</v>
      </c>
      <c r="C1889" t="b">
        <f t="shared" si="407"/>
        <v>0</v>
      </c>
      <c r="D1889" s="2">
        <v>45930</v>
      </c>
      <c r="E1889" s="2" t="b">
        <f t="shared" si="408"/>
        <v>0</v>
      </c>
      <c r="F1889" t="s">
        <v>1422</v>
      </c>
      <c r="G1889" t="b">
        <f t="shared" si="409"/>
        <v>0</v>
      </c>
      <c r="H1889" t="s">
        <v>1805</v>
      </c>
      <c r="I1889" t="b">
        <f t="shared" si="410"/>
        <v>0</v>
      </c>
      <c r="J1889" t="s">
        <v>1884</v>
      </c>
      <c r="K1889" t="b">
        <f t="shared" si="411"/>
        <v>0</v>
      </c>
      <c r="L1889">
        <f t="shared" si="412"/>
        <v>2</v>
      </c>
      <c r="M1889">
        <v>2</v>
      </c>
      <c r="N1889" t="b">
        <f t="shared" si="413"/>
        <v>0</v>
      </c>
      <c r="O1889">
        <f t="shared" si="414"/>
        <v>451.33</v>
      </c>
      <c r="P1889">
        <v>451.33</v>
      </c>
      <c r="Q1889" t="b">
        <f t="shared" si="415"/>
        <v>0</v>
      </c>
      <c r="R1889">
        <f t="shared" si="416"/>
        <v>0.23</v>
      </c>
      <c r="S1889">
        <v>0.23</v>
      </c>
      <c r="T1889" t="b">
        <f t="shared" si="417"/>
        <v>0</v>
      </c>
      <c r="U1889" t="s">
        <v>1839</v>
      </c>
      <c r="V1889">
        <f t="shared" si="418"/>
        <v>695.04819999999995</v>
      </c>
      <c r="W1889">
        <v>695.04819999999995</v>
      </c>
      <c r="X1889" t="b">
        <f t="shared" si="419"/>
        <v>0</v>
      </c>
    </row>
    <row r="1890" spans="1:24" x14ac:dyDescent="0.3">
      <c r="A1890" t="b">
        <f t="shared" si="406"/>
        <v>0</v>
      </c>
      <c r="B1890" t="s">
        <v>2758</v>
      </c>
      <c r="C1890" t="b">
        <f t="shared" si="407"/>
        <v>0</v>
      </c>
      <c r="D1890" s="2">
        <v>45456</v>
      </c>
      <c r="E1890" s="2" t="b">
        <f t="shared" si="408"/>
        <v>0</v>
      </c>
      <c r="F1890" t="s">
        <v>1151</v>
      </c>
      <c r="G1890" t="b">
        <f t="shared" si="409"/>
        <v>0</v>
      </c>
      <c r="H1890" t="s">
        <v>1785</v>
      </c>
      <c r="I1890" t="b">
        <f t="shared" si="410"/>
        <v>0</v>
      </c>
      <c r="J1890" t="s">
        <v>1875</v>
      </c>
      <c r="K1890" t="b">
        <f t="shared" si="411"/>
        <v>0</v>
      </c>
      <c r="L1890">
        <f t="shared" si="412"/>
        <v>3</v>
      </c>
      <c r="M1890">
        <v>3</v>
      </c>
      <c r="N1890" t="b">
        <f t="shared" si="413"/>
        <v>0</v>
      </c>
      <c r="O1890">
        <f t="shared" si="414"/>
        <v>619.80999999999995</v>
      </c>
      <c r="P1890">
        <v>619.80999999999995</v>
      </c>
      <c r="Q1890" t="b">
        <f t="shared" si="415"/>
        <v>0</v>
      </c>
      <c r="R1890">
        <f t="shared" si="416"/>
        <v>0.16</v>
      </c>
      <c r="S1890">
        <v>0.16</v>
      </c>
      <c r="T1890" t="b">
        <f t="shared" si="417"/>
        <v>0</v>
      </c>
      <c r="U1890" t="s">
        <v>1839</v>
      </c>
      <c r="V1890">
        <f t="shared" si="418"/>
        <v>1561.9212</v>
      </c>
      <c r="W1890">
        <v>1561.9212</v>
      </c>
      <c r="X1890" t="b">
        <f t="shared" si="419"/>
        <v>0</v>
      </c>
    </row>
    <row r="1891" spans="1:24" x14ac:dyDescent="0.3">
      <c r="A1891" t="b">
        <f t="shared" si="406"/>
        <v>0</v>
      </c>
      <c r="B1891" t="s">
        <v>1848</v>
      </c>
      <c r="C1891" t="b">
        <f t="shared" si="407"/>
        <v>0</v>
      </c>
      <c r="D1891" s="2">
        <v>45869</v>
      </c>
      <c r="E1891" s="2" t="b">
        <f t="shared" si="408"/>
        <v>0</v>
      </c>
      <c r="F1891" t="s">
        <v>1849</v>
      </c>
      <c r="G1891" t="b">
        <f t="shared" si="409"/>
        <v>0</v>
      </c>
      <c r="H1891" t="s">
        <v>1637</v>
      </c>
      <c r="I1891" t="b">
        <f t="shared" si="410"/>
        <v>0</v>
      </c>
      <c r="J1891" t="s">
        <v>1850</v>
      </c>
      <c r="K1891" t="b">
        <f t="shared" si="411"/>
        <v>0</v>
      </c>
      <c r="L1891">
        <f t="shared" si="412"/>
        <v>2</v>
      </c>
      <c r="M1891">
        <v>2</v>
      </c>
      <c r="N1891" t="b">
        <f t="shared" si="413"/>
        <v>0</v>
      </c>
      <c r="O1891">
        <f t="shared" si="414"/>
        <v>873.17</v>
      </c>
      <c r="P1891">
        <v>873.17</v>
      </c>
      <c r="Q1891" t="b">
        <f t="shared" si="415"/>
        <v>0</v>
      </c>
      <c r="R1891">
        <f t="shared" si="416"/>
        <v>0.23</v>
      </c>
      <c r="S1891">
        <v>0.23</v>
      </c>
      <c r="T1891" t="b">
        <f t="shared" si="417"/>
        <v>0</v>
      </c>
      <c r="U1891" t="s">
        <v>1835</v>
      </c>
      <c r="V1891">
        <f t="shared" si="418"/>
        <v>1344.6818000000001</v>
      </c>
      <c r="W1891">
        <v>1344.6818000000001</v>
      </c>
      <c r="X1891" t="b">
        <f t="shared" si="419"/>
        <v>0</v>
      </c>
    </row>
    <row r="1892" spans="1:24" x14ac:dyDescent="0.3">
      <c r="A1892" t="b">
        <f t="shared" si="406"/>
        <v>0</v>
      </c>
      <c r="B1892" t="s">
        <v>1945</v>
      </c>
      <c r="C1892" t="b">
        <f t="shared" si="407"/>
        <v>0</v>
      </c>
      <c r="D1892" s="2">
        <v>45577</v>
      </c>
      <c r="E1892" s="2" t="b">
        <f t="shared" si="408"/>
        <v>0</v>
      </c>
      <c r="F1892" t="s">
        <v>51</v>
      </c>
      <c r="G1892" t="b">
        <f t="shared" si="409"/>
        <v>0</v>
      </c>
      <c r="H1892" t="s">
        <v>1637</v>
      </c>
      <c r="I1892" t="b">
        <f t="shared" si="410"/>
        <v>0</v>
      </c>
      <c r="J1892" t="s">
        <v>1870</v>
      </c>
      <c r="K1892" t="b">
        <f t="shared" si="411"/>
        <v>0</v>
      </c>
      <c r="L1892">
        <f t="shared" si="412"/>
        <v>2</v>
      </c>
      <c r="M1892">
        <v>2</v>
      </c>
      <c r="N1892" t="b">
        <f t="shared" si="413"/>
        <v>0</v>
      </c>
      <c r="O1892">
        <f t="shared" si="414"/>
        <v>350.12</v>
      </c>
      <c r="P1892">
        <v>350.12</v>
      </c>
      <c r="Q1892" t="b">
        <f t="shared" si="415"/>
        <v>0</v>
      </c>
      <c r="R1892">
        <f t="shared" si="416"/>
        <v>0.12</v>
      </c>
      <c r="S1892">
        <v>0.12</v>
      </c>
      <c r="T1892" t="b">
        <f t="shared" si="417"/>
        <v>0</v>
      </c>
      <c r="U1892" t="s">
        <v>1839</v>
      </c>
      <c r="V1892">
        <f t="shared" si="418"/>
        <v>616.21119999999996</v>
      </c>
      <c r="W1892">
        <v>616.21119999999996</v>
      </c>
      <c r="X1892" t="b">
        <f t="shared" si="419"/>
        <v>0</v>
      </c>
    </row>
    <row r="1893" spans="1:24" x14ac:dyDescent="0.3">
      <c r="A1893" t="b">
        <f t="shared" si="406"/>
        <v>0</v>
      </c>
      <c r="B1893" t="s">
        <v>2759</v>
      </c>
      <c r="C1893" t="b">
        <f t="shared" si="407"/>
        <v>0</v>
      </c>
      <c r="D1893" s="2">
        <v>45713</v>
      </c>
      <c r="E1893" s="2" t="b">
        <f t="shared" si="408"/>
        <v>0</v>
      </c>
      <c r="F1893" t="s">
        <v>375</v>
      </c>
      <c r="G1893" t="b">
        <f t="shared" si="409"/>
        <v>0</v>
      </c>
      <c r="H1893" t="s">
        <v>1719</v>
      </c>
      <c r="I1893" t="b">
        <f t="shared" si="410"/>
        <v>0</v>
      </c>
      <c r="J1893" t="s">
        <v>1843</v>
      </c>
      <c r="K1893" t="b">
        <f t="shared" si="411"/>
        <v>0</v>
      </c>
      <c r="L1893">
        <f t="shared" si="412"/>
        <v>4</v>
      </c>
      <c r="M1893">
        <v>4</v>
      </c>
      <c r="N1893" t="b">
        <f t="shared" si="413"/>
        <v>0</v>
      </c>
      <c r="O1893">
        <f t="shared" si="414"/>
        <v>46.97</v>
      </c>
      <c r="P1893">
        <v>46.97</v>
      </c>
      <c r="Q1893" t="b">
        <f t="shared" si="415"/>
        <v>0</v>
      </c>
      <c r="R1893">
        <f t="shared" si="416"/>
        <v>0.26</v>
      </c>
      <c r="S1893">
        <v>0.26</v>
      </c>
      <c r="T1893" t="b">
        <f t="shared" si="417"/>
        <v>0</v>
      </c>
      <c r="U1893" t="s">
        <v>1835</v>
      </c>
      <c r="V1893">
        <f t="shared" si="418"/>
        <v>139.03120000000001</v>
      </c>
      <c r="W1893">
        <v>139.03120000000001</v>
      </c>
      <c r="X1893" t="b">
        <f t="shared" si="419"/>
        <v>0</v>
      </c>
    </row>
    <row r="1894" spans="1:24" x14ac:dyDescent="0.3">
      <c r="A1894" t="b">
        <f t="shared" si="406"/>
        <v>0</v>
      </c>
      <c r="B1894" t="s">
        <v>2760</v>
      </c>
      <c r="C1894" t="b">
        <f t="shared" si="407"/>
        <v>0</v>
      </c>
      <c r="D1894" s="2">
        <v>45784</v>
      </c>
      <c r="E1894" s="2" t="b">
        <f t="shared" si="408"/>
        <v>0</v>
      </c>
      <c r="F1894" t="s">
        <v>601</v>
      </c>
      <c r="G1894" t="b">
        <f t="shared" si="409"/>
        <v>0</v>
      </c>
      <c r="H1894" t="s">
        <v>1674</v>
      </c>
      <c r="I1894" t="b">
        <f t="shared" si="410"/>
        <v>0</v>
      </c>
      <c r="J1894" t="s">
        <v>1880</v>
      </c>
      <c r="K1894" t="b">
        <f t="shared" si="411"/>
        <v>0</v>
      </c>
      <c r="L1894">
        <f t="shared" si="412"/>
        <v>2</v>
      </c>
      <c r="M1894">
        <v>2</v>
      </c>
      <c r="N1894" t="b">
        <f t="shared" si="413"/>
        <v>0</v>
      </c>
      <c r="O1894">
        <f t="shared" si="414"/>
        <v>71.48</v>
      </c>
      <c r="P1894">
        <v>71.48</v>
      </c>
      <c r="Q1894" t="b">
        <f t="shared" si="415"/>
        <v>0</v>
      </c>
      <c r="R1894">
        <f t="shared" si="416"/>
        <v>0.14000000000000001</v>
      </c>
      <c r="S1894">
        <v>0.14000000000000001</v>
      </c>
      <c r="T1894" t="b">
        <f t="shared" si="417"/>
        <v>0</v>
      </c>
      <c r="U1894" t="s">
        <v>1839</v>
      </c>
      <c r="V1894">
        <f t="shared" si="418"/>
        <v>122.9456</v>
      </c>
      <c r="W1894">
        <v>122.9456</v>
      </c>
      <c r="X1894" t="b">
        <f t="shared" si="419"/>
        <v>0</v>
      </c>
    </row>
    <row r="1895" spans="1:24" x14ac:dyDescent="0.3">
      <c r="A1895" t="b">
        <f t="shared" si="406"/>
        <v>0</v>
      </c>
      <c r="B1895" t="s">
        <v>2761</v>
      </c>
      <c r="C1895" t="b">
        <f t="shared" si="407"/>
        <v>0</v>
      </c>
      <c r="D1895" s="2">
        <v>45812</v>
      </c>
      <c r="E1895" s="2" t="b">
        <f t="shared" si="408"/>
        <v>0</v>
      </c>
      <c r="F1895" t="s">
        <v>7</v>
      </c>
      <c r="G1895" t="b">
        <f t="shared" si="409"/>
        <v>0</v>
      </c>
      <c r="H1895" t="s">
        <v>1702</v>
      </c>
      <c r="I1895" t="b">
        <f t="shared" si="410"/>
        <v>0</v>
      </c>
      <c r="J1895" t="s">
        <v>1863</v>
      </c>
      <c r="K1895" t="b">
        <f t="shared" si="411"/>
        <v>0</v>
      </c>
      <c r="L1895">
        <f t="shared" si="412"/>
        <v>2</v>
      </c>
      <c r="M1895">
        <v>2</v>
      </c>
      <c r="N1895" t="b">
        <f t="shared" si="413"/>
        <v>0</v>
      </c>
      <c r="O1895">
        <f t="shared" si="414"/>
        <v>404.08</v>
      </c>
      <c r="P1895">
        <v>404.08</v>
      </c>
      <c r="Q1895" t="b">
        <f t="shared" si="415"/>
        <v>0</v>
      </c>
      <c r="R1895">
        <f t="shared" si="416"/>
        <v>7.0000000000000007E-2</v>
      </c>
      <c r="S1895">
        <v>7.0000000000000007E-2</v>
      </c>
      <c r="T1895" t="b">
        <f t="shared" si="417"/>
        <v>0</v>
      </c>
      <c r="U1895" t="s">
        <v>1832</v>
      </c>
      <c r="V1895">
        <f t="shared" si="418"/>
        <v>751.58879999999988</v>
      </c>
      <c r="W1895">
        <v>751.58879999999988</v>
      </c>
      <c r="X1895" t="b">
        <f t="shared" si="419"/>
        <v>0</v>
      </c>
    </row>
    <row r="1896" spans="1:24" x14ac:dyDescent="0.3">
      <c r="A1896" t="b">
        <f t="shared" si="406"/>
        <v>0</v>
      </c>
      <c r="B1896" t="s">
        <v>2762</v>
      </c>
      <c r="C1896" t="b">
        <f t="shared" si="407"/>
        <v>0</v>
      </c>
      <c r="D1896" s="2">
        <v>45653</v>
      </c>
      <c r="E1896" s="2" t="b">
        <f t="shared" si="408"/>
        <v>0</v>
      </c>
      <c r="F1896" t="s">
        <v>836</v>
      </c>
      <c r="G1896" t="b">
        <f t="shared" si="409"/>
        <v>0</v>
      </c>
      <c r="H1896" t="s">
        <v>1588</v>
      </c>
      <c r="I1896" t="b">
        <f t="shared" si="410"/>
        <v>0</v>
      </c>
      <c r="J1896" t="s">
        <v>1857</v>
      </c>
      <c r="K1896" t="b">
        <f t="shared" si="411"/>
        <v>0</v>
      </c>
      <c r="L1896">
        <f t="shared" si="412"/>
        <v>1</v>
      </c>
      <c r="M1896">
        <v>1</v>
      </c>
      <c r="N1896" t="b">
        <f t="shared" si="413"/>
        <v>0</v>
      </c>
      <c r="O1896">
        <f t="shared" si="414"/>
        <v>519.91</v>
      </c>
      <c r="P1896">
        <v>519.91</v>
      </c>
      <c r="Q1896" t="b">
        <f t="shared" si="415"/>
        <v>0</v>
      </c>
      <c r="R1896">
        <f t="shared" si="416"/>
        <v>0.05</v>
      </c>
      <c r="S1896">
        <v>0.05</v>
      </c>
      <c r="T1896" t="b">
        <f t="shared" si="417"/>
        <v>0</v>
      </c>
      <c r="U1896" t="s">
        <v>1839</v>
      </c>
      <c r="V1896">
        <f t="shared" si="418"/>
        <v>493.91449999999992</v>
      </c>
      <c r="W1896">
        <v>493.91449999999992</v>
      </c>
      <c r="X1896" t="b">
        <f t="shared" si="419"/>
        <v>0</v>
      </c>
    </row>
    <row r="1897" spans="1:24" x14ac:dyDescent="0.3">
      <c r="A1897" t="b">
        <f t="shared" si="406"/>
        <v>0</v>
      </c>
      <c r="B1897" t="s">
        <v>2763</v>
      </c>
      <c r="C1897" t="b">
        <f t="shared" si="407"/>
        <v>0</v>
      </c>
      <c r="D1897" s="2">
        <v>45672</v>
      </c>
      <c r="E1897" s="2" t="b">
        <f t="shared" si="408"/>
        <v>0</v>
      </c>
      <c r="F1897" t="s">
        <v>484</v>
      </c>
      <c r="G1897" t="b">
        <f t="shared" si="409"/>
        <v>0</v>
      </c>
      <c r="H1897" t="s">
        <v>1680</v>
      </c>
      <c r="I1897" t="b">
        <f t="shared" si="410"/>
        <v>0</v>
      </c>
      <c r="J1897" t="s">
        <v>1867</v>
      </c>
      <c r="K1897" t="b">
        <f t="shared" si="411"/>
        <v>0</v>
      </c>
      <c r="L1897">
        <f t="shared" si="412"/>
        <v>3</v>
      </c>
      <c r="M1897">
        <v>3</v>
      </c>
      <c r="N1897" t="b">
        <f t="shared" si="413"/>
        <v>0</v>
      </c>
      <c r="O1897">
        <f t="shared" si="414"/>
        <v>566.16</v>
      </c>
      <c r="P1897">
        <v>566.16</v>
      </c>
      <c r="Q1897" t="b">
        <f t="shared" si="415"/>
        <v>0</v>
      </c>
      <c r="R1897">
        <f t="shared" si="416"/>
        <v>0.05</v>
      </c>
      <c r="S1897">
        <v>0.05</v>
      </c>
      <c r="T1897" t="b">
        <f t="shared" si="417"/>
        <v>0</v>
      </c>
      <c r="U1897" t="s">
        <v>1835</v>
      </c>
      <c r="V1897">
        <f t="shared" si="418"/>
        <v>1613.556</v>
      </c>
      <c r="W1897">
        <v>1613.556</v>
      </c>
      <c r="X1897" t="b">
        <f t="shared" si="419"/>
        <v>0</v>
      </c>
    </row>
    <row r="1898" spans="1:24" x14ac:dyDescent="0.3">
      <c r="A1898" t="b">
        <f t="shared" si="406"/>
        <v>0</v>
      </c>
      <c r="B1898" t="s">
        <v>2764</v>
      </c>
      <c r="C1898" t="b">
        <f t="shared" si="407"/>
        <v>0</v>
      </c>
      <c r="D1898" s="2">
        <v>45799</v>
      </c>
      <c r="E1898" s="2" t="b">
        <f t="shared" si="408"/>
        <v>0</v>
      </c>
      <c r="F1898" t="s">
        <v>1211</v>
      </c>
      <c r="G1898" t="b">
        <f t="shared" si="409"/>
        <v>0</v>
      </c>
      <c r="H1898" t="s">
        <v>1691</v>
      </c>
      <c r="I1898" t="b">
        <f t="shared" si="410"/>
        <v>0</v>
      </c>
      <c r="J1898" t="s">
        <v>1872</v>
      </c>
      <c r="K1898" t="b">
        <f t="shared" si="411"/>
        <v>0</v>
      </c>
      <c r="L1898">
        <f t="shared" si="412"/>
        <v>2</v>
      </c>
      <c r="M1898">
        <v>2</v>
      </c>
      <c r="N1898" t="b">
        <f t="shared" si="413"/>
        <v>0</v>
      </c>
      <c r="O1898">
        <f t="shared" si="414"/>
        <v>295.12</v>
      </c>
      <c r="P1898">
        <v>295.12</v>
      </c>
      <c r="Q1898" t="b">
        <f t="shared" si="415"/>
        <v>0</v>
      </c>
      <c r="R1898">
        <f t="shared" si="416"/>
        <v>0.09</v>
      </c>
      <c r="S1898">
        <v>0.09</v>
      </c>
      <c r="T1898" t="b">
        <f t="shared" si="417"/>
        <v>0</v>
      </c>
      <c r="U1898" t="s">
        <v>1839</v>
      </c>
      <c r="V1898">
        <f t="shared" si="418"/>
        <v>537.11840000000007</v>
      </c>
      <c r="W1898">
        <v>537.11840000000007</v>
      </c>
      <c r="X1898" t="b">
        <f t="shared" si="419"/>
        <v>0</v>
      </c>
    </row>
    <row r="1899" spans="1:24" x14ac:dyDescent="0.3">
      <c r="A1899" t="b">
        <f t="shared" si="406"/>
        <v>0</v>
      </c>
      <c r="B1899" t="s">
        <v>2765</v>
      </c>
      <c r="C1899" t="b">
        <f t="shared" si="407"/>
        <v>0</v>
      </c>
      <c r="D1899" s="2">
        <v>45848</v>
      </c>
      <c r="E1899" s="2" t="b">
        <f t="shared" si="408"/>
        <v>0</v>
      </c>
      <c r="F1899" t="s">
        <v>378</v>
      </c>
      <c r="G1899" t="b">
        <f t="shared" si="409"/>
        <v>0</v>
      </c>
      <c r="H1899" t="s">
        <v>1640</v>
      </c>
      <c r="I1899" t="b">
        <f t="shared" si="410"/>
        <v>0</v>
      </c>
      <c r="J1899" t="s">
        <v>1902</v>
      </c>
      <c r="K1899" t="b">
        <f t="shared" si="411"/>
        <v>0</v>
      </c>
      <c r="L1899">
        <f t="shared" si="412"/>
        <v>2</v>
      </c>
      <c r="M1899">
        <v>2</v>
      </c>
      <c r="N1899" t="b">
        <f t="shared" si="413"/>
        <v>0</v>
      </c>
      <c r="O1899">
        <f t="shared" si="414"/>
        <v>414.18</v>
      </c>
      <c r="P1899">
        <v>414.18</v>
      </c>
      <c r="Q1899" t="b">
        <f t="shared" si="415"/>
        <v>0</v>
      </c>
      <c r="R1899">
        <f t="shared" si="416"/>
        <v>0.25</v>
      </c>
      <c r="S1899">
        <v>0.25</v>
      </c>
      <c r="T1899" t="b">
        <f t="shared" si="417"/>
        <v>0</v>
      </c>
      <c r="U1899" t="s">
        <v>1835</v>
      </c>
      <c r="V1899">
        <f t="shared" si="418"/>
        <v>621.27</v>
      </c>
      <c r="W1899">
        <v>621.27</v>
      </c>
      <c r="X1899" t="b">
        <f t="shared" si="419"/>
        <v>0</v>
      </c>
    </row>
    <row r="1900" spans="1:24" x14ac:dyDescent="0.3">
      <c r="A1900" t="b">
        <f t="shared" si="406"/>
        <v>0</v>
      </c>
      <c r="B1900" t="s">
        <v>2766</v>
      </c>
      <c r="C1900" t="b">
        <f t="shared" si="407"/>
        <v>0</v>
      </c>
      <c r="D1900" s="2">
        <v>45918</v>
      </c>
      <c r="E1900" s="2" t="b">
        <f t="shared" si="408"/>
        <v>0</v>
      </c>
      <c r="F1900" t="s">
        <v>848</v>
      </c>
      <c r="G1900" t="b">
        <f t="shared" si="409"/>
        <v>0</v>
      </c>
      <c r="H1900" t="s">
        <v>1708</v>
      </c>
      <c r="I1900" t="b">
        <f t="shared" si="410"/>
        <v>0</v>
      </c>
      <c r="J1900" t="s">
        <v>1837</v>
      </c>
      <c r="K1900" t="b">
        <f t="shared" si="411"/>
        <v>0</v>
      </c>
      <c r="L1900">
        <f t="shared" si="412"/>
        <v>2</v>
      </c>
      <c r="M1900">
        <v>2</v>
      </c>
      <c r="N1900" t="b">
        <f t="shared" si="413"/>
        <v>0</v>
      </c>
      <c r="O1900">
        <f t="shared" si="414"/>
        <v>433.75</v>
      </c>
      <c r="P1900">
        <v>433.75</v>
      </c>
      <c r="Q1900" t="b">
        <f t="shared" si="415"/>
        <v>0</v>
      </c>
      <c r="R1900">
        <f t="shared" si="416"/>
        <v>0</v>
      </c>
      <c r="S1900">
        <v>0</v>
      </c>
      <c r="T1900" t="b">
        <f t="shared" si="417"/>
        <v>0</v>
      </c>
      <c r="U1900" t="s">
        <v>1832</v>
      </c>
      <c r="V1900">
        <f t="shared" si="418"/>
        <v>867.5</v>
      </c>
      <c r="W1900">
        <v>867.5</v>
      </c>
      <c r="X1900" t="b">
        <f t="shared" si="419"/>
        <v>0</v>
      </c>
    </row>
    <row r="1901" spans="1:24" x14ac:dyDescent="0.3">
      <c r="A1901" t="b">
        <f t="shared" si="406"/>
        <v>0</v>
      </c>
      <c r="B1901" t="s">
        <v>2767</v>
      </c>
      <c r="C1901" t="b">
        <f t="shared" si="407"/>
        <v>0</v>
      </c>
      <c r="D1901" s="2">
        <v>45288</v>
      </c>
      <c r="E1901" s="2" t="b">
        <f t="shared" si="408"/>
        <v>0</v>
      </c>
      <c r="F1901" t="s">
        <v>886</v>
      </c>
      <c r="G1901" t="b">
        <f t="shared" si="409"/>
        <v>0</v>
      </c>
      <c r="H1901" t="s">
        <v>1783</v>
      </c>
      <c r="I1901" t="b">
        <f t="shared" si="410"/>
        <v>0</v>
      </c>
      <c r="J1901" t="s">
        <v>1863</v>
      </c>
      <c r="K1901" t="b">
        <f t="shared" si="411"/>
        <v>0</v>
      </c>
      <c r="L1901">
        <f t="shared" si="412"/>
        <v>3</v>
      </c>
      <c r="M1901">
        <v>3</v>
      </c>
      <c r="N1901" t="b">
        <f t="shared" si="413"/>
        <v>0</v>
      </c>
      <c r="O1901">
        <f t="shared" si="414"/>
        <v>104.33</v>
      </c>
      <c r="P1901">
        <v>104.33</v>
      </c>
      <c r="Q1901" t="b">
        <f t="shared" si="415"/>
        <v>0</v>
      </c>
      <c r="R1901">
        <f t="shared" si="416"/>
        <v>0.13</v>
      </c>
      <c r="S1901">
        <v>0.13</v>
      </c>
      <c r="T1901" t="b">
        <f t="shared" si="417"/>
        <v>0</v>
      </c>
      <c r="U1901" t="s">
        <v>1839</v>
      </c>
      <c r="V1901">
        <f t="shared" si="418"/>
        <v>272.30130000000003</v>
      </c>
      <c r="W1901">
        <v>272.30130000000003</v>
      </c>
      <c r="X1901" t="b">
        <f t="shared" si="419"/>
        <v>0</v>
      </c>
    </row>
    <row r="1902" spans="1:24" x14ac:dyDescent="0.3">
      <c r="A1902" t="b">
        <f t="shared" si="406"/>
        <v>0</v>
      </c>
      <c r="B1902" t="s">
        <v>2768</v>
      </c>
      <c r="C1902" t="b">
        <f t="shared" si="407"/>
        <v>0</v>
      </c>
      <c r="D1902" s="2">
        <v>45477</v>
      </c>
      <c r="E1902" s="2" t="b">
        <f t="shared" si="408"/>
        <v>0</v>
      </c>
      <c r="F1902" t="s">
        <v>1849</v>
      </c>
      <c r="G1902" t="b">
        <f t="shared" si="409"/>
        <v>0</v>
      </c>
      <c r="H1902" t="s">
        <v>1540</v>
      </c>
      <c r="I1902" t="b">
        <f t="shared" si="410"/>
        <v>0</v>
      </c>
      <c r="J1902" t="s">
        <v>1884</v>
      </c>
      <c r="K1902" t="b">
        <f t="shared" si="411"/>
        <v>0</v>
      </c>
      <c r="L1902">
        <f t="shared" si="412"/>
        <v>1</v>
      </c>
      <c r="M1902">
        <v>1</v>
      </c>
      <c r="N1902" t="b">
        <f t="shared" si="413"/>
        <v>0</v>
      </c>
      <c r="O1902">
        <f t="shared" si="414"/>
        <v>221.7</v>
      </c>
      <c r="P1902">
        <v>221.7</v>
      </c>
      <c r="Q1902" t="b">
        <f t="shared" si="415"/>
        <v>0</v>
      </c>
      <c r="R1902">
        <f t="shared" si="416"/>
        <v>0.04</v>
      </c>
      <c r="S1902">
        <v>0.04</v>
      </c>
      <c r="T1902" t="b">
        <f t="shared" si="417"/>
        <v>0</v>
      </c>
      <c r="U1902" t="s">
        <v>1832</v>
      </c>
      <c r="V1902">
        <f t="shared" si="418"/>
        <v>212.83199999999999</v>
      </c>
      <c r="W1902">
        <v>212.83199999999999</v>
      </c>
      <c r="X1902" t="b">
        <f t="shared" si="419"/>
        <v>0</v>
      </c>
    </row>
    <row r="1903" spans="1:24" x14ac:dyDescent="0.3">
      <c r="A1903" t="b">
        <f t="shared" si="406"/>
        <v>0</v>
      </c>
      <c r="B1903" t="s">
        <v>1946</v>
      </c>
      <c r="C1903" t="b">
        <f t="shared" si="407"/>
        <v>0</v>
      </c>
      <c r="D1903" s="2">
        <v>45312</v>
      </c>
      <c r="E1903" s="2" t="b">
        <f t="shared" si="408"/>
        <v>0</v>
      </c>
      <c r="F1903" t="s">
        <v>1250</v>
      </c>
      <c r="G1903" t="b">
        <f t="shared" si="409"/>
        <v>0</v>
      </c>
      <c r="H1903" t="s">
        <v>1889</v>
      </c>
      <c r="I1903" t="b">
        <f t="shared" si="410"/>
        <v>0</v>
      </c>
      <c r="J1903" t="s">
        <v>1854</v>
      </c>
      <c r="K1903" t="b">
        <f t="shared" si="411"/>
        <v>0</v>
      </c>
      <c r="L1903">
        <f t="shared" si="412"/>
        <v>4</v>
      </c>
      <c r="M1903">
        <v>4</v>
      </c>
      <c r="N1903" t="b">
        <f t="shared" si="413"/>
        <v>0</v>
      </c>
      <c r="O1903">
        <f t="shared" si="414"/>
        <v>102.19</v>
      </c>
      <c r="P1903">
        <v>102.19</v>
      </c>
      <c r="Q1903" t="b">
        <f t="shared" si="415"/>
        <v>0</v>
      </c>
      <c r="R1903">
        <f t="shared" si="416"/>
        <v>0.17</v>
      </c>
      <c r="S1903">
        <v>0.17</v>
      </c>
      <c r="T1903" t="b">
        <f t="shared" si="417"/>
        <v>0</v>
      </c>
      <c r="U1903" t="s">
        <v>1835</v>
      </c>
      <c r="V1903">
        <f t="shared" si="418"/>
        <v>339.27080000000001</v>
      </c>
      <c r="W1903">
        <v>339.27080000000001</v>
      </c>
      <c r="X1903" t="b">
        <f t="shared" si="419"/>
        <v>0</v>
      </c>
    </row>
    <row r="1904" spans="1:24" x14ac:dyDescent="0.3">
      <c r="A1904" t="b">
        <f t="shared" si="406"/>
        <v>0</v>
      </c>
      <c r="B1904" t="s">
        <v>2769</v>
      </c>
      <c r="C1904" t="b">
        <f t="shared" si="407"/>
        <v>0</v>
      </c>
      <c r="D1904" s="2">
        <v>45796</v>
      </c>
      <c r="E1904" s="2" t="b">
        <f t="shared" si="408"/>
        <v>0</v>
      </c>
      <c r="F1904" t="s">
        <v>681</v>
      </c>
      <c r="G1904" t="b">
        <f t="shared" si="409"/>
        <v>0</v>
      </c>
      <c r="H1904" t="s">
        <v>1732</v>
      </c>
      <c r="I1904" t="b">
        <f t="shared" si="410"/>
        <v>0</v>
      </c>
      <c r="J1904" t="s">
        <v>1841</v>
      </c>
      <c r="K1904" t="b">
        <f t="shared" si="411"/>
        <v>0</v>
      </c>
      <c r="L1904">
        <f t="shared" si="412"/>
        <v>2</v>
      </c>
      <c r="M1904">
        <v>2</v>
      </c>
      <c r="N1904" t="b">
        <f t="shared" si="413"/>
        <v>0</v>
      </c>
      <c r="O1904">
        <f t="shared" si="414"/>
        <v>491.26</v>
      </c>
      <c r="P1904">
        <v>491.26</v>
      </c>
      <c r="Q1904" t="b">
        <f t="shared" si="415"/>
        <v>0</v>
      </c>
      <c r="R1904">
        <f t="shared" si="416"/>
        <v>0.14000000000000001</v>
      </c>
      <c r="S1904">
        <v>0.14000000000000001</v>
      </c>
      <c r="T1904" t="b">
        <f t="shared" si="417"/>
        <v>0</v>
      </c>
      <c r="U1904" t="s">
        <v>1839</v>
      </c>
      <c r="V1904">
        <f t="shared" si="418"/>
        <v>844.96719999999993</v>
      </c>
      <c r="W1904">
        <v>844.96719999999993</v>
      </c>
      <c r="X1904" t="b">
        <f t="shared" si="419"/>
        <v>0</v>
      </c>
    </row>
    <row r="1905" spans="1:24" x14ac:dyDescent="0.3">
      <c r="A1905" t="b">
        <f t="shared" si="406"/>
        <v>0</v>
      </c>
      <c r="B1905" t="s">
        <v>2770</v>
      </c>
      <c r="C1905" t="b">
        <f t="shared" si="407"/>
        <v>0</v>
      </c>
      <c r="D1905" s="2">
        <v>45630</v>
      </c>
      <c r="E1905" s="2" t="b">
        <f t="shared" si="408"/>
        <v>0</v>
      </c>
      <c r="F1905" t="s">
        <v>592</v>
      </c>
      <c r="G1905" t="b">
        <f t="shared" si="409"/>
        <v>0</v>
      </c>
      <c r="H1905" t="s">
        <v>1648</v>
      </c>
      <c r="I1905" t="b">
        <f t="shared" si="410"/>
        <v>0</v>
      </c>
      <c r="J1905" t="s">
        <v>1837</v>
      </c>
      <c r="K1905" t="b">
        <f t="shared" si="411"/>
        <v>0</v>
      </c>
      <c r="L1905">
        <f t="shared" si="412"/>
        <v>4</v>
      </c>
      <c r="M1905">
        <v>4</v>
      </c>
      <c r="N1905" t="b">
        <f t="shared" si="413"/>
        <v>0</v>
      </c>
      <c r="O1905">
        <f t="shared" si="414"/>
        <v>923.14</v>
      </c>
      <c r="P1905">
        <v>923.14</v>
      </c>
      <c r="Q1905" t="b">
        <f t="shared" si="415"/>
        <v>0</v>
      </c>
      <c r="R1905">
        <f t="shared" si="416"/>
        <v>0.15</v>
      </c>
      <c r="S1905">
        <v>0.15</v>
      </c>
      <c r="T1905" t="b">
        <f t="shared" si="417"/>
        <v>0</v>
      </c>
      <c r="U1905" t="s">
        <v>1832</v>
      </c>
      <c r="V1905">
        <f t="shared" si="418"/>
        <v>3138.6759999999999</v>
      </c>
      <c r="W1905">
        <v>3138.6759999999999</v>
      </c>
      <c r="X1905" t="b">
        <f t="shared" si="419"/>
        <v>0</v>
      </c>
    </row>
    <row r="1906" spans="1:24" x14ac:dyDescent="0.3">
      <c r="A1906" t="b">
        <f t="shared" si="406"/>
        <v>0</v>
      </c>
      <c r="B1906" t="s">
        <v>2771</v>
      </c>
      <c r="C1906" t="b">
        <f t="shared" si="407"/>
        <v>0</v>
      </c>
      <c r="D1906" s="2">
        <v>45625</v>
      </c>
      <c r="E1906" s="2" t="b">
        <f t="shared" si="408"/>
        <v>0</v>
      </c>
      <c r="F1906" t="s">
        <v>628</v>
      </c>
      <c r="G1906" t="b">
        <f t="shared" si="409"/>
        <v>0</v>
      </c>
      <c r="H1906" t="s">
        <v>1725</v>
      </c>
      <c r="I1906" t="b">
        <f t="shared" si="410"/>
        <v>0</v>
      </c>
      <c r="J1906" t="s">
        <v>1843</v>
      </c>
      <c r="K1906" t="b">
        <f t="shared" si="411"/>
        <v>0</v>
      </c>
      <c r="L1906">
        <f t="shared" si="412"/>
        <v>2</v>
      </c>
      <c r="M1906">
        <v>2</v>
      </c>
      <c r="N1906" t="b">
        <f t="shared" si="413"/>
        <v>0</v>
      </c>
      <c r="O1906">
        <f t="shared" si="414"/>
        <v>747.65</v>
      </c>
      <c r="P1906">
        <v>747.65</v>
      </c>
      <c r="Q1906" t="b">
        <f t="shared" si="415"/>
        <v>0</v>
      </c>
      <c r="R1906">
        <f t="shared" si="416"/>
        <v>0.08</v>
      </c>
      <c r="S1906">
        <v>0.08</v>
      </c>
      <c r="T1906" t="b">
        <f t="shared" si="417"/>
        <v>0</v>
      </c>
      <c r="U1906" t="s">
        <v>1832</v>
      </c>
      <c r="V1906">
        <f t="shared" si="418"/>
        <v>1375.6759999999999</v>
      </c>
      <c r="W1906">
        <v>1375.6759999999999</v>
      </c>
      <c r="X1906" t="b">
        <f t="shared" si="419"/>
        <v>0</v>
      </c>
    </row>
    <row r="1907" spans="1:24" x14ac:dyDescent="0.3">
      <c r="A1907" t="b">
        <f t="shared" si="406"/>
        <v>0</v>
      </c>
      <c r="B1907" t="s">
        <v>2772</v>
      </c>
      <c r="C1907" t="b">
        <f t="shared" si="407"/>
        <v>0</v>
      </c>
      <c r="D1907" s="2">
        <v>45773</v>
      </c>
      <c r="E1907" s="2" t="b">
        <f t="shared" si="408"/>
        <v>0</v>
      </c>
      <c r="F1907" t="s">
        <v>378</v>
      </c>
      <c r="G1907" t="b">
        <f t="shared" si="409"/>
        <v>0</v>
      </c>
      <c r="H1907" t="s">
        <v>1664</v>
      </c>
      <c r="I1907" t="b">
        <f t="shared" si="410"/>
        <v>0</v>
      </c>
      <c r="J1907" t="s">
        <v>1843</v>
      </c>
      <c r="K1907" t="b">
        <f t="shared" si="411"/>
        <v>0</v>
      </c>
      <c r="L1907">
        <f t="shared" si="412"/>
        <v>3</v>
      </c>
      <c r="M1907">
        <v>3</v>
      </c>
      <c r="N1907" t="b">
        <f t="shared" si="413"/>
        <v>0</v>
      </c>
      <c r="O1907">
        <f t="shared" si="414"/>
        <v>94.55</v>
      </c>
      <c r="P1907">
        <v>94.55</v>
      </c>
      <c r="Q1907" t="b">
        <f t="shared" si="415"/>
        <v>0</v>
      </c>
      <c r="R1907">
        <f t="shared" si="416"/>
        <v>0.13</v>
      </c>
      <c r="S1907">
        <v>0.13</v>
      </c>
      <c r="T1907" t="b">
        <f t="shared" si="417"/>
        <v>0</v>
      </c>
      <c r="U1907" t="s">
        <v>1839</v>
      </c>
      <c r="V1907">
        <f t="shared" si="418"/>
        <v>246.77549999999999</v>
      </c>
      <c r="W1907">
        <v>246.77549999999999</v>
      </c>
      <c r="X1907" t="b">
        <f t="shared" si="419"/>
        <v>0</v>
      </c>
    </row>
    <row r="1908" spans="1:24" x14ac:dyDescent="0.3">
      <c r="A1908" t="b">
        <f t="shared" si="406"/>
        <v>0</v>
      </c>
      <c r="B1908" t="s">
        <v>2773</v>
      </c>
      <c r="C1908" t="b">
        <f t="shared" si="407"/>
        <v>0</v>
      </c>
      <c r="D1908" s="2">
        <v>45308</v>
      </c>
      <c r="E1908" s="2" t="b">
        <f t="shared" si="408"/>
        <v>0</v>
      </c>
      <c r="F1908" t="s">
        <v>151</v>
      </c>
      <c r="G1908" t="b">
        <f t="shared" si="409"/>
        <v>0</v>
      </c>
      <c r="H1908" t="s">
        <v>1580</v>
      </c>
      <c r="I1908" t="b">
        <f t="shared" si="410"/>
        <v>0</v>
      </c>
      <c r="J1908" t="s">
        <v>1863</v>
      </c>
      <c r="K1908" t="b">
        <f t="shared" si="411"/>
        <v>0</v>
      </c>
      <c r="L1908">
        <f t="shared" si="412"/>
        <v>3</v>
      </c>
      <c r="M1908">
        <v>3</v>
      </c>
      <c r="N1908" t="b">
        <f t="shared" si="413"/>
        <v>0</v>
      </c>
      <c r="O1908">
        <f t="shared" si="414"/>
        <v>620.12</v>
      </c>
      <c r="P1908">
        <v>620.12</v>
      </c>
      <c r="Q1908" t="b">
        <f t="shared" si="415"/>
        <v>0</v>
      </c>
      <c r="R1908">
        <f t="shared" si="416"/>
        <v>0.06</v>
      </c>
      <c r="S1908">
        <v>0.06</v>
      </c>
      <c r="T1908" t="b">
        <f t="shared" si="417"/>
        <v>0</v>
      </c>
      <c r="U1908" t="s">
        <v>1832</v>
      </c>
      <c r="V1908">
        <f t="shared" si="418"/>
        <v>1748.7384</v>
      </c>
      <c r="W1908">
        <v>1748.7384</v>
      </c>
      <c r="X1908" t="b">
        <f t="shared" si="419"/>
        <v>0</v>
      </c>
    </row>
    <row r="1909" spans="1:24" x14ac:dyDescent="0.3">
      <c r="A1909" t="b">
        <f t="shared" si="406"/>
        <v>0</v>
      </c>
      <c r="B1909" t="s">
        <v>2774</v>
      </c>
      <c r="C1909" t="b">
        <f t="shared" si="407"/>
        <v>0</v>
      </c>
      <c r="D1909" s="2">
        <v>45869</v>
      </c>
      <c r="E1909" s="2" t="b">
        <f t="shared" si="408"/>
        <v>0</v>
      </c>
      <c r="F1909" t="s">
        <v>2531</v>
      </c>
      <c r="G1909" t="b">
        <f t="shared" si="409"/>
        <v>0</v>
      </c>
      <c r="H1909" t="s">
        <v>1738</v>
      </c>
      <c r="I1909" t="b">
        <f t="shared" si="410"/>
        <v>0</v>
      </c>
      <c r="J1909" t="s">
        <v>1875</v>
      </c>
      <c r="K1909" t="b">
        <f t="shared" si="411"/>
        <v>0</v>
      </c>
      <c r="L1909">
        <f t="shared" si="412"/>
        <v>2</v>
      </c>
      <c r="M1909">
        <v>2</v>
      </c>
      <c r="N1909" t="b">
        <f t="shared" si="413"/>
        <v>0</v>
      </c>
      <c r="O1909">
        <f t="shared" si="414"/>
        <v>354.09</v>
      </c>
      <c r="P1909">
        <v>354.09</v>
      </c>
      <c r="Q1909" t="b">
        <f t="shared" si="415"/>
        <v>0</v>
      </c>
      <c r="R1909">
        <f t="shared" si="416"/>
        <v>0.12</v>
      </c>
      <c r="S1909">
        <v>0.12</v>
      </c>
      <c r="T1909" t="b">
        <f t="shared" si="417"/>
        <v>0</v>
      </c>
      <c r="U1909" t="s">
        <v>1839</v>
      </c>
      <c r="V1909">
        <f t="shared" si="418"/>
        <v>623.19839999999999</v>
      </c>
      <c r="W1909">
        <v>623.19839999999999</v>
      </c>
      <c r="X1909" t="b">
        <f t="shared" si="419"/>
        <v>0</v>
      </c>
    </row>
    <row r="1910" spans="1:24" x14ac:dyDescent="0.3">
      <c r="A1910" t="b">
        <f t="shared" si="406"/>
        <v>0</v>
      </c>
      <c r="B1910" t="s">
        <v>2775</v>
      </c>
      <c r="C1910" t="b">
        <f t="shared" si="407"/>
        <v>0</v>
      </c>
      <c r="D1910" s="2">
        <v>45621</v>
      </c>
      <c r="E1910" s="2" t="b">
        <f t="shared" si="408"/>
        <v>0</v>
      </c>
      <c r="F1910" t="s">
        <v>441</v>
      </c>
      <c r="G1910" t="b">
        <f t="shared" si="409"/>
        <v>0</v>
      </c>
      <c r="H1910" t="s">
        <v>1694</v>
      </c>
      <c r="I1910" t="b">
        <f t="shared" si="410"/>
        <v>0</v>
      </c>
      <c r="J1910" t="s">
        <v>1841</v>
      </c>
      <c r="K1910" t="b">
        <f t="shared" si="411"/>
        <v>0</v>
      </c>
      <c r="L1910">
        <f t="shared" si="412"/>
        <v>3</v>
      </c>
      <c r="M1910">
        <v>3</v>
      </c>
      <c r="N1910" t="b">
        <f t="shared" si="413"/>
        <v>0</v>
      </c>
      <c r="O1910">
        <f t="shared" si="414"/>
        <v>214.94</v>
      </c>
      <c r="P1910">
        <v>214.94</v>
      </c>
      <c r="Q1910" t="b">
        <f t="shared" si="415"/>
        <v>0</v>
      </c>
      <c r="R1910">
        <f t="shared" si="416"/>
        <v>0.22</v>
      </c>
      <c r="S1910">
        <v>0.22</v>
      </c>
      <c r="T1910" t="b">
        <f t="shared" si="417"/>
        <v>0</v>
      </c>
      <c r="U1910" t="s">
        <v>1839</v>
      </c>
      <c r="V1910">
        <f t="shared" si="418"/>
        <v>502.95960000000002</v>
      </c>
      <c r="W1910">
        <v>502.95960000000002</v>
      </c>
      <c r="X1910" t="b">
        <f t="shared" si="419"/>
        <v>0</v>
      </c>
    </row>
    <row r="1911" spans="1:24" x14ac:dyDescent="0.3">
      <c r="A1911" t="b">
        <f t="shared" si="406"/>
        <v>0</v>
      </c>
      <c r="B1911" t="s">
        <v>2776</v>
      </c>
      <c r="C1911" t="b">
        <f t="shared" si="407"/>
        <v>0</v>
      </c>
      <c r="D1911" s="2">
        <v>45428</v>
      </c>
      <c r="E1911" s="2" t="b">
        <f t="shared" si="408"/>
        <v>0</v>
      </c>
      <c r="F1911" t="s">
        <v>645</v>
      </c>
      <c r="G1911" t="b">
        <f t="shared" si="409"/>
        <v>0</v>
      </c>
      <c r="H1911" t="s">
        <v>1559</v>
      </c>
      <c r="I1911" t="b">
        <f t="shared" si="410"/>
        <v>0</v>
      </c>
      <c r="J1911" t="s">
        <v>1884</v>
      </c>
      <c r="K1911" t="b">
        <f t="shared" si="411"/>
        <v>0</v>
      </c>
      <c r="L1911">
        <f t="shared" si="412"/>
        <v>2</v>
      </c>
      <c r="M1911">
        <v>2</v>
      </c>
      <c r="N1911" t="b">
        <f t="shared" si="413"/>
        <v>0</v>
      </c>
      <c r="O1911">
        <f t="shared" si="414"/>
        <v>309.77999999999997</v>
      </c>
      <c r="P1911">
        <v>309.77999999999997</v>
      </c>
      <c r="Q1911" t="b">
        <f t="shared" si="415"/>
        <v>0</v>
      </c>
      <c r="R1911">
        <f t="shared" si="416"/>
        <v>0.16</v>
      </c>
      <c r="S1911">
        <v>0.16</v>
      </c>
      <c r="T1911" t="b">
        <f t="shared" si="417"/>
        <v>0</v>
      </c>
      <c r="U1911" t="s">
        <v>1832</v>
      </c>
      <c r="V1911">
        <f t="shared" si="418"/>
        <v>520.43039999999996</v>
      </c>
      <c r="W1911">
        <v>520.43039999999996</v>
      </c>
      <c r="X1911" t="b">
        <f t="shared" si="419"/>
        <v>0</v>
      </c>
    </row>
    <row r="1912" spans="1:24" x14ac:dyDescent="0.3">
      <c r="A1912" t="b">
        <f t="shared" si="406"/>
        <v>0</v>
      </c>
      <c r="B1912" t="s">
        <v>2777</v>
      </c>
      <c r="C1912" t="b">
        <f t="shared" si="407"/>
        <v>0</v>
      </c>
      <c r="D1912" s="2">
        <v>45807</v>
      </c>
      <c r="E1912" s="2" t="b">
        <f t="shared" si="408"/>
        <v>0</v>
      </c>
      <c r="F1912" t="s">
        <v>251</v>
      </c>
      <c r="G1912" t="b">
        <f t="shared" si="409"/>
        <v>0</v>
      </c>
      <c r="H1912" t="s">
        <v>1574</v>
      </c>
      <c r="I1912" t="b">
        <f t="shared" si="410"/>
        <v>0</v>
      </c>
      <c r="J1912" t="s">
        <v>1831</v>
      </c>
      <c r="K1912" t="b">
        <f t="shared" si="411"/>
        <v>0</v>
      </c>
      <c r="L1912">
        <f t="shared" si="412"/>
        <v>2</v>
      </c>
      <c r="M1912">
        <v>2</v>
      </c>
      <c r="N1912" t="b">
        <f t="shared" si="413"/>
        <v>0</v>
      </c>
      <c r="O1912">
        <f t="shared" si="414"/>
        <v>183.85</v>
      </c>
      <c r="P1912">
        <v>183.85</v>
      </c>
      <c r="Q1912" t="b">
        <f t="shared" si="415"/>
        <v>0</v>
      </c>
      <c r="R1912">
        <f t="shared" si="416"/>
        <v>0.14000000000000001</v>
      </c>
      <c r="S1912">
        <v>0.14000000000000001</v>
      </c>
      <c r="T1912" t="b">
        <f t="shared" si="417"/>
        <v>0</v>
      </c>
      <c r="U1912" t="s">
        <v>1835</v>
      </c>
      <c r="V1912">
        <f t="shared" si="418"/>
        <v>316.22199999999998</v>
      </c>
      <c r="W1912">
        <v>316.22199999999998</v>
      </c>
      <c r="X1912" t="b">
        <f t="shared" si="419"/>
        <v>0</v>
      </c>
    </row>
    <row r="1913" spans="1:24" x14ac:dyDescent="0.3">
      <c r="A1913" t="b">
        <f t="shared" si="406"/>
        <v>0</v>
      </c>
      <c r="B1913" t="s">
        <v>2778</v>
      </c>
      <c r="C1913" t="b">
        <f t="shared" si="407"/>
        <v>0</v>
      </c>
      <c r="D1913" s="2">
        <v>45238</v>
      </c>
      <c r="E1913" s="2" t="b">
        <f t="shared" si="408"/>
        <v>0</v>
      </c>
      <c r="F1913" t="s">
        <v>1259</v>
      </c>
      <c r="G1913" t="b">
        <f t="shared" si="409"/>
        <v>0</v>
      </c>
      <c r="H1913" t="s">
        <v>1740</v>
      </c>
      <c r="I1913" t="b">
        <f t="shared" si="410"/>
        <v>0</v>
      </c>
      <c r="J1913" t="s">
        <v>1850</v>
      </c>
      <c r="K1913" t="b">
        <f t="shared" si="411"/>
        <v>0</v>
      </c>
      <c r="L1913">
        <f t="shared" si="412"/>
        <v>1</v>
      </c>
      <c r="M1913">
        <v>1</v>
      </c>
      <c r="N1913" t="b">
        <f t="shared" si="413"/>
        <v>0</v>
      </c>
      <c r="O1913">
        <f t="shared" si="414"/>
        <v>550.05999999999995</v>
      </c>
      <c r="P1913">
        <v>550.05999999999995</v>
      </c>
      <c r="Q1913" t="b">
        <f t="shared" si="415"/>
        <v>0</v>
      </c>
      <c r="R1913">
        <f t="shared" si="416"/>
        <v>0.01</v>
      </c>
      <c r="S1913">
        <v>0.01</v>
      </c>
      <c r="T1913" t="b">
        <f t="shared" si="417"/>
        <v>0</v>
      </c>
      <c r="U1913" t="s">
        <v>1832</v>
      </c>
      <c r="V1913">
        <f t="shared" si="418"/>
        <v>544.55939999999998</v>
      </c>
      <c r="W1913">
        <v>544.55939999999998</v>
      </c>
      <c r="X1913" t="b">
        <f t="shared" si="419"/>
        <v>0</v>
      </c>
    </row>
    <row r="1914" spans="1:24" x14ac:dyDescent="0.3">
      <c r="A1914" t="b">
        <f t="shared" si="406"/>
        <v>0</v>
      </c>
      <c r="B1914" t="s">
        <v>1947</v>
      </c>
      <c r="C1914" t="b">
        <f t="shared" si="407"/>
        <v>0</v>
      </c>
      <c r="D1914" s="2">
        <v>45350</v>
      </c>
      <c r="E1914" s="2" t="b">
        <f t="shared" si="408"/>
        <v>0</v>
      </c>
      <c r="F1914" t="s">
        <v>38</v>
      </c>
      <c r="G1914" t="b">
        <f t="shared" si="409"/>
        <v>0</v>
      </c>
      <c r="H1914" t="s">
        <v>1785</v>
      </c>
      <c r="I1914" t="b">
        <f t="shared" si="410"/>
        <v>0</v>
      </c>
      <c r="J1914" t="s">
        <v>1845</v>
      </c>
      <c r="K1914" t="b">
        <f t="shared" si="411"/>
        <v>0</v>
      </c>
      <c r="L1914">
        <f t="shared" si="412"/>
        <v>1</v>
      </c>
      <c r="M1914">
        <v>1</v>
      </c>
      <c r="N1914" t="b">
        <f t="shared" si="413"/>
        <v>0</v>
      </c>
      <c r="O1914">
        <f t="shared" si="414"/>
        <v>696.53</v>
      </c>
      <c r="P1914">
        <v>696.53</v>
      </c>
      <c r="Q1914" t="b">
        <f t="shared" si="415"/>
        <v>0</v>
      </c>
      <c r="R1914">
        <f t="shared" si="416"/>
        <v>0.17</v>
      </c>
      <c r="S1914">
        <v>0.17</v>
      </c>
      <c r="T1914" t="b">
        <f t="shared" si="417"/>
        <v>0</v>
      </c>
      <c r="U1914" t="s">
        <v>1832</v>
      </c>
      <c r="V1914">
        <f t="shared" si="418"/>
        <v>578.11989999999992</v>
      </c>
      <c r="W1914">
        <v>578.11989999999992</v>
      </c>
      <c r="X1914" t="b">
        <f t="shared" si="419"/>
        <v>0</v>
      </c>
    </row>
    <row r="1915" spans="1:24" x14ac:dyDescent="0.3">
      <c r="A1915" t="b">
        <f t="shared" si="406"/>
        <v>0</v>
      </c>
      <c r="B1915" t="s">
        <v>2779</v>
      </c>
      <c r="C1915" t="b">
        <f t="shared" si="407"/>
        <v>0</v>
      </c>
      <c r="D1915" s="2">
        <v>45253</v>
      </c>
      <c r="E1915" s="2" t="b">
        <f t="shared" si="408"/>
        <v>0</v>
      </c>
      <c r="F1915" t="s">
        <v>120</v>
      </c>
      <c r="G1915" t="b">
        <f t="shared" si="409"/>
        <v>0</v>
      </c>
      <c r="H1915" t="s">
        <v>1765</v>
      </c>
      <c r="I1915" t="b">
        <f t="shared" si="410"/>
        <v>0</v>
      </c>
      <c r="J1915" t="s">
        <v>1845</v>
      </c>
      <c r="K1915" t="b">
        <f t="shared" si="411"/>
        <v>0</v>
      </c>
      <c r="L1915">
        <f t="shared" si="412"/>
        <v>2</v>
      </c>
      <c r="M1915">
        <v>2</v>
      </c>
      <c r="N1915" t="b">
        <f t="shared" si="413"/>
        <v>0</v>
      </c>
      <c r="O1915">
        <f t="shared" si="414"/>
        <v>32.19</v>
      </c>
      <c r="P1915">
        <v>32.19</v>
      </c>
      <c r="Q1915" t="b">
        <f t="shared" si="415"/>
        <v>0</v>
      </c>
      <c r="R1915">
        <f t="shared" si="416"/>
        <v>0.13</v>
      </c>
      <c r="S1915">
        <v>0.13</v>
      </c>
      <c r="T1915" t="b">
        <f t="shared" si="417"/>
        <v>0</v>
      </c>
      <c r="U1915" t="s">
        <v>1839</v>
      </c>
      <c r="V1915">
        <f t="shared" si="418"/>
        <v>56.010599999999997</v>
      </c>
      <c r="W1915">
        <v>56.010599999999997</v>
      </c>
      <c r="X1915" t="b">
        <f t="shared" si="419"/>
        <v>0</v>
      </c>
    </row>
    <row r="1916" spans="1:24" x14ac:dyDescent="0.3">
      <c r="A1916" t="b">
        <f t="shared" si="406"/>
        <v>0</v>
      </c>
      <c r="B1916" t="s">
        <v>2780</v>
      </c>
      <c r="C1916" t="b">
        <f t="shared" si="407"/>
        <v>0</v>
      </c>
      <c r="D1916" s="2">
        <v>45460</v>
      </c>
      <c r="E1916" s="2" t="b">
        <f t="shared" si="408"/>
        <v>0</v>
      </c>
      <c r="F1916" t="s">
        <v>464</v>
      </c>
      <c r="G1916" t="b">
        <f t="shared" si="409"/>
        <v>0</v>
      </c>
      <c r="H1916" t="s">
        <v>1637</v>
      </c>
      <c r="I1916" t="b">
        <f t="shared" si="410"/>
        <v>0</v>
      </c>
      <c r="J1916" t="s">
        <v>1863</v>
      </c>
      <c r="K1916" t="b">
        <f t="shared" si="411"/>
        <v>0</v>
      </c>
      <c r="L1916">
        <f t="shared" si="412"/>
        <v>2</v>
      </c>
      <c r="M1916">
        <v>2</v>
      </c>
      <c r="N1916" t="b">
        <f t="shared" si="413"/>
        <v>0</v>
      </c>
      <c r="O1916">
        <f t="shared" si="414"/>
        <v>892.06</v>
      </c>
      <c r="P1916">
        <v>892.06</v>
      </c>
      <c r="Q1916" t="b">
        <f t="shared" si="415"/>
        <v>0</v>
      </c>
      <c r="R1916">
        <f t="shared" si="416"/>
        <v>0.08</v>
      </c>
      <c r="S1916">
        <v>0.08</v>
      </c>
      <c r="T1916" t="b">
        <f t="shared" si="417"/>
        <v>0</v>
      </c>
      <c r="U1916" t="s">
        <v>1832</v>
      </c>
      <c r="V1916">
        <f t="shared" si="418"/>
        <v>1641.3904</v>
      </c>
      <c r="W1916">
        <v>1641.3904</v>
      </c>
      <c r="X1916" t="b">
        <f t="shared" si="419"/>
        <v>0</v>
      </c>
    </row>
    <row r="1917" spans="1:24" x14ac:dyDescent="0.3">
      <c r="A1917" t="b">
        <f t="shared" si="406"/>
        <v>0</v>
      </c>
      <c r="B1917" t="s">
        <v>2781</v>
      </c>
      <c r="C1917" t="b">
        <f t="shared" si="407"/>
        <v>0</v>
      </c>
      <c r="D1917" s="2">
        <v>45628</v>
      </c>
      <c r="E1917" s="2" t="b">
        <f t="shared" si="408"/>
        <v>0</v>
      </c>
      <c r="F1917" t="s">
        <v>1440</v>
      </c>
      <c r="G1917" t="b">
        <f t="shared" si="409"/>
        <v>0</v>
      </c>
      <c r="H1917" t="s">
        <v>1708</v>
      </c>
      <c r="I1917" t="b">
        <f t="shared" si="410"/>
        <v>0</v>
      </c>
      <c r="J1917" t="s">
        <v>1875</v>
      </c>
      <c r="K1917" t="b">
        <f t="shared" si="411"/>
        <v>0</v>
      </c>
      <c r="L1917">
        <f t="shared" si="412"/>
        <v>1</v>
      </c>
      <c r="M1917">
        <v>1</v>
      </c>
      <c r="N1917" t="b">
        <f t="shared" si="413"/>
        <v>0</v>
      </c>
      <c r="O1917">
        <f t="shared" si="414"/>
        <v>127.47</v>
      </c>
      <c r="P1917">
        <v>127.47</v>
      </c>
      <c r="Q1917" t="b">
        <f t="shared" si="415"/>
        <v>0</v>
      </c>
      <c r="R1917">
        <f t="shared" si="416"/>
        <v>0.16</v>
      </c>
      <c r="S1917">
        <v>0.16</v>
      </c>
      <c r="T1917" t="b">
        <f t="shared" si="417"/>
        <v>0</v>
      </c>
      <c r="U1917" t="s">
        <v>1839</v>
      </c>
      <c r="V1917">
        <f t="shared" si="418"/>
        <v>107.0748</v>
      </c>
      <c r="W1917">
        <v>107.0748</v>
      </c>
      <c r="X1917" t="b">
        <f t="shared" si="419"/>
        <v>0</v>
      </c>
    </row>
    <row r="1918" spans="1:24" x14ac:dyDescent="0.3">
      <c r="A1918" t="b">
        <f t="shared" si="406"/>
        <v>0</v>
      </c>
      <c r="B1918" t="s">
        <v>2782</v>
      </c>
      <c r="C1918" t="b">
        <f t="shared" si="407"/>
        <v>0</v>
      </c>
      <c r="D1918" s="2">
        <v>45778</v>
      </c>
      <c r="E1918" s="2" t="b">
        <f t="shared" si="408"/>
        <v>0</v>
      </c>
      <c r="F1918" t="s">
        <v>1199</v>
      </c>
      <c r="G1918" t="b">
        <f t="shared" si="409"/>
        <v>0</v>
      </c>
      <c r="H1918" t="s">
        <v>1760</v>
      </c>
      <c r="I1918" t="b">
        <f t="shared" si="410"/>
        <v>0</v>
      </c>
      <c r="J1918" t="s">
        <v>1852</v>
      </c>
      <c r="K1918" t="b">
        <f t="shared" si="411"/>
        <v>0</v>
      </c>
      <c r="L1918">
        <f t="shared" si="412"/>
        <v>3</v>
      </c>
      <c r="M1918">
        <v>3</v>
      </c>
      <c r="N1918" t="b">
        <f t="shared" si="413"/>
        <v>0</v>
      </c>
      <c r="O1918">
        <f t="shared" si="414"/>
        <v>212.87</v>
      </c>
      <c r="P1918">
        <v>212.87</v>
      </c>
      <c r="Q1918" t="b">
        <f t="shared" si="415"/>
        <v>0</v>
      </c>
      <c r="R1918">
        <f t="shared" si="416"/>
        <v>0.18</v>
      </c>
      <c r="S1918">
        <v>0.18</v>
      </c>
      <c r="T1918" t="b">
        <f t="shared" si="417"/>
        <v>0</v>
      </c>
      <c r="U1918" t="s">
        <v>1832</v>
      </c>
      <c r="V1918">
        <f t="shared" si="418"/>
        <v>523.66020000000003</v>
      </c>
      <c r="W1918">
        <v>523.66020000000003</v>
      </c>
      <c r="X1918" t="b">
        <f t="shared" si="419"/>
        <v>0</v>
      </c>
    </row>
    <row r="1919" spans="1:24" x14ac:dyDescent="0.3">
      <c r="A1919" t="b">
        <f t="shared" si="406"/>
        <v>0</v>
      </c>
      <c r="B1919" t="s">
        <v>2783</v>
      </c>
      <c r="C1919" t="b">
        <f t="shared" si="407"/>
        <v>0</v>
      </c>
      <c r="D1919" s="2">
        <v>45471</v>
      </c>
      <c r="E1919" s="2" t="b">
        <f t="shared" si="408"/>
        <v>0</v>
      </c>
      <c r="F1919" t="s">
        <v>592</v>
      </c>
      <c r="G1919" t="b">
        <f t="shared" si="409"/>
        <v>0</v>
      </c>
      <c r="H1919" t="s">
        <v>1771</v>
      </c>
      <c r="I1919" t="b">
        <f t="shared" si="410"/>
        <v>0</v>
      </c>
      <c r="J1919" t="s">
        <v>1843</v>
      </c>
      <c r="K1919" t="b">
        <f t="shared" si="411"/>
        <v>0</v>
      </c>
      <c r="L1919">
        <f t="shared" si="412"/>
        <v>1</v>
      </c>
      <c r="M1919">
        <v>1</v>
      </c>
      <c r="N1919" t="b">
        <f t="shared" si="413"/>
        <v>0</v>
      </c>
      <c r="O1919">
        <f t="shared" si="414"/>
        <v>26.37</v>
      </c>
      <c r="P1919">
        <v>26.37</v>
      </c>
      <c r="Q1919" t="b">
        <f t="shared" si="415"/>
        <v>0</v>
      </c>
      <c r="R1919">
        <f t="shared" si="416"/>
        <v>0.3</v>
      </c>
      <c r="S1919">
        <v>0.3</v>
      </c>
      <c r="T1919" t="b">
        <f t="shared" si="417"/>
        <v>0</v>
      </c>
      <c r="U1919" t="s">
        <v>1839</v>
      </c>
      <c r="V1919">
        <f t="shared" si="418"/>
        <v>18.459</v>
      </c>
      <c r="W1919">
        <v>18.459</v>
      </c>
      <c r="X1919" t="b">
        <f t="shared" si="419"/>
        <v>0</v>
      </c>
    </row>
    <row r="1920" spans="1:24" x14ac:dyDescent="0.3">
      <c r="A1920" t="b">
        <f t="shared" si="406"/>
        <v>0</v>
      </c>
      <c r="B1920" t="s">
        <v>2784</v>
      </c>
      <c r="C1920" t="b">
        <f t="shared" si="407"/>
        <v>0</v>
      </c>
      <c r="D1920" s="2">
        <v>45770</v>
      </c>
      <c r="E1920" s="2" t="b">
        <f t="shared" si="408"/>
        <v>0</v>
      </c>
      <c r="F1920" t="s">
        <v>1422</v>
      </c>
      <c r="G1920" t="b">
        <f t="shared" si="409"/>
        <v>0</v>
      </c>
      <c r="H1920" t="s">
        <v>1640</v>
      </c>
      <c r="I1920" t="b">
        <f t="shared" si="410"/>
        <v>0</v>
      </c>
      <c r="J1920" t="s">
        <v>1870</v>
      </c>
      <c r="K1920" t="b">
        <f t="shared" si="411"/>
        <v>0</v>
      </c>
      <c r="L1920">
        <f t="shared" si="412"/>
        <v>4</v>
      </c>
      <c r="M1920">
        <v>4</v>
      </c>
      <c r="N1920" t="b">
        <f t="shared" si="413"/>
        <v>0</v>
      </c>
      <c r="O1920">
        <f t="shared" si="414"/>
        <v>953.98</v>
      </c>
      <c r="P1920">
        <v>953.98</v>
      </c>
      <c r="Q1920" t="b">
        <f t="shared" si="415"/>
        <v>0</v>
      </c>
      <c r="R1920">
        <f t="shared" si="416"/>
        <v>0.16</v>
      </c>
      <c r="S1920">
        <v>0.16</v>
      </c>
      <c r="T1920" t="b">
        <f t="shared" si="417"/>
        <v>0</v>
      </c>
      <c r="U1920" t="s">
        <v>1832</v>
      </c>
      <c r="V1920">
        <f t="shared" si="418"/>
        <v>3205.3728000000001</v>
      </c>
      <c r="W1920">
        <v>3205.3728000000001</v>
      </c>
      <c r="X1920" t="b">
        <f t="shared" si="419"/>
        <v>0</v>
      </c>
    </row>
    <row r="1921" spans="1:24" x14ac:dyDescent="0.3">
      <c r="A1921" t="b">
        <f t="shared" si="406"/>
        <v>0</v>
      </c>
      <c r="B1921" t="s">
        <v>2785</v>
      </c>
      <c r="C1921" t="b">
        <f t="shared" si="407"/>
        <v>0</v>
      </c>
      <c r="D1921" s="2">
        <v>45369</v>
      </c>
      <c r="E1921" s="2" t="b">
        <f t="shared" si="408"/>
        <v>0</v>
      </c>
      <c r="F1921" t="s">
        <v>693</v>
      </c>
      <c r="G1921" t="b">
        <f t="shared" si="409"/>
        <v>0</v>
      </c>
      <c r="H1921" t="s">
        <v>1732</v>
      </c>
      <c r="I1921" t="b">
        <f t="shared" si="410"/>
        <v>0</v>
      </c>
      <c r="J1921" t="s">
        <v>1863</v>
      </c>
      <c r="K1921" t="b">
        <f t="shared" si="411"/>
        <v>0</v>
      </c>
      <c r="L1921">
        <f t="shared" si="412"/>
        <v>3</v>
      </c>
      <c r="M1921">
        <v>3</v>
      </c>
      <c r="N1921" t="b">
        <f t="shared" si="413"/>
        <v>0</v>
      </c>
      <c r="O1921">
        <f t="shared" si="414"/>
        <v>968.88</v>
      </c>
      <c r="P1921">
        <v>968.88</v>
      </c>
      <c r="Q1921" t="b">
        <f t="shared" si="415"/>
        <v>0</v>
      </c>
      <c r="R1921">
        <f t="shared" si="416"/>
        <v>0.15</v>
      </c>
      <c r="S1921">
        <v>0.15</v>
      </c>
      <c r="T1921" t="b">
        <f t="shared" si="417"/>
        <v>0</v>
      </c>
      <c r="U1921" t="s">
        <v>1832</v>
      </c>
      <c r="V1921">
        <f t="shared" si="418"/>
        <v>2470.6439999999998</v>
      </c>
      <c r="W1921">
        <v>2470.6439999999998</v>
      </c>
      <c r="X1921" t="b">
        <f t="shared" si="419"/>
        <v>0</v>
      </c>
    </row>
    <row r="1922" spans="1:24" x14ac:dyDescent="0.3">
      <c r="A1922" t="b">
        <f t="shared" ref="A1922:A1985" si="420">ISBLANK(B1922)</f>
        <v>0</v>
      </c>
      <c r="B1922" t="s">
        <v>2786</v>
      </c>
      <c r="C1922" t="b">
        <f t="shared" ref="C1922:C1985" si="421">ISBLANK(D1922)</f>
        <v>0</v>
      </c>
      <c r="D1922" s="2">
        <v>45910</v>
      </c>
      <c r="E1922" s="2" t="b">
        <f t="shared" ref="E1922:E1985" si="422">ISBLANK(F1922)</f>
        <v>0</v>
      </c>
      <c r="F1922" t="s">
        <v>610</v>
      </c>
      <c r="G1922" t="b">
        <f t="shared" ref="G1922:G1985" si="423">ISBLANK(H1922)</f>
        <v>0</v>
      </c>
      <c r="H1922" t="s">
        <v>1757</v>
      </c>
      <c r="I1922" t="b">
        <f t="shared" ref="I1922:I1985" si="424">ISBLANK(J1922)</f>
        <v>0</v>
      </c>
      <c r="J1922" t="s">
        <v>1870</v>
      </c>
      <c r="K1922" t="b">
        <f t="shared" ref="K1922:K1985" si="425">ISBLANK(M1922)</f>
        <v>0</v>
      </c>
      <c r="L1922">
        <f t="shared" ref="L1922:L1985" si="426">IF(ISBLANK(M1922),"UNKNOWN",M1922)</f>
        <v>1</v>
      </c>
      <c r="M1922">
        <v>1</v>
      </c>
      <c r="N1922" t="b">
        <f t="shared" ref="N1922:N1985" si="427">ISBLANK(P1922)</f>
        <v>0</v>
      </c>
      <c r="O1922">
        <f t="shared" ref="O1922:O1985" si="428">IF(ISBLANK(P1922),AVERAGE($P$2:$P$2001),P1922)</f>
        <v>533.04999999999995</v>
      </c>
      <c r="P1922">
        <v>533.04999999999995</v>
      </c>
      <c r="Q1922" t="b">
        <f t="shared" ref="Q1922:Q1985" si="429">ISBLANK(S1922)</f>
        <v>0</v>
      </c>
      <c r="R1922">
        <f t="shared" ref="R1922:R1985" si="430">IF(ISBLANK(S1922),AVERAGE($S$2:$S$2001),S1922)</f>
        <v>0.11</v>
      </c>
      <c r="S1922">
        <v>0.11</v>
      </c>
      <c r="T1922" t="b">
        <f t="shared" ref="T1922:T1985" si="431">ISBLANK(U1922)</f>
        <v>0</v>
      </c>
      <c r="U1922" t="s">
        <v>1835</v>
      </c>
      <c r="V1922">
        <f t="shared" ref="V1922:V1985" si="432">IF(ISBLANK(W1922),AVERAGE($W$2:$W$2001),W1922)</f>
        <v>474.41449999999998</v>
      </c>
      <c r="W1922">
        <v>474.41449999999998</v>
      </c>
      <c r="X1922" t="b">
        <f t="shared" ref="X1922:X1985" si="433">ISBLANK(W1922)</f>
        <v>0</v>
      </c>
    </row>
    <row r="1923" spans="1:24" x14ac:dyDescent="0.3">
      <c r="A1923" t="b">
        <f t="shared" si="420"/>
        <v>0</v>
      </c>
      <c r="B1923" t="s">
        <v>2787</v>
      </c>
      <c r="C1923" t="b">
        <f t="shared" si="421"/>
        <v>0</v>
      </c>
      <c r="D1923" s="2">
        <v>45637</v>
      </c>
      <c r="E1923" s="2" t="b">
        <f t="shared" si="422"/>
        <v>0</v>
      </c>
      <c r="F1923" t="s">
        <v>1178</v>
      </c>
      <c r="G1923" t="b">
        <f t="shared" si="423"/>
        <v>0</v>
      </c>
      <c r="H1923" t="s">
        <v>1771</v>
      </c>
      <c r="I1923" t="b">
        <f t="shared" si="424"/>
        <v>0</v>
      </c>
      <c r="J1923" t="s">
        <v>1854</v>
      </c>
      <c r="K1923" t="b">
        <f t="shared" si="425"/>
        <v>0</v>
      </c>
      <c r="L1923">
        <f t="shared" si="426"/>
        <v>3</v>
      </c>
      <c r="M1923">
        <v>3</v>
      </c>
      <c r="N1923" t="b">
        <f t="shared" si="427"/>
        <v>0</v>
      </c>
      <c r="O1923">
        <f t="shared" si="428"/>
        <v>138.86000000000001</v>
      </c>
      <c r="P1923">
        <v>138.86000000000001</v>
      </c>
      <c r="Q1923" t="b">
        <f t="shared" si="429"/>
        <v>0</v>
      </c>
      <c r="R1923">
        <f t="shared" si="430"/>
        <v>0.11</v>
      </c>
      <c r="S1923">
        <v>0.11</v>
      </c>
      <c r="T1923" t="b">
        <f t="shared" si="431"/>
        <v>0</v>
      </c>
      <c r="U1923" t="s">
        <v>1835</v>
      </c>
      <c r="V1923">
        <f t="shared" si="432"/>
        <v>370.75619999999998</v>
      </c>
      <c r="W1923">
        <v>370.75619999999998</v>
      </c>
      <c r="X1923" t="b">
        <f t="shared" si="433"/>
        <v>0</v>
      </c>
    </row>
    <row r="1924" spans="1:24" x14ac:dyDescent="0.3">
      <c r="A1924" t="b">
        <f t="shared" si="420"/>
        <v>0</v>
      </c>
      <c r="B1924" t="s">
        <v>2788</v>
      </c>
      <c r="C1924" t="b">
        <f t="shared" si="421"/>
        <v>0</v>
      </c>
      <c r="D1924" s="2">
        <v>45706</v>
      </c>
      <c r="E1924" s="2" t="b">
        <f t="shared" si="422"/>
        <v>0</v>
      </c>
      <c r="F1924" t="s">
        <v>526</v>
      </c>
      <c r="G1924" t="b">
        <f t="shared" si="423"/>
        <v>0</v>
      </c>
      <c r="H1924" t="s">
        <v>1604</v>
      </c>
      <c r="I1924" t="b">
        <f t="shared" si="424"/>
        <v>0</v>
      </c>
      <c r="J1924" t="s">
        <v>1850</v>
      </c>
      <c r="K1924" t="b">
        <f t="shared" si="425"/>
        <v>0</v>
      </c>
      <c r="L1924">
        <f t="shared" si="426"/>
        <v>1</v>
      </c>
      <c r="M1924">
        <v>1</v>
      </c>
      <c r="N1924" t="b">
        <f t="shared" si="427"/>
        <v>0</v>
      </c>
      <c r="O1924">
        <f t="shared" si="428"/>
        <v>588.92999999999995</v>
      </c>
      <c r="P1924">
        <v>588.92999999999995</v>
      </c>
      <c r="Q1924" t="b">
        <f t="shared" si="429"/>
        <v>0</v>
      </c>
      <c r="R1924">
        <f t="shared" si="430"/>
        <v>0.03</v>
      </c>
      <c r="S1924">
        <v>0.03</v>
      </c>
      <c r="T1924" t="b">
        <f t="shared" si="431"/>
        <v>0</v>
      </c>
      <c r="U1924" t="s">
        <v>1839</v>
      </c>
      <c r="V1924">
        <f t="shared" si="432"/>
        <v>571.26209999999992</v>
      </c>
      <c r="W1924">
        <v>571.26209999999992</v>
      </c>
      <c r="X1924" t="b">
        <f t="shared" si="433"/>
        <v>0</v>
      </c>
    </row>
    <row r="1925" spans="1:24" x14ac:dyDescent="0.3">
      <c r="A1925" t="b">
        <f t="shared" si="420"/>
        <v>0</v>
      </c>
      <c r="B1925" t="s">
        <v>1948</v>
      </c>
      <c r="C1925" t="b">
        <f t="shared" si="421"/>
        <v>0</v>
      </c>
      <c r="D1925" s="2">
        <v>45657</v>
      </c>
      <c r="E1925" s="2" t="b">
        <f t="shared" si="422"/>
        <v>0</v>
      </c>
      <c r="F1925" t="s">
        <v>237</v>
      </c>
      <c r="G1925" t="b">
        <f t="shared" si="423"/>
        <v>0</v>
      </c>
      <c r="H1925" t="s">
        <v>1593</v>
      </c>
      <c r="I1925" t="b">
        <f t="shared" si="424"/>
        <v>0</v>
      </c>
      <c r="J1925" t="s">
        <v>1845</v>
      </c>
      <c r="K1925" t="b">
        <f t="shared" si="425"/>
        <v>0</v>
      </c>
      <c r="L1925">
        <f t="shared" si="426"/>
        <v>2</v>
      </c>
      <c r="M1925">
        <v>2</v>
      </c>
      <c r="N1925" t="b">
        <f t="shared" si="427"/>
        <v>0</v>
      </c>
      <c r="O1925">
        <f t="shared" si="428"/>
        <v>327.52</v>
      </c>
      <c r="P1925">
        <v>327.52</v>
      </c>
      <c r="Q1925" t="b">
        <f t="shared" si="429"/>
        <v>0</v>
      </c>
      <c r="R1925">
        <f t="shared" si="430"/>
        <v>0.15</v>
      </c>
      <c r="S1925">
        <v>0.15</v>
      </c>
      <c r="T1925" t="b">
        <f t="shared" si="431"/>
        <v>0</v>
      </c>
      <c r="U1925" t="s">
        <v>1835</v>
      </c>
      <c r="V1925">
        <f t="shared" si="432"/>
        <v>556.78399999999999</v>
      </c>
      <c r="W1925">
        <v>556.78399999999999</v>
      </c>
      <c r="X1925" t="b">
        <f t="shared" si="433"/>
        <v>0</v>
      </c>
    </row>
    <row r="1926" spans="1:24" x14ac:dyDescent="0.3">
      <c r="A1926" t="b">
        <f t="shared" si="420"/>
        <v>0</v>
      </c>
      <c r="B1926" t="s">
        <v>2789</v>
      </c>
      <c r="C1926" t="b">
        <f t="shared" si="421"/>
        <v>0</v>
      </c>
      <c r="D1926" s="2">
        <v>45557</v>
      </c>
      <c r="E1926" s="2" t="b">
        <f t="shared" si="422"/>
        <v>0</v>
      </c>
      <c r="F1926" t="s">
        <v>1241</v>
      </c>
      <c r="G1926" t="b">
        <f t="shared" si="423"/>
        <v>0</v>
      </c>
      <c r="H1926" t="s">
        <v>1691</v>
      </c>
      <c r="I1926" t="b">
        <f t="shared" si="424"/>
        <v>0</v>
      </c>
      <c r="J1926" t="s">
        <v>1841</v>
      </c>
      <c r="K1926" t="b">
        <f t="shared" si="425"/>
        <v>0</v>
      </c>
      <c r="L1926">
        <f t="shared" si="426"/>
        <v>2</v>
      </c>
      <c r="M1926">
        <v>2</v>
      </c>
      <c r="N1926" t="b">
        <f t="shared" si="427"/>
        <v>0</v>
      </c>
      <c r="O1926">
        <f t="shared" si="428"/>
        <v>576.83000000000004</v>
      </c>
      <c r="P1926">
        <v>576.83000000000004</v>
      </c>
      <c r="Q1926" t="b">
        <f t="shared" si="429"/>
        <v>0</v>
      </c>
      <c r="R1926">
        <f t="shared" si="430"/>
        <v>0.19</v>
      </c>
      <c r="S1926">
        <v>0.19</v>
      </c>
      <c r="T1926" t="b">
        <f t="shared" si="431"/>
        <v>0</v>
      </c>
      <c r="U1926" t="s">
        <v>1835</v>
      </c>
      <c r="V1926">
        <f t="shared" si="432"/>
        <v>934.46460000000013</v>
      </c>
      <c r="W1926">
        <v>934.46460000000013</v>
      </c>
      <c r="X1926" t="b">
        <f t="shared" si="433"/>
        <v>0</v>
      </c>
    </row>
    <row r="1927" spans="1:24" x14ac:dyDescent="0.3">
      <c r="A1927" t="b">
        <f t="shared" si="420"/>
        <v>0</v>
      </c>
      <c r="B1927" t="s">
        <v>2790</v>
      </c>
      <c r="C1927" t="b">
        <f t="shared" si="421"/>
        <v>0</v>
      </c>
      <c r="D1927" s="2">
        <v>45338</v>
      </c>
      <c r="E1927" s="2" t="b">
        <f t="shared" si="422"/>
        <v>0</v>
      </c>
      <c r="F1927" t="s">
        <v>1008</v>
      </c>
      <c r="G1927" t="b">
        <f t="shared" si="423"/>
        <v>0</v>
      </c>
      <c r="H1927" t="s">
        <v>1728</v>
      </c>
      <c r="I1927" t="b">
        <f t="shared" si="424"/>
        <v>0</v>
      </c>
      <c r="J1927" t="s">
        <v>1884</v>
      </c>
      <c r="K1927" t="b">
        <f t="shared" si="425"/>
        <v>0</v>
      </c>
      <c r="L1927">
        <f t="shared" si="426"/>
        <v>1</v>
      </c>
      <c r="M1927">
        <v>1</v>
      </c>
      <c r="N1927" t="b">
        <f t="shared" si="427"/>
        <v>0</v>
      </c>
      <c r="O1927">
        <f t="shared" si="428"/>
        <v>681.3</v>
      </c>
      <c r="P1927">
        <v>681.3</v>
      </c>
      <c r="Q1927" t="b">
        <f t="shared" si="429"/>
        <v>0</v>
      </c>
      <c r="R1927">
        <f t="shared" si="430"/>
        <v>0.05</v>
      </c>
      <c r="S1927">
        <v>0.05</v>
      </c>
      <c r="T1927" t="b">
        <f t="shared" si="431"/>
        <v>0</v>
      </c>
      <c r="U1927" t="s">
        <v>1832</v>
      </c>
      <c r="V1927">
        <f t="shared" si="432"/>
        <v>647.2349999999999</v>
      </c>
      <c r="W1927">
        <v>647.2349999999999</v>
      </c>
      <c r="X1927" t="b">
        <f t="shared" si="433"/>
        <v>0</v>
      </c>
    </row>
    <row r="1928" spans="1:24" x14ac:dyDescent="0.3">
      <c r="A1928" t="b">
        <f t="shared" si="420"/>
        <v>0</v>
      </c>
      <c r="B1928" t="s">
        <v>2791</v>
      </c>
      <c r="C1928" t="b">
        <f t="shared" si="421"/>
        <v>0</v>
      </c>
      <c r="D1928" s="2">
        <v>45441</v>
      </c>
      <c r="E1928" s="2" t="b">
        <f t="shared" si="422"/>
        <v>0</v>
      </c>
      <c r="F1928" t="s">
        <v>1396</v>
      </c>
      <c r="G1928" t="b">
        <f t="shared" si="423"/>
        <v>0</v>
      </c>
      <c r="H1928" t="s">
        <v>1613</v>
      </c>
      <c r="I1928" t="b">
        <f t="shared" si="424"/>
        <v>0</v>
      </c>
      <c r="J1928" t="s">
        <v>1859</v>
      </c>
      <c r="K1928" t="b">
        <f t="shared" si="425"/>
        <v>0</v>
      </c>
      <c r="L1928">
        <f t="shared" si="426"/>
        <v>3</v>
      </c>
      <c r="M1928">
        <v>3</v>
      </c>
      <c r="N1928" t="b">
        <f t="shared" si="427"/>
        <v>0</v>
      </c>
      <c r="O1928">
        <f t="shared" si="428"/>
        <v>504.97</v>
      </c>
      <c r="P1928">
        <v>504.97</v>
      </c>
      <c r="Q1928" t="b">
        <f t="shared" si="429"/>
        <v>0</v>
      </c>
      <c r="R1928">
        <f t="shared" si="430"/>
        <v>0.3</v>
      </c>
      <c r="S1928">
        <v>0.3</v>
      </c>
      <c r="T1928" t="b">
        <f t="shared" si="431"/>
        <v>0</v>
      </c>
      <c r="U1928" t="s">
        <v>1832</v>
      </c>
      <c r="V1928">
        <f t="shared" si="432"/>
        <v>1060.4369999999999</v>
      </c>
      <c r="W1928">
        <v>1060.4369999999999</v>
      </c>
      <c r="X1928" t="b">
        <f t="shared" si="433"/>
        <v>0</v>
      </c>
    </row>
    <row r="1929" spans="1:24" x14ac:dyDescent="0.3">
      <c r="A1929" t="b">
        <f t="shared" si="420"/>
        <v>0</v>
      </c>
      <c r="B1929" t="s">
        <v>2792</v>
      </c>
      <c r="C1929" t="b">
        <f t="shared" si="421"/>
        <v>0</v>
      </c>
      <c r="D1929" s="2">
        <v>45396</v>
      </c>
      <c r="E1929" s="2" t="b">
        <f t="shared" si="422"/>
        <v>0</v>
      </c>
      <c r="F1929" t="s">
        <v>220</v>
      </c>
      <c r="G1929" t="b">
        <f t="shared" si="423"/>
        <v>0</v>
      </c>
      <c r="H1929" t="s">
        <v>1651</v>
      </c>
      <c r="I1929" t="b">
        <f t="shared" si="424"/>
        <v>0</v>
      </c>
      <c r="J1929" t="s">
        <v>1902</v>
      </c>
      <c r="K1929" t="b">
        <f t="shared" si="425"/>
        <v>0</v>
      </c>
      <c r="L1929">
        <f t="shared" si="426"/>
        <v>3</v>
      </c>
      <c r="M1929">
        <v>3</v>
      </c>
      <c r="N1929" t="b">
        <f t="shared" si="427"/>
        <v>0</v>
      </c>
      <c r="O1929">
        <f t="shared" si="428"/>
        <v>649.78</v>
      </c>
      <c r="P1929">
        <v>649.78</v>
      </c>
      <c r="Q1929" t="b">
        <f t="shared" si="429"/>
        <v>0</v>
      </c>
      <c r="R1929">
        <f t="shared" si="430"/>
        <v>0.1</v>
      </c>
      <c r="S1929">
        <v>0.1</v>
      </c>
      <c r="T1929" t="b">
        <f t="shared" si="431"/>
        <v>0</v>
      </c>
      <c r="U1929" t="s">
        <v>1835</v>
      </c>
      <c r="V1929">
        <f t="shared" si="432"/>
        <v>1754.4059999999999</v>
      </c>
      <c r="W1929">
        <v>1754.4059999999999</v>
      </c>
      <c r="X1929" t="b">
        <f t="shared" si="433"/>
        <v>0</v>
      </c>
    </row>
    <row r="1930" spans="1:24" x14ac:dyDescent="0.3">
      <c r="A1930" t="b">
        <f t="shared" si="420"/>
        <v>0</v>
      </c>
      <c r="B1930" t="s">
        <v>2793</v>
      </c>
      <c r="C1930" t="b">
        <f t="shared" si="421"/>
        <v>0</v>
      </c>
      <c r="D1930" s="2">
        <v>45317</v>
      </c>
      <c r="E1930" s="2" t="b">
        <f t="shared" si="422"/>
        <v>0</v>
      </c>
      <c r="F1930" t="s">
        <v>780</v>
      </c>
      <c r="G1930" t="b">
        <f t="shared" si="423"/>
        <v>0</v>
      </c>
      <c r="H1930" t="s">
        <v>1654</v>
      </c>
      <c r="I1930" t="b">
        <f t="shared" si="424"/>
        <v>0</v>
      </c>
      <c r="J1930" t="s">
        <v>1861</v>
      </c>
      <c r="K1930" t="b">
        <f t="shared" si="425"/>
        <v>0</v>
      </c>
      <c r="L1930">
        <f t="shared" si="426"/>
        <v>2</v>
      </c>
      <c r="M1930">
        <v>2</v>
      </c>
      <c r="N1930" t="b">
        <f t="shared" si="427"/>
        <v>0</v>
      </c>
      <c r="O1930">
        <f t="shared" si="428"/>
        <v>986.73</v>
      </c>
      <c r="P1930">
        <v>986.73</v>
      </c>
      <c r="Q1930" t="b">
        <f t="shared" si="429"/>
        <v>0</v>
      </c>
      <c r="R1930">
        <f t="shared" si="430"/>
        <v>0.05</v>
      </c>
      <c r="S1930">
        <v>0.05</v>
      </c>
      <c r="T1930" t="b">
        <f t="shared" si="431"/>
        <v>0</v>
      </c>
      <c r="U1930" t="s">
        <v>1835</v>
      </c>
      <c r="V1930">
        <f t="shared" si="432"/>
        <v>1874.787</v>
      </c>
      <c r="W1930">
        <v>1874.787</v>
      </c>
      <c r="X1930" t="b">
        <f t="shared" si="433"/>
        <v>0</v>
      </c>
    </row>
    <row r="1931" spans="1:24" x14ac:dyDescent="0.3">
      <c r="A1931" t="b">
        <f t="shared" si="420"/>
        <v>0</v>
      </c>
      <c r="B1931" t="s">
        <v>2794</v>
      </c>
      <c r="C1931" t="b">
        <f t="shared" si="421"/>
        <v>0</v>
      </c>
      <c r="D1931" s="2">
        <v>45235</v>
      </c>
      <c r="E1931" s="2" t="b">
        <f t="shared" si="422"/>
        <v>0</v>
      </c>
      <c r="F1931" t="s">
        <v>408</v>
      </c>
      <c r="G1931" t="b">
        <f t="shared" si="423"/>
        <v>0</v>
      </c>
      <c r="H1931" t="s">
        <v>1574</v>
      </c>
      <c r="I1931" t="b">
        <f t="shared" si="424"/>
        <v>0</v>
      </c>
      <c r="J1931" t="s">
        <v>1859</v>
      </c>
      <c r="K1931" t="b">
        <f t="shared" si="425"/>
        <v>0</v>
      </c>
      <c r="L1931">
        <f t="shared" si="426"/>
        <v>2</v>
      </c>
      <c r="M1931">
        <v>2</v>
      </c>
      <c r="N1931" t="b">
        <f t="shared" si="427"/>
        <v>0</v>
      </c>
      <c r="O1931">
        <f t="shared" si="428"/>
        <v>65.44</v>
      </c>
      <c r="P1931">
        <v>65.44</v>
      </c>
      <c r="Q1931" t="b">
        <f t="shared" si="429"/>
        <v>0</v>
      </c>
      <c r="R1931">
        <f t="shared" si="430"/>
        <v>0.05</v>
      </c>
      <c r="S1931">
        <v>0.05</v>
      </c>
      <c r="T1931" t="b">
        <f t="shared" si="431"/>
        <v>0</v>
      </c>
      <c r="U1931" t="s">
        <v>1835</v>
      </c>
      <c r="V1931">
        <f t="shared" si="432"/>
        <v>124.336</v>
      </c>
      <c r="W1931">
        <v>124.336</v>
      </c>
      <c r="X1931" t="b">
        <f t="shared" si="433"/>
        <v>0</v>
      </c>
    </row>
    <row r="1932" spans="1:24" x14ac:dyDescent="0.3">
      <c r="A1932" t="b">
        <f t="shared" si="420"/>
        <v>0</v>
      </c>
      <c r="B1932" t="s">
        <v>2795</v>
      </c>
      <c r="C1932" t="b">
        <f t="shared" si="421"/>
        <v>0</v>
      </c>
      <c r="D1932" s="2">
        <v>45824</v>
      </c>
      <c r="E1932" s="2" t="b">
        <f t="shared" si="422"/>
        <v>0</v>
      </c>
      <c r="F1932" t="s">
        <v>1184</v>
      </c>
      <c r="G1932" t="b">
        <f t="shared" si="423"/>
        <v>0</v>
      </c>
      <c r="H1932" t="s">
        <v>1722</v>
      </c>
      <c r="I1932" t="b">
        <f t="shared" si="424"/>
        <v>0</v>
      </c>
      <c r="J1932" t="s">
        <v>1867</v>
      </c>
      <c r="K1932" t="b">
        <f t="shared" si="425"/>
        <v>0</v>
      </c>
      <c r="L1932">
        <f t="shared" si="426"/>
        <v>3</v>
      </c>
      <c r="M1932">
        <v>3</v>
      </c>
      <c r="N1932" t="b">
        <f t="shared" si="427"/>
        <v>0</v>
      </c>
      <c r="O1932">
        <f t="shared" si="428"/>
        <v>953.74</v>
      </c>
      <c r="P1932">
        <v>953.74</v>
      </c>
      <c r="Q1932" t="b">
        <f t="shared" si="429"/>
        <v>0</v>
      </c>
      <c r="R1932">
        <f t="shared" si="430"/>
        <v>0.04</v>
      </c>
      <c r="S1932">
        <v>0.04</v>
      </c>
      <c r="T1932" t="b">
        <f t="shared" si="431"/>
        <v>0</v>
      </c>
      <c r="U1932" t="s">
        <v>1832</v>
      </c>
      <c r="V1932">
        <f t="shared" si="432"/>
        <v>2746.7712000000001</v>
      </c>
      <c r="W1932">
        <v>2746.7712000000001</v>
      </c>
      <c r="X1932" t="b">
        <f t="shared" si="433"/>
        <v>0</v>
      </c>
    </row>
    <row r="1933" spans="1:24" x14ac:dyDescent="0.3">
      <c r="A1933" t="b">
        <f t="shared" si="420"/>
        <v>0</v>
      </c>
      <c r="B1933" t="s">
        <v>2796</v>
      </c>
      <c r="C1933" t="b">
        <f t="shared" si="421"/>
        <v>0</v>
      </c>
      <c r="D1933" s="2">
        <v>45543</v>
      </c>
      <c r="E1933" s="2" t="b">
        <f t="shared" si="422"/>
        <v>0</v>
      </c>
      <c r="F1933" t="s">
        <v>243</v>
      </c>
      <c r="G1933" t="b">
        <f t="shared" si="423"/>
        <v>0</v>
      </c>
      <c r="H1933" t="s">
        <v>1757</v>
      </c>
      <c r="I1933" t="b">
        <f t="shared" si="424"/>
        <v>0</v>
      </c>
      <c r="J1933" t="s">
        <v>1872</v>
      </c>
      <c r="K1933" t="b">
        <f t="shared" si="425"/>
        <v>0</v>
      </c>
      <c r="L1933">
        <f t="shared" si="426"/>
        <v>3</v>
      </c>
      <c r="M1933">
        <v>3</v>
      </c>
      <c r="N1933" t="b">
        <f t="shared" si="427"/>
        <v>0</v>
      </c>
      <c r="O1933">
        <f t="shared" si="428"/>
        <v>904.48</v>
      </c>
      <c r="P1933">
        <v>904.48</v>
      </c>
      <c r="Q1933" t="b">
        <f t="shared" si="429"/>
        <v>0</v>
      </c>
      <c r="R1933">
        <f t="shared" si="430"/>
        <v>0.21</v>
      </c>
      <c r="S1933">
        <v>0.21</v>
      </c>
      <c r="T1933" t="b">
        <f t="shared" si="431"/>
        <v>0</v>
      </c>
      <c r="U1933" t="s">
        <v>1835</v>
      </c>
      <c r="V1933">
        <f t="shared" si="432"/>
        <v>2143.6176</v>
      </c>
      <c r="W1933">
        <v>2143.6176</v>
      </c>
      <c r="X1933" t="b">
        <f t="shared" si="433"/>
        <v>0</v>
      </c>
    </row>
    <row r="1934" spans="1:24" x14ac:dyDescent="0.3">
      <c r="A1934" t="b">
        <f t="shared" si="420"/>
        <v>0</v>
      </c>
      <c r="B1934" t="s">
        <v>2797</v>
      </c>
      <c r="C1934" t="b">
        <f t="shared" si="421"/>
        <v>0</v>
      </c>
      <c r="D1934" s="2">
        <v>45595</v>
      </c>
      <c r="E1934" s="2" t="b">
        <f t="shared" si="422"/>
        <v>0</v>
      </c>
      <c r="F1934" t="s">
        <v>1497</v>
      </c>
      <c r="G1934" t="b">
        <f t="shared" si="423"/>
        <v>0</v>
      </c>
      <c r="H1934" t="s">
        <v>1719</v>
      </c>
      <c r="I1934" t="b">
        <f t="shared" si="424"/>
        <v>0</v>
      </c>
      <c r="J1934" t="s">
        <v>1859</v>
      </c>
      <c r="K1934" t="b">
        <f t="shared" si="425"/>
        <v>0</v>
      </c>
      <c r="L1934">
        <f t="shared" si="426"/>
        <v>3</v>
      </c>
      <c r="M1934">
        <v>3</v>
      </c>
      <c r="N1934" t="b">
        <f t="shared" si="427"/>
        <v>0</v>
      </c>
      <c r="O1934">
        <f t="shared" si="428"/>
        <v>920.82</v>
      </c>
      <c r="P1934">
        <v>920.82</v>
      </c>
      <c r="Q1934" t="b">
        <f t="shared" si="429"/>
        <v>0</v>
      </c>
      <c r="R1934">
        <f t="shared" si="430"/>
        <v>0.1</v>
      </c>
      <c r="S1934">
        <v>0.1</v>
      </c>
      <c r="T1934" t="b">
        <f t="shared" si="431"/>
        <v>0</v>
      </c>
      <c r="U1934" t="s">
        <v>1835</v>
      </c>
      <c r="V1934">
        <f t="shared" si="432"/>
        <v>2486.2139999999999</v>
      </c>
      <c r="W1934">
        <v>2486.2139999999999</v>
      </c>
      <c r="X1934" t="b">
        <f t="shared" si="433"/>
        <v>0</v>
      </c>
    </row>
    <row r="1935" spans="1:24" x14ac:dyDescent="0.3">
      <c r="A1935" t="b">
        <f t="shared" si="420"/>
        <v>0</v>
      </c>
      <c r="B1935" t="s">
        <v>2798</v>
      </c>
      <c r="C1935" t="b">
        <f t="shared" si="421"/>
        <v>0</v>
      </c>
      <c r="D1935" s="2">
        <v>45803</v>
      </c>
      <c r="E1935" s="2" t="b">
        <f t="shared" si="422"/>
        <v>0</v>
      </c>
      <c r="F1935" t="s">
        <v>954</v>
      </c>
      <c r="G1935" t="b">
        <f t="shared" si="423"/>
        <v>0</v>
      </c>
      <c r="H1935" t="s">
        <v>1621</v>
      </c>
      <c r="I1935" t="b">
        <f t="shared" si="424"/>
        <v>0</v>
      </c>
      <c r="J1935" t="s">
        <v>1854</v>
      </c>
      <c r="K1935" t="b">
        <f t="shared" si="425"/>
        <v>0</v>
      </c>
      <c r="L1935">
        <f t="shared" si="426"/>
        <v>1</v>
      </c>
      <c r="M1935">
        <v>1</v>
      </c>
      <c r="N1935" t="b">
        <f t="shared" si="427"/>
        <v>0</v>
      </c>
      <c r="O1935">
        <f t="shared" si="428"/>
        <v>182.28</v>
      </c>
      <c r="P1935">
        <v>182.28</v>
      </c>
      <c r="Q1935" t="b">
        <f t="shared" si="429"/>
        <v>0</v>
      </c>
      <c r="R1935">
        <f t="shared" si="430"/>
        <v>0.15</v>
      </c>
      <c r="S1935">
        <v>0.15</v>
      </c>
      <c r="T1935" t="b">
        <f t="shared" si="431"/>
        <v>0</v>
      </c>
      <c r="U1935" t="s">
        <v>1839</v>
      </c>
      <c r="V1935">
        <f t="shared" si="432"/>
        <v>154.93799999999999</v>
      </c>
      <c r="W1935">
        <v>154.93799999999999</v>
      </c>
      <c r="X1935" t="b">
        <f t="shared" si="433"/>
        <v>0</v>
      </c>
    </row>
    <row r="1936" spans="1:24" x14ac:dyDescent="0.3">
      <c r="A1936" t="b">
        <f t="shared" si="420"/>
        <v>0</v>
      </c>
      <c r="B1936" t="s">
        <v>1949</v>
      </c>
      <c r="C1936" t="b">
        <f t="shared" si="421"/>
        <v>0</v>
      </c>
      <c r="D1936" s="2">
        <v>45530</v>
      </c>
      <c r="E1936" s="2" t="b">
        <f t="shared" si="422"/>
        <v>0</v>
      </c>
      <c r="F1936" t="s">
        <v>934</v>
      </c>
      <c r="G1936" t="b">
        <f t="shared" si="423"/>
        <v>0</v>
      </c>
      <c r="H1936" t="s">
        <v>1813</v>
      </c>
      <c r="I1936" t="b">
        <f t="shared" si="424"/>
        <v>0</v>
      </c>
      <c r="J1936" t="s">
        <v>1863</v>
      </c>
      <c r="K1936" t="b">
        <f t="shared" si="425"/>
        <v>0</v>
      </c>
      <c r="L1936">
        <f t="shared" si="426"/>
        <v>2</v>
      </c>
      <c r="M1936">
        <v>2</v>
      </c>
      <c r="N1936" t="b">
        <f t="shared" si="427"/>
        <v>0</v>
      </c>
      <c r="O1936">
        <f t="shared" si="428"/>
        <v>569.36</v>
      </c>
      <c r="P1936">
        <v>569.36</v>
      </c>
      <c r="Q1936" t="b">
        <f t="shared" si="429"/>
        <v>0</v>
      </c>
      <c r="R1936">
        <f t="shared" si="430"/>
        <v>0.01</v>
      </c>
      <c r="S1936">
        <v>0.01</v>
      </c>
      <c r="T1936" t="b">
        <f t="shared" si="431"/>
        <v>0</v>
      </c>
      <c r="U1936" t="s">
        <v>1835</v>
      </c>
      <c r="V1936">
        <f t="shared" si="432"/>
        <v>1087.6289866733441</v>
      </c>
      <c r="X1936" t="b">
        <f t="shared" si="433"/>
        <v>1</v>
      </c>
    </row>
    <row r="1937" spans="1:24" x14ac:dyDescent="0.3">
      <c r="A1937" t="b">
        <f t="shared" si="420"/>
        <v>0</v>
      </c>
      <c r="B1937" t="s">
        <v>2799</v>
      </c>
      <c r="C1937" t="b">
        <f t="shared" si="421"/>
        <v>0</v>
      </c>
      <c r="D1937" s="2">
        <v>45880</v>
      </c>
      <c r="E1937" s="2" t="b">
        <f t="shared" si="422"/>
        <v>0</v>
      </c>
      <c r="F1937" t="s">
        <v>1362</v>
      </c>
      <c r="G1937" t="b">
        <f t="shared" si="423"/>
        <v>0</v>
      </c>
      <c r="H1937" t="s">
        <v>1630</v>
      </c>
      <c r="I1937" t="b">
        <f t="shared" si="424"/>
        <v>0</v>
      </c>
      <c r="J1937" t="s">
        <v>1857</v>
      </c>
      <c r="K1937" t="b">
        <f t="shared" si="425"/>
        <v>0</v>
      </c>
      <c r="L1937">
        <f t="shared" si="426"/>
        <v>3</v>
      </c>
      <c r="M1937">
        <v>3</v>
      </c>
      <c r="N1937" t="b">
        <f t="shared" si="427"/>
        <v>0</v>
      </c>
      <c r="O1937">
        <f t="shared" si="428"/>
        <v>938.68</v>
      </c>
      <c r="P1937">
        <v>938.68</v>
      </c>
      <c r="Q1937" t="b">
        <f t="shared" si="429"/>
        <v>0</v>
      </c>
      <c r="R1937">
        <f t="shared" si="430"/>
        <v>0.14000000000000001</v>
      </c>
      <c r="S1937">
        <v>0.14000000000000001</v>
      </c>
      <c r="T1937" t="b">
        <f t="shared" si="431"/>
        <v>0</v>
      </c>
      <c r="U1937" t="s">
        <v>1832</v>
      </c>
      <c r="V1937">
        <f t="shared" si="432"/>
        <v>2421.7944000000002</v>
      </c>
      <c r="W1937">
        <v>2421.7944000000002</v>
      </c>
      <c r="X1937" t="b">
        <f t="shared" si="433"/>
        <v>0</v>
      </c>
    </row>
    <row r="1938" spans="1:24" x14ac:dyDescent="0.3">
      <c r="A1938" t="b">
        <f t="shared" si="420"/>
        <v>0</v>
      </c>
      <c r="B1938" t="s">
        <v>2800</v>
      </c>
      <c r="C1938" t="b">
        <f t="shared" si="421"/>
        <v>0</v>
      </c>
      <c r="D1938" s="2">
        <v>45690</v>
      </c>
      <c r="E1938" s="2" t="b">
        <f t="shared" si="422"/>
        <v>0</v>
      </c>
      <c r="F1938" t="s">
        <v>291</v>
      </c>
      <c r="G1938" t="b">
        <f t="shared" si="423"/>
        <v>0</v>
      </c>
      <c r="H1938" t="s">
        <v>1798</v>
      </c>
      <c r="I1938" t="b">
        <f t="shared" si="424"/>
        <v>0</v>
      </c>
      <c r="J1938" t="s">
        <v>1841</v>
      </c>
      <c r="K1938" t="b">
        <f t="shared" si="425"/>
        <v>0</v>
      </c>
      <c r="L1938">
        <f t="shared" si="426"/>
        <v>3</v>
      </c>
      <c r="M1938">
        <v>3</v>
      </c>
      <c r="N1938" t="b">
        <f t="shared" si="427"/>
        <v>0</v>
      </c>
      <c r="O1938">
        <f t="shared" si="428"/>
        <v>219.96</v>
      </c>
      <c r="P1938">
        <v>219.96</v>
      </c>
      <c r="Q1938" t="b">
        <f t="shared" si="429"/>
        <v>0</v>
      </c>
      <c r="R1938">
        <f t="shared" si="430"/>
        <v>0.18</v>
      </c>
      <c r="S1938">
        <v>0.18</v>
      </c>
      <c r="T1938" t="b">
        <f t="shared" si="431"/>
        <v>0</v>
      </c>
      <c r="U1938" t="s">
        <v>1835</v>
      </c>
      <c r="V1938">
        <f t="shared" si="432"/>
        <v>541.10160000000008</v>
      </c>
      <c r="W1938">
        <v>541.10160000000008</v>
      </c>
      <c r="X1938" t="b">
        <f t="shared" si="433"/>
        <v>0</v>
      </c>
    </row>
    <row r="1939" spans="1:24" x14ac:dyDescent="0.3">
      <c r="A1939" t="b">
        <f t="shared" si="420"/>
        <v>0</v>
      </c>
      <c r="B1939" t="s">
        <v>2801</v>
      </c>
      <c r="C1939" t="b">
        <f t="shared" si="421"/>
        <v>0</v>
      </c>
      <c r="D1939" s="2">
        <v>45841</v>
      </c>
      <c r="E1939" s="2" t="b">
        <f t="shared" si="422"/>
        <v>0</v>
      </c>
      <c r="F1939" t="s">
        <v>1443</v>
      </c>
      <c r="G1939" t="b">
        <f t="shared" si="423"/>
        <v>0</v>
      </c>
      <c r="H1939" t="s">
        <v>1743</v>
      </c>
      <c r="I1939" t="b">
        <f t="shared" si="424"/>
        <v>0</v>
      </c>
      <c r="J1939" t="s">
        <v>1870</v>
      </c>
      <c r="K1939" t="b">
        <f t="shared" si="425"/>
        <v>0</v>
      </c>
      <c r="L1939">
        <f t="shared" si="426"/>
        <v>3</v>
      </c>
      <c r="M1939">
        <v>3</v>
      </c>
      <c r="N1939" t="b">
        <f t="shared" si="427"/>
        <v>0</v>
      </c>
      <c r="O1939">
        <f t="shared" si="428"/>
        <v>385.74</v>
      </c>
      <c r="P1939">
        <v>385.74</v>
      </c>
      <c r="Q1939" t="b">
        <f t="shared" si="429"/>
        <v>0</v>
      </c>
      <c r="R1939">
        <f t="shared" si="430"/>
        <v>0.27</v>
      </c>
      <c r="S1939">
        <v>0.27</v>
      </c>
      <c r="T1939" t="b">
        <f t="shared" si="431"/>
        <v>0</v>
      </c>
      <c r="U1939" t="s">
        <v>1832</v>
      </c>
      <c r="V1939">
        <f t="shared" si="432"/>
        <v>844.77059999999994</v>
      </c>
      <c r="W1939">
        <v>844.77059999999994</v>
      </c>
      <c r="X1939" t="b">
        <f t="shared" si="433"/>
        <v>0</v>
      </c>
    </row>
    <row r="1940" spans="1:24" x14ac:dyDescent="0.3">
      <c r="A1940" t="b">
        <f t="shared" si="420"/>
        <v>0</v>
      </c>
      <c r="B1940" t="s">
        <v>2802</v>
      </c>
      <c r="C1940" t="b">
        <f t="shared" si="421"/>
        <v>0</v>
      </c>
      <c r="D1940" s="2">
        <v>45380</v>
      </c>
      <c r="E1940" s="2" t="b">
        <f t="shared" si="422"/>
        <v>0</v>
      </c>
      <c r="F1940" t="s">
        <v>1385</v>
      </c>
      <c r="G1940" t="b">
        <f t="shared" si="423"/>
        <v>0</v>
      </c>
      <c r="H1940" t="s">
        <v>1771</v>
      </c>
      <c r="I1940" t="b">
        <f t="shared" si="424"/>
        <v>0</v>
      </c>
      <c r="J1940" t="s">
        <v>1870</v>
      </c>
      <c r="K1940" t="b">
        <f t="shared" si="425"/>
        <v>0</v>
      </c>
      <c r="L1940">
        <f t="shared" si="426"/>
        <v>2</v>
      </c>
      <c r="M1940">
        <v>2</v>
      </c>
      <c r="N1940" t="b">
        <f t="shared" si="427"/>
        <v>0</v>
      </c>
      <c r="O1940">
        <f t="shared" si="428"/>
        <v>830.94</v>
      </c>
      <c r="P1940">
        <v>830.94</v>
      </c>
      <c r="Q1940" t="b">
        <f t="shared" si="429"/>
        <v>0</v>
      </c>
      <c r="R1940">
        <f t="shared" si="430"/>
        <v>0.28000000000000003</v>
      </c>
      <c r="S1940">
        <v>0.28000000000000003</v>
      </c>
      <c r="T1940" t="b">
        <f t="shared" si="431"/>
        <v>0</v>
      </c>
      <c r="U1940" t="s">
        <v>1835</v>
      </c>
      <c r="V1940">
        <f t="shared" si="432"/>
        <v>1196.5536</v>
      </c>
      <c r="W1940">
        <v>1196.5536</v>
      </c>
      <c r="X1940" t="b">
        <f t="shared" si="433"/>
        <v>0</v>
      </c>
    </row>
    <row r="1941" spans="1:24" x14ac:dyDescent="0.3">
      <c r="A1941" t="b">
        <f t="shared" si="420"/>
        <v>0</v>
      </c>
      <c r="B1941" t="s">
        <v>2803</v>
      </c>
      <c r="C1941" t="b">
        <f t="shared" si="421"/>
        <v>0</v>
      </c>
      <c r="D1941" s="2">
        <v>45503</v>
      </c>
      <c r="E1941" s="2" t="b">
        <f t="shared" si="422"/>
        <v>0</v>
      </c>
      <c r="F1941" t="s">
        <v>1184</v>
      </c>
      <c r="G1941" t="b">
        <f t="shared" si="423"/>
        <v>0</v>
      </c>
      <c r="H1941" t="s">
        <v>1953</v>
      </c>
      <c r="I1941" t="b">
        <f t="shared" si="424"/>
        <v>0</v>
      </c>
      <c r="J1941" t="s">
        <v>1861</v>
      </c>
      <c r="K1941" t="b">
        <f t="shared" si="425"/>
        <v>0</v>
      </c>
      <c r="L1941">
        <f t="shared" si="426"/>
        <v>3</v>
      </c>
      <c r="M1941">
        <v>3</v>
      </c>
      <c r="N1941" t="b">
        <f t="shared" si="427"/>
        <v>0</v>
      </c>
      <c r="O1941">
        <f t="shared" si="428"/>
        <v>462.75</v>
      </c>
      <c r="P1941">
        <v>462.75</v>
      </c>
      <c r="Q1941" t="b">
        <f t="shared" si="429"/>
        <v>0</v>
      </c>
      <c r="R1941">
        <f t="shared" si="430"/>
        <v>0.22</v>
      </c>
      <c r="S1941">
        <v>0.22</v>
      </c>
      <c r="T1941" t="b">
        <f t="shared" si="431"/>
        <v>0</v>
      </c>
      <c r="U1941" t="s">
        <v>1835</v>
      </c>
      <c r="V1941">
        <f t="shared" si="432"/>
        <v>1082.835</v>
      </c>
      <c r="W1941">
        <v>1082.835</v>
      </c>
      <c r="X1941" t="b">
        <f t="shared" si="433"/>
        <v>0</v>
      </c>
    </row>
    <row r="1942" spans="1:24" x14ac:dyDescent="0.3">
      <c r="A1942" t="b">
        <f t="shared" si="420"/>
        <v>0</v>
      </c>
      <c r="B1942" t="s">
        <v>2804</v>
      </c>
      <c r="C1942" t="b">
        <f t="shared" si="421"/>
        <v>0</v>
      </c>
      <c r="D1942" s="2">
        <v>45567</v>
      </c>
      <c r="E1942" s="2" t="b">
        <f t="shared" si="422"/>
        <v>0</v>
      </c>
      <c r="F1942" t="s">
        <v>243</v>
      </c>
      <c r="G1942" t="b">
        <f t="shared" si="423"/>
        <v>0</v>
      </c>
      <c r="H1942" t="s">
        <v>1576</v>
      </c>
      <c r="I1942" t="b">
        <f t="shared" si="424"/>
        <v>0</v>
      </c>
      <c r="J1942" t="s">
        <v>1859</v>
      </c>
      <c r="K1942" t="b">
        <f t="shared" si="425"/>
        <v>0</v>
      </c>
      <c r="L1942">
        <f t="shared" si="426"/>
        <v>4</v>
      </c>
      <c r="M1942">
        <v>4</v>
      </c>
      <c r="N1942" t="b">
        <f t="shared" si="427"/>
        <v>0</v>
      </c>
      <c r="O1942">
        <f t="shared" si="428"/>
        <v>973.9</v>
      </c>
      <c r="P1942">
        <v>973.9</v>
      </c>
      <c r="Q1942" t="b">
        <f t="shared" si="429"/>
        <v>0</v>
      </c>
      <c r="R1942">
        <f t="shared" si="430"/>
        <v>0.02</v>
      </c>
      <c r="S1942">
        <v>0.02</v>
      </c>
      <c r="T1942" t="b">
        <f t="shared" si="431"/>
        <v>0</v>
      </c>
      <c r="U1942" t="s">
        <v>1839</v>
      </c>
      <c r="V1942">
        <f t="shared" si="432"/>
        <v>3817.6880000000001</v>
      </c>
      <c r="W1942">
        <v>3817.6880000000001</v>
      </c>
      <c r="X1942" t="b">
        <f t="shared" si="433"/>
        <v>0</v>
      </c>
    </row>
    <row r="1943" spans="1:24" x14ac:dyDescent="0.3">
      <c r="A1943" t="b">
        <f t="shared" si="420"/>
        <v>0</v>
      </c>
      <c r="B1943" t="s">
        <v>2805</v>
      </c>
      <c r="C1943" t="b">
        <f t="shared" si="421"/>
        <v>0</v>
      </c>
      <c r="D1943" s="2">
        <v>45600</v>
      </c>
      <c r="E1943" s="2" t="b">
        <f t="shared" si="422"/>
        <v>0</v>
      </c>
      <c r="F1943" t="s">
        <v>469</v>
      </c>
      <c r="G1943" t="b">
        <f t="shared" si="423"/>
        <v>0</v>
      </c>
      <c r="H1943" t="s">
        <v>1643</v>
      </c>
      <c r="I1943" t="b">
        <f t="shared" si="424"/>
        <v>0</v>
      </c>
      <c r="J1943" t="s">
        <v>1854</v>
      </c>
      <c r="K1943" t="b">
        <f t="shared" si="425"/>
        <v>0</v>
      </c>
      <c r="L1943">
        <f t="shared" si="426"/>
        <v>2</v>
      </c>
      <c r="M1943">
        <v>2</v>
      </c>
      <c r="N1943" t="b">
        <f t="shared" si="427"/>
        <v>0</v>
      </c>
      <c r="O1943">
        <f t="shared" si="428"/>
        <v>157.18</v>
      </c>
      <c r="P1943">
        <v>157.18</v>
      </c>
      <c r="Q1943" t="b">
        <f t="shared" si="429"/>
        <v>0</v>
      </c>
      <c r="R1943">
        <f t="shared" si="430"/>
        <v>0.15</v>
      </c>
      <c r="S1943">
        <v>0.15</v>
      </c>
      <c r="T1943" t="b">
        <f t="shared" si="431"/>
        <v>0</v>
      </c>
      <c r="U1943" t="s">
        <v>1832</v>
      </c>
      <c r="V1943">
        <f t="shared" si="432"/>
        <v>267.20600000000002</v>
      </c>
      <c r="W1943">
        <v>267.20600000000002</v>
      </c>
      <c r="X1943" t="b">
        <f t="shared" si="433"/>
        <v>0</v>
      </c>
    </row>
    <row r="1944" spans="1:24" x14ac:dyDescent="0.3">
      <c r="A1944" t="b">
        <f t="shared" si="420"/>
        <v>0</v>
      </c>
      <c r="B1944" t="s">
        <v>2806</v>
      </c>
      <c r="C1944" t="b">
        <f t="shared" si="421"/>
        <v>0</v>
      </c>
      <c r="D1944" s="2">
        <v>45415</v>
      </c>
      <c r="E1944" s="2" t="b">
        <f t="shared" si="422"/>
        <v>0</v>
      </c>
      <c r="F1944" t="s">
        <v>62</v>
      </c>
      <c r="G1944" t="b">
        <f t="shared" si="423"/>
        <v>0</v>
      </c>
      <c r="H1944" t="s">
        <v>1749</v>
      </c>
      <c r="I1944" t="b">
        <f t="shared" si="424"/>
        <v>0</v>
      </c>
      <c r="J1944" t="s">
        <v>1867</v>
      </c>
      <c r="K1944" t="b">
        <f t="shared" si="425"/>
        <v>0</v>
      </c>
      <c r="L1944">
        <f t="shared" si="426"/>
        <v>3</v>
      </c>
      <c r="M1944">
        <v>3</v>
      </c>
      <c r="N1944" t="b">
        <f t="shared" si="427"/>
        <v>0</v>
      </c>
      <c r="O1944">
        <f t="shared" si="428"/>
        <v>239.57</v>
      </c>
      <c r="P1944">
        <v>239.57</v>
      </c>
      <c r="Q1944" t="b">
        <f t="shared" si="429"/>
        <v>0</v>
      </c>
      <c r="R1944">
        <f t="shared" si="430"/>
        <v>0.16</v>
      </c>
      <c r="S1944">
        <v>0.16</v>
      </c>
      <c r="T1944" t="b">
        <f t="shared" si="431"/>
        <v>0</v>
      </c>
      <c r="U1944" t="s">
        <v>1832</v>
      </c>
      <c r="V1944">
        <f t="shared" si="432"/>
        <v>603.71640000000002</v>
      </c>
      <c r="W1944">
        <v>603.71640000000002</v>
      </c>
      <c r="X1944" t="b">
        <f t="shared" si="433"/>
        <v>0</v>
      </c>
    </row>
    <row r="1945" spans="1:24" x14ac:dyDescent="0.3">
      <c r="A1945" t="b">
        <f t="shared" si="420"/>
        <v>0</v>
      </c>
      <c r="B1945" t="s">
        <v>2807</v>
      </c>
      <c r="C1945" t="b">
        <f t="shared" si="421"/>
        <v>0</v>
      </c>
      <c r="D1945" s="2">
        <v>45343</v>
      </c>
      <c r="E1945" s="2" t="b">
        <f t="shared" si="422"/>
        <v>0</v>
      </c>
      <c r="F1945" t="s">
        <v>1019</v>
      </c>
      <c r="G1945" t="b">
        <f t="shared" si="423"/>
        <v>0</v>
      </c>
      <c r="H1945" t="s">
        <v>1559</v>
      </c>
      <c r="I1945" t="b">
        <f t="shared" si="424"/>
        <v>0</v>
      </c>
      <c r="J1945" t="s">
        <v>1857</v>
      </c>
      <c r="K1945" t="b">
        <f t="shared" si="425"/>
        <v>0</v>
      </c>
      <c r="L1945">
        <f t="shared" si="426"/>
        <v>4</v>
      </c>
      <c r="M1945">
        <v>4</v>
      </c>
      <c r="N1945" t="b">
        <f t="shared" si="427"/>
        <v>0</v>
      </c>
      <c r="O1945">
        <f t="shared" si="428"/>
        <v>583.21</v>
      </c>
      <c r="P1945">
        <v>583.21</v>
      </c>
      <c r="Q1945" t="b">
        <f t="shared" si="429"/>
        <v>0</v>
      </c>
      <c r="R1945">
        <f t="shared" si="430"/>
        <v>0.2</v>
      </c>
      <c r="S1945">
        <v>0.2</v>
      </c>
      <c r="T1945" t="b">
        <f t="shared" si="431"/>
        <v>0</v>
      </c>
      <c r="U1945" t="s">
        <v>1832</v>
      </c>
      <c r="V1945">
        <f t="shared" si="432"/>
        <v>1866.2719999999999</v>
      </c>
      <c r="W1945">
        <v>1866.2719999999999</v>
      </c>
      <c r="X1945" t="b">
        <f t="shared" si="433"/>
        <v>0</v>
      </c>
    </row>
    <row r="1946" spans="1:24" x14ac:dyDescent="0.3">
      <c r="A1946" t="b">
        <f t="shared" si="420"/>
        <v>0</v>
      </c>
      <c r="B1946" t="s">
        <v>2808</v>
      </c>
      <c r="C1946" t="b">
        <f t="shared" si="421"/>
        <v>0</v>
      </c>
      <c r="D1946" s="2">
        <v>45399</v>
      </c>
      <c r="E1946" s="2" t="b">
        <f t="shared" si="422"/>
        <v>0</v>
      </c>
      <c r="F1946" t="s">
        <v>1270</v>
      </c>
      <c r="G1946" t="b">
        <f t="shared" si="423"/>
        <v>0</v>
      </c>
      <c r="H1946" t="s">
        <v>1771</v>
      </c>
      <c r="I1946" t="b">
        <f t="shared" si="424"/>
        <v>0</v>
      </c>
      <c r="J1946" t="s">
        <v>1837</v>
      </c>
      <c r="K1946" t="b">
        <f t="shared" si="425"/>
        <v>0</v>
      </c>
      <c r="L1946">
        <f t="shared" si="426"/>
        <v>3</v>
      </c>
      <c r="M1946">
        <v>3</v>
      </c>
      <c r="N1946" t="b">
        <f t="shared" si="427"/>
        <v>0</v>
      </c>
      <c r="O1946">
        <f t="shared" si="428"/>
        <v>758.75</v>
      </c>
      <c r="P1946">
        <v>758.75</v>
      </c>
      <c r="Q1946" t="b">
        <f t="shared" si="429"/>
        <v>0</v>
      </c>
      <c r="R1946">
        <f t="shared" si="430"/>
        <v>0.27</v>
      </c>
      <c r="S1946">
        <v>0.27</v>
      </c>
      <c r="T1946" t="b">
        <f t="shared" si="431"/>
        <v>0</v>
      </c>
      <c r="U1946" t="s">
        <v>1835</v>
      </c>
      <c r="V1946">
        <f t="shared" si="432"/>
        <v>1661.6624999999999</v>
      </c>
      <c r="W1946">
        <v>1661.6624999999999</v>
      </c>
      <c r="X1946" t="b">
        <f t="shared" si="433"/>
        <v>0</v>
      </c>
    </row>
    <row r="1947" spans="1:24" x14ac:dyDescent="0.3">
      <c r="A1947" t="b">
        <f t="shared" si="420"/>
        <v>0</v>
      </c>
      <c r="B1947" t="s">
        <v>1950</v>
      </c>
      <c r="C1947" t="b">
        <f t="shared" si="421"/>
        <v>0</v>
      </c>
      <c r="D1947" s="2">
        <v>45556</v>
      </c>
      <c r="E1947" s="2" t="b">
        <f t="shared" si="422"/>
        <v>0</v>
      </c>
      <c r="F1947" t="s">
        <v>1002</v>
      </c>
      <c r="G1947" t="b">
        <f t="shared" si="423"/>
        <v>0</v>
      </c>
      <c r="H1947" t="s">
        <v>1819</v>
      </c>
      <c r="I1947" t="b">
        <f t="shared" si="424"/>
        <v>0</v>
      </c>
      <c r="J1947" t="s">
        <v>1875</v>
      </c>
      <c r="K1947" t="b">
        <f t="shared" si="425"/>
        <v>0</v>
      </c>
      <c r="L1947">
        <f t="shared" si="426"/>
        <v>2</v>
      </c>
      <c r="M1947">
        <v>2</v>
      </c>
      <c r="N1947" t="b">
        <f t="shared" si="427"/>
        <v>0</v>
      </c>
      <c r="O1947">
        <f t="shared" si="428"/>
        <v>68.290000000000006</v>
      </c>
      <c r="P1947">
        <v>68.290000000000006</v>
      </c>
      <c r="Q1947" t="b">
        <f t="shared" si="429"/>
        <v>0</v>
      </c>
      <c r="R1947">
        <f t="shared" si="430"/>
        <v>0.14000000000000001</v>
      </c>
      <c r="S1947">
        <v>0.14000000000000001</v>
      </c>
      <c r="T1947" t="b">
        <f t="shared" si="431"/>
        <v>0</v>
      </c>
      <c r="U1947" t="s">
        <v>1839</v>
      </c>
      <c r="V1947">
        <f t="shared" si="432"/>
        <v>117.4588</v>
      </c>
      <c r="W1947">
        <v>117.4588</v>
      </c>
      <c r="X1947" t="b">
        <f t="shared" si="433"/>
        <v>0</v>
      </c>
    </row>
    <row r="1948" spans="1:24" x14ac:dyDescent="0.3">
      <c r="A1948" t="b">
        <f t="shared" si="420"/>
        <v>0</v>
      </c>
      <c r="B1948" t="s">
        <v>2809</v>
      </c>
      <c r="C1948" t="b">
        <f t="shared" si="421"/>
        <v>0</v>
      </c>
      <c r="D1948" s="2">
        <v>45689</v>
      </c>
      <c r="E1948" s="2" t="b">
        <f t="shared" si="422"/>
        <v>0</v>
      </c>
      <c r="F1948" t="s">
        <v>966</v>
      </c>
      <c r="G1948" t="b">
        <f t="shared" si="423"/>
        <v>0</v>
      </c>
      <c r="H1948" t="s">
        <v>1716</v>
      </c>
      <c r="I1948" t="b">
        <f t="shared" si="424"/>
        <v>0</v>
      </c>
      <c r="J1948" t="s">
        <v>1841</v>
      </c>
      <c r="K1948" t="b">
        <f t="shared" si="425"/>
        <v>0</v>
      </c>
      <c r="L1948">
        <f t="shared" si="426"/>
        <v>4</v>
      </c>
      <c r="M1948">
        <v>4</v>
      </c>
      <c r="N1948" t="b">
        <f t="shared" si="427"/>
        <v>0</v>
      </c>
      <c r="O1948">
        <f t="shared" si="428"/>
        <v>372.42</v>
      </c>
      <c r="P1948">
        <v>372.42</v>
      </c>
      <c r="Q1948" t="b">
        <f t="shared" si="429"/>
        <v>0</v>
      </c>
      <c r="R1948">
        <f t="shared" si="430"/>
        <v>0.19</v>
      </c>
      <c r="S1948">
        <v>0.19</v>
      </c>
      <c r="T1948" t="b">
        <f t="shared" si="431"/>
        <v>0</v>
      </c>
      <c r="U1948" t="s">
        <v>1832</v>
      </c>
      <c r="V1948">
        <f t="shared" si="432"/>
        <v>1206.6407999999999</v>
      </c>
      <c r="W1948">
        <v>1206.6407999999999</v>
      </c>
      <c r="X1948" t="b">
        <f t="shared" si="433"/>
        <v>0</v>
      </c>
    </row>
    <row r="1949" spans="1:24" x14ac:dyDescent="0.3">
      <c r="A1949" t="b">
        <f t="shared" si="420"/>
        <v>0</v>
      </c>
      <c r="B1949" t="s">
        <v>2810</v>
      </c>
      <c r="C1949" t="b">
        <f t="shared" si="421"/>
        <v>0</v>
      </c>
      <c r="D1949" s="2">
        <v>45699</v>
      </c>
      <c r="E1949" s="2" t="b">
        <f t="shared" si="422"/>
        <v>0</v>
      </c>
      <c r="F1949" t="s">
        <v>511</v>
      </c>
      <c r="G1949" t="b">
        <f t="shared" si="423"/>
        <v>0</v>
      </c>
      <c r="H1949" t="s">
        <v>1722</v>
      </c>
      <c r="I1949" t="b">
        <f t="shared" si="424"/>
        <v>0</v>
      </c>
      <c r="J1949" t="s">
        <v>1863</v>
      </c>
      <c r="K1949" t="b">
        <f t="shared" si="425"/>
        <v>0</v>
      </c>
      <c r="L1949">
        <f t="shared" si="426"/>
        <v>4</v>
      </c>
      <c r="M1949">
        <v>4</v>
      </c>
      <c r="N1949" t="b">
        <f t="shared" si="427"/>
        <v>0</v>
      </c>
      <c r="O1949">
        <f t="shared" si="428"/>
        <v>286.27999999999997</v>
      </c>
      <c r="P1949">
        <v>286.27999999999997</v>
      </c>
      <c r="Q1949" t="b">
        <f t="shared" si="429"/>
        <v>0</v>
      </c>
      <c r="R1949">
        <f t="shared" si="430"/>
        <v>0.28000000000000003</v>
      </c>
      <c r="S1949">
        <v>0.28000000000000003</v>
      </c>
      <c r="T1949" t="b">
        <f t="shared" si="431"/>
        <v>0</v>
      </c>
      <c r="U1949" t="s">
        <v>1835</v>
      </c>
      <c r="V1949">
        <f t="shared" si="432"/>
        <v>824.48639999999989</v>
      </c>
      <c r="W1949">
        <v>824.48639999999989</v>
      </c>
      <c r="X1949" t="b">
        <f t="shared" si="433"/>
        <v>0</v>
      </c>
    </row>
    <row r="1950" spans="1:24" x14ac:dyDescent="0.3">
      <c r="A1950" t="b">
        <f t="shared" si="420"/>
        <v>0</v>
      </c>
      <c r="B1950" t="s">
        <v>2811</v>
      </c>
      <c r="C1950" t="b">
        <f t="shared" si="421"/>
        <v>0</v>
      </c>
      <c r="D1950" s="2">
        <v>45663</v>
      </c>
      <c r="E1950" s="2" t="b">
        <f t="shared" si="422"/>
        <v>0</v>
      </c>
      <c r="F1950" t="s">
        <v>880</v>
      </c>
      <c r="G1950" t="b">
        <f t="shared" si="423"/>
        <v>0</v>
      </c>
      <c r="H1950" t="s">
        <v>1749</v>
      </c>
      <c r="I1950" t="b">
        <f t="shared" si="424"/>
        <v>0</v>
      </c>
      <c r="J1950" t="s">
        <v>1902</v>
      </c>
      <c r="K1950" t="b">
        <f t="shared" si="425"/>
        <v>0</v>
      </c>
      <c r="L1950">
        <f t="shared" si="426"/>
        <v>3</v>
      </c>
      <c r="M1950">
        <v>3</v>
      </c>
      <c r="N1950" t="b">
        <f t="shared" si="427"/>
        <v>0</v>
      </c>
      <c r="O1950">
        <f t="shared" si="428"/>
        <v>488.37</v>
      </c>
      <c r="P1950">
        <v>488.37</v>
      </c>
      <c r="Q1950" t="b">
        <f t="shared" si="429"/>
        <v>0</v>
      </c>
      <c r="R1950">
        <f t="shared" si="430"/>
        <v>0.27</v>
      </c>
      <c r="S1950">
        <v>0.27</v>
      </c>
      <c r="T1950" t="b">
        <f t="shared" si="431"/>
        <v>0</v>
      </c>
      <c r="U1950" t="s">
        <v>1839</v>
      </c>
      <c r="V1950">
        <f t="shared" si="432"/>
        <v>1069.5302999999999</v>
      </c>
      <c r="W1950">
        <v>1069.5302999999999</v>
      </c>
      <c r="X1950" t="b">
        <f t="shared" si="433"/>
        <v>0</v>
      </c>
    </row>
    <row r="1951" spans="1:24" x14ac:dyDescent="0.3">
      <c r="A1951" t="b">
        <f t="shared" si="420"/>
        <v>0</v>
      </c>
      <c r="B1951" t="s">
        <v>2812</v>
      </c>
      <c r="C1951" t="b">
        <f t="shared" si="421"/>
        <v>0</v>
      </c>
      <c r="D1951" s="2">
        <v>45377</v>
      </c>
      <c r="E1951" s="2" t="b">
        <f t="shared" si="422"/>
        <v>0</v>
      </c>
      <c r="F1951" t="s">
        <v>1431</v>
      </c>
      <c r="G1951" t="b">
        <f t="shared" si="423"/>
        <v>0</v>
      </c>
      <c r="H1951" t="s">
        <v>1788</v>
      </c>
      <c r="I1951" t="b">
        <f t="shared" si="424"/>
        <v>0</v>
      </c>
      <c r="J1951" t="s">
        <v>1837</v>
      </c>
      <c r="K1951" t="b">
        <f t="shared" si="425"/>
        <v>0</v>
      </c>
      <c r="L1951">
        <f t="shared" si="426"/>
        <v>3</v>
      </c>
      <c r="M1951">
        <v>3</v>
      </c>
      <c r="N1951" t="b">
        <f t="shared" si="427"/>
        <v>0</v>
      </c>
      <c r="O1951">
        <f t="shared" si="428"/>
        <v>662.82</v>
      </c>
      <c r="P1951">
        <v>662.82</v>
      </c>
      <c r="Q1951" t="b">
        <f t="shared" si="429"/>
        <v>0</v>
      </c>
      <c r="R1951">
        <f t="shared" si="430"/>
        <v>0.01</v>
      </c>
      <c r="S1951">
        <v>0.01</v>
      </c>
      <c r="T1951" t="b">
        <f t="shared" si="431"/>
        <v>0</v>
      </c>
      <c r="U1951" t="s">
        <v>1839</v>
      </c>
      <c r="V1951">
        <f t="shared" si="432"/>
        <v>1968.5753999999999</v>
      </c>
      <c r="W1951">
        <v>1968.5753999999999</v>
      </c>
      <c r="X1951" t="b">
        <f t="shared" si="433"/>
        <v>0</v>
      </c>
    </row>
    <row r="1952" spans="1:24" x14ac:dyDescent="0.3">
      <c r="A1952" t="b">
        <f t="shared" si="420"/>
        <v>0</v>
      </c>
      <c r="B1952" t="s">
        <v>2813</v>
      </c>
      <c r="C1952" t="b">
        <f t="shared" si="421"/>
        <v>0</v>
      </c>
      <c r="D1952" s="2">
        <v>45412</v>
      </c>
      <c r="E1952" s="2" t="b">
        <f t="shared" si="422"/>
        <v>0</v>
      </c>
      <c r="F1952" t="s">
        <v>1511</v>
      </c>
      <c r="G1952" t="b">
        <f t="shared" si="423"/>
        <v>0</v>
      </c>
      <c r="H1952" t="s">
        <v>1546</v>
      </c>
      <c r="I1952" t="b">
        <f t="shared" si="424"/>
        <v>0</v>
      </c>
      <c r="J1952" t="s">
        <v>1857</v>
      </c>
      <c r="K1952" t="b">
        <f t="shared" si="425"/>
        <v>0</v>
      </c>
      <c r="L1952">
        <f t="shared" si="426"/>
        <v>2</v>
      </c>
      <c r="M1952">
        <v>2</v>
      </c>
      <c r="N1952" t="b">
        <f t="shared" si="427"/>
        <v>0</v>
      </c>
      <c r="O1952">
        <f t="shared" si="428"/>
        <v>824.34</v>
      </c>
      <c r="P1952">
        <v>824.34</v>
      </c>
      <c r="Q1952" t="b">
        <f t="shared" si="429"/>
        <v>0</v>
      </c>
      <c r="R1952">
        <f t="shared" si="430"/>
        <v>0.1</v>
      </c>
      <c r="S1952">
        <v>0.1</v>
      </c>
      <c r="T1952" t="b">
        <f t="shared" si="431"/>
        <v>0</v>
      </c>
      <c r="U1952" t="s">
        <v>1839</v>
      </c>
      <c r="V1952">
        <f t="shared" si="432"/>
        <v>1483.8119999999999</v>
      </c>
      <c r="W1952">
        <v>1483.8119999999999</v>
      </c>
      <c r="X1952" t="b">
        <f t="shared" si="433"/>
        <v>0</v>
      </c>
    </row>
    <row r="1953" spans="1:24" x14ac:dyDescent="0.3">
      <c r="A1953" t="b">
        <f t="shared" si="420"/>
        <v>0</v>
      </c>
      <c r="B1953" t="s">
        <v>2814</v>
      </c>
      <c r="C1953" t="b">
        <f t="shared" si="421"/>
        <v>0</v>
      </c>
      <c r="D1953" s="2">
        <v>45349</v>
      </c>
      <c r="E1953" s="2" t="b">
        <f t="shared" si="422"/>
        <v>0</v>
      </c>
      <c r="F1953" t="s">
        <v>390</v>
      </c>
      <c r="G1953" t="b">
        <f t="shared" si="423"/>
        <v>0</v>
      </c>
      <c r="H1953" t="s">
        <v>1711</v>
      </c>
      <c r="I1953" t="b">
        <f t="shared" si="424"/>
        <v>0</v>
      </c>
      <c r="J1953" t="s">
        <v>1837</v>
      </c>
      <c r="K1953" t="b">
        <f t="shared" si="425"/>
        <v>0</v>
      </c>
      <c r="L1953">
        <f t="shared" si="426"/>
        <v>1</v>
      </c>
      <c r="M1953">
        <v>1</v>
      </c>
      <c r="N1953" t="b">
        <f t="shared" si="427"/>
        <v>0</v>
      </c>
      <c r="O1953">
        <f t="shared" si="428"/>
        <v>437.12</v>
      </c>
      <c r="P1953">
        <v>437.12</v>
      </c>
      <c r="Q1953" t="b">
        <f t="shared" si="429"/>
        <v>0</v>
      </c>
      <c r="R1953">
        <f t="shared" si="430"/>
        <v>0.21</v>
      </c>
      <c r="S1953">
        <v>0.21</v>
      </c>
      <c r="T1953" t="b">
        <f t="shared" si="431"/>
        <v>0</v>
      </c>
      <c r="U1953" t="s">
        <v>1832</v>
      </c>
      <c r="V1953">
        <f t="shared" si="432"/>
        <v>345.32479999999998</v>
      </c>
      <c r="W1953">
        <v>345.32479999999998</v>
      </c>
      <c r="X1953" t="b">
        <f t="shared" si="433"/>
        <v>0</v>
      </c>
    </row>
    <row r="1954" spans="1:24" x14ac:dyDescent="0.3">
      <c r="A1954" t="b">
        <f t="shared" si="420"/>
        <v>0</v>
      </c>
      <c r="B1954" t="s">
        <v>2815</v>
      </c>
      <c r="C1954" t="b">
        <f t="shared" si="421"/>
        <v>0</v>
      </c>
      <c r="D1954" s="2">
        <v>45486</v>
      </c>
      <c r="E1954" s="2" t="b">
        <f t="shared" si="422"/>
        <v>0</v>
      </c>
      <c r="F1954" t="s">
        <v>1107</v>
      </c>
      <c r="G1954" t="b">
        <f t="shared" si="423"/>
        <v>0</v>
      </c>
      <c r="H1954" t="s">
        <v>1790</v>
      </c>
      <c r="I1954" t="b">
        <f t="shared" si="424"/>
        <v>0</v>
      </c>
      <c r="J1954" t="s">
        <v>1875</v>
      </c>
      <c r="K1954" t="b">
        <f t="shared" si="425"/>
        <v>0</v>
      </c>
      <c r="L1954">
        <f t="shared" si="426"/>
        <v>3</v>
      </c>
      <c r="M1954">
        <v>3</v>
      </c>
      <c r="N1954" t="b">
        <f t="shared" si="427"/>
        <v>0</v>
      </c>
      <c r="O1954">
        <f t="shared" si="428"/>
        <v>23.37</v>
      </c>
      <c r="P1954">
        <v>23.37</v>
      </c>
      <c r="Q1954" t="b">
        <f t="shared" si="429"/>
        <v>0</v>
      </c>
      <c r="R1954">
        <f t="shared" si="430"/>
        <v>0.15</v>
      </c>
      <c r="S1954">
        <v>0.15</v>
      </c>
      <c r="T1954" t="b">
        <f t="shared" si="431"/>
        <v>0</v>
      </c>
      <c r="U1954" t="s">
        <v>1835</v>
      </c>
      <c r="V1954">
        <f t="shared" si="432"/>
        <v>59.593499999999999</v>
      </c>
      <c r="W1954">
        <v>59.593499999999999</v>
      </c>
      <c r="X1954" t="b">
        <f t="shared" si="433"/>
        <v>0</v>
      </c>
    </row>
    <row r="1955" spans="1:24" x14ac:dyDescent="0.3">
      <c r="A1955" t="b">
        <f t="shared" si="420"/>
        <v>0</v>
      </c>
      <c r="B1955" t="s">
        <v>2816</v>
      </c>
      <c r="C1955" t="b">
        <f t="shared" si="421"/>
        <v>0</v>
      </c>
      <c r="D1955" s="2">
        <v>45761</v>
      </c>
      <c r="E1955" s="2" t="b">
        <f t="shared" si="422"/>
        <v>0</v>
      </c>
      <c r="F1955" t="s">
        <v>610</v>
      </c>
      <c r="G1955" t="b">
        <f t="shared" si="423"/>
        <v>0</v>
      </c>
      <c r="H1955" t="s">
        <v>1646</v>
      </c>
      <c r="I1955" t="b">
        <f t="shared" si="424"/>
        <v>0</v>
      </c>
      <c r="J1955" t="s">
        <v>1837</v>
      </c>
      <c r="K1955" t="b">
        <f t="shared" si="425"/>
        <v>0</v>
      </c>
      <c r="L1955">
        <f t="shared" si="426"/>
        <v>1</v>
      </c>
      <c r="M1955">
        <v>1</v>
      </c>
      <c r="N1955" t="b">
        <f t="shared" si="427"/>
        <v>0</v>
      </c>
      <c r="O1955">
        <f t="shared" si="428"/>
        <v>579.69000000000005</v>
      </c>
      <c r="P1955">
        <v>579.69000000000005</v>
      </c>
      <c r="Q1955" t="b">
        <f t="shared" si="429"/>
        <v>0</v>
      </c>
      <c r="R1955">
        <f t="shared" si="430"/>
        <v>0.02</v>
      </c>
      <c r="S1955">
        <v>0.02</v>
      </c>
      <c r="T1955" t="b">
        <f t="shared" si="431"/>
        <v>0</v>
      </c>
      <c r="U1955" t="s">
        <v>1832</v>
      </c>
      <c r="V1955">
        <f t="shared" si="432"/>
        <v>568.09620000000007</v>
      </c>
      <c r="W1955">
        <v>568.09620000000007</v>
      </c>
      <c r="X1955" t="b">
        <f t="shared" si="433"/>
        <v>0</v>
      </c>
    </row>
    <row r="1956" spans="1:24" x14ac:dyDescent="0.3">
      <c r="A1956" t="b">
        <f t="shared" si="420"/>
        <v>0</v>
      </c>
      <c r="B1956" t="s">
        <v>2817</v>
      </c>
      <c r="C1956" t="b">
        <f t="shared" si="421"/>
        <v>0</v>
      </c>
      <c r="D1956" s="2">
        <v>45639</v>
      </c>
      <c r="E1956" s="2" t="b">
        <f t="shared" si="422"/>
        <v>0</v>
      </c>
      <c r="F1956" t="s">
        <v>1319</v>
      </c>
      <c r="G1956" t="b">
        <f t="shared" si="423"/>
        <v>0</v>
      </c>
      <c r="H1956" t="s">
        <v>1762</v>
      </c>
      <c r="I1956" t="b">
        <f t="shared" si="424"/>
        <v>0</v>
      </c>
      <c r="J1956" t="s">
        <v>1852</v>
      </c>
      <c r="K1956" t="b">
        <f t="shared" si="425"/>
        <v>0</v>
      </c>
      <c r="L1956">
        <f t="shared" si="426"/>
        <v>3</v>
      </c>
      <c r="M1956">
        <v>3</v>
      </c>
      <c r="N1956" t="b">
        <f t="shared" si="427"/>
        <v>0</v>
      </c>
      <c r="O1956">
        <f t="shared" si="428"/>
        <v>240.51</v>
      </c>
      <c r="P1956">
        <v>240.51</v>
      </c>
      <c r="Q1956" t="b">
        <f t="shared" si="429"/>
        <v>0</v>
      </c>
      <c r="R1956">
        <f t="shared" si="430"/>
        <v>7.0000000000000007E-2</v>
      </c>
      <c r="S1956">
        <v>7.0000000000000007E-2</v>
      </c>
      <c r="T1956" t="b">
        <f t="shared" si="431"/>
        <v>0</v>
      </c>
      <c r="U1956" t="s">
        <v>1832</v>
      </c>
      <c r="V1956">
        <f t="shared" si="432"/>
        <v>671.02289999999994</v>
      </c>
      <c r="W1956">
        <v>671.02289999999994</v>
      </c>
      <c r="X1956" t="b">
        <f t="shared" si="433"/>
        <v>0</v>
      </c>
    </row>
    <row r="1957" spans="1:24" x14ac:dyDescent="0.3">
      <c r="A1957" t="b">
        <f t="shared" si="420"/>
        <v>0</v>
      </c>
      <c r="B1957" t="s">
        <v>2818</v>
      </c>
      <c r="C1957" t="b">
        <f t="shared" si="421"/>
        <v>0</v>
      </c>
      <c r="D1957" s="2">
        <v>45893</v>
      </c>
      <c r="E1957" s="2" t="b">
        <f t="shared" si="422"/>
        <v>0</v>
      </c>
      <c r="F1957" t="s">
        <v>1181</v>
      </c>
      <c r="G1957" t="b">
        <f t="shared" si="423"/>
        <v>0</v>
      </c>
      <c r="H1957" t="s">
        <v>1613</v>
      </c>
      <c r="I1957" t="b">
        <f t="shared" si="424"/>
        <v>0</v>
      </c>
      <c r="J1957" t="s">
        <v>1852</v>
      </c>
      <c r="K1957" t="b">
        <f t="shared" si="425"/>
        <v>0</v>
      </c>
      <c r="L1957">
        <f t="shared" si="426"/>
        <v>2</v>
      </c>
      <c r="M1957">
        <v>2</v>
      </c>
      <c r="N1957" t="b">
        <f t="shared" si="427"/>
        <v>0</v>
      </c>
      <c r="O1957">
        <f t="shared" si="428"/>
        <v>855.4</v>
      </c>
      <c r="P1957">
        <v>855.4</v>
      </c>
      <c r="Q1957" t="b">
        <f t="shared" si="429"/>
        <v>0</v>
      </c>
      <c r="R1957">
        <f t="shared" si="430"/>
        <v>0.08</v>
      </c>
      <c r="S1957">
        <v>0.08</v>
      </c>
      <c r="T1957" t="b">
        <f t="shared" si="431"/>
        <v>0</v>
      </c>
      <c r="U1957" t="s">
        <v>1839</v>
      </c>
      <c r="V1957">
        <f t="shared" si="432"/>
        <v>1573.9359999999999</v>
      </c>
      <c r="W1957">
        <v>1573.9359999999999</v>
      </c>
      <c r="X1957" t="b">
        <f t="shared" si="433"/>
        <v>0</v>
      </c>
    </row>
    <row r="1958" spans="1:24" x14ac:dyDescent="0.3">
      <c r="A1958" t="b">
        <f t="shared" si="420"/>
        <v>0</v>
      </c>
      <c r="B1958" t="s">
        <v>1951</v>
      </c>
      <c r="C1958" t="b">
        <f t="shared" si="421"/>
        <v>0</v>
      </c>
      <c r="D1958" s="2">
        <v>45523</v>
      </c>
      <c r="E1958" s="2" t="b">
        <f t="shared" si="422"/>
        <v>0</v>
      </c>
      <c r="F1958" t="s">
        <v>777</v>
      </c>
      <c r="G1958" t="b">
        <f t="shared" si="423"/>
        <v>0</v>
      </c>
      <c r="H1958" t="s">
        <v>1686</v>
      </c>
      <c r="I1958" t="b">
        <f t="shared" si="424"/>
        <v>0</v>
      </c>
      <c r="J1958" t="s">
        <v>1872</v>
      </c>
      <c r="K1958" t="b">
        <f t="shared" si="425"/>
        <v>0</v>
      </c>
      <c r="L1958">
        <f t="shared" si="426"/>
        <v>1</v>
      </c>
      <c r="M1958">
        <v>1</v>
      </c>
      <c r="N1958" t="b">
        <f t="shared" si="427"/>
        <v>0</v>
      </c>
      <c r="O1958">
        <f t="shared" si="428"/>
        <v>842.9</v>
      </c>
      <c r="P1958">
        <v>842.9</v>
      </c>
      <c r="Q1958" t="b">
        <f t="shared" si="429"/>
        <v>0</v>
      </c>
      <c r="R1958">
        <f t="shared" si="430"/>
        <v>0.06</v>
      </c>
      <c r="S1958">
        <v>0.06</v>
      </c>
      <c r="T1958" t="b">
        <f t="shared" si="431"/>
        <v>0</v>
      </c>
      <c r="U1958" t="s">
        <v>1839</v>
      </c>
      <c r="V1958">
        <f t="shared" si="432"/>
        <v>792.32599999999991</v>
      </c>
      <c r="W1958">
        <v>792.32599999999991</v>
      </c>
      <c r="X1958" t="b">
        <f t="shared" si="433"/>
        <v>0</v>
      </c>
    </row>
    <row r="1959" spans="1:24" x14ac:dyDescent="0.3">
      <c r="A1959" t="b">
        <f t="shared" si="420"/>
        <v>0</v>
      </c>
      <c r="B1959" t="s">
        <v>2819</v>
      </c>
      <c r="C1959" t="b">
        <f t="shared" si="421"/>
        <v>0</v>
      </c>
      <c r="D1959" s="2">
        <v>45227</v>
      </c>
      <c r="E1959" s="2" t="b">
        <f t="shared" si="422"/>
        <v>0</v>
      </c>
      <c r="F1959" t="s">
        <v>38</v>
      </c>
      <c r="G1959" t="b">
        <f t="shared" si="423"/>
        <v>0</v>
      </c>
      <c r="H1959" t="s">
        <v>1796</v>
      </c>
      <c r="I1959" t="b">
        <f t="shared" si="424"/>
        <v>0</v>
      </c>
      <c r="J1959" t="s">
        <v>1843</v>
      </c>
      <c r="K1959" t="b">
        <f t="shared" si="425"/>
        <v>0</v>
      </c>
      <c r="L1959">
        <f t="shared" si="426"/>
        <v>1</v>
      </c>
      <c r="M1959">
        <v>1</v>
      </c>
      <c r="N1959" t="b">
        <f t="shared" si="427"/>
        <v>0</v>
      </c>
      <c r="O1959">
        <f t="shared" si="428"/>
        <v>537.26</v>
      </c>
      <c r="P1959">
        <v>537.26</v>
      </c>
      <c r="Q1959" t="b">
        <f t="shared" si="429"/>
        <v>0</v>
      </c>
      <c r="R1959">
        <f t="shared" si="430"/>
        <v>0.09</v>
      </c>
      <c r="S1959">
        <v>0.09</v>
      </c>
      <c r="T1959" t="b">
        <f t="shared" si="431"/>
        <v>0</v>
      </c>
      <c r="U1959" t="s">
        <v>1832</v>
      </c>
      <c r="V1959">
        <f t="shared" si="432"/>
        <v>488.90660000000003</v>
      </c>
      <c r="W1959">
        <v>488.90660000000003</v>
      </c>
      <c r="X1959" t="b">
        <f t="shared" si="433"/>
        <v>0</v>
      </c>
    </row>
    <row r="1960" spans="1:24" x14ac:dyDescent="0.3">
      <c r="A1960" t="b">
        <f t="shared" si="420"/>
        <v>0</v>
      </c>
      <c r="B1960" t="s">
        <v>2820</v>
      </c>
      <c r="C1960" t="b">
        <f t="shared" si="421"/>
        <v>0</v>
      </c>
      <c r="D1960" s="2">
        <v>45637</v>
      </c>
      <c r="E1960" s="2" t="b">
        <f t="shared" si="422"/>
        <v>0</v>
      </c>
      <c r="F1960" t="s">
        <v>1187</v>
      </c>
      <c r="G1960" t="b">
        <f t="shared" si="423"/>
        <v>0</v>
      </c>
      <c r="H1960" t="s">
        <v>1689</v>
      </c>
      <c r="I1960" t="b">
        <f t="shared" si="424"/>
        <v>0</v>
      </c>
      <c r="J1960" t="s">
        <v>1872</v>
      </c>
      <c r="K1960" t="b">
        <f t="shared" si="425"/>
        <v>0</v>
      </c>
      <c r="L1960">
        <f t="shared" si="426"/>
        <v>3</v>
      </c>
      <c r="M1960">
        <v>3</v>
      </c>
      <c r="N1960" t="b">
        <f t="shared" si="427"/>
        <v>0</v>
      </c>
      <c r="O1960">
        <f t="shared" si="428"/>
        <v>918.26</v>
      </c>
      <c r="P1960">
        <v>918.26</v>
      </c>
      <c r="Q1960" t="b">
        <f t="shared" si="429"/>
        <v>0</v>
      </c>
      <c r="R1960">
        <f t="shared" si="430"/>
        <v>0.17</v>
      </c>
      <c r="S1960">
        <v>0.17</v>
      </c>
      <c r="T1960" t="b">
        <f t="shared" si="431"/>
        <v>0</v>
      </c>
      <c r="U1960" t="s">
        <v>1839</v>
      </c>
      <c r="V1960">
        <f t="shared" si="432"/>
        <v>2286.4674</v>
      </c>
      <c r="W1960">
        <v>2286.4674</v>
      </c>
      <c r="X1960" t="b">
        <f t="shared" si="433"/>
        <v>0</v>
      </c>
    </row>
    <row r="1961" spans="1:24" x14ac:dyDescent="0.3">
      <c r="A1961" t="b">
        <f t="shared" si="420"/>
        <v>0</v>
      </c>
      <c r="B1961" t="s">
        <v>2821</v>
      </c>
      <c r="C1961" t="b">
        <f t="shared" si="421"/>
        <v>0</v>
      </c>
      <c r="D1961" s="2">
        <v>45472</v>
      </c>
      <c r="E1961" s="2" t="b">
        <f t="shared" si="422"/>
        <v>0</v>
      </c>
      <c r="F1961" t="s">
        <v>335</v>
      </c>
      <c r="G1961" t="b">
        <f t="shared" si="423"/>
        <v>0</v>
      </c>
      <c r="H1961" t="s">
        <v>1546</v>
      </c>
      <c r="I1961" t="b">
        <f t="shared" si="424"/>
        <v>0</v>
      </c>
      <c r="J1961" t="s">
        <v>1861</v>
      </c>
      <c r="K1961" t="b">
        <f t="shared" si="425"/>
        <v>0</v>
      </c>
      <c r="L1961">
        <f t="shared" si="426"/>
        <v>4</v>
      </c>
      <c r="M1961">
        <v>4</v>
      </c>
      <c r="N1961" t="b">
        <f t="shared" si="427"/>
        <v>0</v>
      </c>
      <c r="O1961">
        <f t="shared" si="428"/>
        <v>579.70000000000005</v>
      </c>
      <c r="P1961">
        <v>579.70000000000005</v>
      </c>
      <c r="Q1961" t="b">
        <f t="shared" si="429"/>
        <v>0</v>
      </c>
      <c r="R1961">
        <f t="shared" si="430"/>
        <v>0.18</v>
      </c>
      <c r="S1961">
        <v>0.18</v>
      </c>
      <c r="T1961" t="b">
        <f t="shared" si="431"/>
        <v>0</v>
      </c>
      <c r="U1961" t="s">
        <v>1835</v>
      </c>
      <c r="V1961">
        <f t="shared" si="432"/>
        <v>1901.4159999999999</v>
      </c>
      <c r="W1961">
        <v>1901.4159999999999</v>
      </c>
      <c r="X1961" t="b">
        <f t="shared" si="433"/>
        <v>0</v>
      </c>
    </row>
    <row r="1962" spans="1:24" x14ac:dyDescent="0.3">
      <c r="A1962" t="b">
        <f t="shared" si="420"/>
        <v>0</v>
      </c>
      <c r="B1962" t="s">
        <v>2822</v>
      </c>
      <c r="C1962" t="b">
        <f t="shared" si="421"/>
        <v>0</v>
      </c>
      <c r="D1962" s="2">
        <v>45710</v>
      </c>
      <c r="E1962" s="2" t="b">
        <f t="shared" si="422"/>
        <v>0</v>
      </c>
      <c r="F1962" t="s">
        <v>484</v>
      </c>
      <c r="G1962" t="b">
        <f t="shared" si="423"/>
        <v>0</v>
      </c>
      <c r="H1962" t="s">
        <v>1666</v>
      </c>
      <c r="I1962" t="b">
        <f t="shared" si="424"/>
        <v>0</v>
      </c>
      <c r="J1962" t="s">
        <v>1875</v>
      </c>
      <c r="K1962" t="b">
        <f t="shared" si="425"/>
        <v>0</v>
      </c>
      <c r="L1962">
        <f t="shared" si="426"/>
        <v>1</v>
      </c>
      <c r="M1962">
        <v>1</v>
      </c>
      <c r="N1962" t="b">
        <f t="shared" si="427"/>
        <v>0</v>
      </c>
      <c r="O1962">
        <f t="shared" si="428"/>
        <v>824.32</v>
      </c>
      <c r="P1962">
        <v>824.32</v>
      </c>
      <c r="Q1962" t="b">
        <f t="shared" si="429"/>
        <v>0</v>
      </c>
      <c r="R1962">
        <f t="shared" si="430"/>
        <v>0.18</v>
      </c>
      <c r="S1962">
        <v>0.18</v>
      </c>
      <c r="T1962" t="b">
        <f t="shared" si="431"/>
        <v>0</v>
      </c>
      <c r="U1962" t="s">
        <v>1832</v>
      </c>
      <c r="V1962">
        <f t="shared" si="432"/>
        <v>675.94240000000013</v>
      </c>
      <c r="W1962">
        <v>675.94240000000013</v>
      </c>
      <c r="X1962" t="b">
        <f t="shared" si="433"/>
        <v>0</v>
      </c>
    </row>
    <row r="1963" spans="1:24" x14ac:dyDescent="0.3">
      <c r="A1963" t="b">
        <f t="shared" si="420"/>
        <v>0</v>
      </c>
      <c r="B1963" t="s">
        <v>2823</v>
      </c>
      <c r="C1963" t="b">
        <f t="shared" si="421"/>
        <v>0</v>
      </c>
      <c r="D1963" s="2">
        <v>45682</v>
      </c>
      <c r="E1963" s="2" t="b">
        <f t="shared" si="422"/>
        <v>0</v>
      </c>
      <c r="F1963" t="s">
        <v>378</v>
      </c>
      <c r="G1963" t="b">
        <f t="shared" si="423"/>
        <v>0</v>
      </c>
      <c r="H1963" t="s">
        <v>1674</v>
      </c>
      <c r="I1963" t="b">
        <f t="shared" si="424"/>
        <v>0</v>
      </c>
      <c r="J1963" t="s">
        <v>1859</v>
      </c>
      <c r="K1963" t="b">
        <f t="shared" si="425"/>
        <v>0</v>
      </c>
      <c r="L1963">
        <f t="shared" si="426"/>
        <v>4</v>
      </c>
      <c r="M1963">
        <v>4</v>
      </c>
      <c r="N1963" t="b">
        <f t="shared" si="427"/>
        <v>0</v>
      </c>
      <c r="O1963">
        <f t="shared" si="428"/>
        <v>614.99</v>
      </c>
      <c r="P1963">
        <v>614.99</v>
      </c>
      <c r="Q1963" t="b">
        <f t="shared" si="429"/>
        <v>0</v>
      </c>
      <c r="R1963">
        <f t="shared" si="430"/>
        <v>0.16</v>
      </c>
      <c r="S1963">
        <v>0.16</v>
      </c>
      <c r="T1963" t="b">
        <f t="shared" si="431"/>
        <v>0</v>
      </c>
      <c r="U1963" t="s">
        <v>1835</v>
      </c>
      <c r="V1963">
        <f t="shared" si="432"/>
        <v>2066.3663999999999</v>
      </c>
      <c r="W1963">
        <v>2066.3663999999999</v>
      </c>
      <c r="X1963" t="b">
        <f t="shared" si="433"/>
        <v>0</v>
      </c>
    </row>
    <row r="1964" spans="1:24" x14ac:dyDescent="0.3">
      <c r="A1964" t="b">
        <f t="shared" si="420"/>
        <v>0</v>
      </c>
      <c r="B1964" t="s">
        <v>2824</v>
      </c>
      <c r="C1964" t="b">
        <f t="shared" si="421"/>
        <v>0</v>
      </c>
      <c r="D1964" s="2">
        <v>45730</v>
      </c>
      <c r="E1964" s="2" t="b">
        <f t="shared" si="422"/>
        <v>0</v>
      </c>
      <c r="F1964" t="s">
        <v>435</v>
      </c>
      <c r="G1964" t="b">
        <f t="shared" si="423"/>
        <v>0</v>
      </c>
      <c r="H1964" t="s">
        <v>1719</v>
      </c>
      <c r="I1964" t="b">
        <f t="shared" si="424"/>
        <v>0</v>
      </c>
      <c r="J1964" t="s">
        <v>1850</v>
      </c>
      <c r="K1964" t="b">
        <f t="shared" si="425"/>
        <v>0</v>
      </c>
      <c r="L1964">
        <f t="shared" si="426"/>
        <v>4</v>
      </c>
      <c r="M1964">
        <v>4</v>
      </c>
      <c r="N1964" t="b">
        <f t="shared" si="427"/>
        <v>0</v>
      </c>
      <c r="O1964">
        <f t="shared" si="428"/>
        <v>189.21</v>
      </c>
      <c r="P1964">
        <v>189.21</v>
      </c>
      <c r="Q1964" t="b">
        <f t="shared" si="429"/>
        <v>0</v>
      </c>
      <c r="R1964">
        <f t="shared" si="430"/>
        <v>0.06</v>
      </c>
      <c r="S1964">
        <v>0.06</v>
      </c>
      <c r="T1964" t="b">
        <f t="shared" si="431"/>
        <v>0</v>
      </c>
      <c r="U1964" t="s">
        <v>1839</v>
      </c>
      <c r="V1964">
        <f t="shared" si="432"/>
        <v>711.42959999999994</v>
      </c>
      <c r="W1964">
        <v>711.42959999999994</v>
      </c>
      <c r="X1964" t="b">
        <f t="shared" si="433"/>
        <v>0</v>
      </c>
    </row>
    <row r="1965" spans="1:24" x14ac:dyDescent="0.3">
      <c r="A1965" t="b">
        <f t="shared" si="420"/>
        <v>0</v>
      </c>
      <c r="B1965" t="s">
        <v>2825</v>
      </c>
      <c r="C1965" t="b">
        <f t="shared" si="421"/>
        <v>0</v>
      </c>
      <c r="D1965" s="2">
        <v>45629</v>
      </c>
      <c r="E1965" s="2" t="b">
        <f t="shared" si="422"/>
        <v>0</v>
      </c>
      <c r="F1965" t="s">
        <v>511</v>
      </c>
      <c r="G1965" t="b">
        <f t="shared" si="423"/>
        <v>0</v>
      </c>
      <c r="H1965" t="s">
        <v>1719</v>
      </c>
      <c r="I1965" t="b">
        <f t="shared" si="424"/>
        <v>0</v>
      </c>
      <c r="J1965" t="s">
        <v>1852</v>
      </c>
      <c r="K1965" t="b">
        <f t="shared" si="425"/>
        <v>0</v>
      </c>
      <c r="L1965">
        <f t="shared" si="426"/>
        <v>2</v>
      </c>
      <c r="M1965">
        <v>2</v>
      </c>
      <c r="N1965" t="b">
        <f t="shared" si="427"/>
        <v>0</v>
      </c>
      <c r="O1965">
        <f t="shared" si="428"/>
        <v>233.33</v>
      </c>
      <c r="P1965">
        <v>233.33</v>
      </c>
      <c r="Q1965" t="b">
        <f t="shared" si="429"/>
        <v>0</v>
      </c>
      <c r="R1965">
        <f t="shared" si="430"/>
        <v>0.05</v>
      </c>
      <c r="S1965">
        <v>0.05</v>
      </c>
      <c r="T1965" t="b">
        <f t="shared" si="431"/>
        <v>0</v>
      </c>
      <c r="U1965" t="s">
        <v>1832</v>
      </c>
      <c r="V1965">
        <f t="shared" si="432"/>
        <v>443.327</v>
      </c>
      <c r="W1965">
        <v>443.327</v>
      </c>
      <c r="X1965" t="b">
        <f t="shared" si="433"/>
        <v>0</v>
      </c>
    </row>
    <row r="1966" spans="1:24" x14ac:dyDescent="0.3">
      <c r="A1966" t="b">
        <f t="shared" si="420"/>
        <v>0</v>
      </c>
      <c r="B1966" t="s">
        <v>2826</v>
      </c>
      <c r="C1966" t="b">
        <f t="shared" si="421"/>
        <v>0</v>
      </c>
      <c r="D1966" s="2">
        <v>45783</v>
      </c>
      <c r="E1966" s="2" t="b">
        <f t="shared" si="422"/>
        <v>0</v>
      </c>
      <c r="F1966" t="s">
        <v>789</v>
      </c>
      <c r="G1966" t="b">
        <f t="shared" si="423"/>
        <v>0</v>
      </c>
      <c r="H1966" t="s">
        <v>1654</v>
      </c>
      <c r="I1966" t="b">
        <f t="shared" si="424"/>
        <v>0</v>
      </c>
      <c r="J1966" t="s">
        <v>1870</v>
      </c>
      <c r="K1966" t="b">
        <f t="shared" si="425"/>
        <v>0</v>
      </c>
      <c r="L1966">
        <f t="shared" si="426"/>
        <v>3</v>
      </c>
      <c r="M1966">
        <v>3</v>
      </c>
      <c r="N1966" t="b">
        <f t="shared" si="427"/>
        <v>0</v>
      </c>
      <c r="O1966">
        <f t="shared" si="428"/>
        <v>529.89</v>
      </c>
      <c r="P1966">
        <v>529.89</v>
      </c>
      <c r="Q1966" t="b">
        <f t="shared" si="429"/>
        <v>0</v>
      </c>
      <c r="R1966">
        <f t="shared" si="430"/>
        <v>0.21</v>
      </c>
      <c r="S1966">
        <v>0.21</v>
      </c>
      <c r="T1966" t="b">
        <f t="shared" si="431"/>
        <v>0</v>
      </c>
      <c r="U1966" t="s">
        <v>1832</v>
      </c>
      <c r="V1966">
        <f t="shared" si="432"/>
        <v>1255.8393000000001</v>
      </c>
      <c r="W1966">
        <v>1255.8393000000001</v>
      </c>
      <c r="X1966" t="b">
        <f t="shared" si="433"/>
        <v>0</v>
      </c>
    </row>
    <row r="1967" spans="1:24" x14ac:dyDescent="0.3">
      <c r="A1967" t="b">
        <f t="shared" si="420"/>
        <v>0</v>
      </c>
      <c r="B1967" t="s">
        <v>2827</v>
      </c>
      <c r="C1967" t="b">
        <f t="shared" si="421"/>
        <v>0</v>
      </c>
      <c r="D1967" s="2">
        <v>45518</v>
      </c>
      <c r="E1967" s="2" t="b">
        <f t="shared" si="422"/>
        <v>0</v>
      </c>
      <c r="F1967" t="s">
        <v>1488</v>
      </c>
      <c r="G1967" t="b">
        <f t="shared" si="423"/>
        <v>0</v>
      </c>
      <c r="H1967" t="s">
        <v>1800</v>
      </c>
      <c r="I1967" t="b">
        <f t="shared" si="424"/>
        <v>0</v>
      </c>
      <c r="J1967" t="s">
        <v>1854</v>
      </c>
      <c r="K1967" t="b">
        <f t="shared" si="425"/>
        <v>0</v>
      </c>
      <c r="L1967">
        <f t="shared" si="426"/>
        <v>2</v>
      </c>
      <c r="M1967">
        <v>2</v>
      </c>
      <c r="N1967" t="b">
        <f t="shared" si="427"/>
        <v>0</v>
      </c>
      <c r="O1967">
        <f t="shared" si="428"/>
        <v>954.1</v>
      </c>
      <c r="P1967">
        <v>954.1</v>
      </c>
      <c r="Q1967" t="b">
        <f t="shared" si="429"/>
        <v>0</v>
      </c>
      <c r="R1967">
        <f t="shared" si="430"/>
        <v>0.17</v>
      </c>
      <c r="S1967">
        <v>0.17</v>
      </c>
      <c r="T1967" t="b">
        <f t="shared" si="431"/>
        <v>0</v>
      </c>
      <c r="U1967" t="s">
        <v>1835</v>
      </c>
      <c r="V1967">
        <f t="shared" si="432"/>
        <v>1583.806</v>
      </c>
      <c r="W1967">
        <v>1583.806</v>
      </c>
      <c r="X1967" t="b">
        <f t="shared" si="433"/>
        <v>0</v>
      </c>
    </row>
    <row r="1968" spans="1:24" x14ac:dyDescent="0.3">
      <c r="A1968" t="b">
        <f t="shared" si="420"/>
        <v>0</v>
      </c>
      <c r="B1968" t="s">
        <v>2828</v>
      </c>
      <c r="C1968" t="b">
        <f t="shared" si="421"/>
        <v>0</v>
      </c>
      <c r="D1968" s="2">
        <v>45274</v>
      </c>
      <c r="E1968" s="2" t="b">
        <f t="shared" si="422"/>
        <v>0</v>
      </c>
      <c r="F1968" t="s">
        <v>1008</v>
      </c>
      <c r="G1968" t="b">
        <f t="shared" si="423"/>
        <v>0</v>
      </c>
      <c r="H1968" t="s">
        <v>1728</v>
      </c>
      <c r="I1968" t="b">
        <f t="shared" si="424"/>
        <v>0</v>
      </c>
      <c r="J1968" t="s">
        <v>1843</v>
      </c>
      <c r="K1968" t="b">
        <f t="shared" si="425"/>
        <v>0</v>
      </c>
      <c r="L1968">
        <f t="shared" si="426"/>
        <v>1</v>
      </c>
      <c r="M1968">
        <v>1</v>
      </c>
      <c r="N1968" t="b">
        <f t="shared" si="427"/>
        <v>0</v>
      </c>
      <c r="O1968">
        <f t="shared" si="428"/>
        <v>370.04</v>
      </c>
      <c r="P1968">
        <v>370.04</v>
      </c>
      <c r="Q1968" t="b">
        <f t="shared" si="429"/>
        <v>0</v>
      </c>
      <c r="R1968">
        <f t="shared" si="430"/>
        <v>0.04</v>
      </c>
      <c r="S1968">
        <v>0.04</v>
      </c>
      <c r="T1968" t="b">
        <f t="shared" si="431"/>
        <v>0</v>
      </c>
      <c r="U1968" t="s">
        <v>1839</v>
      </c>
      <c r="V1968">
        <f t="shared" si="432"/>
        <v>355.23840000000001</v>
      </c>
      <c r="W1968">
        <v>355.23840000000001</v>
      </c>
      <c r="X1968" t="b">
        <f t="shared" si="433"/>
        <v>0</v>
      </c>
    </row>
    <row r="1969" spans="1:24" x14ac:dyDescent="0.3">
      <c r="A1969" t="b">
        <f t="shared" si="420"/>
        <v>0</v>
      </c>
      <c r="B1969" t="s">
        <v>1952</v>
      </c>
      <c r="C1969" t="b">
        <f t="shared" si="421"/>
        <v>0</v>
      </c>
      <c r="D1969" s="2">
        <v>45587</v>
      </c>
      <c r="E1969" s="2" t="b">
        <f t="shared" si="422"/>
        <v>0</v>
      </c>
      <c r="F1969" t="s">
        <v>904</v>
      </c>
      <c r="G1969" t="b">
        <f t="shared" si="423"/>
        <v>0</v>
      </c>
      <c r="H1969" t="s">
        <v>1953</v>
      </c>
      <c r="I1969" t="b">
        <f t="shared" si="424"/>
        <v>0</v>
      </c>
      <c r="J1969" t="s">
        <v>1831</v>
      </c>
      <c r="K1969" t="b">
        <f t="shared" si="425"/>
        <v>0</v>
      </c>
      <c r="L1969">
        <f t="shared" si="426"/>
        <v>3</v>
      </c>
      <c r="M1969">
        <v>3</v>
      </c>
      <c r="N1969" t="b">
        <f t="shared" si="427"/>
        <v>0</v>
      </c>
      <c r="O1969">
        <f t="shared" si="428"/>
        <v>751.94</v>
      </c>
      <c r="P1969">
        <v>751.94</v>
      </c>
      <c r="Q1969" t="b">
        <f t="shared" si="429"/>
        <v>0</v>
      </c>
      <c r="R1969">
        <f t="shared" si="430"/>
        <v>0.26</v>
      </c>
      <c r="S1969">
        <v>0.26</v>
      </c>
      <c r="T1969" t="b">
        <f t="shared" si="431"/>
        <v>0</v>
      </c>
      <c r="U1969" t="s">
        <v>1835</v>
      </c>
      <c r="V1969">
        <f t="shared" si="432"/>
        <v>1669.3068000000001</v>
      </c>
      <c r="W1969">
        <v>1669.3068000000001</v>
      </c>
      <c r="X1969" t="b">
        <f t="shared" si="433"/>
        <v>0</v>
      </c>
    </row>
    <row r="1970" spans="1:24" x14ac:dyDescent="0.3">
      <c r="A1970" t="b">
        <f t="shared" si="420"/>
        <v>0</v>
      </c>
      <c r="B1970" t="s">
        <v>2829</v>
      </c>
      <c r="C1970" t="b">
        <f t="shared" si="421"/>
        <v>0</v>
      </c>
      <c r="D1970" s="2">
        <v>45297</v>
      </c>
      <c r="E1970" s="2" t="b">
        <f t="shared" si="422"/>
        <v>0</v>
      </c>
      <c r="F1970" t="s">
        <v>223</v>
      </c>
      <c r="G1970" t="b">
        <f t="shared" si="423"/>
        <v>0</v>
      </c>
      <c r="H1970" t="s">
        <v>1811</v>
      </c>
      <c r="I1970" t="b">
        <f t="shared" si="424"/>
        <v>0</v>
      </c>
      <c r="J1970" t="s">
        <v>1863</v>
      </c>
      <c r="K1970" t="b">
        <f t="shared" si="425"/>
        <v>0</v>
      </c>
      <c r="L1970">
        <f t="shared" si="426"/>
        <v>4</v>
      </c>
      <c r="M1970">
        <v>4</v>
      </c>
      <c r="N1970" t="b">
        <f t="shared" si="427"/>
        <v>0</v>
      </c>
      <c r="O1970">
        <f t="shared" si="428"/>
        <v>492.71</v>
      </c>
      <c r="P1970">
        <v>492.71</v>
      </c>
      <c r="Q1970" t="b">
        <f t="shared" si="429"/>
        <v>0</v>
      </c>
      <c r="R1970">
        <f t="shared" si="430"/>
        <v>0.08</v>
      </c>
      <c r="S1970">
        <v>0.08</v>
      </c>
      <c r="T1970" t="b">
        <f t="shared" si="431"/>
        <v>0</v>
      </c>
      <c r="U1970" t="s">
        <v>1832</v>
      </c>
      <c r="V1970">
        <f t="shared" si="432"/>
        <v>1813.1728000000001</v>
      </c>
      <c r="W1970">
        <v>1813.1728000000001</v>
      </c>
      <c r="X1970" t="b">
        <f t="shared" si="433"/>
        <v>0</v>
      </c>
    </row>
    <row r="1971" spans="1:24" x14ac:dyDescent="0.3">
      <c r="A1971" t="b">
        <f t="shared" si="420"/>
        <v>0</v>
      </c>
      <c r="B1971" t="s">
        <v>2830</v>
      </c>
      <c r="C1971" t="b">
        <f t="shared" si="421"/>
        <v>0</v>
      </c>
      <c r="D1971" s="2">
        <v>45530</v>
      </c>
      <c r="E1971" s="2" t="b">
        <f t="shared" si="422"/>
        <v>0</v>
      </c>
      <c r="F1971" t="s">
        <v>883</v>
      </c>
      <c r="G1971" t="b">
        <f t="shared" si="423"/>
        <v>0</v>
      </c>
      <c r="H1971" t="s">
        <v>1798</v>
      </c>
      <c r="I1971" t="b">
        <f t="shared" si="424"/>
        <v>0</v>
      </c>
      <c r="J1971" t="s">
        <v>1867</v>
      </c>
      <c r="K1971" t="b">
        <f t="shared" si="425"/>
        <v>0</v>
      </c>
      <c r="L1971">
        <f t="shared" si="426"/>
        <v>4</v>
      </c>
      <c r="M1971">
        <v>4</v>
      </c>
      <c r="N1971" t="b">
        <f t="shared" si="427"/>
        <v>0</v>
      </c>
      <c r="O1971">
        <f t="shared" si="428"/>
        <v>853.26</v>
      </c>
      <c r="P1971">
        <v>853.26</v>
      </c>
      <c r="Q1971" t="b">
        <f t="shared" si="429"/>
        <v>0</v>
      </c>
      <c r="R1971">
        <f t="shared" si="430"/>
        <v>0.24</v>
      </c>
      <c r="S1971">
        <v>0.24</v>
      </c>
      <c r="T1971" t="b">
        <f t="shared" si="431"/>
        <v>0</v>
      </c>
      <c r="U1971" t="s">
        <v>1839</v>
      </c>
      <c r="V1971">
        <f t="shared" si="432"/>
        <v>2593.9104000000002</v>
      </c>
      <c r="W1971">
        <v>2593.9104000000002</v>
      </c>
      <c r="X1971" t="b">
        <f t="shared" si="433"/>
        <v>0</v>
      </c>
    </row>
    <row r="1972" spans="1:24" x14ac:dyDescent="0.3">
      <c r="A1972" t="b">
        <f t="shared" si="420"/>
        <v>0</v>
      </c>
      <c r="B1972" t="s">
        <v>2831</v>
      </c>
      <c r="C1972" t="b">
        <f t="shared" si="421"/>
        <v>0</v>
      </c>
      <c r="D1972" s="2">
        <v>45740</v>
      </c>
      <c r="E1972" s="2" t="b">
        <f t="shared" si="422"/>
        <v>0</v>
      </c>
      <c r="F1972" t="s">
        <v>1250</v>
      </c>
      <c r="G1972" t="b">
        <f t="shared" si="423"/>
        <v>0</v>
      </c>
      <c r="H1972" t="s">
        <v>1953</v>
      </c>
      <c r="I1972" t="b">
        <f t="shared" si="424"/>
        <v>0</v>
      </c>
      <c r="J1972" t="s">
        <v>1857</v>
      </c>
      <c r="K1972" t="b">
        <f t="shared" si="425"/>
        <v>0</v>
      </c>
      <c r="L1972">
        <f t="shared" si="426"/>
        <v>1</v>
      </c>
      <c r="M1972">
        <v>1</v>
      </c>
      <c r="N1972" t="b">
        <f t="shared" si="427"/>
        <v>0</v>
      </c>
      <c r="O1972">
        <f t="shared" si="428"/>
        <v>402.47</v>
      </c>
      <c r="P1972">
        <v>402.47</v>
      </c>
      <c r="Q1972" t="b">
        <f t="shared" si="429"/>
        <v>0</v>
      </c>
      <c r="R1972">
        <f t="shared" si="430"/>
        <v>0.19</v>
      </c>
      <c r="S1972">
        <v>0.19</v>
      </c>
      <c r="T1972" t="b">
        <f t="shared" si="431"/>
        <v>0</v>
      </c>
      <c r="U1972" t="s">
        <v>1835</v>
      </c>
      <c r="V1972">
        <f t="shared" si="432"/>
        <v>326.00070000000011</v>
      </c>
      <c r="W1972">
        <v>326.00070000000011</v>
      </c>
      <c r="X1972" t="b">
        <f t="shared" si="433"/>
        <v>0</v>
      </c>
    </row>
    <row r="1973" spans="1:24" x14ac:dyDescent="0.3">
      <c r="A1973" t="b">
        <f t="shared" si="420"/>
        <v>0</v>
      </c>
      <c r="B1973" t="s">
        <v>2832</v>
      </c>
      <c r="C1973" t="b">
        <f t="shared" si="421"/>
        <v>0</v>
      </c>
      <c r="D1973" s="2">
        <v>45311</v>
      </c>
      <c r="E1973" s="2" t="b">
        <f t="shared" si="422"/>
        <v>0</v>
      </c>
      <c r="F1973" t="s">
        <v>1239</v>
      </c>
      <c r="G1973" t="b">
        <f t="shared" si="423"/>
        <v>0</v>
      </c>
      <c r="H1973" t="s">
        <v>1696</v>
      </c>
      <c r="I1973" t="b">
        <f t="shared" si="424"/>
        <v>0</v>
      </c>
      <c r="J1973" t="s">
        <v>1870</v>
      </c>
      <c r="K1973" t="b">
        <f t="shared" si="425"/>
        <v>0</v>
      </c>
      <c r="L1973">
        <f t="shared" si="426"/>
        <v>2</v>
      </c>
      <c r="M1973">
        <v>2</v>
      </c>
      <c r="N1973" t="b">
        <f t="shared" si="427"/>
        <v>0</v>
      </c>
      <c r="O1973">
        <f t="shared" si="428"/>
        <v>528.29999999999995</v>
      </c>
      <c r="P1973">
        <v>528.29999999999995</v>
      </c>
      <c r="Q1973" t="b">
        <f t="shared" si="429"/>
        <v>0</v>
      </c>
      <c r="R1973">
        <f t="shared" si="430"/>
        <v>0.24</v>
      </c>
      <c r="S1973">
        <v>0.24</v>
      </c>
      <c r="T1973" t="b">
        <f t="shared" si="431"/>
        <v>0</v>
      </c>
      <c r="U1973" t="s">
        <v>1832</v>
      </c>
      <c r="V1973">
        <f t="shared" si="432"/>
        <v>803.01599999999996</v>
      </c>
      <c r="W1973">
        <v>803.01599999999996</v>
      </c>
      <c r="X1973" t="b">
        <f t="shared" si="433"/>
        <v>0</v>
      </c>
    </row>
    <row r="1974" spans="1:24" x14ac:dyDescent="0.3">
      <c r="A1974" t="b">
        <f t="shared" si="420"/>
        <v>0</v>
      </c>
      <c r="B1974" t="s">
        <v>2833</v>
      </c>
      <c r="C1974" t="b">
        <f t="shared" si="421"/>
        <v>0</v>
      </c>
      <c r="D1974" s="2">
        <v>45667</v>
      </c>
      <c r="E1974" s="2" t="b">
        <f t="shared" si="422"/>
        <v>0</v>
      </c>
      <c r="F1974" t="s">
        <v>1359</v>
      </c>
      <c r="G1974" t="b">
        <f t="shared" si="423"/>
        <v>0</v>
      </c>
      <c r="H1974" t="s">
        <v>1564</v>
      </c>
      <c r="I1974" t="b">
        <f t="shared" si="424"/>
        <v>0</v>
      </c>
      <c r="J1974" t="s">
        <v>1875</v>
      </c>
      <c r="K1974" t="b">
        <f t="shared" si="425"/>
        <v>0</v>
      </c>
      <c r="L1974">
        <f t="shared" si="426"/>
        <v>4</v>
      </c>
      <c r="M1974">
        <v>4</v>
      </c>
      <c r="N1974" t="b">
        <f t="shared" si="427"/>
        <v>0</v>
      </c>
      <c r="O1974">
        <f t="shared" si="428"/>
        <v>599.85</v>
      </c>
      <c r="P1974">
        <v>599.85</v>
      </c>
      <c r="Q1974" t="b">
        <f t="shared" si="429"/>
        <v>0</v>
      </c>
      <c r="R1974">
        <f t="shared" si="430"/>
        <v>0.25</v>
      </c>
      <c r="S1974">
        <v>0.25</v>
      </c>
      <c r="T1974" t="b">
        <f t="shared" si="431"/>
        <v>0</v>
      </c>
      <c r="U1974" t="s">
        <v>1832</v>
      </c>
      <c r="V1974">
        <f t="shared" si="432"/>
        <v>1799.55</v>
      </c>
      <c r="W1974">
        <v>1799.55</v>
      </c>
      <c r="X1974" t="b">
        <f t="shared" si="433"/>
        <v>0</v>
      </c>
    </row>
    <row r="1975" spans="1:24" x14ac:dyDescent="0.3">
      <c r="A1975" t="b">
        <f t="shared" si="420"/>
        <v>0</v>
      </c>
      <c r="B1975" t="s">
        <v>2834</v>
      </c>
      <c r="C1975" t="b">
        <f t="shared" si="421"/>
        <v>0</v>
      </c>
      <c r="D1975" s="2">
        <v>45281</v>
      </c>
      <c r="E1975" s="2" t="b">
        <f t="shared" si="422"/>
        <v>0</v>
      </c>
      <c r="F1975" t="s">
        <v>949</v>
      </c>
      <c r="G1975" t="b">
        <f t="shared" si="423"/>
        <v>0</v>
      </c>
      <c r="H1975" t="s">
        <v>1889</v>
      </c>
      <c r="I1975" t="b">
        <f t="shared" si="424"/>
        <v>0</v>
      </c>
      <c r="J1975" t="s">
        <v>1861</v>
      </c>
      <c r="K1975" t="b">
        <f t="shared" si="425"/>
        <v>0</v>
      </c>
      <c r="L1975">
        <f t="shared" si="426"/>
        <v>2</v>
      </c>
      <c r="M1975">
        <v>2</v>
      </c>
      <c r="N1975" t="b">
        <f t="shared" si="427"/>
        <v>0</v>
      </c>
      <c r="O1975">
        <f t="shared" si="428"/>
        <v>61.42</v>
      </c>
      <c r="P1975">
        <v>61.42</v>
      </c>
      <c r="Q1975" t="b">
        <f t="shared" si="429"/>
        <v>0</v>
      </c>
      <c r="R1975">
        <f t="shared" si="430"/>
        <v>0.08</v>
      </c>
      <c r="S1975">
        <v>0.08</v>
      </c>
      <c r="T1975" t="b">
        <f t="shared" si="431"/>
        <v>0</v>
      </c>
      <c r="U1975" t="s">
        <v>1835</v>
      </c>
      <c r="V1975">
        <f t="shared" si="432"/>
        <v>113.0128</v>
      </c>
      <c r="W1975">
        <v>113.0128</v>
      </c>
      <c r="X1975" t="b">
        <f t="shared" si="433"/>
        <v>0</v>
      </c>
    </row>
    <row r="1976" spans="1:24" x14ac:dyDescent="0.3">
      <c r="A1976" t="b">
        <f t="shared" si="420"/>
        <v>0</v>
      </c>
      <c r="B1976" t="s">
        <v>2835</v>
      </c>
      <c r="C1976" t="b">
        <f t="shared" si="421"/>
        <v>0</v>
      </c>
      <c r="D1976" s="2">
        <v>45693</v>
      </c>
      <c r="E1976" s="2" t="b">
        <f t="shared" si="422"/>
        <v>0</v>
      </c>
      <c r="F1976" t="s">
        <v>792</v>
      </c>
      <c r="G1976" t="b">
        <f t="shared" si="423"/>
        <v>0</v>
      </c>
      <c r="H1976" t="s">
        <v>1593</v>
      </c>
      <c r="I1976" t="b">
        <f t="shared" si="424"/>
        <v>0</v>
      </c>
      <c r="J1976" t="s">
        <v>1872</v>
      </c>
      <c r="K1976" t="b">
        <f t="shared" si="425"/>
        <v>0</v>
      </c>
      <c r="L1976">
        <f t="shared" si="426"/>
        <v>2</v>
      </c>
      <c r="M1976">
        <v>2</v>
      </c>
      <c r="N1976" t="b">
        <f t="shared" si="427"/>
        <v>0</v>
      </c>
      <c r="O1976">
        <f t="shared" si="428"/>
        <v>466.42</v>
      </c>
      <c r="P1976">
        <v>466.42</v>
      </c>
      <c r="Q1976" t="b">
        <f t="shared" si="429"/>
        <v>0</v>
      </c>
      <c r="R1976">
        <f t="shared" si="430"/>
        <v>0.12</v>
      </c>
      <c r="S1976">
        <v>0.12</v>
      </c>
      <c r="T1976" t="b">
        <f t="shared" si="431"/>
        <v>0</v>
      </c>
      <c r="U1976" t="s">
        <v>1835</v>
      </c>
      <c r="V1976">
        <f t="shared" si="432"/>
        <v>820.89920000000006</v>
      </c>
      <c r="W1976">
        <v>820.89920000000006</v>
      </c>
      <c r="X1976" t="b">
        <f t="shared" si="433"/>
        <v>0</v>
      </c>
    </row>
    <row r="1977" spans="1:24" x14ac:dyDescent="0.3">
      <c r="A1977" t="b">
        <f t="shared" si="420"/>
        <v>0</v>
      </c>
      <c r="B1977" t="s">
        <v>2836</v>
      </c>
      <c r="C1977" t="b">
        <f t="shared" si="421"/>
        <v>0</v>
      </c>
      <c r="D1977" s="2">
        <v>45857</v>
      </c>
      <c r="E1977" s="2" t="b">
        <f t="shared" si="422"/>
        <v>0</v>
      </c>
      <c r="F1977" t="s">
        <v>347</v>
      </c>
      <c r="G1977" t="b">
        <f t="shared" si="423"/>
        <v>0</v>
      </c>
      <c r="H1977" t="s">
        <v>1630</v>
      </c>
      <c r="I1977" t="b">
        <f t="shared" si="424"/>
        <v>0</v>
      </c>
      <c r="J1977" t="s">
        <v>1841</v>
      </c>
      <c r="K1977" t="b">
        <f t="shared" si="425"/>
        <v>0</v>
      </c>
      <c r="L1977">
        <f t="shared" si="426"/>
        <v>4</v>
      </c>
      <c r="M1977">
        <v>4</v>
      </c>
      <c r="N1977" t="b">
        <f t="shared" si="427"/>
        <v>0</v>
      </c>
      <c r="O1977">
        <f t="shared" si="428"/>
        <v>540.69000000000005</v>
      </c>
      <c r="P1977">
        <v>540.69000000000005</v>
      </c>
      <c r="Q1977" t="b">
        <f t="shared" si="429"/>
        <v>0</v>
      </c>
      <c r="R1977">
        <f t="shared" si="430"/>
        <v>0.09</v>
      </c>
      <c r="S1977">
        <v>0.09</v>
      </c>
      <c r="T1977" t="b">
        <f t="shared" si="431"/>
        <v>0</v>
      </c>
      <c r="U1977" t="s">
        <v>1839</v>
      </c>
      <c r="V1977">
        <f t="shared" si="432"/>
        <v>1968.1116</v>
      </c>
      <c r="W1977">
        <v>1968.1116</v>
      </c>
      <c r="X1977" t="b">
        <f t="shared" si="433"/>
        <v>0</v>
      </c>
    </row>
    <row r="1978" spans="1:24" x14ac:dyDescent="0.3">
      <c r="A1978" t="b">
        <f t="shared" si="420"/>
        <v>0</v>
      </c>
      <c r="B1978" t="s">
        <v>2837</v>
      </c>
      <c r="C1978" t="b">
        <f t="shared" si="421"/>
        <v>0</v>
      </c>
      <c r="D1978" s="2">
        <v>45737</v>
      </c>
      <c r="E1978" s="2" t="b">
        <f t="shared" si="422"/>
        <v>0</v>
      </c>
      <c r="F1978" t="s">
        <v>934</v>
      </c>
      <c r="G1978" t="b">
        <f t="shared" si="423"/>
        <v>0</v>
      </c>
      <c r="H1978" t="s">
        <v>1593</v>
      </c>
      <c r="I1978" t="b">
        <f t="shared" si="424"/>
        <v>0</v>
      </c>
      <c r="J1978" t="s">
        <v>1867</v>
      </c>
      <c r="K1978" t="b">
        <f t="shared" si="425"/>
        <v>0</v>
      </c>
      <c r="L1978">
        <f t="shared" si="426"/>
        <v>3</v>
      </c>
      <c r="M1978">
        <v>3</v>
      </c>
      <c r="N1978" t="b">
        <f t="shared" si="427"/>
        <v>0</v>
      </c>
      <c r="O1978">
        <f t="shared" si="428"/>
        <v>677.46</v>
      </c>
      <c r="P1978">
        <v>677.46</v>
      </c>
      <c r="Q1978" t="b">
        <f t="shared" si="429"/>
        <v>0</v>
      </c>
      <c r="R1978">
        <f t="shared" si="430"/>
        <v>0.05</v>
      </c>
      <c r="S1978">
        <v>0.05</v>
      </c>
      <c r="T1978" t="b">
        <f t="shared" si="431"/>
        <v>0</v>
      </c>
      <c r="U1978" t="s">
        <v>1832</v>
      </c>
      <c r="V1978">
        <f t="shared" si="432"/>
        <v>1930.761</v>
      </c>
      <c r="W1978">
        <v>1930.761</v>
      </c>
      <c r="X1978" t="b">
        <f t="shared" si="433"/>
        <v>0</v>
      </c>
    </row>
    <row r="1979" spans="1:24" x14ac:dyDescent="0.3">
      <c r="A1979" t="b">
        <f t="shared" si="420"/>
        <v>0</v>
      </c>
      <c r="B1979" t="s">
        <v>2838</v>
      </c>
      <c r="C1979" t="b">
        <f t="shared" si="421"/>
        <v>0</v>
      </c>
      <c r="D1979" s="2">
        <v>45771</v>
      </c>
      <c r="E1979" s="2" t="b">
        <f t="shared" si="422"/>
        <v>0</v>
      </c>
      <c r="F1979" t="s">
        <v>1022</v>
      </c>
      <c r="G1979" t="b">
        <f t="shared" si="423"/>
        <v>0</v>
      </c>
      <c r="H1979" t="s">
        <v>1600</v>
      </c>
      <c r="I1979" t="b">
        <f t="shared" si="424"/>
        <v>0</v>
      </c>
      <c r="J1979" t="s">
        <v>1854</v>
      </c>
      <c r="K1979" t="b">
        <f t="shared" si="425"/>
        <v>0</v>
      </c>
      <c r="L1979">
        <f t="shared" si="426"/>
        <v>3</v>
      </c>
      <c r="M1979">
        <v>3</v>
      </c>
      <c r="N1979" t="b">
        <f t="shared" si="427"/>
        <v>0</v>
      </c>
      <c r="O1979">
        <f t="shared" si="428"/>
        <v>614.63</v>
      </c>
      <c r="P1979">
        <v>614.63</v>
      </c>
      <c r="Q1979" t="b">
        <f t="shared" si="429"/>
        <v>0</v>
      </c>
      <c r="R1979">
        <f t="shared" si="430"/>
        <v>0.06</v>
      </c>
      <c r="S1979">
        <v>0.06</v>
      </c>
      <c r="T1979" t="b">
        <f t="shared" si="431"/>
        <v>0</v>
      </c>
      <c r="U1979" t="s">
        <v>1835</v>
      </c>
      <c r="V1979">
        <f t="shared" si="432"/>
        <v>1733.2565999999999</v>
      </c>
      <c r="W1979">
        <v>1733.2565999999999</v>
      </c>
      <c r="X1979" t="b">
        <f t="shared" si="433"/>
        <v>0</v>
      </c>
    </row>
    <row r="1980" spans="1:24" x14ac:dyDescent="0.3">
      <c r="A1980" t="b">
        <f t="shared" si="420"/>
        <v>0</v>
      </c>
      <c r="B1980" t="s">
        <v>1954</v>
      </c>
      <c r="C1980" t="b">
        <f t="shared" si="421"/>
        <v>0</v>
      </c>
      <c r="D1980" s="2">
        <v>45580</v>
      </c>
      <c r="E1980" s="2" t="b">
        <f t="shared" si="422"/>
        <v>0</v>
      </c>
      <c r="F1980" t="s">
        <v>443</v>
      </c>
      <c r="G1980" t="b">
        <f t="shared" si="423"/>
        <v>0</v>
      </c>
      <c r="H1980" t="s">
        <v>1702</v>
      </c>
      <c r="I1980" t="b">
        <f t="shared" si="424"/>
        <v>0</v>
      </c>
      <c r="J1980" t="s">
        <v>1843</v>
      </c>
      <c r="K1980" t="b">
        <f t="shared" si="425"/>
        <v>0</v>
      </c>
      <c r="L1980">
        <f t="shared" si="426"/>
        <v>4</v>
      </c>
      <c r="M1980">
        <v>4</v>
      </c>
      <c r="N1980" t="b">
        <f t="shared" si="427"/>
        <v>0</v>
      </c>
      <c r="O1980">
        <f t="shared" si="428"/>
        <v>476.28</v>
      </c>
      <c r="P1980">
        <v>476.28</v>
      </c>
      <c r="Q1980" t="b">
        <f t="shared" si="429"/>
        <v>0</v>
      </c>
      <c r="R1980">
        <f t="shared" si="430"/>
        <v>0.17</v>
      </c>
      <c r="S1980">
        <v>0.17</v>
      </c>
      <c r="T1980" t="b">
        <f t="shared" si="431"/>
        <v>0</v>
      </c>
      <c r="U1980" t="s">
        <v>1832</v>
      </c>
      <c r="V1980">
        <f t="shared" si="432"/>
        <v>1581.2496000000001</v>
      </c>
      <c r="W1980">
        <v>1581.2496000000001</v>
      </c>
      <c r="X1980" t="b">
        <f t="shared" si="433"/>
        <v>0</v>
      </c>
    </row>
    <row r="1981" spans="1:24" x14ac:dyDescent="0.3">
      <c r="A1981" t="b">
        <f t="shared" si="420"/>
        <v>0</v>
      </c>
      <c r="B1981" t="s">
        <v>2839</v>
      </c>
      <c r="C1981" t="b">
        <f t="shared" si="421"/>
        <v>0</v>
      </c>
      <c r="D1981" s="2">
        <v>45272</v>
      </c>
      <c r="E1981" s="2" t="b">
        <f t="shared" si="422"/>
        <v>0</v>
      </c>
      <c r="F1981" t="s">
        <v>741</v>
      </c>
      <c r="G1981" t="b">
        <f t="shared" si="423"/>
        <v>0</v>
      </c>
      <c r="H1981" t="s">
        <v>1730</v>
      </c>
      <c r="I1981" t="b">
        <f t="shared" si="424"/>
        <v>0</v>
      </c>
      <c r="J1981" t="s">
        <v>1837</v>
      </c>
      <c r="K1981" t="b">
        <f t="shared" si="425"/>
        <v>0</v>
      </c>
      <c r="L1981">
        <f t="shared" si="426"/>
        <v>4</v>
      </c>
      <c r="M1981">
        <v>4</v>
      </c>
      <c r="N1981" t="b">
        <f t="shared" si="427"/>
        <v>0</v>
      </c>
      <c r="O1981">
        <f t="shared" si="428"/>
        <v>649.52</v>
      </c>
      <c r="P1981">
        <v>649.52</v>
      </c>
      <c r="Q1981" t="b">
        <f t="shared" si="429"/>
        <v>0</v>
      </c>
      <c r="R1981">
        <f t="shared" si="430"/>
        <v>0.11</v>
      </c>
      <c r="S1981">
        <v>0.11</v>
      </c>
      <c r="T1981" t="b">
        <f t="shared" si="431"/>
        <v>0</v>
      </c>
      <c r="U1981" t="s">
        <v>1832</v>
      </c>
      <c r="V1981">
        <f t="shared" si="432"/>
        <v>2312.2912000000001</v>
      </c>
      <c r="W1981">
        <v>2312.2912000000001</v>
      </c>
      <c r="X1981" t="b">
        <f t="shared" si="433"/>
        <v>0</v>
      </c>
    </row>
    <row r="1982" spans="1:24" x14ac:dyDescent="0.3">
      <c r="A1982" t="b">
        <f t="shared" si="420"/>
        <v>0</v>
      </c>
      <c r="B1982" t="s">
        <v>2840</v>
      </c>
      <c r="C1982" t="b">
        <f t="shared" si="421"/>
        <v>0</v>
      </c>
      <c r="D1982" s="2">
        <v>45481</v>
      </c>
      <c r="E1982" s="2" t="b">
        <f t="shared" si="422"/>
        <v>0</v>
      </c>
      <c r="F1982" t="s">
        <v>1362</v>
      </c>
      <c r="G1982" t="b">
        <f t="shared" si="423"/>
        <v>0</v>
      </c>
      <c r="H1982" t="s">
        <v>1783</v>
      </c>
      <c r="I1982" t="b">
        <f t="shared" si="424"/>
        <v>0</v>
      </c>
      <c r="J1982" t="s">
        <v>1837</v>
      </c>
      <c r="K1982" t="b">
        <f t="shared" si="425"/>
        <v>0</v>
      </c>
      <c r="L1982">
        <f t="shared" si="426"/>
        <v>2</v>
      </c>
      <c r="M1982">
        <v>2</v>
      </c>
      <c r="N1982" t="b">
        <f t="shared" si="427"/>
        <v>0</v>
      </c>
      <c r="O1982">
        <f t="shared" si="428"/>
        <v>943.93</v>
      </c>
      <c r="P1982">
        <v>943.93</v>
      </c>
      <c r="Q1982" t="b">
        <f t="shared" si="429"/>
        <v>0</v>
      </c>
      <c r="R1982">
        <f t="shared" si="430"/>
        <v>0.22</v>
      </c>
      <c r="S1982">
        <v>0.22</v>
      </c>
      <c r="T1982" t="b">
        <f t="shared" si="431"/>
        <v>0</v>
      </c>
      <c r="U1982" t="s">
        <v>1835</v>
      </c>
      <c r="V1982">
        <f t="shared" si="432"/>
        <v>1472.5308</v>
      </c>
      <c r="W1982">
        <v>1472.5308</v>
      </c>
      <c r="X1982" t="b">
        <f t="shared" si="433"/>
        <v>0</v>
      </c>
    </row>
    <row r="1983" spans="1:24" x14ac:dyDescent="0.3">
      <c r="A1983" t="b">
        <f t="shared" si="420"/>
        <v>0</v>
      </c>
      <c r="B1983" t="s">
        <v>2841</v>
      </c>
      <c r="C1983" t="b">
        <f t="shared" si="421"/>
        <v>0</v>
      </c>
      <c r="D1983" s="2">
        <v>45228</v>
      </c>
      <c r="E1983" s="2" t="b">
        <f t="shared" si="422"/>
        <v>0</v>
      </c>
      <c r="F1983" t="s">
        <v>544</v>
      </c>
      <c r="G1983" t="b">
        <f t="shared" si="423"/>
        <v>0</v>
      </c>
      <c r="H1983" t="s">
        <v>1630</v>
      </c>
      <c r="I1983" t="b">
        <f t="shared" si="424"/>
        <v>0</v>
      </c>
      <c r="J1983" t="s">
        <v>1837</v>
      </c>
      <c r="K1983" t="b">
        <f t="shared" si="425"/>
        <v>0</v>
      </c>
      <c r="L1983">
        <f t="shared" si="426"/>
        <v>4</v>
      </c>
      <c r="M1983">
        <v>4</v>
      </c>
      <c r="N1983" t="b">
        <f t="shared" si="427"/>
        <v>0</v>
      </c>
      <c r="O1983">
        <f t="shared" si="428"/>
        <v>538.73</v>
      </c>
      <c r="P1983">
        <v>538.73</v>
      </c>
      <c r="Q1983" t="b">
        <f t="shared" si="429"/>
        <v>0</v>
      </c>
      <c r="R1983">
        <f t="shared" si="430"/>
        <v>0.03</v>
      </c>
      <c r="S1983">
        <v>0.03</v>
      </c>
      <c r="T1983" t="b">
        <f t="shared" si="431"/>
        <v>0</v>
      </c>
      <c r="U1983" t="s">
        <v>1832</v>
      </c>
      <c r="V1983">
        <f t="shared" si="432"/>
        <v>2090.2723999999998</v>
      </c>
      <c r="W1983">
        <v>2090.2723999999998</v>
      </c>
      <c r="X1983" t="b">
        <f t="shared" si="433"/>
        <v>0</v>
      </c>
    </row>
    <row r="1984" spans="1:24" x14ac:dyDescent="0.3">
      <c r="A1984" t="b">
        <f t="shared" si="420"/>
        <v>0</v>
      </c>
      <c r="B1984" t="s">
        <v>2842</v>
      </c>
      <c r="C1984" t="b">
        <f t="shared" si="421"/>
        <v>0</v>
      </c>
      <c r="D1984" s="2">
        <v>45432</v>
      </c>
      <c r="E1984" s="2" t="b">
        <f t="shared" si="422"/>
        <v>0</v>
      </c>
      <c r="F1984" t="s">
        <v>312</v>
      </c>
      <c r="G1984" t="b">
        <f t="shared" si="423"/>
        <v>0</v>
      </c>
      <c r="H1984" t="s">
        <v>1730</v>
      </c>
      <c r="I1984" t="b">
        <f t="shared" si="424"/>
        <v>0</v>
      </c>
      <c r="J1984" t="s">
        <v>1837</v>
      </c>
      <c r="K1984" t="b">
        <f t="shared" si="425"/>
        <v>0</v>
      </c>
      <c r="L1984">
        <f t="shared" si="426"/>
        <v>2</v>
      </c>
      <c r="M1984">
        <v>2</v>
      </c>
      <c r="N1984" t="b">
        <f t="shared" si="427"/>
        <v>0</v>
      </c>
      <c r="O1984">
        <f t="shared" si="428"/>
        <v>853.93</v>
      </c>
      <c r="P1984">
        <v>853.93</v>
      </c>
      <c r="Q1984" t="b">
        <f t="shared" si="429"/>
        <v>0</v>
      </c>
      <c r="R1984">
        <f t="shared" si="430"/>
        <v>0.01</v>
      </c>
      <c r="S1984">
        <v>0.01</v>
      </c>
      <c r="T1984" t="b">
        <f t="shared" si="431"/>
        <v>0</v>
      </c>
      <c r="U1984" t="s">
        <v>1835</v>
      </c>
      <c r="V1984">
        <f t="shared" si="432"/>
        <v>1690.7814000000001</v>
      </c>
      <c r="W1984">
        <v>1690.7814000000001</v>
      </c>
      <c r="X1984" t="b">
        <f t="shared" si="433"/>
        <v>0</v>
      </c>
    </row>
    <row r="1985" spans="1:24" x14ac:dyDescent="0.3">
      <c r="A1985" t="b">
        <f t="shared" si="420"/>
        <v>0</v>
      </c>
      <c r="B1985" t="s">
        <v>2843</v>
      </c>
      <c r="C1985" t="b">
        <f t="shared" si="421"/>
        <v>0</v>
      </c>
      <c r="D1985" s="2">
        <v>45914</v>
      </c>
      <c r="E1985" s="2" t="b">
        <f t="shared" si="422"/>
        <v>0</v>
      </c>
      <c r="F1985" t="s">
        <v>2472</v>
      </c>
      <c r="G1985" t="b">
        <f t="shared" si="423"/>
        <v>0</v>
      </c>
      <c r="H1985" t="s">
        <v>1624</v>
      </c>
      <c r="I1985" t="b">
        <f t="shared" si="424"/>
        <v>0</v>
      </c>
      <c r="J1985" t="s">
        <v>1845</v>
      </c>
      <c r="K1985" t="b">
        <f t="shared" si="425"/>
        <v>0</v>
      </c>
      <c r="L1985">
        <f t="shared" si="426"/>
        <v>4</v>
      </c>
      <c r="M1985">
        <v>4</v>
      </c>
      <c r="N1985" t="b">
        <f t="shared" si="427"/>
        <v>0</v>
      </c>
      <c r="O1985">
        <f t="shared" si="428"/>
        <v>465.42</v>
      </c>
      <c r="P1985">
        <v>465.42</v>
      </c>
      <c r="Q1985" t="b">
        <f t="shared" si="429"/>
        <v>0</v>
      </c>
      <c r="R1985">
        <f t="shared" si="430"/>
        <v>0.26</v>
      </c>
      <c r="S1985">
        <v>0.26</v>
      </c>
      <c r="T1985" t="b">
        <f t="shared" si="431"/>
        <v>0</v>
      </c>
      <c r="U1985" t="s">
        <v>1839</v>
      </c>
      <c r="V1985">
        <f t="shared" si="432"/>
        <v>1377.6432</v>
      </c>
      <c r="W1985">
        <v>1377.6432</v>
      </c>
      <c r="X1985" t="b">
        <f t="shared" si="433"/>
        <v>0</v>
      </c>
    </row>
    <row r="1986" spans="1:24" x14ac:dyDescent="0.3">
      <c r="A1986" t="b">
        <f t="shared" ref="A1986:A2001" si="434">ISBLANK(B1986)</f>
        <v>0</v>
      </c>
      <c r="B1986" t="s">
        <v>2844</v>
      </c>
      <c r="C1986" t="b">
        <f t="shared" ref="C1986:C2001" si="435">ISBLANK(D1986)</f>
        <v>0</v>
      </c>
      <c r="D1986" s="2">
        <v>45758</v>
      </c>
      <c r="E1986" s="2" t="b">
        <f t="shared" ref="E1986:E2001" si="436">ISBLANK(F1986)</f>
        <v>0</v>
      </c>
      <c r="F1986" t="s">
        <v>204</v>
      </c>
      <c r="G1986" t="b">
        <f t="shared" ref="G1986:G2001" si="437">ISBLANK(H1986)</f>
        <v>0</v>
      </c>
      <c r="H1986" t="s">
        <v>1531</v>
      </c>
      <c r="I1986" t="b">
        <f t="shared" ref="I1986:I2001" si="438">ISBLANK(J1986)</f>
        <v>0</v>
      </c>
      <c r="J1986" t="s">
        <v>1902</v>
      </c>
      <c r="K1986" t="b">
        <f t="shared" ref="K1986:K2001" si="439">ISBLANK(M1986)</f>
        <v>0</v>
      </c>
      <c r="L1986">
        <f t="shared" ref="L1986:L2001" si="440">IF(ISBLANK(M1986),"UNKNOWN",M1986)</f>
        <v>4</v>
      </c>
      <c r="M1986">
        <v>4</v>
      </c>
      <c r="N1986" t="b">
        <f t="shared" ref="N1986:N2001" si="441">ISBLANK(P1986)</f>
        <v>0</v>
      </c>
      <c r="O1986">
        <f t="shared" ref="O1986:O2001" si="442">IF(ISBLANK(P1986),AVERAGE($P$2:$P$2001),P1986)</f>
        <v>880.26</v>
      </c>
      <c r="P1986">
        <v>880.26</v>
      </c>
      <c r="Q1986" t="b">
        <f t="shared" ref="Q1986:Q2001" si="443">ISBLANK(S1986)</f>
        <v>0</v>
      </c>
      <c r="R1986">
        <f t="shared" ref="R1986:R2001" si="444">IF(ISBLANK(S1986),AVERAGE($S$2:$S$2001),S1986)</f>
        <v>0.11</v>
      </c>
      <c r="S1986">
        <v>0.11</v>
      </c>
      <c r="T1986" t="b">
        <f t="shared" ref="T1986:T2001" si="445">ISBLANK(U1986)</f>
        <v>0</v>
      </c>
      <c r="U1986" t="s">
        <v>1839</v>
      </c>
      <c r="V1986">
        <f t="shared" ref="V1986:V2001" si="446">IF(ISBLANK(W1986),AVERAGE($W$2:$W$2001),W1986)</f>
        <v>3133.7256000000002</v>
      </c>
      <c r="W1986">
        <v>3133.7256000000002</v>
      </c>
      <c r="X1986" t="b">
        <f t="shared" ref="X1986:X2001" si="447">ISBLANK(W1986)</f>
        <v>0</v>
      </c>
    </row>
    <row r="1987" spans="1:24" x14ac:dyDescent="0.3">
      <c r="A1987" t="b">
        <f t="shared" si="434"/>
        <v>0</v>
      </c>
      <c r="B1987" t="s">
        <v>2845</v>
      </c>
      <c r="C1987" t="b">
        <f t="shared" si="435"/>
        <v>0</v>
      </c>
      <c r="D1987" s="2">
        <v>45429</v>
      </c>
      <c r="E1987" s="2" t="b">
        <f t="shared" si="436"/>
        <v>0</v>
      </c>
      <c r="F1987" t="s">
        <v>1471</v>
      </c>
      <c r="G1987" t="b">
        <f t="shared" si="437"/>
        <v>0</v>
      </c>
      <c r="H1987" t="s">
        <v>1689</v>
      </c>
      <c r="I1987" t="b">
        <f t="shared" si="438"/>
        <v>0</v>
      </c>
      <c r="J1987" t="s">
        <v>1902</v>
      </c>
      <c r="K1987" t="b">
        <f t="shared" si="439"/>
        <v>0</v>
      </c>
      <c r="L1987">
        <f t="shared" si="440"/>
        <v>3</v>
      </c>
      <c r="M1987">
        <v>3</v>
      </c>
      <c r="N1987" t="b">
        <f t="shared" si="441"/>
        <v>0</v>
      </c>
      <c r="O1987">
        <f t="shared" si="442"/>
        <v>461.02</v>
      </c>
      <c r="P1987">
        <v>461.02</v>
      </c>
      <c r="Q1987" t="b">
        <f t="shared" si="443"/>
        <v>0</v>
      </c>
      <c r="R1987">
        <f t="shared" si="444"/>
        <v>0.28999999999999998</v>
      </c>
      <c r="S1987">
        <v>0.28999999999999998</v>
      </c>
      <c r="T1987" t="b">
        <f t="shared" si="445"/>
        <v>0</v>
      </c>
      <c r="U1987" t="s">
        <v>1835</v>
      </c>
      <c r="V1987">
        <f t="shared" si="446"/>
        <v>981.97259999999994</v>
      </c>
      <c r="W1987">
        <v>981.97259999999994</v>
      </c>
      <c r="X1987" t="b">
        <f t="shared" si="447"/>
        <v>0</v>
      </c>
    </row>
    <row r="1988" spans="1:24" x14ac:dyDescent="0.3">
      <c r="A1988" t="b">
        <f t="shared" si="434"/>
        <v>0</v>
      </c>
      <c r="B1988" t="s">
        <v>2846</v>
      </c>
      <c r="C1988" t="b">
        <f t="shared" si="435"/>
        <v>0</v>
      </c>
      <c r="D1988" s="2">
        <v>45578</v>
      </c>
      <c r="E1988" s="2" t="b">
        <f t="shared" si="436"/>
        <v>0</v>
      </c>
      <c r="F1988" t="s">
        <v>109</v>
      </c>
      <c r="G1988" t="b">
        <f t="shared" si="437"/>
        <v>0</v>
      </c>
      <c r="H1988" t="s">
        <v>1613</v>
      </c>
      <c r="I1988" t="b">
        <f t="shared" si="438"/>
        <v>0</v>
      </c>
      <c r="J1988" t="s">
        <v>1867</v>
      </c>
      <c r="K1988" t="b">
        <f t="shared" si="439"/>
        <v>0</v>
      </c>
      <c r="L1988">
        <f t="shared" si="440"/>
        <v>1</v>
      </c>
      <c r="M1988">
        <v>1</v>
      </c>
      <c r="N1988" t="b">
        <f t="shared" si="441"/>
        <v>0</v>
      </c>
      <c r="O1988">
        <f t="shared" si="442"/>
        <v>531.99</v>
      </c>
      <c r="P1988">
        <v>531.99</v>
      </c>
      <c r="Q1988" t="b">
        <f t="shared" si="443"/>
        <v>0</v>
      </c>
      <c r="R1988">
        <f t="shared" si="444"/>
        <v>0.17</v>
      </c>
      <c r="S1988">
        <v>0.17</v>
      </c>
      <c r="T1988" t="b">
        <f t="shared" si="445"/>
        <v>0</v>
      </c>
      <c r="U1988" t="s">
        <v>1835</v>
      </c>
      <c r="V1988">
        <f t="shared" si="446"/>
        <v>441.55169999999998</v>
      </c>
      <c r="W1988">
        <v>441.55169999999998</v>
      </c>
      <c r="X1988" t="b">
        <f t="shared" si="447"/>
        <v>0</v>
      </c>
    </row>
    <row r="1989" spans="1:24" x14ac:dyDescent="0.3">
      <c r="A1989" t="b">
        <f t="shared" si="434"/>
        <v>0</v>
      </c>
      <c r="B1989" t="s">
        <v>2847</v>
      </c>
      <c r="C1989" t="b">
        <f t="shared" si="435"/>
        <v>0</v>
      </c>
      <c r="D1989" s="2">
        <v>45486</v>
      </c>
      <c r="E1989" s="2" t="b">
        <f t="shared" si="436"/>
        <v>0</v>
      </c>
      <c r="F1989" t="s">
        <v>25</v>
      </c>
      <c r="G1989" t="b">
        <f t="shared" si="437"/>
        <v>0</v>
      </c>
      <c r="H1989" t="s">
        <v>1676</v>
      </c>
      <c r="I1989" t="b">
        <f t="shared" si="438"/>
        <v>0</v>
      </c>
      <c r="J1989" t="s">
        <v>1834</v>
      </c>
      <c r="K1989" t="b">
        <f t="shared" si="439"/>
        <v>0</v>
      </c>
      <c r="L1989">
        <f t="shared" si="440"/>
        <v>2</v>
      </c>
      <c r="M1989">
        <v>2</v>
      </c>
      <c r="N1989" t="b">
        <f t="shared" si="441"/>
        <v>0</v>
      </c>
      <c r="O1989">
        <f t="shared" si="442"/>
        <v>274.08999999999997</v>
      </c>
      <c r="P1989">
        <v>274.08999999999997</v>
      </c>
      <c r="Q1989" t="b">
        <f t="shared" si="443"/>
        <v>0</v>
      </c>
      <c r="R1989">
        <f t="shared" si="444"/>
        <v>0.13</v>
      </c>
      <c r="S1989">
        <v>0.13</v>
      </c>
      <c r="T1989" t="b">
        <f t="shared" si="445"/>
        <v>0</v>
      </c>
      <c r="U1989" t="s">
        <v>1835</v>
      </c>
      <c r="V1989">
        <f t="shared" si="446"/>
        <v>476.91660000000002</v>
      </c>
      <c r="W1989">
        <v>476.91660000000002</v>
      </c>
      <c r="X1989" t="b">
        <f t="shared" si="447"/>
        <v>0</v>
      </c>
    </row>
    <row r="1990" spans="1:24" x14ac:dyDescent="0.3">
      <c r="A1990" t="b">
        <f t="shared" si="434"/>
        <v>0</v>
      </c>
      <c r="B1990" t="s">
        <v>2848</v>
      </c>
      <c r="C1990" t="b">
        <f t="shared" si="435"/>
        <v>0</v>
      </c>
      <c r="D1990" s="2">
        <v>45694</v>
      </c>
      <c r="E1990" s="2" t="b">
        <f t="shared" si="436"/>
        <v>0</v>
      </c>
      <c r="F1990" t="s">
        <v>1356</v>
      </c>
      <c r="G1990" t="b">
        <f t="shared" si="437"/>
        <v>0</v>
      </c>
      <c r="H1990" t="s">
        <v>1790</v>
      </c>
      <c r="I1990" t="b">
        <f t="shared" si="438"/>
        <v>0</v>
      </c>
      <c r="J1990" t="s">
        <v>1872</v>
      </c>
      <c r="K1990" t="b">
        <f t="shared" si="439"/>
        <v>0</v>
      </c>
      <c r="L1990">
        <f t="shared" si="440"/>
        <v>1</v>
      </c>
      <c r="M1990">
        <v>1</v>
      </c>
      <c r="N1990" t="b">
        <f t="shared" si="441"/>
        <v>0</v>
      </c>
      <c r="O1990">
        <f t="shared" si="442"/>
        <v>66.14</v>
      </c>
      <c r="P1990">
        <v>66.14</v>
      </c>
      <c r="Q1990" t="b">
        <f t="shared" si="443"/>
        <v>0</v>
      </c>
      <c r="R1990">
        <f t="shared" si="444"/>
        <v>0.14000000000000001</v>
      </c>
      <c r="S1990">
        <v>0.14000000000000001</v>
      </c>
      <c r="T1990" t="b">
        <f t="shared" si="445"/>
        <v>0</v>
      </c>
      <c r="U1990" t="s">
        <v>1839</v>
      </c>
      <c r="V1990">
        <f t="shared" si="446"/>
        <v>56.880400000000002</v>
      </c>
      <c r="W1990">
        <v>56.880400000000002</v>
      </c>
      <c r="X1990" t="b">
        <f t="shared" si="447"/>
        <v>0</v>
      </c>
    </row>
    <row r="1991" spans="1:24" x14ac:dyDescent="0.3">
      <c r="A1991" t="b">
        <f t="shared" si="434"/>
        <v>0</v>
      </c>
      <c r="B1991" t="s">
        <v>1955</v>
      </c>
      <c r="C1991" t="b">
        <f t="shared" si="435"/>
        <v>0</v>
      </c>
      <c r="D1991" s="2">
        <v>45479</v>
      </c>
      <c r="E1991" s="2" t="b">
        <f t="shared" si="436"/>
        <v>0</v>
      </c>
      <c r="F1991" t="s">
        <v>1013</v>
      </c>
      <c r="G1991" t="b">
        <f t="shared" si="437"/>
        <v>0</v>
      </c>
      <c r="H1991" t="s">
        <v>1696</v>
      </c>
      <c r="I1991" t="b">
        <f t="shared" si="438"/>
        <v>0</v>
      </c>
      <c r="J1991" t="s">
        <v>1831</v>
      </c>
      <c r="K1991" t="b">
        <f t="shared" si="439"/>
        <v>0</v>
      </c>
      <c r="L1991">
        <f t="shared" si="440"/>
        <v>3</v>
      </c>
      <c r="M1991">
        <v>3</v>
      </c>
      <c r="N1991" t="b">
        <f t="shared" si="441"/>
        <v>0</v>
      </c>
      <c r="O1991">
        <f t="shared" si="442"/>
        <v>541.99</v>
      </c>
      <c r="P1991">
        <v>541.99</v>
      </c>
      <c r="Q1991" t="b">
        <f t="shared" si="443"/>
        <v>0</v>
      </c>
      <c r="R1991">
        <f t="shared" si="444"/>
        <v>0.24</v>
      </c>
      <c r="S1991">
        <v>0.24</v>
      </c>
      <c r="T1991" t="b">
        <f t="shared" si="445"/>
        <v>0</v>
      </c>
      <c r="U1991" t="s">
        <v>1839</v>
      </c>
      <c r="V1991">
        <f t="shared" si="446"/>
        <v>1235.7372</v>
      </c>
      <c r="W1991">
        <v>1235.7372</v>
      </c>
      <c r="X1991" t="b">
        <f t="shared" si="447"/>
        <v>0</v>
      </c>
    </row>
    <row r="1992" spans="1:24" x14ac:dyDescent="0.3">
      <c r="A1992" t="b">
        <f t="shared" si="434"/>
        <v>0</v>
      </c>
      <c r="B1992" t="s">
        <v>2849</v>
      </c>
      <c r="C1992" t="b">
        <f t="shared" si="435"/>
        <v>0</v>
      </c>
      <c r="D1992" s="2">
        <v>45875</v>
      </c>
      <c r="E1992" s="2" t="b">
        <f t="shared" si="436"/>
        <v>0</v>
      </c>
      <c r="F1992" t="s">
        <v>277</v>
      </c>
      <c r="G1992" t="b">
        <f t="shared" si="437"/>
        <v>0</v>
      </c>
      <c r="H1992" t="s">
        <v>1597</v>
      </c>
      <c r="I1992" t="b">
        <f t="shared" si="438"/>
        <v>0</v>
      </c>
      <c r="J1992" t="s">
        <v>1861</v>
      </c>
      <c r="K1992" t="b">
        <f t="shared" si="439"/>
        <v>0</v>
      </c>
      <c r="L1992">
        <f t="shared" si="440"/>
        <v>3</v>
      </c>
      <c r="M1992">
        <v>3</v>
      </c>
      <c r="N1992" t="b">
        <f t="shared" si="441"/>
        <v>0</v>
      </c>
      <c r="O1992">
        <f t="shared" si="442"/>
        <v>955.82</v>
      </c>
      <c r="P1992">
        <v>955.82</v>
      </c>
      <c r="Q1992" t="b">
        <f t="shared" si="443"/>
        <v>0</v>
      </c>
      <c r="R1992">
        <f t="shared" si="444"/>
        <v>0.16</v>
      </c>
      <c r="S1992">
        <v>0.16</v>
      </c>
      <c r="T1992" t="b">
        <f t="shared" si="445"/>
        <v>0</v>
      </c>
      <c r="U1992" t="s">
        <v>1839</v>
      </c>
      <c r="V1992">
        <f t="shared" si="446"/>
        <v>2408.6664000000001</v>
      </c>
      <c r="W1992">
        <v>2408.6664000000001</v>
      </c>
      <c r="X1992" t="b">
        <f t="shared" si="447"/>
        <v>0</v>
      </c>
    </row>
    <row r="1993" spans="1:24" x14ac:dyDescent="0.3">
      <c r="A1993" t="b">
        <f t="shared" si="434"/>
        <v>0</v>
      </c>
      <c r="B1993" t="s">
        <v>2850</v>
      </c>
      <c r="C1993" t="b">
        <f t="shared" si="435"/>
        <v>0</v>
      </c>
      <c r="D1993" s="2">
        <v>45432</v>
      </c>
      <c r="E1993" s="2" t="b">
        <f t="shared" si="436"/>
        <v>0</v>
      </c>
      <c r="F1993" t="s">
        <v>996</v>
      </c>
      <c r="G1993" t="b">
        <f t="shared" si="437"/>
        <v>0</v>
      </c>
      <c r="H1993" t="s">
        <v>1604</v>
      </c>
      <c r="I1993" t="b">
        <f t="shared" si="438"/>
        <v>0</v>
      </c>
      <c r="J1993" t="s">
        <v>1884</v>
      </c>
      <c r="K1993" t="b">
        <f t="shared" si="439"/>
        <v>0</v>
      </c>
      <c r="L1993">
        <f t="shared" si="440"/>
        <v>1</v>
      </c>
      <c r="M1993">
        <v>1</v>
      </c>
      <c r="N1993" t="b">
        <f t="shared" si="441"/>
        <v>0</v>
      </c>
      <c r="O1993">
        <f t="shared" si="442"/>
        <v>904.92</v>
      </c>
      <c r="P1993">
        <v>904.92</v>
      </c>
      <c r="Q1993" t="b">
        <f t="shared" si="443"/>
        <v>0</v>
      </c>
      <c r="R1993">
        <f t="shared" si="444"/>
        <v>0.13</v>
      </c>
      <c r="S1993">
        <v>0.13</v>
      </c>
      <c r="T1993" t="b">
        <f t="shared" si="445"/>
        <v>0</v>
      </c>
      <c r="U1993" t="s">
        <v>1832</v>
      </c>
      <c r="V1993">
        <f t="shared" si="446"/>
        <v>787.28039999999999</v>
      </c>
      <c r="W1993">
        <v>787.28039999999999</v>
      </c>
      <c r="X1993" t="b">
        <f t="shared" si="447"/>
        <v>0</v>
      </c>
    </row>
    <row r="1994" spans="1:24" x14ac:dyDescent="0.3">
      <c r="A1994" t="b">
        <f t="shared" si="434"/>
        <v>0</v>
      </c>
      <c r="B1994" t="s">
        <v>2851</v>
      </c>
      <c r="C1994" t="b">
        <f t="shared" si="435"/>
        <v>0</v>
      </c>
      <c r="D1994" s="2">
        <v>45575</v>
      </c>
      <c r="E1994" s="2" t="b">
        <f t="shared" si="436"/>
        <v>0</v>
      </c>
      <c r="F1994" t="s">
        <v>7</v>
      </c>
      <c r="G1994" t="b">
        <f t="shared" si="437"/>
        <v>0</v>
      </c>
      <c r="H1994" t="s">
        <v>1658</v>
      </c>
      <c r="I1994" t="b">
        <f t="shared" si="438"/>
        <v>0</v>
      </c>
      <c r="J1994" t="s">
        <v>1843</v>
      </c>
      <c r="K1994" t="b">
        <f t="shared" si="439"/>
        <v>0</v>
      </c>
      <c r="L1994">
        <f t="shared" si="440"/>
        <v>3</v>
      </c>
      <c r="M1994">
        <v>3</v>
      </c>
      <c r="N1994" t="b">
        <f t="shared" si="441"/>
        <v>0</v>
      </c>
      <c r="O1994">
        <f t="shared" si="442"/>
        <v>490.02</v>
      </c>
      <c r="P1994">
        <v>490.02</v>
      </c>
      <c r="Q1994" t="b">
        <f t="shared" si="443"/>
        <v>0</v>
      </c>
      <c r="R1994">
        <f t="shared" si="444"/>
        <v>0.26</v>
      </c>
      <c r="S1994">
        <v>0.26</v>
      </c>
      <c r="T1994" t="b">
        <f t="shared" si="445"/>
        <v>0</v>
      </c>
      <c r="U1994" t="s">
        <v>1832</v>
      </c>
      <c r="V1994">
        <f t="shared" si="446"/>
        <v>1087.8444</v>
      </c>
      <c r="W1994">
        <v>1087.8444</v>
      </c>
      <c r="X1994" t="b">
        <f t="shared" si="447"/>
        <v>0</v>
      </c>
    </row>
    <row r="1995" spans="1:24" x14ac:dyDescent="0.3">
      <c r="A1995" t="b">
        <f t="shared" si="434"/>
        <v>0</v>
      </c>
      <c r="B1995" t="s">
        <v>2852</v>
      </c>
      <c r="C1995" t="b">
        <f t="shared" si="435"/>
        <v>0</v>
      </c>
      <c r="D1995" s="2">
        <v>45340</v>
      </c>
      <c r="E1995" s="2" t="b">
        <f t="shared" si="436"/>
        <v>0</v>
      </c>
      <c r="F1995" t="s">
        <v>1124</v>
      </c>
      <c r="G1995" t="b">
        <f t="shared" si="437"/>
        <v>0</v>
      </c>
      <c r="H1995" t="s">
        <v>1593</v>
      </c>
      <c r="I1995" t="b">
        <f t="shared" si="438"/>
        <v>0</v>
      </c>
      <c r="J1995" t="s">
        <v>1875</v>
      </c>
      <c r="K1995" t="b">
        <f t="shared" si="439"/>
        <v>0</v>
      </c>
      <c r="L1995">
        <f t="shared" si="440"/>
        <v>2</v>
      </c>
      <c r="M1995">
        <v>2</v>
      </c>
      <c r="N1995" t="b">
        <f t="shared" si="441"/>
        <v>0</v>
      </c>
      <c r="O1995">
        <f t="shared" si="442"/>
        <v>957.54</v>
      </c>
      <c r="P1995">
        <v>957.54</v>
      </c>
      <c r="Q1995" t="b">
        <f t="shared" si="443"/>
        <v>0</v>
      </c>
      <c r="R1995">
        <f t="shared" si="444"/>
        <v>0.1</v>
      </c>
      <c r="S1995">
        <v>0.1</v>
      </c>
      <c r="T1995" t="b">
        <f t="shared" si="445"/>
        <v>0</v>
      </c>
      <c r="U1995" t="s">
        <v>1839</v>
      </c>
      <c r="V1995">
        <f t="shared" si="446"/>
        <v>1723.5719999999999</v>
      </c>
      <c r="W1995">
        <v>1723.5719999999999</v>
      </c>
      <c r="X1995" t="b">
        <f t="shared" si="447"/>
        <v>0</v>
      </c>
    </row>
    <row r="1996" spans="1:24" x14ac:dyDescent="0.3">
      <c r="A1996" t="b">
        <f t="shared" si="434"/>
        <v>0</v>
      </c>
      <c r="B1996" t="s">
        <v>2853</v>
      </c>
      <c r="C1996" t="b">
        <f t="shared" si="435"/>
        <v>0</v>
      </c>
      <c r="D1996" s="2">
        <v>45926</v>
      </c>
      <c r="E1996" s="2" t="b">
        <f t="shared" si="436"/>
        <v>0</v>
      </c>
      <c r="F1996" t="s">
        <v>1025</v>
      </c>
      <c r="G1996" t="b">
        <f t="shared" si="437"/>
        <v>0</v>
      </c>
      <c r="H1996" t="s">
        <v>1819</v>
      </c>
      <c r="I1996" t="b">
        <f t="shared" si="438"/>
        <v>0</v>
      </c>
      <c r="J1996" t="s">
        <v>1867</v>
      </c>
      <c r="K1996" t="b">
        <f t="shared" si="439"/>
        <v>0</v>
      </c>
      <c r="L1996">
        <f t="shared" si="440"/>
        <v>2</v>
      </c>
      <c r="M1996">
        <v>2</v>
      </c>
      <c r="N1996" t="b">
        <f t="shared" si="441"/>
        <v>0</v>
      </c>
      <c r="O1996">
        <f t="shared" si="442"/>
        <v>314.39999999999998</v>
      </c>
      <c r="P1996">
        <v>314.39999999999998</v>
      </c>
      <c r="Q1996" t="b">
        <f t="shared" si="443"/>
        <v>0</v>
      </c>
      <c r="R1996">
        <f t="shared" si="444"/>
        <v>7.0000000000000007E-2</v>
      </c>
      <c r="S1996">
        <v>7.0000000000000007E-2</v>
      </c>
      <c r="T1996" t="b">
        <f t="shared" si="445"/>
        <v>0</v>
      </c>
      <c r="U1996" t="s">
        <v>1835</v>
      </c>
      <c r="V1996">
        <f t="shared" si="446"/>
        <v>584.78399999999988</v>
      </c>
      <c r="W1996">
        <v>584.78399999999988</v>
      </c>
      <c r="X1996" t="b">
        <f t="shared" si="447"/>
        <v>0</v>
      </c>
    </row>
    <row r="1997" spans="1:24" x14ac:dyDescent="0.3">
      <c r="A1997" t="b">
        <f t="shared" si="434"/>
        <v>0</v>
      </c>
      <c r="B1997" t="s">
        <v>2854</v>
      </c>
      <c r="C1997" t="b">
        <f t="shared" si="435"/>
        <v>0</v>
      </c>
      <c r="D1997" s="2">
        <v>45373</v>
      </c>
      <c r="E1997" s="2" t="b">
        <f t="shared" si="436"/>
        <v>0</v>
      </c>
      <c r="F1997" t="s">
        <v>1217</v>
      </c>
      <c r="G1997" t="b">
        <f t="shared" si="437"/>
        <v>0</v>
      </c>
      <c r="H1997" t="s">
        <v>1609</v>
      </c>
      <c r="I1997" t="b">
        <f t="shared" si="438"/>
        <v>0</v>
      </c>
      <c r="J1997" t="s">
        <v>1875</v>
      </c>
      <c r="K1997" t="b">
        <f t="shared" si="439"/>
        <v>0</v>
      </c>
      <c r="L1997">
        <f t="shared" si="440"/>
        <v>3</v>
      </c>
      <c r="M1997">
        <v>3</v>
      </c>
      <c r="N1997" t="b">
        <f t="shared" si="441"/>
        <v>0</v>
      </c>
      <c r="O1997">
        <f t="shared" si="442"/>
        <v>480.11</v>
      </c>
      <c r="P1997">
        <v>480.11</v>
      </c>
      <c r="Q1997" t="b">
        <f t="shared" si="443"/>
        <v>0</v>
      </c>
      <c r="R1997">
        <f t="shared" si="444"/>
        <v>0.11</v>
      </c>
      <c r="S1997">
        <v>0.11</v>
      </c>
      <c r="T1997" t="b">
        <f t="shared" si="445"/>
        <v>0</v>
      </c>
      <c r="U1997" t="s">
        <v>1835</v>
      </c>
      <c r="V1997">
        <f t="shared" si="446"/>
        <v>1281.8937000000001</v>
      </c>
      <c r="W1997">
        <v>1281.8937000000001</v>
      </c>
      <c r="X1997" t="b">
        <f t="shared" si="447"/>
        <v>0</v>
      </c>
    </row>
    <row r="1998" spans="1:24" x14ac:dyDescent="0.3">
      <c r="A1998" t="b">
        <f t="shared" si="434"/>
        <v>0</v>
      </c>
      <c r="B1998" t="s">
        <v>2855</v>
      </c>
      <c r="C1998" t="b">
        <f t="shared" si="435"/>
        <v>0</v>
      </c>
      <c r="D1998" s="2">
        <v>45579</v>
      </c>
      <c r="E1998" s="2" t="b">
        <f t="shared" si="436"/>
        <v>0</v>
      </c>
      <c r="F1998" t="s">
        <v>1199</v>
      </c>
      <c r="G1998" t="b">
        <f t="shared" si="437"/>
        <v>0</v>
      </c>
      <c r="H1998" t="s">
        <v>1680</v>
      </c>
      <c r="I1998" t="b">
        <f t="shared" si="438"/>
        <v>0</v>
      </c>
      <c r="J1998" t="s">
        <v>1875</v>
      </c>
      <c r="K1998" t="b">
        <f t="shared" si="439"/>
        <v>0</v>
      </c>
      <c r="L1998">
        <f t="shared" si="440"/>
        <v>4</v>
      </c>
      <c r="M1998">
        <v>4</v>
      </c>
      <c r="N1998" t="b">
        <f t="shared" si="441"/>
        <v>0</v>
      </c>
      <c r="O1998">
        <f t="shared" si="442"/>
        <v>826.55</v>
      </c>
      <c r="P1998">
        <v>826.55</v>
      </c>
      <c r="Q1998" t="b">
        <f t="shared" si="443"/>
        <v>0</v>
      </c>
      <c r="R1998">
        <f t="shared" si="444"/>
        <v>0.28000000000000003</v>
      </c>
      <c r="S1998">
        <v>0.28000000000000003</v>
      </c>
      <c r="T1998" t="b">
        <f t="shared" si="445"/>
        <v>0</v>
      </c>
      <c r="U1998" t="s">
        <v>1832</v>
      </c>
      <c r="V1998">
        <f t="shared" si="446"/>
        <v>2380.4639999999999</v>
      </c>
      <c r="W1998">
        <v>2380.4639999999999</v>
      </c>
      <c r="X1998" t="b">
        <f t="shared" si="447"/>
        <v>0</v>
      </c>
    </row>
    <row r="1999" spans="1:24" x14ac:dyDescent="0.3">
      <c r="A1999" t="b">
        <f t="shared" si="434"/>
        <v>0</v>
      </c>
      <c r="B1999" t="s">
        <v>2856</v>
      </c>
      <c r="C1999" t="b">
        <f t="shared" si="435"/>
        <v>0</v>
      </c>
      <c r="D1999" s="2">
        <v>45805</v>
      </c>
      <c r="E1999" s="2" t="b">
        <f t="shared" si="436"/>
        <v>0</v>
      </c>
      <c r="F1999" t="s">
        <v>619</v>
      </c>
      <c r="G1999" t="b">
        <f t="shared" si="437"/>
        <v>0</v>
      </c>
      <c r="H1999" t="s">
        <v>1618</v>
      </c>
      <c r="I1999" t="b">
        <f t="shared" si="438"/>
        <v>0</v>
      </c>
      <c r="J1999" t="s">
        <v>1831</v>
      </c>
      <c r="K1999" t="b">
        <f t="shared" si="439"/>
        <v>0</v>
      </c>
      <c r="L1999">
        <f t="shared" si="440"/>
        <v>3</v>
      </c>
      <c r="M1999">
        <v>3</v>
      </c>
      <c r="N1999" t="b">
        <f t="shared" si="441"/>
        <v>0</v>
      </c>
      <c r="O1999">
        <f t="shared" si="442"/>
        <v>530.16999999999996</v>
      </c>
      <c r="P1999">
        <v>530.16999999999996</v>
      </c>
      <c r="Q1999" t="b">
        <f t="shared" si="443"/>
        <v>0</v>
      </c>
      <c r="R1999">
        <f t="shared" si="444"/>
        <v>0.18</v>
      </c>
      <c r="S1999">
        <v>0.18</v>
      </c>
      <c r="T1999" t="b">
        <f t="shared" si="445"/>
        <v>0</v>
      </c>
      <c r="U1999" t="s">
        <v>1835</v>
      </c>
      <c r="V1999">
        <f t="shared" si="446"/>
        <v>1304.2182</v>
      </c>
      <c r="W1999">
        <v>1304.2182</v>
      </c>
      <c r="X1999" t="b">
        <f t="shared" si="447"/>
        <v>0</v>
      </c>
    </row>
    <row r="2000" spans="1:24" x14ac:dyDescent="0.3">
      <c r="A2000" t="b">
        <f t="shared" si="434"/>
        <v>0</v>
      </c>
      <c r="B2000" t="s">
        <v>2857</v>
      </c>
      <c r="C2000" t="b">
        <f t="shared" si="435"/>
        <v>0</v>
      </c>
      <c r="D2000" s="2">
        <v>45522</v>
      </c>
      <c r="E2000" s="2" t="b">
        <f t="shared" si="436"/>
        <v>0</v>
      </c>
      <c r="F2000" t="s">
        <v>1253</v>
      </c>
      <c r="G2000" t="b">
        <f t="shared" si="437"/>
        <v>0</v>
      </c>
      <c r="H2000" t="s">
        <v>1640</v>
      </c>
      <c r="I2000" t="b">
        <f t="shared" si="438"/>
        <v>0</v>
      </c>
      <c r="J2000" t="s">
        <v>1834</v>
      </c>
      <c r="K2000" t="b">
        <f t="shared" si="439"/>
        <v>0</v>
      </c>
      <c r="L2000">
        <f t="shared" si="440"/>
        <v>3</v>
      </c>
      <c r="M2000">
        <v>3</v>
      </c>
      <c r="N2000" t="b">
        <f t="shared" si="441"/>
        <v>0</v>
      </c>
      <c r="O2000">
        <f t="shared" si="442"/>
        <v>336.17</v>
      </c>
      <c r="P2000">
        <v>336.17</v>
      </c>
      <c r="Q2000" t="b">
        <f t="shared" si="443"/>
        <v>0</v>
      </c>
      <c r="R2000">
        <f t="shared" si="444"/>
        <v>0.04</v>
      </c>
      <c r="S2000">
        <v>0.04</v>
      </c>
      <c r="T2000" t="b">
        <f t="shared" si="445"/>
        <v>0</v>
      </c>
      <c r="U2000" t="s">
        <v>1839</v>
      </c>
      <c r="V2000">
        <f t="shared" si="446"/>
        <v>968.16959999999995</v>
      </c>
      <c r="W2000">
        <v>968.16959999999995</v>
      </c>
      <c r="X2000" t="b">
        <f t="shared" si="447"/>
        <v>0</v>
      </c>
    </row>
    <row r="2001" spans="1:24" x14ac:dyDescent="0.3">
      <c r="A2001" t="b">
        <f t="shared" si="434"/>
        <v>0</v>
      </c>
      <c r="B2001" t="s">
        <v>2858</v>
      </c>
      <c r="C2001" t="b">
        <f t="shared" si="435"/>
        <v>0</v>
      </c>
      <c r="D2001" s="2">
        <v>45304</v>
      </c>
      <c r="E2001" s="2" t="b">
        <f t="shared" si="436"/>
        <v>0</v>
      </c>
      <c r="F2001" t="s">
        <v>1293</v>
      </c>
      <c r="G2001" t="b">
        <f t="shared" si="437"/>
        <v>0</v>
      </c>
      <c r="H2001" t="s">
        <v>1771</v>
      </c>
      <c r="I2001" t="b">
        <f t="shared" si="438"/>
        <v>0</v>
      </c>
      <c r="J2001" t="s">
        <v>1837</v>
      </c>
      <c r="K2001" t="b">
        <f t="shared" si="439"/>
        <v>0</v>
      </c>
      <c r="L2001">
        <f t="shared" si="440"/>
        <v>4</v>
      </c>
      <c r="M2001">
        <v>4</v>
      </c>
      <c r="N2001" t="b">
        <f t="shared" si="441"/>
        <v>0</v>
      </c>
      <c r="O2001">
        <f t="shared" si="442"/>
        <v>22.51</v>
      </c>
      <c r="P2001">
        <v>22.51</v>
      </c>
      <c r="Q2001" t="b">
        <f t="shared" si="443"/>
        <v>0</v>
      </c>
      <c r="R2001">
        <f t="shared" si="444"/>
        <v>0.27</v>
      </c>
      <c r="S2001">
        <v>0.27</v>
      </c>
      <c r="T2001" t="b">
        <f t="shared" si="445"/>
        <v>0</v>
      </c>
      <c r="U2001" t="s">
        <v>1835</v>
      </c>
      <c r="V2001">
        <f t="shared" si="446"/>
        <v>65.729200000000006</v>
      </c>
      <c r="W2001">
        <v>65.729200000000006</v>
      </c>
      <c r="X2001" t="b">
        <f t="shared" si="447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9690-FB29-4301-9794-792F7FA1F51D}">
  <dimension ref="A1:S26"/>
  <sheetViews>
    <sheetView topLeftCell="C1" workbookViewId="0">
      <selection activeCell="I7" sqref="I7"/>
    </sheetView>
  </sheetViews>
  <sheetFormatPr defaultRowHeight="14.4" x14ac:dyDescent="0.3"/>
  <cols>
    <col min="1" max="1" width="10.77734375" bestFit="1" customWidth="1"/>
    <col min="2" max="2" width="29.109375" bestFit="1" customWidth="1"/>
    <col min="3" max="3" width="10.77734375" bestFit="1" customWidth="1"/>
    <col min="4" max="4" width="17.88671875" bestFit="1" customWidth="1"/>
    <col min="5" max="5" width="12.77734375" customWidth="1"/>
    <col min="7" max="7" width="10.33203125" customWidth="1"/>
    <col min="10" max="10" width="15.77734375" customWidth="1"/>
    <col min="11" max="11" width="18.6640625" customWidth="1"/>
    <col min="14" max="14" width="19.44140625" bestFit="1" customWidth="1"/>
    <col min="15" max="15" width="15.5546875" bestFit="1" customWidth="1"/>
    <col min="16" max="16" width="6.44140625" bestFit="1" customWidth="1"/>
    <col min="17" max="17" width="6.21875" bestFit="1" customWidth="1"/>
    <col min="18" max="18" width="7" bestFit="1" customWidth="1"/>
    <col min="19" max="19" width="10.77734375" bestFit="1" customWidth="1"/>
  </cols>
  <sheetData>
    <row r="1" spans="1:19" x14ac:dyDescent="0.3">
      <c r="A1" s="3" t="s">
        <v>1824</v>
      </c>
      <c r="B1" s="3" t="s">
        <v>3859</v>
      </c>
      <c r="C1" s="3" t="s">
        <v>3860</v>
      </c>
      <c r="D1" s="3" t="s">
        <v>4</v>
      </c>
      <c r="E1" s="3" t="s">
        <v>3861</v>
      </c>
      <c r="F1" s="4" t="s">
        <v>3915</v>
      </c>
      <c r="G1" s="4" t="s">
        <v>3916</v>
      </c>
    </row>
    <row r="2" spans="1:19" x14ac:dyDescent="0.3">
      <c r="A2" t="s">
        <v>1850</v>
      </c>
      <c r="B2" t="s">
        <v>3862</v>
      </c>
      <c r="C2" t="s">
        <v>3863</v>
      </c>
      <c r="D2" t="s">
        <v>3864</v>
      </c>
      <c r="E2" t="s">
        <v>3865</v>
      </c>
      <c r="F2" t="b">
        <f t="shared" ref="F2:F21" si="0">ISBLANK(E2)</f>
        <v>0</v>
      </c>
      <c r="G2">
        <f>COUNTBLANK(Store_Dim__2[])</f>
        <v>5</v>
      </c>
    </row>
    <row r="3" spans="1:19" x14ac:dyDescent="0.3">
      <c r="A3" t="s">
        <v>1854</v>
      </c>
      <c r="B3" t="s">
        <v>3866</v>
      </c>
      <c r="C3" t="s">
        <v>3867</v>
      </c>
      <c r="D3" t="s">
        <v>3868</v>
      </c>
      <c r="E3" t="s">
        <v>3865</v>
      </c>
      <c r="F3" t="b">
        <f t="shared" si="0"/>
        <v>0</v>
      </c>
      <c r="N3" s="12" t="s">
        <v>4033</v>
      </c>
      <c r="O3" s="12" t="s">
        <v>4031</v>
      </c>
    </row>
    <row r="4" spans="1:19" x14ac:dyDescent="0.3">
      <c r="A4" t="s">
        <v>1880</v>
      </c>
      <c r="B4" t="s">
        <v>3869</v>
      </c>
      <c r="C4" t="s">
        <v>3870</v>
      </c>
      <c r="D4" t="s">
        <v>3871</v>
      </c>
      <c r="E4" t="s">
        <v>3872</v>
      </c>
      <c r="F4" t="b">
        <f t="shared" si="0"/>
        <v>0</v>
      </c>
      <c r="N4" s="12" t="s">
        <v>4028</v>
      </c>
      <c r="O4" t="s">
        <v>3865</v>
      </c>
      <c r="P4" t="s">
        <v>3877</v>
      </c>
      <c r="Q4" t="s">
        <v>3872</v>
      </c>
      <c r="R4" t="s">
        <v>4029</v>
      </c>
      <c r="S4" t="s">
        <v>4030</v>
      </c>
    </row>
    <row r="5" spans="1:19" x14ac:dyDescent="0.3">
      <c r="A5" t="s">
        <v>1831</v>
      </c>
      <c r="B5" t="s">
        <v>3873</v>
      </c>
      <c r="C5" t="s">
        <v>3867</v>
      </c>
      <c r="D5" t="s">
        <v>3874</v>
      </c>
      <c r="E5" t="s">
        <v>3872</v>
      </c>
      <c r="F5" t="b">
        <f t="shared" si="0"/>
        <v>0</v>
      </c>
      <c r="J5" s="7" t="s">
        <v>4003</v>
      </c>
      <c r="K5">
        <f>COUNTIF(C2:C21,"north")</f>
        <v>6</v>
      </c>
      <c r="N5" s="13" t="s">
        <v>1850</v>
      </c>
      <c r="O5" s="10">
        <v>1</v>
      </c>
      <c r="P5" s="10"/>
      <c r="Q5" s="10"/>
      <c r="R5" s="10"/>
      <c r="S5" s="10">
        <v>1</v>
      </c>
    </row>
    <row r="6" spans="1:19" x14ac:dyDescent="0.3">
      <c r="A6" t="s">
        <v>1845</v>
      </c>
      <c r="B6" t="s">
        <v>3875</v>
      </c>
      <c r="C6" t="s">
        <v>3870</v>
      </c>
      <c r="D6" t="s">
        <v>3876</v>
      </c>
      <c r="E6" t="s">
        <v>3877</v>
      </c>
      <c r="F6" t="b">
        <f t="shared" si="0"/>
        <v>0</v>
      </c>
      <c r="J6" s="7" t="s">
        <v>4004</v>
      </c>
      <c r="K6">
        <f>COUNTIF(E2:E21,"Online")</f>
        <v>8</v>
      </c>
      <c r="N6" s="13" t="s">
        <v>1854</v>
      </c>
      <c r="O6" s="10">
        <v>1</v>
      </c>
      <c r="P6" s="10"/>
      <c r="Q6" s="10"/>
      <c r="R6" s="10"/>
      <c r="S6" s="10">
        <v>1</v>
      </c>
    </row>
    <row r="7" spans="1:19" x14ac:dyDescent="0.3">
      <c r="A7" t="s">
        <v>1841</v>
      </c>
      <c r="B7" t="s">
        <v>3878</v>
      </c>
      <c r="C7" t="s">
        <v>3867</v>
      </c>
      <c r="D7" t="s">
        <v>3879</v>
      </c>
      <c r="E7" t="s">
        <v>3872</v>
      </c>
      <c r="F7" t="b">
        <f t="shared" si="0"/>
        <v>0</v>
      </c>
      <c r="J7" s="7" t="s">
        <v>4008</v>
      </c>
      <c r="K7" t="str">
        <f>VLOOKUP(A7,A1:F21,4,FALSE)</f>
        <v>New Michaelchester</v>
      </c>
      <c r="N7" s="13" t="s">
        <v>1872</v>
      </c>
      <c r="O7" s="10"/>
      <c r="P7" s="10">
        <v>1</v>
      </c>
      <c r="Q7" s="10"/>
      <c r="R7" s="10"/>
      <c r="S7" s="10">
        <v>1</v>
      </c>
    </row>
    <row r="8" spans="1:19" x14ac:dyDescent="0.3">
      <c r="A8" t="s">
        <v>1875</v>
      </c>
      <c r="B8" t="s">
        <v>3880</v>
      </c>
      <c r="C8" t="s">
        <v>3863</v>
      </c>
      <c r="D8" t="s">
        <v>3881</v>
      </c>
      <c r="E8" t="s">
        <v>3877</v>
      </c>
      <c r="F8" t="b">
        <f t="shared" si="0"/>
        <v>0</v>
      </c>
      <c r="J8" s="7" t="s">
        <v>4009</v>
      </c>
      <c r="K8" t="str">
        <f>_xlfn.XLOOKUP($A4,$D$2:$D$21,$B$2:$B$21,"ENTRY- LEVEL",0)</f>
        <v>ENTRY- LEVEL</v>
      </c>
      <c r="N8" s="13" t="s">
        <v>1902</v>
      </c>
      <c r="O8" s="10"/>
      <c r="P8" s="10">
        <v>1</v>
      </c>
      <c r="Q8" s="10"/>
      <c r="R8" s="10"/>
      <c r="S8" s="10">
        <v>1</v>
      </c>
    </row>
    <row r="9" spans="1:19" x14ac:dyDescent="0.3">
      <c r="A9" t="s">
        <v>1843</v>
      </c>
      <c r="B9" t="s">
        <v>3882</v>
      </c>
      <c r="C9" t="s">
        <v>3870</v>
      </c>
      <c r="D9" t="s">
        <v>3883</v>
      </c>
      <c r="E9" t="s">
        <v>3877</v>
      </c>
      <c r="F9" t="b">
        <f t="shared" si="0"/>
        <v>0</v>
      </c>
      <c r="N9" s="13" t="s">
        <v>1884</v>
      </c>
      <c r="O9" s="10"/>
      <c r="P9" s="10">
        <v>1</v>
      </c>
      <c r="Q9" s="10"/>
      <c r="R9" s="10"/>
      <c r="S9" s="10">
        <v>1</v>
      </c>
    </row>
    <row r="10" spans="1:19" x14ac:dyDescent="0.3">
      <c r="A10" t="s">
        <v>1837</v>
      </c>
      <c r="B10" t="s">
        <v>3884</v>
      </c>
      <c r="C10" t="s">
        <v>3885</v>
      </c>
      <c r="D10" t="s">
        <v>3886</v>
      </c>
      <c r="E10" t="s">
        <v>3877</v>
      </c>
      <c r="F10" t="b">
        <f t="shared" si="0"/>
        <v>0</v>
      </c>
      <c r="N10" s="13" t="s">
        <v>1867</v>
      </c>
      <c r="O10" s="10">
        <v>1</v>
      </c>
      <c r="P10" s="10"/>
      <c r="Q10" s="10"/>
      <c r="R10" s="10"/>
      <c r="S10" s="10">
        <v>1</v>
      </c>
    </row>
    <row r="11" spans="1:19" x14ac:dyDescent="0.3">
      <c r="A11" t="s">
        <v>1861</v>
      </c>
      <c r="B11" t="s">
        <v>3887</v>
      </c>
      <c r="C11" t="s">
        <v>3870</v>
      </c>
      <c r="D11" t="s">
        <v>3888</v>
      </c>
      <c r="E11" t="s">
        <v>3865</v>
      </c>
      <c r="F11" t="b">
        <f t="shared" si="0"/>
        <v>0</v>
      </c>
      <c r="N11" s="13" t="s">
        <v>1852</v>
      </c>
      <c r="O11" s="10"/>
      <c r="P11" s="10"/>
      <c r="Q11" s="10">
        <v>1</v>
      </c>
      <c r="R11" s="10"/>
      <c r="S11" s="10">
        <v>1</v>
      </c>
    </row>
    <row r="12" spans="1:19" x14ac:dyDescent="0.3">
      <c r="A12" t="s">
        <v>1872</v>
      </c>
      <c r="B12" t="s">
        <v>3889</v>
      </c>
      <c r="C12" t="s">
        <v>3863</v>
      </c>
      <c r="D12" t="s">
        <v>3890</v>
      </c>
      <c r="E12" t="s">
        <v>3877</v>
      </c>
      <c r="F12" t="b">
        <f t="shared" si="0"/>
        <v>0</v>
      </c>
      <c r="N12" s="13" t="s">
        <v>1859</v>
      </c>
      <c r="O12" s="10">
        <v>1</v>
      </c>
      <c r="P12" s="10"/>
      <c r="Q12" s="10"/>
      <c r="R12" s="10"/>
      <c r="S12" s="10">
        <v>1</v>
      </c>
    </row>
    <row r="13" spans="1:19" x14ac:dyDescent="0.3">
      <c r="A13" t="s">
        <v>1902</v>
      </c>
      <c r="B13" t="s">
        <v>3891</v>
      </c>
      <c r="C13" t="s">
        <v>3870</v>
      </c>
      <c r="D13" t="s">
        <v>389</v>
      </c>
      <c r="E13" t="s">
        <v>3877</v>
      </c>
      <c r="F13" t="b">
        <f t="shared" si="0"/>
        <v>0</v>
      </c>
      <c r="N13" s="13" t="s">
        <v>1857</v>
      </c>
      <c r="O13" s="10">
        <v>1</v>
      </c>
      <c r="P13" s="10"/>
      <c r="Q13" s="10"/>
      <c r="R13" s="10"/>
      <c r="S13" s="10">
        <v>1</v>
      </c>
    </row>
    <row r="14" spans="1:19" x14ac:dyDescent="0.3">
      <c r="A14" t="s">
        <v>1884</v>
      </c>
      <c r="B14" t="s">
        <v>3892</v>
      </c>
      <c r="C14" t="s">
        <v>3867</v>
      </c>
      <c r="D14" t="s">
        <v>3893</v>
      </c>
      <c r="E14" t="s">
        <v>3877</v>
      </c>
      <c r="F14" t="b">
        <f t="shared" si="0"/>
        <v>0</v>
      </c>
      <c r="N14" s="13" t="s">
        <v>1834</v>
      </c>
      <c r="O14" s="10">
        <v>1</v>
      </c>
      <c r="P14" s="10"/>
      <c r="Q14" s="10"/>
      <c r="R14" s="10"/>
      <c r="S14" s="10">
        <v>1</v>
      </c>
    </row>
    <row r="15" spans="1:19" x14ac:dyDescent="0.3">
      <c r="A15" t="s">
        <v>1867</v>
      </c>
      <c r="B15" t="s">
        <v>3894</v>
      </c>
      <c r="C15" t="s">
        <v>3863</v>
      </c>
      <c r="D15" t="s">
        <v>128</v>
      </c>
      <c r="E15" t="s">
        <v>3865</v>
      </c>
      <c r="F15" t="b">
        <f t="shared" si="0"/>
        <v>0</v>
      </c>
      <c r="N15" s="13" t="s">
        <v>1870</v>
      </c>
      <c r="O15" s="10">
        <v>1</v>
      </c>
      <c r="P15" s="10"/>
      <c r="Q15" s="10"/>
      <c r="R15" s="10"/>
      <c r="S15" s="10">
        <v>1</v>
      </c>
    </row>
    <row r="16" spans="1:19" x14ac:dyDescent="0.3">
      <c r="A16" t="s">
        <v>1852</v>
      </c>
      <c r="B16" t="s">
        <v>3895</v>
      </c>
      <c r="C16" t="s">
        <v>3870</v>
      </c>
      <c r="D16" t="s">
        <v>203</v>
      </c>
      <c r="E16" t="s">
        <v>3872</v>
      </c>
      <c r="F16" t="b">
        <f t="shared" si="0"/>
        <v>0</v>
      </c>
      <c r="N16" s="13" t="s">
        <v>1863</v>
      </c>
      <c r="O16" s="10"/>
      <c r="P16" s="10">
        <v>1</v>
      </c>
      <c r="Q16" s="10"/>
      <c r="R16" s="10"/>
      <c r="S16" s="10">
        <v>1</v>
      </c>
    </row>
    <row r="17" spans="1:19" x14ac:dyDescent="0.3">
      <c r="A17" t="s">
        <v>1859</v>
      </c>
      <c r="B17" t="s">
        <v>3896</v>
      </c>
      <c r="C17" t="s">
        <v>3867</v>
      </c>
      <c r="D17" t="s">
        <v>3897</v>
      </c>
      <c r="E17" t="s">
        <v>3865</v>
      </c>
      <c r="F17" t="b">
        <f t="shared" si="0"/>
        <v>0</v>
      </c>
      <c r="N17" s="13" t="s">
        <v>1880</v>
      </c>
      <c r="O17" s="10"/>
      <c r="P17" s="10"/>
      <c r="Q17" s="10">
        <v>1</v>
      </c>
      <c r="R17" s="10"/>
      <c r="S17" s="10">
        <v>1</v>
      </c>
    </row>
    <row r="18" spans="1:19" x14ac:dyDescent="0.3">
      <c r="A18" t="s">
        <v>1857</v>
      </c>
      <c r="B18" t="s">
        <v>3898</v>
      </c>
      <c r="C18" t="s">
        <v>3885</v>
      </c>
      <c r="D18" t="s">
        <v>3899</v>
      </c>
      <c r="E18" t="s">
        <v>3865</v>
      </c>
      <c r="F18" t="b">
        <f t="shared" si="0"/>
        <v>0</v>
      </c>
      <c r="N18" s="13" t="s">
        <v>1831</v>
      </c>
      <c r="O18" s="10"/>
      <c r="P18" s="10"/>
      <c r="Q18" s="10">
        <v>1</v>
      </c>
      <c r="R18" s="10"/>
      <c r="S18" s="10">
        <v>1</v>
      </c>
    </row>
    <row r="19" spans="1:19" x14ac:dyDescent="0.3">
      <c r="A19" t="s">
        <v>1834</v>
      </c>
      <c r="B19" t="s">
        <v>3900</v>
      </c>
      <c r="C19" t="s">
        <v>3867</v>
      </c>
      <c r="D19" t="s">
        <v>3901</v>
      </c>
      <c r="E19" t="s">
        <v>3865</v>
      </c>
      <c r="F19" t="b">
        <f t="shared" si="0"/>
        <v>0</v>
      </c>
      <c r="N19" s="13" t="s">
        <v>1845</v>
      </c>
      <c r="O19" s="10"/>
      <c r="P19" s="10">
        <v>1</v>
      </c>
      <c r="Q19" s="10"/>
      <c r="R19" s="10"/>
      <c r="S19" s="10">
        <v>1</v>
      </c>
    </row>
    <row r="20" spans="1:19" x14ac:dyDescent="0.3">
      <c r="A20" t="s">
        <v>1870</v>
      </c>
      <c r="B20" t="s">
        <v>3902</v>
      </c>
      <c r="C20" t="s">
        <v>3863</v>
      </c>
      <c r="D20" t="s">
        <v>3903</v>
      </c>
      <c r="E20" t="s">
        <v>3865</v>
      </c>
      <c r="F20" t="b">
        <f t="shared" si="0"/>
        <v>0</v>
      </c>
      <c r="N20" s="13" t="s">
        <v>1841</v>
      </c>
      <c r="O20" s="10"/>
      <c r="P20" s="10"/>
      <c r="Q20" s="10">
        <v>1</v>
      </c>
      <c r="R20" s="10"/>
      <c r="S20" s="10">
        <v>1</v>
      </c>
    </row>
    <row r="21" spans="1:19" x14ac:dyDescent="0.3">
      <c r="A21" t="s">
        <v>1863</v>
      </c>
      <c r="B21" t="s">
        <v>3904</v>
      </c>
      <c r="C21" t="s">
        <v>3863</v>
      </c>
      <c r="D21" t="s">
        <v>3905</v>
      </c>
      <c r="E21" t="s">
        <v>3877</v>
      </c>
      <c r="F21" t="b">
        <f t="shared" si="0"/>
        <v>0</v>
      </c>
      <c r="N21" s="13" t="s">
        <v>1875</v>
      </c>
      <c r="O21" s="10"/>
      <c r="P21" s="10">
        <v>1</v>
      </c>
      <c r="Q21" s="10"/>
      <c r="R21" s="10"/>
      <c r="S21" s="10">
        <v>1</v>
      </c>
    </row>
    <row r="22" spans="1:19" x14ac:dyDescent="0.3">
      <c r="F22" t="b">
        <f>ISBLANK(E22)</f>
        <v>1</v>
      </c>
      <c r="N22" s="13" t="s">
        <v>1843</v>
      </c>
      <c r="O22" s="10"/>
      <c r="P22" s="10">
        <v>1</v>
      </c>
      <c r="Q22" s="10"/>
      <c r="R22" s="10"/>
      <c r="S22" s="10">
        <v>1</v>
      </c>
    </row>
    <row r="23" spans="1:19" x14ac:dyDescent="0.3">
      <c r="N23" s="13" t="s">
        <v>1837</v>
      </c>
      <c r="O23" s="10"/>
      <c r="P23" s="10">
        <v>1</v>
      </c>
      <c r="Q23" s="10"/>
      <c r="R23" s="10"/>
      <c r="S23" s="10">
        <v>1</v>
      </c>
    </row>
    <row r="24" spans="1:19" x14ac:dyDescent="0.3">
      <c r="N24" s="13" t="s">
        <v>1861</v>
      </c>
      <c r="O24" s="10">
        <v>1</v>
      </c>
      <c r="P24" s="10"/>
      <c r="Q24" s="10"/>
      <c r="R24" s="10"/>
      <c r="S24" s="10">
        <v>1</v>
      </c>
    </row>
    <row r="25" spans="1:19" x14ac:dyDescent="0.3">
      <c r="N25" s="13" t="s">
        <v>4029</v>
      </c>
      <c r="O25" s="10"/>
      <c r="P25" s="10"/>
      <c r="Q25" s="10"/>
      <c r="R25" s="10"/>
      <c r="S25" s="10"/>
    </row>
    <row r="26" spans="1:19" x14ac:dyDescent="0.3">
      <c r="N26" s="13" t="s">
        <v>4030</v>
      </c>
      <c r="O26" s="10">
        <v>8</v>
      </c>
      <c r="P26" s="10">
        <v>8</v>
      </c>
      <c r="Q26" s="10">
        <v>4</v>
      </c>
      <c r="R26" s="10"/>
      <c r="S26" s="10">
        <v>20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414E-242A-4397-8942-2AABDD077A06}">
  <dimension ref="A1"/>
  <sheetViews>
    <sheetView workbookViewId="0">
      <selection activeCell="L5" sqref="L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A59090-74B3-4B94-BEAD-749A85060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Sheet3</vt:lpstr>
      <vt:lpstr>Sheet7</vt:lpstr>
      <vt:lpstr>Sheet8</vt:lpstr>
      <vt:lpstr>Customer_Dim (2)</vt:lpstr>
      <vt:lpstr>Sheet4</vt:lpstr>
      <vt:lpstr>Sheet6</vt:lpstr>
      <vt:lpstr>Product_Dim (2)</vt:lpstr>
      <vt:lpstr>Sheet2</vt:lpstr>
      <vt:lpstr>Sheet5</vt:lpstr>
      <vt:lpstr>Sales_Fact (2)</vt:lpstr>
      <vt:lpstr>Store_Dim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Murthy</dc:creator>
  <cp:lastModifiedBy>Aarthi Murthy</cp:lastModifiedBy>
  <dcterms:created xsi:type="dcterms:W3CDTF">2026-01-26T15:59:23Z</dcterms:created>
  <dcterms:modified xsi:type="dcterms:W3CDTF">2026-02-02T18:05:18Z</dcterms:modified>
</cp:coreProperties>
</file>