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deguzman\Documents\CES\Projects\Bidirectional\Firmware CLLC\Documentation\SDS\Comms\"/>
    </mc:Choice>
  </mc:AlternateContent>
  <xr:revisionPtr revIDLastSave="0" documentId="13_ncr:1_{CADCAEFF-F05D-4570-91DC-5B779DE515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N Protocol" sheetId="6" r:id="rId1"/>
    <sheet name="Sheet2" sheetId="10" r:id="rId2"/>
    <sheet name="CAN Protocol status" sheetId="7" r:id="rId3"/>
    <sheet name="Calc" sheetId="9" r:id="rId4"/>
    <sheet name="UART Protocol" sheetId="1" r:id="rId5"/>
    <sheet name="PFC Debug" sheetId="4" r:id="rId6"/>
    <sheet name="Table 1.1 Input Status" sheetId="2" r:id="rId7"/>
    <sheet name="Table 1.2 PFC Status" sheetId="3" r:id="rId8"/>
    <sheet name="Sheet1" sheetId="8" r:id="rId9"/>
  </sheets>
  <externalReferences>
    <externalReference r:id="rId10"/>
  </externalReferences>
  <definedNames>
    <definedName name="Auto_Thd_En">'[1]VAC Control Setting - 16'!$C$25:$C$26</definedName>
    <definedName name="Delay">'[1]IO Pin Setting - 5'!$A$25:$A$28</definedName>
    <definedName name="Exp_K">'[1]VOUT Control Setting - 25'!$H$23:$H$54</definedName>
    <definedName name="Exp_Kr">'[1]VOUT Control Setting - 25'!$I$23:$I$30</definedName>
    <definedName name="Exponent">'[1]VAC Control Setting - 16'!$F$19:$F$26</definedName>
    <definedName name="Fast_OCP_Debou">'[1]IIN Control Setting - 18'!$W$41:$W$44</definedName>
    <definedName name="Fast_OCP_N_Time">'[1]IIN Control Setting - 18'!$AL$36:$AL$39</definedName>
    <definedName name="Fast_OCP_Ref">'[1]IIN Control Setting - 18'!$W$37:$W$38</definedName>
    <definedName name="Fast_OCP_res">'[1]IIN Control Setting - 18'!$AF$36:$AF$39</definedName>
    <definedName name="FAST_OVP_DEB">'[1]VOUT Control Setting - 25'!$Q$23:$Q$26</definedName>
    <definedName name="FAST_OVP_RES">'[1]VOUT Control Setting - 25'!$T$23:$T$26</definedName>
    <definedName name="Fault_Flag">'[1]IO Pin Setting - 5'!$K$25:$K$26</definedName>
    <definedName name="Freq">'[1]PWM Setting - 15'!$F$28:$F$91</definedName>
    <definedName name="FVL_bit0">'[1]VOUT Control Setting - 25'!$A$51:$A$52</definedName>
    <definedName name="FVL_Bit1">'[1]VOUT Control Setting - 25'!$A$49:$A$50</definedName>
    <definedName name="FVL_Delay">'[1]VOUT Control Setting - 25'!$A$41:$A$48</definedName>
    <definedName name="FVL_EN_IM">'[1]VOUT Control Setting - 25'!$A$33:$A$34</definedName>
    <definedName name="FVL_Reg_band">'[1]VOUT Control Setting - 25'!$A$36:$A$39</definedName>
    <definedName name="I_Value">'[1]IIN Control Setting - 18'!$O$12:$O$19</definedName>
    <definedName name="IDrop_range">'[1]IIN Control Setting - 18'!$P$24:$P$25</definedName>
    <definedName name="Inrush_Delay">'[1]SS_Inrush Relay Setting - 5'!$X$22:$X$29</definedName>
    <definedName name="ISEN_Exp">'[1]IIN Control Setting - 18'!$R$24:$R$55</definedName>
    <definedName name="LE_Blanking_Time">'[1]IIN Control Setting - 18'!$W$47:$W$54</definedName>
    <definedName name="OCP_Dly">'[1]IIN Control Setting - 18'!$AC$24:$AC$31</definedName>
    <definedName name="OCP_Resp">'[1]IIN Control Setting - 18'!$W$24:$W$27</definedName>
    <definedName name="OCP_Rtry">'[1]IIN Control Setting - 18'!$AA$24:$AA$31</definedName>
    <definedName name="OFF_time">'[1]PWM Setting - 15'!$K$32:$K$47</definedName>
    <definedName name="OLP_Res">'[1]IIN Control Setting - 18'!$P$32:$P$35</definedName>
    <definedName name="ON_Time">'[1]PWM Setting - 15'!$I$32:$I$47</definedName>
    <definedName name="OP_V_RANGE">'[1]VOUT Control Setting - 25'!$H$17:$H$19</definedName>
    <definedName name="OV_RES">'[1]VOUT Control Setting - 25'!$K$29:$K$32</definedName>
    <definedName name="OV_RES_DLY">'[1]VOUT Control Setting - 25'!$O$29:$O$36</definedName>
    <definedName name="OV_RES_RTY">'[1]VOUT Control Setting - 25'!$N$29:$N$36</definedName>
    <definedName name="Port_Name" localSheetId="0">#REF!</definedName>
    <definedName name="Port_Name" localSheetId="2">#REF!</definedName>
    <definedName name="Port_Name">#REF!</definedName>
    <definedName name="PSON_Delay">'[1]SS_Inrush Relay Setting - 5'!$A$23:$A$26</definedName>
    <definedName name="PWM_En">'[1]PWM Setting - 15'!$C$39:$C$40</definedName>
    <definedName name="PWM_Res">'[1]PWM Setting - 15'!$C$37:$C$38</definedName>
    <definedName name="Pwr_Exponent">'[1]Power Control Setting - 5'!$A$20:$A$25</definedName>
    <definedName name="Rise_Fall">'[1]PWM Setting - 15'!$B$46:$B$47</definedName>
    <definedName name="Round">'[1]VAC Control Setting - 16'!$F$28:$F$29</definedName>
    <definedName name="Sel_ADP1048">'[1]PWM Setting - 15'!$C$34:$C$35</definedName>
    <definedName name="Softstart_Time">'[1]SS_Inrush Relay Setting - 5'!$T$22:$T$29</definedName>
    <definedName name="SOV_EN">'[1]VOUT Control Setting - 25'!$A$20:$A$21</definedName>
    <definedName name="SS_Blanking">'[1]SS_Inrush Relay Setting - 5'!$G$22:$G$23</definedName>
    <definedName name="SS_Delay">'[1]SS_Inrush Relay Setting - 5'!$O$22:$O$29</definedName>
    <definedName name="Sychronization">'[1]PWM Setting - 15'!$I$52:$I$55</definedName>
    <definedName name="Up_rate">'[1]VAC Control Setting - 16'!$M$19:$M$26</definedName>
    <definedName name="VIN_Delay">'[1]VAC Control Setting - 16'!$Y$19:$Y$26</definedName>
    <definedName name="Vin_low_flag_set">'[1]SS_Inrush Relay Setting - 5'!$AB$22:$AB$25</definedName>
    <definedName name="Vin_resp">'[1]VAC Control Setting - 16'!$U$19:$U$22</definedName>
    <definedName name="VIN_Retry">'[1]VAC Control Setting - 16'!$X$19:$X$26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9" l="1"/>
  <c r="C4" i="9"/>
  <c r="E3" i="9"/>
  <c r="F4" i="9" s="1"/>
  <c r="H4" i="9" l="1"/>
  <c r="G4" i="9"/>
  <c r="E4" i="9"/>
  <c r="D4" i="9"/>
  <c r="B4" i="9"/>
  <c r="C5" i="9" s="1"/>
  <c r="O10" i="4"/>
  <c r="D10" i="4"/>
  <c r="O5" i="4"/>
  <c r="D5" i="4"/>
  <c r="D5" i="9" l="1"/>
  <c r="E5" i="9" s="1"/>
  <c r="F5" i="9" s="1"/>
  <c r="G5" i="9" s="1"/>
  <c r="H5" i="9" s="1"/>
  <c r="I4" i="9" s="1"/>
  <c r="J4" i="9" s="1"/>
  <c r="O43" i="1"/>
  <c r="D43" i="1"/>
  <c r="O39" i="1"/>
  <c r="D39" i="1"/>
  <c r="O35" i="1"/>
  <c r="D35" i="1"/>
  <c r="O32" i="1"/>
  <c r="D32" i="1"/>
  <c r="O29" i="1"/>
  <c r="D29" i="1"/>
  <c r="O26" i="1"/>
  <c r="D26" i="1"/>
  <c r="O23" i="1"/>
  <c r="D23" i="1"/>
  <c r="O20" i="1"/>
  <c r="D20" i="1"/>
  <c r="O17" i="1"/>
  <c r="D17" i="1"/>
  <c r="O14" i="1"/>
  <c r="D14" i="1"/>
  <c r="O11" i="1"/>
  <c r="D11" i="1"/>
  <c r="O8" i="1"/>
  <c r="D8" i="1"/>
  <c r="O5" i="1"/>
  <c r="D5" i="1"/>
</calcChain>
</file>

<file path=xl/sharedStrings.xml><?xml version="1.0" encoding="utf-8"?>
<sst xmlns="http://schemas.openxmlformats.org/spreadsheetml/2006/main" count="1555" uniqueCount="605">
  <si>
    <t>Message Direction</t>
  </si>
  <si>
    <t>Messgae Info.</t>
  </si>
  <si>
    <t>Start Frame</t>
  </si>
  <si>
    <t>W/R/ACK</t>
  </si>
  <si>
    <t>Function Code</t>
  </si>
  <si>
    <t>Word 0</t>
  </si>
  <si>
    <t>Word 1</t>
  </si>
  <si>
    <t>Word 2</t>
  </si>
  <si>
    <t>Check Sum</t>
  </si>
  <si>
    <t>End Frame</t>
  </si>
  <si>
    <t>Byte 0</t>
  </si>
  <si>
    <t>Byte 1</t>
  </si>
  <si>
    <t>Byte 2</t>
  </si>
  <si>
    <t>Byte 3</t>
  </si>
  <si>
    <t>Byte 4</t>
  </si>
  <si>
    <t>Byte 5</t>
  </si>
  <si>
    <t>LSB</t>
  </si>
  <si>
    <t>MSB</t>
  </si>
  <si>
    <t>Read Requests</t>
  </si>
  <si>
    <t>From Secondary -&gt;</t>
  </si>
  <si>
    <t>Input Main Information</t>
  </si>
  <si>
    <t>'f'</t>
  </si>
  <si>
    <t>0x01</t>
  </si>
  <si>
    <t>0x00</t>
  </si>
  <si>
    <t>'d'</t>
  </si>
  <si>
    <t>&lt;- ACK To Secondary</t>
  </si>
  <si>
    <t>0x02</t>
  </si>
  <si>
    <t>0xXX</t>
  </si>
  <si>
    <t>Input Status (Refer Table 1.1)</t>
  </si>
  <si>
    <t>Input Frequency in 1Hz Resolution.</t>
  </si>
  <si>
    <t>Total Input Power in 1W Resolution.</t>
  </si>
  <si>
    <t>Input Phase Voltage</t>
  </si>
  <si>
    <t>&lt;- To Secondary</t>
  </si>
  <si>
    <t>Input Voltage Phase A in 100mV Res.</t>
  </si>
  <si>
    <t>Input Voltage Phase B in 100mV Res.</t>
  </si>
  <si>
    <t>Input Voltage Phase C in 100mV Res.</t>
  </si>
  <si>
    <t>Input Phase Current</t>
  </si>
  <si>
    <t>0x03</t>
  </si>
  <si>
    <t>Input Current Phase A in 10mA Res.</t>
  </si>
  <si>
    <t>Input Current Phase B in 10mA Res.</t>
  </si>
  <si>
    <t>Input Current Phase C in 10mA Res.</t>
  </si>
  <si>
    <t>PFC Main Information</t>
  </si>
  <si>
    <t>0x04</t>
  </si>
  <si>
    <t>PFC Status (Refer Table 1.2)</t>
  </si>
  <si>
    <t>Bulk Voltage in 100mV Res.</t>
  </si>
  <si>
    <t>Mid Bulk Voltage in 100mV Res.</t>
  </si>
  <si>
    <t>PFC Extra Information</t>
  </si>
  <si>
    <t>0x05</t>
  </si>
  <si>
    <t>PFC FW Revision Debug</t>
  </si>
  <si>
    <t>PFC FW Revision</t>
  </si>
  <si>
    <t>PFC Bootloader FW Revision</t>
  </si>
  <si>
    <t>Primary Temperature Information - 1</t>
  </si>
  <si>
    <t>0x06</t>
  </si>
  <si>
    <r>
      <t xml:space="preserve">PFC MOS PHASE A - HIGH SIDE Temperature  (in </t>
    </r>
    <r>
      <rPr>
        <sz val="10"/>
        <color theme="1"/>
        <rFont val="Times New Roman"/>
        <family val="1"/>
      </rPr>
      <t>°C Resoultion)</t>
    </r>
  </si>
  <si>
    <r>
      <t xml:space="preserve">PFC MOS PHASE A - LOW SIDE Temperature  (in </t>
    </r>
    <r>
      <rPr>
        <sz val="10"/>
        <color theme="1"/>
        <rFont val="Times New Roman"/>
        <family val="1"/>
      </rPr>
      <t>°C Resoultion)</t>
    </r>
  </si>
  <si>
    <r>
      <t xml:space="preserve">PFC MOS PHASE B - HIGH SIDE Temperature  (in </t>
    </r>
    <r>
      <rPr>
        <sz val="10"/>
        <color theme="1"/>
        <rFont val="Times New Roman"/>
        <family val="1"/>
      </rPr>
      <t>°C Resoultion)</t>
    </r>
  </si>
  <si>
    <t>Primary Temperature Information - 2</t>
  </si>
  <si>
    <t>0x07</t>
  </si>
  <si>
    <r>
      <t xml:space="preserve">PFC MOS PHASE B - LOW SIDE Temperature  (in </t>
    </r>
    <r>
      <rPr>
        <sz val="10"/>
        <color theme="1"/>
        <rFont val="Times New Roman"/>
        <family val="1"/>
      </rPr>
      <t>°C Resoultion)</t>
    </r>
  </si>
  <si>
    <r>
      <t xml:space="preserve">PFC MOS PHASE C - HIGH SIDE Temperature  (in </t>
    </r>
    <r>
      <rPr>
        <sz val="10"/>
        <color theme="1"/>
        <rFont val="Times New Roman"/>
        <family val="1"/>
      </rPr>
      <t>°C Resoultion)</t>
    </r>
  </si>
  <si>
    <r>
      <t xml:space="preserve">PFC MOS PHASE C - LOW SIDE Temperature  (in </t>
    </r>
    <r>
      <rPr>
        <sz val="10"/>
        <color theme="1"/>
        <rFont val="Times New Roman"/>
        <family val="1"/>
      </rPr>
      <t>°C Resoultion)</t>
    </r>
  </si>
  <si>
    <t>Primary Temperature Information - 3</t>
  </si>
  <si>
    <t>0x08</t>
  </si>
  <si>
    <r>
      <t xml:space="preserve">LLC 1 PWM MOSFET HS Temperature  (in </t>
    </r>
    <r>
      <rPr>
        <sz val="10"/>
        <color theme="1"/>
        <rFont val="Times New Roman"/>
        <family val="1"/>
      </rPr>
      <t>°C Resoultion)</t>
    </r>
  </si>
  <si>
    <r>
      <t xml:space="preserve">LLC 2 PWM MOSFET HS Temperature  (in </t>
    </r>
    <r>
      <rPr>
        <sz val="10"/>
        <color theme="1"/>
        <rFont val="Times New Roman"/>
        <family val="1"/>
      </rPr>
      <t>°C Resoultion)</t>
    </r>
  </si>
  <si>
    <r>
      <t xml:space="preserve">LLC 3 PWM MOSFET HS Temperature  (in </t>
    </r>
    <r>
      <rPr>
        <sz val="10"/>
        <color theme="1"/>
        <rFont val="Times New Roman"/>
        <family val="1"/>
      </rPr>
      <t>°C Resoultion)</t>
    </r>
  </si>
  <si>
    <t>Primary Temperature Information - 4</t>
  </si>
  <si>
    <t>0x09</t>
  </si>
  <si>
    <r>
      <t xml:space="preserve">LLC 4 PWM MOSFET HS Temperature  (in </t>
    </r>
    <r>
      <rPr>
        <sz val="10"/>
        <color theme="1"/>
        <rFont val="Times New Roman"/>
        <family val="1"/>
      </rPr>
      <t>°C Resoultion)</t>
    </r>
  </si>
  <si>
    <r>
      <t xml:space="preserve">Charger Module Inlet Temperature  
(in </t>
    </r>
    <r>
      <rPr>
        <sz val="10"/>
        <color theme="1"/>
        <rFont val="Times New Roman"/>
        <family val="1"/>
      </rPr>
      <t>°C Resoultion)</t>
    </r>
  </si>
  <si>
    <t>Reserved</t>
  </si>
  <si>
    <t>Primary Debug Message A</t>
  </si>
  <si>
    <t>0x31</t>
  </si>
  <si>
    <t>Debug Message 1</t>
  </si>
  <si>
    <t>Debug Message 2</t>
  </si>
  <si>
    <t>Debug Message 3</t>
  </si>
  <si>
    <t>Primary Debug Message B</t>
  </si>
  <si>
    <t>0x32</t>
  </si>
  <si>
    <t>Debug Message 4</t>
  </si>
  <si>
    <t>Debug Message 5</t>
  </si>
  <si>
    <t>Debug Message 6</t>
  </si>
  <si>
    <t>Write Commands</t>
  </si>
  <si>
    <t>Primary FUT Mode Enable/Disable</t>
  </si>
  <si>
    <t>0x21</t>
  </si>
  <si>
    <t xml:space="preserve">0x00 / 0x01 </t>
  </si>
  <si>
    <t>0x0B</t>
  </si>
  <si>
    <t>0x0A</t>
  </si>
  <si>
    <t>0x0D</t>
  </si>
  <si>
    <t>0x0C</t>
  </si>
  <si>
    <t>0xZZ</t>
  </si>
  <si>
    <t>0x0000 - Disable, 0x0101 - Enable</t>
  </si>
  <si>
    <t>0x0A0B</t>
  </si>
  <si>
    <t>0x0C0D</t>
  </si>
  <si>
    <t>0xYY</t>
  </si>
  <si>
    <t>0x0001 - Accept, 0x0000 - Reject</t>
  </si>
  <si>
    <t>0x0000</t>
  </si>
  <si>
    <t>Fan Duty Setpoint</t>
  </si>
  <si>
    <t>0x22</t>
  </si>
  <si>
    <t>0 to 1000 (in Decimal)</t>
  </si>
  <si>
    <t>Req. Fan Duty in 0.1% Resolution</t>
  </si>
  <si>
    <t>Note:</t>
  </si>
  <si>
    <r>
      <rPr>
        <b/>
        <sz val="10"/>
        <color theme="1"/>
        <rFont val="Calibri"/>
        <family val="2"/>
        <scheme val="minor"/>
      </rPr>
      <t xml:space="preserve">W/R/ACK
</t>
    </r>
    <r>
      <rPr>
        <sz val="10"/>
        <color theme="1"/>
        <rFont val="Calibri"/>
        <family val="2"/>
        <scheme val="minor"/>
      </rPr>
      <t xml:space="preserve">   0x00 - W - Write Request from Secondary MCU 
   0x01 - R - Read Request from Secondary MCU 
   0x02 - ACK - Write/Read Acknowledge to Secondary MCU from Primary</t>
    </r>
  </si>
  <si>
    <t>Byte 6</t>
  </si>
  <si>
    <t>Byte 7</t>
  </si>
  <si>
    <t>Byte 8</t>
  </si>
  <si>
    <t>Byte 9</t>
  </si>
  <si>
    <t>Byte 10</t>
  </si>
  <si>
    <t>Byte 11</t>
  </si>
  <si>
    <t>0x65</t>
  </si>
  <si>
    <t>0x66</t>
  </si>
  <si>
    <t>0x64</t>
  </si>
  <si>
    <t>0x63</t>
  </si>
  <si>
    <t>0x62</t>
  </si>
  <si>
    <t>0x61</t>
  </si>
  <si>
    <t>0x60</t>
  </si>
  <si>
    <t>0x6F</t>
  </si>
  <si>
    <t>0x6E</t>
  </si>
  <si>
    <t>0x56</t>
  </si>
  <si>
    <t>0x55</t>
  </si>
  <si>
    <t>Message</t>
  </si>
  <si>
    <t>Description</t>
  </si>
  <si>
    <t>Comment</t>
  </si>
  <si>
    <t>Bit 0</t>
  </si>
  <si>
    <t>INPUT_FREQ_ERROR</t>
  </si>
  <si>
    <t>Input frequency out of range (44.53Hz ~ 65.6Hz)</t>
  </si>
  <si>
    <t>1 = Fail(highlight), 0 = Pass</t>
  </si>
  <si>
    <t>Bit 1</t>
  </si>
  <si>
    <t>INPUT_PHASE_LOSS</t>
  </si>
  <si>
    <t>Input phase voltage phase loss</t>
  </si>
  <si>
    <t>Bit 2</t>
  </si>
  <si>
    <t>INPUT_PHASE_UNBALANCE</t>
  </si>
  <si>
    <t>Input phase voltage unbalance</t>
  </si>
  <si>
    <t>Bit 3</t>
  </si>
  <si>
    <t>INPUT_OVER_VOLT</t>
  </si>
  <si>
    <t>Input AC over voltage (313.5V)</t>
  </si>
  <si>
    <t>Bit 4</t>
  </si>
  <si>
    <t>INPUT_UNDER_VOLT</t>
  </si>
  <si>
    <t>Input AC under voltage (177.82V)</t>
  </si>
  <si>
    <t>Bit 5</t>
  </si>
  <si>
    <t>INPUT_SEQUENCE</t>
  </si>
  <si>
    <t>Input AC voltage sequence</t>
  </si>
  <si>
    <t>1 = Positive, 0 = Negative</t>
  </si>
  <si>
    <t>Bit 6</t>
  </si>
  <si>
    <t>RELAY_STATUS</t>
  </si>
  <si>
    <t>Relay MCU output</t>
  </si>
  <si>
    <t>1 = Off(highlight), 0 = On</t>
  </si>
  <si>
    <t>Bit 7</t>
  </si>
  <si>
    <t>RSV</t>
  </si>
  <si>
    <t>N/A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</si>
  <si>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</si>
  <si>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</si>
  <si>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</si>
  <si>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</si>
  <si>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</si>
  <si>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</si>
  <si>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</si>
  <si>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</si>
  <si>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PFC_OVER_VOLT</t>
  </si>
  <si>
    <t>PFC over voltage (850V)</t>
  </si>
  <si>
    <t>PFC_UNDER_VOLT</t>
  </si>
  <si>
    <t>PFC under voltage (50V)</t>
  </si>
  <si>
    <t>PFC_OVER_CURR</t>
  </si>
  <si>
    <t>PFC over current (50A)</t>
  </si>
  <si>
    <t>PFC_AUX_FAIL</t>
  </si>
  <si>
    <t>PFC auxiliary voltage under (8.01V)</t>
  </si>
  <si>
    <t>OUTPUT_UNBALANCE</t>
  </si>
  <si>
    <t>Output voltage unbalance</t>
  </si>
  <si>
    <t>PFC_OVER_TEMPER</t>
  </si>
  <si>
    <t>PFC over temperature</t>
  </si>
  <si>
    <t>Check Sum - Ex OR Checksum of Data from Byte 0 to  Byte 8 with Initial Checksum value of 0x00.</t>
  </si>
  <si>
    <t>Command Code</t>
  </si>
  <si>
    <t>Data Type</t>
  </si>
  <si>
    <t>Address</t>
  </si>
  <si>
    <t>Assign - 0x01</t>
  </si>
  <si>
    <t>Delete - 0x02</t>
  </si>
  <si>
    <t>Clear - 0x0A</t>
  </si>
  <si>
    <t>Start - 0xAA</t>
  </si>
  <si>
    <t>Stop - 0x55</t>
  </si>
  <si>
    <t>Data Number - 0xZZ</t>
  </si>
  <si>
    <t>8bits - 0x01</t>
  </si>
  <si>
    <t>16bits - 0x02</t>
  </si>
  <si>
    <t>32bits - 0x04</t>
  </si>
  <si>
    <t>float - 0x05</t>
  </si>
  <si>
    <t>signed - 0x01</t>
  </si>
  <si>
    <t>unsigned - 0x00</t>
  </si>
  <si>
    <t>From PC -&gt;</t>
  </si>
  <si>
    <t>&lt;- To PC</t>
  </si>
  <si>
    <t>0xC8</t>
  </si>
  <si>
    <t>0xAA</t>
  </si>
  <si>
    <t>Packet header</t>
  </si>
  <si>
    <t>End packet</t>
  </si>
  <si>
    <t>Standard ID,
8 Bytes data</t>
  </si>
  <si>
    <t>CAN ID</t>
  </si>
  <si>
    <t>Byte 12</t>
  </si>
  <si>
    <t>Function</t>
  </si>
  <si>
    <t>Checksum</t>
  </si>
  <si>
    <t>Data 0</t>
  </si>
  <si>
    <t>Data 1</t>
  </si>
  <si>
    <t>Data 2</t>
  </si>
  <si>
    <t>Data 3</t>
  </si>
  <si>
    <t>Data 4</t>
  </si>
  <si>
    <t>Data 5</t>
  </si>
  <si>
    <t>Data 6</t>
  </si>
  <si>
    <t>Data 7</t>
  </si>
  <si>
    <t>Sec status</t>
  </si>
  <si>
    <t>Byte4</t>
  </si>
  <si>
    <t>Byte5</t>
  </si>
  <si>
    <t>state_control (refer to Table 0.0)</t>
  </si>
  <si>
    <t>version_major</t>
  </si>
  <si>
    <t>version_minor</t>
  </si>
  <si>
    <t>0x00/0x01</t>
  </si>
  <si>
    <t>Parameter</t>
  </si>
  <si>
    <t>State</t>
  </si>
  <si>
    <t xml:space="preserve">    0x000 : state_control,         </t>
  </si>
  <si>
    <t xml:space="preserve">    0x001 : state_main,    </t>
  </si>
  <si>
    <t xml:space="preserve">    0x100 : status_control,       </t>
  </si>
  <si>
    <t xml:space="preserve">    0x101 : status_main,         </t>
  </si>
  <si>
    <t xml:space="preserve">    0x200 : adc_iin_v2g,           </t>
  </si>
  <si>
    <t xml:space="preserve">    0x201 : adc_iout1,             </t>
  </si>
  <si>
    <t xml:space="preserve">    0x202 : adc_vbat,</t>
  </si>
  <si>
    <t xml:space="preserve">    0x203 : adc_vout,              </t>
  </si>
  <si>
    <t xml:space="preserve">    0x204 : adc_temp_oring,        </t>
  </si>
  <si>
    <t xml:space="preserve">    0x205 : adc_temp_outlet,       </t>
  </si>
  <si>
    <t xml:space="preserve">    0x206 : adc_vcom,              </t>
  </si>
  <si>
    <t xml:space="preserve">    0x207 : adc_temp_mux,          </t>
  </si>
  <si>
    <t xml:space="preserve">    0x208 : adc_res0,</t>
  </si>
  <si>
    <t xml:space="preserve">    0x209 : adc_vbulk,             </t>
  </si>
  <si>
    <t xml:space="preserve">    0x20A : adc_res1,</t>
  </si>
  <si>
    <t xml:space="preserve">    0x20B : adc_res2,</t>
  </si>
  <si>
    <t xml:space="preserve">    0x20C : adc_iout2,             </t>
  </si>
  <si>
    <t xml:space="preserve">    0x20D : adc_res3,</t>
  </si>
  <si>
    <t xml:space="preserve">    0x20E : adc_res4,</t>
  </si>
  <si>
    <t xml:space="preserve">    0x20F : adc_aux,               </t>
  </si>
  <si>
    <t xml:space="preserve">    0x300 : prot_main_ov_vout,     </t>
  </si>
  <si>
    <t xml:space="preserve">    0x301 : prot_main_ov_vbat,     </t>
  </si>
  <si>
    <t xml:space="preserve">    0x302 : prot_main_ov_vbulk,    </t>
  </si>
  <si>
    <t xml:space="preserve">    0x303 : prot_main_oc_iout1g2v, </t>
  </si>
  <si>
    <t xml:space="preserve">    0x304 : prot_main_oc_iout2g2v, </t>
  </si>
  <si>
    <t xml:space="preserve">    0x305 : prot_main_oc_iinv2g,   </t>
  </si>
  <si>
    <t xml:space="preserve">    0x306 : prot_control_ov_vout,  </t>
  </si>
  <si>
    <t xml:space="preserve">    0x307 : prot_control_ov_vbulk, </t>
  </si>
  <si>
    <t xml:space="preserve">    0x308 : prot_control_oc_iout1g2v,</t>
  </si>
  <si>
    <t xml:space="preserve">    0x309 : prot_control_oc_iout2g2v,</t>
  </si>
  <si>
    <t xml:space="preserve">    0x30A : prot_control_oc_iinv2g,</t>
  </si>
  <si>
    <t xml:space="preserve">    0x30B : prot_control_sc_iout1g2v,</t>
  </si>
  <si>
    <t xml:space="preserve">    0x30C : prot_control_sc_iout2g2v,</t>
  </si>
  <si>
    <t xml:space="preserve">    0x30D : prot_control_sc_iinv2g,</t>
  </si>
  <si>
    <t xml:space="preserve">    0x30E : prot_temp_oring,       </t>
  </si>
  <si>
    <t xml:space="preserve">    0x30F : prot_temp_outlet,      </t>
  </si>
  <si>
    <t xml:space="preserve">    0x310 : prot_temp_mux0,        </t>
  </si>
  <si>
    <t xml:space="preserve">    0x311 : prot_temp_mux1,        </t>
  </si>
  <si>
    <t xml:space="preserve">    0x312 : prot_temp_mux2,        </t>
  </si>
  <si>
    <t xml:space="preserve">    0x313 : prot_temp_mux3,        </t>
  </si>
  <si>
    <t xml:space="preserve">    0x314 : prot_temp_mux4,        </t>
  </si>
  <si>
    <t xml:space="preserve">    0x315 : prot_temp_mux5,        </t>
  </si>
  <si>
    <t xml:space="preserve">    0x316 : prot_temp_mux6,        </t>
  </si>
  <si>
    <t xml:space="preserve">    0x317 : prot_temp_mux7,        </t>
  </si>
  <si>
    <t xml:space="preserve">    0x400 : status_charger_control,</t>
  </si>
  <si>
    <t xml:space="preserve">    0x401 : ref_vout,              </t>
  </si>
  <si>
    <t xml:space="preserve">    0x402 : ref_iout,              </t>
  </si>
  <si>
    <t xml:space="preserve">    0x403 : pfm_cv_kp,             </t>
  </si>
  <si>
    <t xml:space="preserve">    0x404 : pfm_cv_ki,             </t>
  </si>
  <si>
    <t xml:space="preserve">    0x405 : pfm_cc_kp,             </t>
  </si>
  <si>
    <t xml:space="preserve">    0x406 : pfm_cc_ki,             </t>
  </si>
  <si>
    <t xml:space="preserve">    0x407 : pfm_error,             </t>
  </si>
  <si>
    <t xml:space="preserve">    0x408 : pfm_prop,              </t>
  </si>
  <si>
    <t xml:space="preserve">    0x409 : pfm_integ,             </t>
  </si>
  <si>
    <t xml:space="preserve">    0x40A : fs,                    </t>
  </si>
  <si>
    <t xml:space="preserve">    0x40B : pspwm_cv_kp,           </t>
  </si>
  <si>
    <t xml:space="preserve">    0x40C : pspwm_cv_ki,           </t>
  </si>
  <si>
    <t xml:space="preserve">    0x40D : pspwm_cc_kp,           </t>
  </si>
  <si>
    <t xml:space="preserve">    0x40E : pspwm_cc_ki,           </t>
  </si>
  <si>
    <t xml:space="preserve">    0x40F : pspwm_error,           </t>
  </si>
  <si>
    <t xml:space="preserve">    0x410 : pspwm_prop,            </t>
  </si>
  <si>
    <t xml:space="preserve">    0x411 : pspwm_integ,           </t>
  </si>
  <si>
    <t xml:space="preserve">    0x412 : ps,                    </t>
  </si>
  <si>
    <t xml:space="preserve">    0x413 : srff_r,                </t>
  </si>
  <si>
    <t xml:space="preserve">    0x414 : srff_x,                </t>
  </si>
  <si>
    <t xml:space="preserve">    0x415 : srff_ps,               </t>
  </si>
  <si>
    <t xml:space="preserve">    0x416 : deadtime,              </t>
  </si>
  <si>
    <t xml:space="preserve">    0x417 : orps_duty,             </t>
  </si>
  <si>
    <t xml:space="preserve">    0x600 : version_major,         </t>
  </si>
  <si>
    <t xml:space="preserve">    0x601 : version_minor   </t>
  </si>
  <si>
    <t>ref_vbat_calib</t>
  </si>
  <si>
    <t>ref_vbulk_calib</t>
  </si>
  <si>
    <t>calib_ok</t>
  </si>
  <si>
    <t>gain_vout</t>
  </si>
  <si>
    <t>offset_vout</t>
  </si>
  <si>
    <t>gain_vbat</t>
  </si>
  <si>
    <t>offset_vbat</t>
  </si>
  <si>
    <t>gain_llc1_sec_idc</t>
  </si>
  <si>
    <t>gain_vbulk</t>
  </si>
  <si>
    <t>offset_vbulk</t>
  </si>
  <si>
    <t>offset_llc1_sec_idc</t>
  </si>
  <si>
    <t>gain_llc2_sec_idc</t>
  </si>
  <si>
    <t>offset_llc2_sec_idc</t>
  </si>
  <si>
    <t>pfc_ok</t>
  </si>
  <si>
    <t>ac_ok</t>
  </si>
  <si>
    <t>led_r</t>
  </si>
  <si>
    <t>led_g</t>
  </si>
  <si>
    <t>led_y</t>
  </si>
  <si>
    <t>pfc_en</t>
  </si>
  <si>
    <t>temp_mux_s0</t>
  </si>
  <si>
    <t>can_addr1</t>
  </si>
  <si>
    <t>can_addr2</t>
  </si>
  <si>
    <t>can_addr3</t>
  </si>
  <si>
    <t>can_addr4</t>
  </si>
  <si>
    <t>temp_mux_s1</t>
  </si>
  <si>
    <t>temp_mux_s2</t>
  </si>
  <si>
    <t>valve_en</t>
  </si>
  <si>
    <t>Sec state</t>
  </si>
  <si>
    <t>Sec adc</t>
  </si>
  <si>
    <t>Sec control</t>
  </si>
  <si>
    <t>Sec info</t>
  </si>
  <si>
    <t>W(0)/R(1)</t>
  </si>
  <si>
    <t>Messgae group</t>
  </si>
  <si>
    <t>0x0001</t>
  </si>
  <si>
    <t>0x0002</t>
  </si>
  <si>
    <t>llc1_sec_idc (A0)</t>
  </si>
  <si>
    <t>vout (A5)</t>
  </si>
  <si>
    <t>vbat (A15)</t>
  </si>
  <si>
    <t>vaux (B0)</t>
  </si>
  <si>
    <t>vbulk (b3)</t>
  </si>
  <si>
    <t>llc2_pri_idc (D1)</t>
  </si>
  <si>
    <t>llc2_sec_idc (D3)</t>
  </si>
  <si>
    <t xml:space="preserve">temp_mux (D4): llc1_temp_sr </t>
  </si>
  <si>
    <t xml:space="preserve">temp_mux (D4): llc2_temp_sr </t>
  </si>
  <si>
    <t>temp_mux (D4): temp_outlet</t>
  </si>
  <si>
    <t>0x0101</t>
  </si>
  <si>
    <t>0x0102</t>
  </si>
  <si>
    <t>0x0103</t>
  </si>
  <si>
    <t>0x020A</t>
  </si>
  <si>
    <t>0x0200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</si>
  <si>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</si>
  <si>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</si>
  <si>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</si>
  <si>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</si>
  <si>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</si>
  <si>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</si>
  <si>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</si>
  <si>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</si>
  <si>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0x0209</t>
  </si>
  <si>
    <t>0x0211</t>
  </si>
  <si>
    <t>0x020B</t>
  </si>
  <si>
    <t>0x020C</t>
  </si>
  <si>
    <t>0x020D</t>
  </si>
  <si>
    <t>0x020E</t>
  </si>
  <si>
    <t>0x020F</t>
  </si>
  <si>
    <t>0x0210</t>
  </si>
  <si>
    <t>0x0212</t>
  </si>
  <si>
    <t>0x0213</t>
  </si>
  <si>
    <t>0x0214</t>
  </si>
  <si>
    <t>status_digout (refer to Table 1.3)</t>
  </si>
  <si>
    <t>0x0100</t>
  </si>
  <si>
    <t>0x0301</t>
  </si>
  <si>
    <t>0x0302</t>
  </si>
  <si>
    <t>0x0303</t>
  </si>
  <si>
    <t>0x0304</t>
  </si>
  <si>
    <t>0x0305</t>
  </si>
  <si>
    <t>0x0306</t>
  </si>
  <si>
    <t>0x0307</t>
  </si>
  <si>
    <t>0x0308</t>
  </si>
  <si>
    <t>0x0309</t>
  </si>
  <si>
    <t>0x030A</t>
  </si>
  <si>
    <t>0x030B</t>
  </si>
  <si>
    <t>0x030C</t>
  </si>
  <si>
    <t>0x030D</t>
  </si>
  <si>
    <t>0x0300</t>
  </si>
  <si>
    <t>0x030E</t>
  </si>
  <si>
    <t>0x030F</t>
  </si>
  <si>
    <t>0x0310</t>
  </si>
  <si>
    <t>0x0311</t>
  </si>
  <si>
    <t>0x0312</t>
  </si>
  <si>
    <t>0x0313</t>
  </si>
  <si>
    <t>0x0314</t>
  </si>
  <si>
    <t>0x0315</t>
  </si>
  <si>
    <t>0x0400</t>
  </si>
  <si>
    <t>0x0401</t>
  </si>
  <si>
    <t>0x0402</t>
  </si>
  <si>
    <t>0x0403</t>
  </si>
  <si>
    <t>0x0404</t>
  </si>
  <si>
    <t>status_control (refer to Table 1.0)</t>
  </si>
  <si>
    <t>status_fault (refer to Table 1.1)</t>
  </si>
  <si>
    <t>status_digin (refer to Table 1.2)</t>
  </si>
  <si>
    <t>state_calib (refer to Table 0.1)</t>
  </si>
  <si>
    <t>state_hkeep (refer to Table 0.2)</t>
  </si>
  <si>
    <t>control_en</t>
  </si>
  <si>
    <t>dir_v2g</t>
  </si>
  <si>
    <t>end of soft start flag</t>
  </si>
  <si>
    <t xml:space="preserve">if true, v2g direction </t>
  </si>
  <si>
    <t>Table 0.0. state_control</t>
  </si>
  <si>
    <t>Table 0.1. state_calib</t>
  </si>
  <si>
    <t>Table 0.2. state_hkeep</t>
  </si>
  <si>
    <t>Table 1.1. status_fault</t>
  </si>
  <si>
    <t>Table 1.2. status_digin</t>
  </si>
  <si>
    <t>Table 1.3. status_digout</t>
  </si>
  <si>
    <t>llc1_pri_idc (A3)</t>
  </si>
  <si>
    <t>dchg_off</t>
  </si>
  <si>
    <t>llc1_ts_tbctr</t>
  </si>
  <si>
    <t>llc2_ts_tbctr</t>
  </si>
  <si>
    <t>0x0316</t>
  </si>
  <si>
    <t>0x0317</t>
  </si>
  <si>
    <t>ref_iout_calib</t>
  </si>
  <si>
    <t>0x0318</t>
  </si>
  <si>
    <t>eoss_llc1</t>
  </si>
  <si>
    <t>eoss_llc2</t>
  </si>
  <si>
    <t>llc2_en</t>
  </si>
  <si>
    <t>pfm_kp</t>
  </si>
  <si>
    <t>pfm_ki</t>
  </si>
  <si>
    <t>pspwm_kp</t>
  </si>
  <si>
    <t>pspwm_ki</t>
  </si>
  <si>
    <t>0x0319</t>
  </si>
  <si>
    <t>0x031A</t>
  </si>
  <si>
    <t>0x031B</t>
  </si>
  <si>
    <t>0x031C</t>
  </si>
  <si>
    <t>0x031D</t>
  </si>
  <si>
    <t>0x031E</t>
  </si>
  <si>
    <t>pri_halfbridge_en</t>
  </si>
  <si>
    <t>config_ok</t>
  </si>
  <si>
    <t>read only</t>
  </si>
  <si>
    <t>llc1_ps</t>
  </si>
  <si>
    <t>llc2_ps</t>
  </si>
  <si>
    <t>relay_en</t>
  </si>
  <si>
    <t>ref_iout_llc1_calib</t>
  </si>
  <si>
    <t>ref_iout_llc2_calib</t>
  </si>
  <si>
    <t>ref_vbat</t>
  </si>
  <si>
    <t>ref_iout</t>
  </si>
  <si>
    <t>llc2_burstduty</t>
  </si>
  <si>
    <t>pfm_integ_max</t>
  </si>
  <si>
    <t>pfm_integ_min</t>
  </si>
  <si>
    <t>pspwm_integ_max</t>
  </si>
  <si>
    <t>pspwm_integ_min</t>
  </si>
  <si>
    <t>vdroop_kp</t>
  </si>
  <si>
    <t>vdroop_ki</t>
  </si>
  <si>
    <t>vdroop_integ_max</t>
  </si>
  <si>
    <t>vdroop_integ_min</t>
  </si>
  <si>
    <t>ref_vbulk_llc1_calib</t>
  </si>
  <si>
    <t>ref_vbulk_llc2_calib</t>
  </si>
  <si>
    <t>runtime_adca1</t>
  </si>
  <si>
    <t>runtime_adcb1</t>
  </si>
  <si>
    <t>runtime_control</t>
  </si>
  <si>
    <t>runtime_idle</t>
  </si>
  <si>
    <t>0x00/0xx01</t>
  </si>
  <si>
    <t>burstduty_kp</t>
  </si>
  <si>
    <t>burstduty_ki</t>
  </si>
  <si>
    <t>burstduty_integ_max</t>
  </si>
  <si>
    <t>burstduty_integ_min</t>
  </si>
  <si>
    <t>Function Value</t>
  </si>
  <si>
    <t>ref_pout</t>
  </si>
  <si>
    <t>0x031F</t>
  </si>
  <si>
    <t>Read/write</t>
  </si>
  <si>
    <t>Func</t>
  </si>
  <si>
    <t>Func val</t>
  </si>
  <si>
    <t>Decimal</t>
  </si>
  <si>
    <t>Hex</t>
  </si>
  <si>
    <t>Hex formatted</t>
  </si>
  <si>
    <t>Sec debug</t>
  </si>
  <si>
    <t>0x0500</t>
  </si>
  <si>
    <t>0x0501</t>
  </si>
  <si>
    <t>0x0502</t>
  </si>
  <si>
    <t>0x0503</t>
  </si>
  <si>
    <t>0x0504</t>
  </si>
  <si>
    <t>0x0505</t>
  </si>
  <si>
    <t>llc1_ts_tbctr_buffer</t>
  </si>
  <si>
    <t>llc1_ps_buffer</t>
  </si>
  <si>
    <t>llc1_burstduty_buffer</t>
  </si>
  <si>
    <t>llc2_ts_tbctr_buffer</t>
  </si>
  <si>
    <t>llc2_ps_buffer</t>
  </si>
  <si>
    <t>llc2_burstduty_buffer</t>
  </si>
  <si>
    <t>pri_halfbridge_en_buffer</t>
  </si>
  <si>
    <t>llc2_en_buffer</t>
  </si>
  <si>
    <t>tz</t>
  </si>
  <si>
    <t>vaux_uv</t>
  </si>
  <si>
    <t>vout_ov</t>
  </si>
  <si>
    <t>vbat_ov</t>
  </si>
  <si>
    <t>vbulk_ov</t>
  </si>
  <si>
    <t>llc1_sec_idc_oc</t>
  </si>
  <si>
    <t>llc2_sec_idc_oc</t>
  </si>
  <si>
    <t>llc1_pri_idc_oc</t>
  </si>
  <si>
    <t>llc2_pri_idc_oc</t>
  </si>
  <si>
    <t>llc1_temp_sr_ot</t>
  </si>
  <si>
    <t>llc2_temp_sr_ot</t>
  </si>
  <si>
    <t>temp_outlet_ot</t>
  </si>
  <si>
    <t>llc1_burstduty</t>
  </si>
  <si>
    <t xml:space="preserve"> : </t>
  </si>
  <si>
    <t>,</t>
  </si>
  <si>
    <t>version</t>
  </si>
  <si>
    <t xml:space="preserve">    </t>
  </si>
  <si>
    <t>state_control</t>
  </si>
  <si>
    <t>state_calib</t>
  </si>
  <si>
    <t>state_hkeep</t>
  </si>
  <si>
    <t>status_control</t>
  </si>
  <si>
    <t>status_fault</t>
  </si>
  <si>
    <t>status_digin</t>
  </si>
  <si>
    <t>status_digout</t>
  </si>
  <si>
    <t>llc1_sec_idc</t>
  </si>
  <si>
    <t>llc1_pri_idc</t>
  </si>
  <si>
    <t>vout</t>
  </si>
  <si>
    <t>vbat</t>
  </si>
  <si>
    <t>vaux</t>
  </si>
  <si>
    <t>vbulk</t>
  </si>
  <si>
    <t>llc2_pri_idc</t>
  </si>
  <si>
    <t>llc2_sec_idc</t>
  </si>
  <si>
    <t xml:space="preserve">llc1_temp_sr </t>
  </si>
  <si>
    <t xml:space="preserve">llc2_temp_sr </t>
  </si>
  <si>
    <t>temp_outlet</t>
  </si>
  <si>
    <t>openloop_en</t>
  </si>
  <si>
    <t>openloop_fault_en</t>
  </si>
  <si>
    <t>fut_en</t>
  </si>
  <si>
    <t>0505</t>
  </si>
  <si>
    <t>d2d_en</t>
  </si>
  <si>
    <t>Pri input information</t>
  </si>
  <si>
    <t>Pri PFC information</t>
  </si>
  <si>
    <t>temp_pfc_fet_hsa</t>
  </si>
  <si>
    <t>temp_pfc_fet_lsa</t>
  </si>
  <si>
    <t>temp_pfc_fet_hsb</t>
  </si>
  <si>
    <t>temp_pfc_fet_lsb</t>
  </si>
  <si>
    <t>temp_pfc_fet_hsc</t>
  </si>
  <si>
    <t>temp_pfc_fet_lsc</t>
  </si>
  <si>
    <t>temp_llc1_fet_hs</t>
  </si>
  <si>
    <t>temp_llc1_fet_ls</t>
  </si>
  <si>
    <t>temp_llc2_fet_hs</t>
  </si>
  <si>
    <t>temp_llc2_fet_ls</t>
  </si>
  <si>
    <t>temp_inlet</t>
  </si>
  <si>
    <t>debug_msg_1</t>
  </si>
  <si>
    <t>debug_msg_2</t>
  </si>
  <si>
    <t>debug_msg_3</t>
  </si>
  <si>
    <t>debug_msg_4</t>
  </si>
  <si>
    <t>debug_msg_5</t>
  </si>
  <si>
    <t>debug_msg_6</t>
  </si>
  <si>
    <t>pri_fut_en</t>
  </si>
  <si>
    <t>Pri temperature</t>
  </si>
  <si>
    <t>Pri debug</t>
  </si>
  <si>
    <t>Table 1.0. status_control (read)</t>
  </si>
  <si>
    <t>Table 1.0. status_control (write)</t>
  </si>
  <si>
    <t>Table 2.0. status_input</t>
  </si>
  <si>
    <t>Table 2.1. status_pfc</t>
  </si>
  <si>
    <t>input_freq_error</t>
  </si>
  <si>
    <t>input_phase_loss</t>
  </si>
  <si>
    <t>input_phase_unbalance</t>
  </si>
  <si>
    <t>input_sequence</t>
  </si>
  <si>
    <t>relay_status</t>
  </si>
  <si>
    <t>pfc_aux_fail</t>
  </si>
  <si>
    <t>output_unbalance</t>
  </si>
  <si>
    <t>0x0600</t>
  </si>
  <si>
    <t>0x0601</t>
  </si>
  <si>
    <t>0x0602</t>
  </si>
  <si>
    <t>0x0603</t>
  </si>
  <si>
    <t>0x0604</t>
  </si>
  <si>
    <t>0x0605</t>
  </si>
  <si>
    <t>0x0606</t>
  </si>
  <si>
    <t>0x0607</t>
  </si>
  <si>
    <t>0x0608</t>
  </si>
  <si>
    <t>0x0701</t>
  </si>
  <si>
    <t>0x0702</t>
  </si>
  <si>
    <t>0x0703</t>
  </si>
  <si>
    <t>0x0704</t>
  </si>
  <si>
    <t>0x0705</t>
  </si>
  <si>
    <t>0x0800</t>
  </si>
  <si>
    <t>0x0801</t>
  </si>
  <si>
    <t>0x0802</t>
  </si>
  <si>
    <t>0x0803</t>
  </si>
  <si>
    <t>0x0804</t>
  </si>
  <si>
    <t>0x0805</t>
  </si>
  <si>
    <t>0x0806</t>
  </si>
  <si>
    <t>0x0807</t>
  </si>
  <si>
    <t>0x0808</t>
  </si>
  <si>
    <t>0x0900</t>
  </si>
  <si>
    <t>0x0901</t>
  </si>
  <si>
    <t>0x0902</t>
  </si>
  <si>
    <t>0x0903</t>
  </si>
  <si>
    <t>0x0904</t>
  </si>
  <si>
    <t>0x0905</t>
  </si>
  <si>
    <t>0x0906</t>
  </si>
  <si>
    <t>status_input (refer to Table 2.0)</t>
  </si>
  <si>
    <t>input_freq</t>
  </si>
  <si>
    <t>input_power</t>
  </si>
  <si>
    <t>input_voltage_phasea</t>
  </si>
  <si>
    <t>input_voltage_phaseb</t>
  </si>
  <si>
    <t>input_voltage_phasec</t>
  </si>
  <si>
    <t>input_current_phasea</t>
  </si>
  <si>
    <t>input_current_phaseb</t>
  </si>
  <si>
    <t>input_current_phasec</t>
  </si>
  <si>
    <t>bulk_voltage</t>
  </si>
  <si>
    <t>mid_bulk_voltage</t>
  </si>
  <si>
    <t>pfc_fw_revision_debug</t>
  </si>
  <si>
    <t>pfc_fw_revision</t>
  </si>
  <si>
    <t>pfc_fw_revision_bootloader</t>
  </si>
  <si>
    <t>pfc_ov</t>
  </si>
  <si>
    <t>pfc_uv</t>
  </si>
  <si>
    <t>pfc_oc</t>
  </si>
  <si>
    <t>pfc_ot</t>
  </si>
  <si>
    <t>input_uv</t>
  </si>
  <si>
    <t>input_ov</t>
  </si>
  <si>
    <t>status_input</t>
  </si>
  <si>
    <t>status_pfc (refer to Table 2.1)</t>
  </si>
  <si>
    <t>0x0700</t>
  </si>
  <si>
    <t>debug_msg1</t>
  </si>
  <si>
    <t>debug_msg2</t>
  </si>
  <si>
    <t>debug_msg3</t>
  </si>
  <si>
    <t>debug_msg4</t>
  </si>
  <si>
    <t>debug_msg5</t>
  </si>
  <si>
    <t>debug_msg6</t>
  </si>
  <si>
    <t>0x0907</t>
  </si>
  <si>
    <t>pri_fut_en_buffer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</si>
</sst>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Light"/>
      <family val="2"/>
    </font>
    <font>
      <sz val="12"/>
      <color rgb="FF000000"/>
      <name val="Calibri Light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4" xfId="0" quotePrefix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5" fillId="0" borderId="17" xfId="0" quotePrefix="1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1" fillId="0" borderId="35" xfId="0" applyFont="1" applyBorder="1"/>
    <xf numFmtId="0" fontId="0" fillId="0" borderId="0" xfId="0" applyAlignment="1">
      <alignment vertical="top"/>
    </xf>
    <xf numFmtId="0" fontId="10" fillId="4" borderId="48" xfId="0" applyFont="1" applyFill="1" applyBorder="1" applyAlignment="1">
      <alignment horizontal="center" vertical="center" wrapText="1"/>
    </xf>
    <xf numFmtId="0" fontId="11" fillId="4" borderId="49" xfId="0" applyFont="1" applyFill="1" applyBorder="1" applyAlignment="1">
      <alignment horizontal="center" vertical="center" wrapText="1"/>
    </xf>
    <xf numFmtId="0" fontId="11" fillId="4" borderId="27" xfId="0" applyFont="1" applyFill="1" applyBorder="1" applyAlignment="1">
      <alignment horizontal="center" vertical="center" wrapText="1"/>
    </xf>
    <xf numFmtId="0" fontId="10" fillId="0" borderId="50" xfId="0" applyFont="1" applyBorder="1" applyAlignment="1">
      <alignment horizontal="justify" vertical="center" wrapText="1"/>
    </xf>
    <xf numFmtId="0" fontId="10" fillId="0" borderId="48" xfId="0" applyFont="1" applyBorder="1" applyAlignment="1">
      <alignment horizontal="justify" vertical="center" wrapText="1"/>
    </xf>
    <xf numFmtId="0" fontId="10" fillId="0" borderId="49" xfId="0" applyFont="1" applyBorder="1" applyAlignment="1">
      <alignment horizontal="justify" vertical="center" wrapText="1"/>
    </xf>
    <xf numFmtId="0" fontId="10" fillId="0" borderId="27" xfId="0" applyFont="1" applyBorder="1" applyAlignment="1">
      <alignment horizontal="justify" vertical="center" wrapText="1"/>
    </xf>
    <xf numFmtId="0" fontId="0" fillId="0" borderId="31" xfId="0" applyBorder="1" applyAlignment="1">
      <alignment horizontal="center" vertical="center"/>
    </xf>
    <xf numFmtId="0" fontId="4" fillId="0" borderId="31" xfId="0" quotePrefix="1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0" xfId="0" applyBorder="1" applyAlignment="1"/>
    <xf numFmtId="0" fontId="0" fillId="0" borderId="1" xfId="0" applyBorder="1"/>
    <xf numFmtId="0" fontId="0" fillId="0" borderId="2" xfId="0" applyBorder="1" applyAlignment="1"/>
    <xf numFmtId="0" fontId="0" fillId="0" borderId="19" xfId="0" applyBorder="1"/>
    <xf numFmtId="0" fontId="0" fillId="0" borderId="8" xfId="0" applyBorder="1"/>
    <xf numFmtId="0" fontId="0" fillId="0" borderId="9" xfId="0" applyBorder="1" applyAlignment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2" fillId="5" borderId="25" xfId="0" applyFont="1" applyFill="1" applyBorder="1" applyAlignment="1">
      <alignment horizontal="center" vertical="center" wrapText="1"/>
    </xf>
    <xf numFmtId="0" fontId="0" fillId="0" borderId="25" xfId="0" applyFont="1" applyBorder="1" applyAlignment="1">
      <alignment horizontal="justify" vertical="center" wrapText="1"/>
    </xf>
    <xf numFmtId="0" fontId="0" fillId="0" borderId="25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vertical="center" textRotation="90"/>
    </xf>
    <xf numFmtId="0" fontId="1" fillId="0" borderId="0" xfId="0" applyFont="1" applyBorder="1" applyAlignment="1">
      <alignment vertical="center" textRotation="90"/>
    </xf>
    <xf numFmtId="0" fontId="0" fillId="6" borderId="0" xfId="0" applyFill="1" applyAlignment="1">
      <alignment horizontal="center" vertical="center"/>
    </xf>
    <xf numFmtId="0" fontId="0" fillId="0" borderId="13" xfId="0" quotePrefix="1" applyFont="1" applyBorder="1" applyAlignment="1">
      <alignment horizontal="left" vertical="top"/>
    </xf>
    <xf numFmtId="0" fontId="0" fillId="5" borderId="13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 wrapText="1"/>
    </xf>
    <xf numFmtId="0" fontId="0" fillId="0" borderId="52" xfId="0" quotePrefix="1" applyFont="1" applyBorder="1" applyAlignment="1">
      <alignment horizontal="left" vertical="top"/>
    </xf>
    <xf numFmtId="0" fontId="0" fillId="0" borderId="52" xfId="0" quotePrefix="1" applyFont="1" applyFill="1" applyBorder="1" applyAlignment="1">
      <alignment horizontal="left" vertical="top"/>
    </xf>
    <xf numFmtId="0" fontId="0" fillId="0" borderId="52" xfId="0" applyFont="1" applyBorder="1" applyAlignment="1">
      <alignment horizontal="left" vertical="top"/>
    </xf>
    <xf numFmtId="0" fontId="0" fillId="0" borderId="35" xfId="0" quotePrefix="1" applyFont="1" applyBorder="1" applyAlignment="1">
      <alignment horizontal="left" vertical="top"/>
    </xf>
    <xf numFmtId="0" fontId="0" fillId="0" borderId="13" xfId="0" quotePrefix="1" applyFont="1" applyFill="1" applyBorder="1" applyAlignment="1">
      <alignment horizontal="left" vertical="top"/>
    </xf>
    <xf numFmtId="0" fontId="0" fillId="0" borderId="35" xfId="0" quotePrefix="1" applyFont="1" applyFill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54" xfId="0" quotePrefix="1" applyFont="1" applyBorder="1" applyAlignment="1">
      <alignment horizontal="left" vertical="top"/>
    </xf>
    <xf numFmtId="0" fontId="0" fillId="0" borderId="59" xfId="0" quotePrefix="1" applyFill="1" applyBorder="1" applyAlignment="1">
      <alignment horizontal="left" vertical="top"/>
    </xf>
    <xf numFmtId="0" fontId="0" fillId="0" borderId="32" xfId="0" quotePrefix="1" applyFill="1" applyBorder="1" applyAlignment="1">
      <alignment horizontal="left" vertical="top"/>
    </xf>
    <xf numFmtId="0" fontId="0" fillId="0" borderId="63" xfId="0" quotePrefix="1" applyFill="1" applyBorder="1" applyAlignment="1">
      <alignment horizontal="left" vertical="top"/>
    </xf>
    <xf numFmtId="0" fontId="0" fillId="0" borderId="58" xfId="0" quotePrefix="1" applyFont="1" applyFill="1" applyBorder="1" applyAlignment="1">
      <alignment horizontal="left" vertical="top"/>
    </xf>
    <xf numFmtId="0" fontId="0" fillId="0" borderId="60" xfId="0" quotePrefix="1" applyFont="1" applyFill="1" applyBorder="1" applyAlignment="1">
      <alignment horizontal="left" vertical="top"/>
    </xf>
    <xf numFmtId="0" fontId="0" fillId="0" borderId="0" xfId="0" quotePrefix="1" applyFill="1" applyBorder="1" applyAlignment="1">
      <alignment horizontal="left" vertical="top"/>
    </xf>
    <xf numFmtId="0" fontId="0" fillId="0" borderId="54" xfId="0" quotePrefix="1" applyFill="1" applyBorder="1" applyAlignment="1">
      <alignment horizontal="left" vertical="top"/>
    </xf>
    <xf numFmtId="0" fontId="0" fillId="0" borderId="32" xfId="0" quotePrefix="1" applyFont="1" applyBorder="1" applyAlignment="1">
      <alignment horizontal="left" vertical="top"/>
    </xf>
    <xf numFmtId="0" fontId="0" fillId="0" borderId="63" xfId="0" quotePrefix="1" applyFont="1" applyBorder="1" applyAlignment="1">
      <alignment horizontal="left" vertical="top"/>
    </xf>
    <xf numFmtId="0" fontId="0" fillId="0" borderId="13" xfId="0" applyFont="1" applyBorder="1" applyAlignment="1">
      <alignment horizontal="justify" vertical="center" wrapText="1"/>
    </xf>
    <xf numFmtId="0" fontId="0" fillId="0" borderId="25" xfId="0" applyBorder="1"/>
    <xf numFmtId="0" fontId="0" fillId="0" borderId="13" xfId="0" applyFont="1" applyBorder="1" applyAlignment="1">
      <alignment vertical="top" wrapText="1"/>
    </xf>
    <xf numFmtId="0" fontId="0" fillId="0" borderId="52" xfId="0" applyFont="1" applyBorder="1" applyAlignment="1">
      <alignment vertical="top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justify" vertical="center" wrapText="1"/>
    </xf>
    <xf numFmtId="0" fontId="0" fillId="0" borderId="0" xfId="0" applyBorder="1"/>
    <xf numFmtId="0" fontId="0" fillId="0" borderId="0" xfId="0" applyFont="1" applyFill="1" applyBorder="1" applyAlignment="1">
      <alignment vertical="top"/>
    </xf>
    <xf numFmtId="0" fontId="0" fillId="0" borderId="0" xfId="0" applyFill="1" applyBorder="1" applyAlignment="1"/>
    <xf numFmtId="0" fontId="0" fillId="0" borderId="0" xfId="0" applyBorder="1" applyAlignment="1">
      <alignment vertical="center"/>
    </xf>
    <xf numFmtId="0" fontId="0" fillId="0" borderId="58" xfId="0" applyFont="1" applyFill="1" applyBorder="1" applyAlignment="1">
      <alignment vertical="top" wrapText="1"/>
    </xf>
    <xf numFmtId="0" fontId="0" fillId="0" borderId="59" xfId="0" applyFont="1" applyFill="1" applyBorder="1" applyAlignment="1">
      <alignment vertical="top" wrapText="1"/>
    </xf>
    <xf numFmtId="0" fontId="0" fillId="0" borderId="25" xfId="0" applyBorder="1" applyAlignment="1">
      <alignment horizontal="right"/>
    </xf>
    <xf numFmtId="0" fontId="0" fillId="7" borderId="25" xfId="0" applyFill="1" applyBorder="1" applyAlignment="1">
      <alignment horizontal="right"/>
    </xf>
    <xf numFmtId="0" fontId="0" fillId="0" borderId="25" xfId="0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0" borderId="62" xfId="0" quotePrefix="1" applyFill="1" applyBorder="1" applyAlignment="1">
      <alignment horizontal="left" vertical="top"/>
    </xf>
    <xf numFmtId="0" fontId="0" fillId="6" borderId="25" xfId="0" applyFont="1" applyFill="1" applyBorder="1" applyAlignment="1">
      <alignment horizontal="justify" vertical="center" wrapText="1"/>
    </xf>
    <xf numFmtId="0" fontId="0" fillId="0" borderId="0" xfId="0" applyBorder="1" applyAlignment="1">
      <alignment horizontal="left"/>
    </xf>
    <xf numFmtId="0" fontId="0" fillId="0" borderId="0" xfId="0" quotePrefix="1" applyFont="1" applyBorder="1" applyAlignment="1">
      <alignment horizontal="left"/>
    </xf>
    <xf numFmtId="0" fontId="0" fillId="0" borderId="25" xfId="0" applyFont="1" applyBorder="1"/>
    <xf numFmtId="0" fontId="0" fillId="0" borderId="25" xfId="0" applyFill="1" applyBorder="1"/>
    <xf numFmtId="0" fontId="0" fillId="0" borderId="25" xfId="0" applyFont="1" applyFill="1" applyBorder="1" applyAlignment="1">
      <alignment horizontal="justify" vertical="center" wrapText="1"/>
    </xf>
    <xf numFmtId="0" fontId="0" fillId="0" borderId="25" xfId="0" applyFont="1" applyFill="1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58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8" xfId="0" applyBorder="1" applyAlignment="1"/>
    <xf numFmtId="0" fontId="0" fillId="0" borderId="59" xfId="0" applyBorder="1"/>
    <xf numFmtId="0" fontId="0" fillId="0" borderId="59" xfId="0" applyBorder="1" applyAlignment="1">
      <alignment horizontal="center"/>
    </xf>
    <xf numFmtId="0" fontId="0" fillId="0" borderId="60" xfId="0" applyBorder="1" applyAlignment="1">
      <alignment wrapText="1"/>
    </xf>
    <xf numFmtId="0" fontId="0" fillId="0" borderId="61" xfId="0" applyBorder="1" applyAlignment="1">
      <alignment wrapText="1"/>
    </xf>
    <xf numFmtId="0" fontId="0" fillId="0" borderId="62" xfId="0" applyBorder="1"/>
    <xf numFmtId="0" fontId="0" fillId="0" borderId="62" xfId="0" applyBorder="1" applyAlignment="1">
      <alignment horizontal="center"/>
    </xf>
    <xf numFmtId="0" fontId="0" fillId="0" borderId="58" xfId="0" applyBorder="1" applyAlignment="1">
      <alignment wrapText="1"/>
    </xf>
    <xf numFmtId="0" fontId="0" fillId="0" borderId="61" xfId="0" applyBorder="1" applyAlignment="1">
      <alignment horizontal="center" vertical="center"/>
    </xf>
    <xf numFmtId="0" fontId="0" fillId="0" borderId="0" xfId="0" quotePrefix="1" applyFont="1" applyBorder="1" applyAlignment="1">
      <alignment horizontal="left" vertical="top"/>
    </xf>
    <xf numFmtId="0" fontId="0" fillId="0" borderId="0" xfId="0" quotePrefix="1" applyFont="1" applyFill="1" applyBorder="1" applyAlignment="1">
      <alignment horizontal="left" vertical="top"/>
    </xf>
    <xf numFmtId="0" fontId="0" fillId="0" borderId="32" xfId="0" quotePrefix="1" applyFont="1" applyFill="1" applyBorder="1" applyAlignment="1">
      <alignment horizontal="left" vertical="top"/>
    </xf>
    <xf numFmtId="0" fontId="0" fillId="0" borderId="54" xfId="0" quotePrefix="1" applyFont="1" applyFill="1" applyBorder="1" applyAlignment="1">
      <alignment horizontal="left" vertical="top"/>
    </xf>
    <xf numFmtId="0" fontId="0" fillId="0" borderId="63" xfId="0" quotePrefix="1" applyFont="1" applyFill="1" applyBorder="1" applyAlignment="1">
      <alignment horizontal="left" vertical="top"/>
    </xf>
    <xf numFmtId="0" fontId="0" fillId="0" borderId="0" xfId="0" quotePrefix="1" applyBorder="1" applyAlignment="1">
      <alignment horizontal="left" vertical="top"/>
    </xf>
    <xf numFmtId="0" fontId="0" fillId="0" borderId="58" xfId="0" applyFont="1" applyBorder="1" applyAlignment="1">
      <alignment vertical="top" wrapText="1"/>
    </xf>
    <xf numFmtId="0" fontId="0" fillId="0" borderId="59" xfId="0" quotePrefix="1" applyFont="1" applyBorder="1" applyAlignment="1">
      <alignment horizontal="left" vertical="top"/>
    </xf>
    <xf numFmtId="0" fontId="0" fillId="0" borderId="59" xfId="0" quotePrefix="1" applyFont="1" applyFill="1" applyBorder="1" applyAlignment="1">
      <alignment horizontal="left" vertical="top"/>
    </xf>
    <xf numFmtId="0" fontId="0" fillId="0" borderId="60" xfId="0" applyFont="1" applyBorder="1" applyAlignment="1">
      <alignment vertical="top" wrapText="1"/>
    </xf>
    <xf numFmtId="0" fontId="0" fillId="0" borderId="61" xfId="0" applyFont="1" applyBorder="1" applyAlignment="1">
      <alignment vertical="top" wrapText="1"/>
    </xf>
    <xf numFmtId="0" fontId="0" fillId="0" borderId="62" xfId="0" quotePrefix="1" applyFont="1" applyBorder="1" applyAlignment="1">
      <alignment horizontal="left" vertical="top"/>
    </xf>
    <xf numFmtId="0" fontId="0" fillId="0" borderId="62" xfId="0" quotePrefix="1" applyFont="1" applyFill="1" applyBorder="1" applyAlignment="1">
      <alignment horizontal="left" vertical="top"/>
    </xf>
    <xf numFmtId="0" fontId="0" fillId="0" borderId="58" xfId="0" applyFill="1" applyBorder="1" applyAlignment="1">
      <alignment vertical="top" wrapText="1"/>
    </xf>
    <xf numFmtId="0" fontId="0" fillId="0" borderId="60" xfId="0" applyFill="1" applyBorder="1" applyAlignment="1">
      <alignment vertical="top" wrapText="1"/>
    </xf>
    <xf numFmtId="0" fontId="0" fillId="0" borderId="61" xfId="0" applyFill="1" applyBorder="1" applyAlignment="1">
      <alignment vertical="top" wrapText="1"/>
    </xf>
    <xf numFmtId="0" fontId="0" fillId="0" borderId="58" xfId="0" applyBorder="1" applyAlignment="1">
      <alignment vertical="top" wrapText="1"/>
    </xf>
    <xf numFmtId="0" fontId="0" fillId="0" borderId="59" xfId="0" quotePrefix="1" applyBorder="1" applyAlignment="1">
      <alignment horizontal="left" vertical="top"/>
    </xf>
    <xf numFmtId="0" fontId="0" fillId="0" borderId="32" xfId="0" quotePrefix="1" applyBorder="1" applyAlignment="1">
      <alignment horizontal="left" vertical="top"/>
    </xf>
    <xf numFmtId="0" fontId="0" fillId="0" borderId="54" xfId="0" quotePrefix="1" applyBorder="1" applyAlignment="1">
      <alignment horizontal="left" vertical="top"/>
    </xf>
    <xf numFmtId="0" fontId="0" fillId="0" borderId="54" xfId="0" applyBorder="1"/>
    <xf numFmtId="0" fontId="0" fillId="0" borderId="60" xfId="0" applyBorder="1" applyAlignment="1">
      <alignment vertical="top" wrapText="1"/>
    </xf>
    <xf numFmtId="0" fontId="0" fillId="0" borderId="61" xfId="0" applyBorder="1" applyAlignment="1">
      <alignment vertical="top" wrapText="1"/>
    </xf>
    <xf numFmtId="0" fontId="0" fillId="0" borderId="62" xfId="0" quotePrefix="1" applyBorder="1" applyAlignment="1">
      <alignment horizontal="left" vertical="top"/>
    </xf>
    <xf numFmtId="0" fontId="0" fillId="0" borderId="63" xfId="0" quotePrefix="1" applyBorder="1" applyAlignment="1">
      <alignment horizontal="left" vertical="top"/>
    </xf>
    <xf numFmtId="0" fontId="0" fillId="0" borderId="32" xfId="0" applyBorder="1"/>
    <xf numFmtId="0" fontId="0" fillId="0" borderId="63" xfId="0" applyBorder="1"/>
    <xf numFmtId="0" fontId="0" fillId="0" borderId="0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8" xfId="0" applyFont="1" applyBorder="1" applyAlignment="1">
      <alignment horizontal="left" vertical="top"/>
    </xf>
    <xf numFmtId="0" fontId="0" fillId="0" borderId="60" xfId="0" applyFont="1" applyBorder="1" applyAlignment="1">
      <alignment horizontal="left" vertical="top"/>
    </xf>
    <xf numFmtId="0" fontId="0" fillId="0" borderId="58" xfId="0" applyFill="1" applyBorder="1" applyAlignment="1">
      <alignment horizontal="left" vertical="top"/>
    </xf>
    <xf numFmtId="0" fontId="0" fillId="0" borderId="60" xfId="0" applyFill="1" applyBorder="1" applyAlignment="1">
      <alignment horizontal="left" vertical="top"/>
    </xf>
    <xf numFmtId="0" fontId="0" fillId="0" borderId="61" xfId="0" applyFill="1" applyBorder="1" applyAlignment="1">
      <alignment horizontal="left" vertical="top"/>
    </xf>
    <xf numFmtId="0" fontId="0" fillId="0" borderId="58" xfId="0" applyBorder="1" applyAlignment="1">
      <alignment horizontal="left" vertical="top"/>
    </xf>
    <xf numFmtId="0" fontId="0" fillId="0" borderId="60" xfId="0" applyBorder="1" applyAlignment="1">
      <alignment horizontal="left" vertical="top"/>
    </xf>
    <xf numFmtId="0" fontId="0" fillId="0" borderId="6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0" xfId="0" quotePrefix="1" applyBorder="1" applyAlignment="1">
      <alignment horizontal="center"/>
    </xf>
    <xf numFmtId="0" fontId="0" fillId="0" borderId="54" xfId="0" quotePrefix="1" applyBorder="1" applyAlignment="1">
      <alignment horizontal="center"/>
    </xf>
    <xf numFmtId="0" fontId="0" fillId="0" borderId="61" xfId="0" quotePrefix="1" applyBorder="1" applyAlignment="1">
      <alignment horizontal="center"/>
    </xf>
    <xf numFmtId="0" fontId="0" fillId="0" borderId="63" xfId="0" quotePrefix="1" applyBorder="1" applyAlignment="1">
      <alignment horizontal="center"/>
    </xf>
    <xf numFmtId="0" fontId="0" fillId="0" borderId="58" xfId="0" quotePrefix="1" applyBorder="1" applyAlignment="1">
      <alignment horizontal="center"/>
    </xf>
    <xf numFmtId="0" fontId="0" fillId="0" borderId="32" xfId="0" quotePrefix="1" applyBorder="1" applyAlignment="1">
      <alignment horizont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8" xfId="0" quotePrefix="1" applyFont="1" applyFill="1" applyBorder="1" applyAlignment="1">
      <alignment horizontal="center" vertical="top"/>
    </xf>
    <xf numFmtId="0" fontId="0" fillId="0" borderId="32" xfId="0" quotePrefix="1" applyFont="1" applyFill="1" applyBorder="1" applyAlignment="1">
      <alignment horizontal="center" vertical="top"/>
    </xf>
    <xf numFmtId="0" fontId="0" fillId="0" borderId="60" xfId="0" quotePrefix="1" applyFont="1" applyFill="1" applyBorder="1" applyAlignment="1">
      <alignment horizontal="center" vertical="top"/>
    </xf>
    <xf numFmtId="0" fontId="0" fillId="0" borderId="54" xfId="0" quotePrefix="1" applyFont="1" applyFill="1" applyBorder="1" applyAlignment="1">
      <alignment horizontal="center" vertical="top"/>
    </xf>
    <xf numFmtId="0" fontId="0" fillId="0" borderId="61" xfId="0" quotePrefix="1" applyFont="1" applyFill="1" applyBorder="1" applyAlignment="1">
      <alignment horizontal="center" vertical="top"/>
    </xf>
    <xf numFmtId="0" fontId="0" fillId="0" borderId="63" xfId="0" quotePrefix="1" applyFont="1" applyFill="1" applyBorder="1" applyAlignment="1">
      <alignment horizontal="center" vertical="top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59" xfId="0" quotePrefix="1" applyFont="1" applyFill="1" applyBorder="1" applyAlignment="1">
      <alignment horizontal="center" vertical="top"/>
    </xf>
    <xf numFmtId="0" fontId="0" fillId="0" borderId="0" xfId="0" quotePrefix="1" applyFont="1" applyFill="1" applyBorder="1" applyAlignment="1">
      <alignment horizontal="center" vertical="top"/>
    </xf>
    <xf numFmtId="0" fontId="0" fillId="0" borderId="60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 vertical="top" wrapText="1"/>
    </xf>
    <xf numFmtId="0" fontId="0" fillId="0" borderId="58" xfId="0" applyFont="1" applyFill="1" applyBorder="1" applyAlignment="1">
      <alignment horizontal="center" vertical="top" wrapText="1"/>
    </xf>
    <xf numFmtId="0" fontId="0" fillId="0" borderId="59" xfId="0" applyFont="1" applyFill="1" applyBorder="1" applyAlignment="1">
      <alignment horizontal="center" vertical="top" wrapText="1"/>
    </xf>
    <xf numFmtId="0" fontId="0" fillId="0" borderId="61" xfId="0" applyFont="1" applyFill="1" applyBorder="1" applyAlignment="1">
      <alignment horizontal="center" vertical="top" wrapText="1"/>
    </xf>
    <xf numFmtId="0" fontId="0" fillId="0" borderId="62" xfId="0" applyFont="1" applyFill="1" applyBorder="1" applyAlignment="1">
      <alignment horizontal="center" vertical="top" wrapText="1"/>
    </xf>
    <xf numFmtId="0" fontId="0" fillId="0" borderId="6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6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0" xfId="0" quotePrefix="1" applyFont="1" applyBorder="1" applyAlignment="1">
      <alignment horizontal="center" vertical="top"/>
    </xf>
    <xf numFmtId="0" fontId="0" fillId="0" borderId="54" xfId="0" quotePrefix="1" applyFont="1" applyBorder="1" applyAlignment="1">
      <alignment horizontal="center" vertical="top"/>
    </xf>
    <xf numFmtId="0" fontId="0" fillId="0" borderId="6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5" borderId="25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5" xfId="0" applyFont="1" applyFill="1" applyBorder="1" applyAlignment="1">
      <alignment horizontal="center" vertical="center" wrapText="1"/>
    </xf>
    <xf numFmtId="0" fontId="0" fillId="5" borderId="13" xfId="0" applyFont="1" applyFill="1" applyBorder="1" applyAlignment="1">
      <alignment horizontal="center" vertical="center" wrapText="1"/>
    </xf>
    <xf numFmtId="0" fontId="0" fillId="0" borderId="58" xfId="0" applyFont="1" applyBorder="1" applyAlignment="1">
      <alignment horizontal="center" vertical="top" wrapText="1"/>
    </xf>
    <xf numFmtId="0" fontId="0" fillId="0" borderId="59" xfId="0" applyFont="1" applyBorder="1" applyAlignment="1">
      <alignment horizontal="center" vertical="top" wrapText="1"/>
    </xf>
    <xf numFmtId="0" fontId="0" fillId="0" borderId="32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center" wrapText="1"/>
    </xf>
    <xf numFmtId="0" fontId="0" fillId="0" borderId="58" xfId="0" quotePrefix="1" applyFont="1" applyBorder="1" applyAlignment="1">
      <alignment horizontal="center" vertical="top"/>
    </xf>
    <xf numFmtId="0" fontId="0" fillId="0" borderId="32" xfId="0" quotePrefix="1" applyFont="1" applyBorder="1" applyAlignment="1">
      <alignment horizontal="center" vertical="top"/>
    </xf>
    <xf numFmtId="0" fontId="0" fillId="0" borderId="54" xfId="0" applyFont="1" applyBorder="1" applyAlignment="1">
      <alignment horizontal="center" vertical="top" wrapText="1"/>
    </xf>
    <xf numFmtId="0" fontId="0" fillId="0" borderId="61" xfId="0" quotePrefix="1" applyFont="1" applyBorder="1" applyAlignment="1">
      <alignment horizontal="center" vertical="top"/>
    </xf>
    <xf numFmtId="0" fontId="0" fillId="0" borderId="63" xfId="0" quotePrefix="1" applyFont="1" applyBorder="1" applyAlignment="1">
      <alignment horizontal="center" vertical="top"/>
    </xf>
    <xf numFmtId="0" fontId="0" fillId="0" borderId="61" xfId="0" applyFont="1" applyBorder="1" applyAlignment="1">
      <alignment horizontal="center" vertical="top" wrapText="1"/>
    </xf>
    <xf numFmtId="0" fontId="0" fillId="0" borderId="62" xfId="0" applyFont="1" applyBorder="1" applyAlignment="1">
      <alignment horizontal="center" vertical="top" wrapText="1"/>
    </xf>
    <xf numFmtId="0" fontId="0" fillId="0" borderId="63" xfId="0" applyFont="1" applyBorder="1" applyAlignment="1">
      <alignment horizontal="center" vertical="top" wrapText="1"/>
    </xf>
    <xf numFmtId="0" fontId="0" fillId="0" borderId="6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0" xfId="0" quotePrefix="1" applyFont="1" applyBorder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0" borderId="0" xfId="0" quotePrefix="1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5" borderId="25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0" borderId="25" xfId="0" quotePrefix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0" fillId="0" borderId="1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22" xfId="0" quotePrefix="1" applyFont="1" applyBorder="1" applyAlignment="1">
      <alignment horizontal="center" vertical="center"/>
    </xf>
    <xf numFmtId="0" fontId="4" fillId="0" borderId="27" xfId="0" quotePrefix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4" fillId="0" borderId="37" xfId="0" quotePrefix="1" applyFont="1" applyBorder="1" applyAlignment="1">
      <alignment horizontal="center" vertical="center"/>
    </xf>
    <xf numFmtId="0" fontId="4" fillId="0" borderId="40" xfId="0" quotePrefix="1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5" fillId="0" borderId="37" xfId="0" quotePrefix="1" applyFont="1" applyBorder="1" applyAlignment="1">
      <alignment horizontal="center" vertical="center"/>
    </xf>
    <xf numFmtId="0" fontId="5" fillId="0" borderId="40" xfId="0" quotePrefix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3" xfId="0" quotePrefix="1" applyFont="1" applyBorder="1" applyAlignment="1">
      <alignment horizontal="center" vertical="center"/>
    </xf>
    <xf numFmtId="0" fontId="5" fillId="0" borderId="8" xfId="0" quotePrefix="1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1" fillId="0" borderId="27" xfId="0" applyFont="1" applyBorder="1" applyAlignment="1">
      <alignment horizontal="center" vertical="center" textRotation="90"/>
    </xf>
    <xf numFmtId="0" fontId="0" fillId="0" borderId="33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0" borderId="22" xfId="0" quotePrefix="1" applyFont="1" applyBorder="1" applyAlignment="1">
      <alignment horizontal="center" vertical="center"/>
    </xf>
    <xf numFmtId="0" fontId="5" fillId="0" borderId="27" xfId="0" quotePrefix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 textRotation="90"/>
    </xf>
    <xf numFmtId="0" fontId="2" fillId="0" borderId="31" xfId="0" applyFont="1" applyBorder="1" applyAlignment="1">
      <alignment horizontal="center" vertical="center" textRotation="90"/>
    </xf>
    <xf numFmtId="0" fontId="2" fillId="0" borderId="27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50" xfId="0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7" xfId="0" applyBorder="1" applyAlignment="1">
      <alignment horizontal="center" wrapText="1"/>
    </xf>
    <xf numFmtId="0" fontId="0" fillId="0" borderId="54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noth/QCS/Projects/Gimli%20AC%20-%20Cisco%20400W/Excel%20Files/AD%20V%20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Registers-171"/>
      <sheetName val="All_Reg_Structure"/>
      <sheetName val="Writable Registers - File - 101"/>
      <sheetName val="Test Conditions"/>
      <sheetName val="VOUT Control Setting - 25"/>
      <sheetName val="VAC Control Setting - 16"/>
      <sheetName val="IIN Control Setting - 18"/>
      <sheetName val="Power Control Setting - 5"/>
      <sheetName val="PWM Setting - 15"/>
      <sheetName val="Temperature Setting -4"/>
      <sheetName val="Filter Settings"/>
      <sheetName val="SS_Inrush Relay Setting - 5"/>
      <sheetName val="IO Pin Setting - 5"/>
      <sheetName val="Common - 6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7">
          <cell r="H17">
            <v>256</v>
          </cell>
        </row>
        <row r="18">
          <cell r="H18">
            <v>512</v>
          </cell>
        </row>
        <row r="19">
          <cell r="H19">
            <v>1024</v>
          </cell>
        </row>
        <row r="20">
          <cell r="A20" t="str">
            <v>Enabled</v>
          </cell>
        </row>
        <row r="21">
          <cell r="A21" t="str">
            <v>Disabled</v>
          </cell>
        </row>
        <row r="23">
          <cell r="H23">
            <v>0</v>
          </cell>
          <cell r="I23">
            <v>0</v>
          </cell>
          <cell r="Q23" t="str">
            <v>120 nS</v>
          </cell>
          <cell r="T23" t="str">
            <v>Do Nothing. Continue PWM</v>
          </cell>
        </row>
        <row r="24">
          <cell r="H24">
            <v>1</v>
          </cell>
          <cell r="I24">
            <v>1</v>
          </cell>
          <cell r="Q24" t="str">
            <v>240 nS</v>
          </cell>
          <cell r="T24" t="str">
            <v>SD &amp; Soft Start</v>
          </cell>
        </row>
        <row r="25">
          <cell r="H25">
            <v>2</v>
          </cell>
          <cell r="I25">
            <v>2</v>
          </cell>
          <cell r="Q25" t="str">
            <v>480 nS</v>
          </cell>
          <cell r="T25" t="str">
            <v>SD &amp; Wait for PSON</v>
          </cell>
        </row>
        <row r="26">
          <cell r="H26">
            <v>3</v>
          </cell>
          <cell r="I26">
            <v>3</v>
          </cell>
          <cell r="Q26" t="str">
            <v>640 nS</v>
          </cell>
          <cell r="T26" t="str">
            <v>Disable PWM and wait untill flag is cleared</v>
          </cell>
        </row>
        <row r="27">
          <cell r="H27">
            <v>4</v>
          </cell>
          <cell r="I27">
            <v>4</v>
          </cell>
        </row>
        <row r="28">
          <cell r="H28">
            <v>5</v>
          </cell>
          <cell r="I28">
            <v>5</v>
          </cell>
        </row>
        <row r="29">
          <cell r="H29">
            <v>6</v>
          </cell>
          <cell r="I29">
            <v>6</v>
          </cell>
          <cell r="K29" t="str">
            <v>Do Nothing</v>
          </cell>
          <cell r="N29">
            <v>0</v>
          </cell>
          <cell r="O29" t="str">
            <v>10ms, 252mS</v>
          </cell>
        </row>
        <row r="30">
          <cell r="H30">
            <v>7</v>
          </cell>
          <cell r="I30">
            <v>7</v>
          </cell>
          <cell r="K30" t="str">
            <v>Continue for SD Delay, Retry for # retry Times &amp; SD</v>
          </cell>
          <cell r="N30">
            <v>1</v>
          </cell>
          <cell r="O30" t="str">
            <v>20ms, 558mS</v>
          </cell>
        </row>
        <row r="31">
          <cell r="H31">
            <v>8</v>
          </cell>
          <cell r="K31" t="str">
            <v>SD Immediately, Restart after RST delay, for # retry Times</v>
          </cell>
          <cell r="N31">
            <v>2</v>
          </cell>
          <cell r="O31" t="str">
            <v>40mS, 924mS</v>
          </cell>
        </row>
        <row r="32">
          <cell r="H32">
            <v>9</v>
          </cell>
          <cell r="K32" t="str">
            <v>Disable OP, Wait for fault to clear</v>
          </cell>
          <cell r="N32">
            <v>3</v>
          </cell>
          <cell r="O32" t="str">
            <v>80mS, 1260mS</v>
          </cell>
        </row>
        <row r="33">
          <cell r="A33" t="str">
            <v>Enable fast loop immediately after overshoot</v>
          </cell>
          <cell r="H33">
            <v>10</v>
          </cell>
          <cell r="N33">
            <v>4</v>
          </cell>
          <cell r="O33" t="str">
            <v>160mS,1596mS</v>
          </cell>
        </row>
        <row r="34">
          <cell r="A34" t="str">
            <v>Disable Immediate fast Loop</v>
          </cell>
          <cell r="H34">
            <v>11</v>
          </cell>
          <cell r="N34">
            <v>5</v>
          </cell>
          <cell r="O34" t="str">
            <v>320mS, 1932mS</v>
          </cell>
        </row>
        <row r="35">
          <cell r="H35">
            <v>12</v>
          </cell>
          <cell r="N35">
            <v>6</v>
          </cell>
          <cell r="O35" t="str">
            <v>640mS, 2268mS</v>
          </cell>
        </row>
        <row r="36">
          <cell r="A36" t="str">
            <v>+/- 1.5625 %</v>
          </cell>
          <cell r="H36">
            <v>13</v>
          </cell>
          <cell r="N36" t="str">
            <v>Infinite</v>
          </cell>
          <cell r="O36" t="str">
            <v>1280mS, 2604mS</v>
          </cell>
        </row>
        <row r="37">
          <cell r="A37" t="str">
            <v>+/- 3.125 %</v>
          </cell>
          <cell r="H37">
            <v>14</v>
          </cell>
        </row>
        <row r="38">
          <cell r="A38" t="str">
            <v>+/- 6.25 %</v>
          </cell>
          <cell r="H38">
            <v>15</v>
          </cell>
        </row>
        <row r="39">
          <cell r="A39" t="str">
            <v>+/- 12.5 %</v>
          </cell>
          <cell r="H39">
            <v>16</v>
          </cell>
        </row>
        <row r="40">
          <cell r="H40">
            <v>17</v>
          </cell>
        </row>
        <row r="41">
          <cell r="A41">
            <v>0</v>
          </cell>
          <cell r="H41">
            <v>18</v>
          </cell>
        </row>
        <row r="42">
          <cell r="A42">
            <v>1</v>
          </cell>
          <cell r="H42">
            <v>19</v>
          </cell>
        </row>
        <row r="43">
          <cell r="A43">
            <v>2</v>
          </cell>
          <cell r="H43">
            <v>20</v>
          </cell>
        </row>
        <row r="44">
          <cell r="A44">
            <v>3</v>
          </cell>
          <cell r="H44">
            <v>21</v>
          </cell>
        </row>
        <row r="45">
          <cell r="A45">
            <v>4</v>
          </cell>
          <cell r="H45">
            <v>22</v>
          </cell>
        </row>
        <row r="46">
          <cell r="A46">
            <v>5</v>
          </cell>
          <cell r="H46">
            <v>23</v>
          </cell>
        </row>
        <row r="47">
          <cell r="A47">
            <v>6</v>
          </cell>
          <cell r="H47">
            <v>24</v>
          </cell>
        </row>
        <row r="48">
          <cell r="A48">
            <v>7</v>
          </cell>
          <cell r="H48">
            <v>25</v>
          </cell>
        </row>
        <row r="49">
          <cell r="A49" t="str">
            <v>Enable fast loop During Softstart</v>
          </cell>
          <cell r="H49">
            <v>26</v>
          </cell>
        </row>
        <row r="50">
          <cell r="A50" t="str">
            <v>Disable Fast Loop During Soft start</v>
          </cell>
          <cell r="H50">
            <v>27</v>
          </cell>
        </row>
        <row r="51">
          <cell r="A51" t="str">
            <v>Enable fast loop with a delay THD in Reg Band</v>
          </cell>
          <cell r="H51">
            <v>28</v>
          </cell>
        </row>
        <row r="52">
          <cell r="A52" t="str">
            <v>Disable Fast Loop with delay</v>
          </cell>
          <cell r="H52">
            <v>29</v>
          </cell>
        </row>
        <row r="53">
          <cell r="H53">
            <v>30</v>
          </cell>
        </row>
        <row r="54">
          <cell r="H54">
            <v>31</v>
          </cell>
        </row>
      </sheetData>
      <sheetData sheetId="5">
        <row r="19">
          <cell r="F19" t="str">
            <v>0 (1V)</v>
          </cell>
          <cell r="M19" t="str">
            <v>0 AC Cycles</v>
          </cell>
          <cell r="U19" t="str">
            <v>Do Nothing</v>
          </cell>
          <cell r="X19">
            <v>0</v>
          </cell>
          <cell r="Y19" t="str">
            <v>10ms, 252mS</v>
          </cell>
        </row>
        <row r="20">
          <cell r="F20" t="str">
            <v>1 (2V)</v>
          </cell>
          <cell r="M20" t="str">
            <v>16 AC Cycles</v>
          </cell>
          <cell r="U20" t="str">
            <v>Continue to Delay 1,Retry,OFF</v>
          </cell>
          <cell r="X20">
            <v>1</v>
          </cell>
          <cell r="Y20" t="str">
            <v>20ms, 558mS</v>
          </cell>
        </row>
        <row r="21">
          <cell r="F21" t="str">
            <v>2 (4V)</v>
          </cell>
          <cell r="M21" t="str">
            <v>64 AC Cycles</v>
          </cell>
          <cell r="U21" t="str">
            <v>SD wait for Delay 2,Retry</v>
          </cell>
          <cell r="X21">
            <v>2</v>
          </cell>
          <cell r="Y21" t="str">
            <v>40mS, 924mS</v>
          </cell>
        </row>
        <row r="22">
          <cell r="F22" t="str">
            <v>3 (8V)</v>
          </cell>
          <cell r="M22" t="str">
            <v>128 AC Cycles</v>
          </cell>
          <cell r="U22" t="str">
            <v>Disable OP, Wait for fault to clear</v>
          </cell>
          <cell r="X22">
            <v>3</v>
          </cell>
          <cell r="Y22" t="str">
            <v>80mS, 1260mS</v>
          </cell>
        </row>
        <row r="23">
          <cell r="F23" t="str">
            <v>4 (62.5mV)</v>
          </cell>
          <cell r="M23" t="str">
            <v>512 AC Cycles</v>
          </cell>
          <cell r="X23">
            <v>4</v>
          </cell>
          <cell r="Y23" t="str">
            <v>160mS,1596mS</v>
          </cell>
        </row>
        <row r="24">
          <cell r="F24" t="str">
            <v>5 (125mV)</v>
          </cell>
          <cell r="M24" t="str">
            <v>1024 AC Cycles</v>
          </cell>
          <cell r="X24">
            <v>5</v>
          </cell>
          <cell r="Y24" t="str">
            <v>320mS, 1932mS</v>
          </cell>
        </row>
        <row r="25">
          <cell r="C25" t="str">
            <v>Enable</v>
          </cell>
          <cell r="F25" t="str">
            <v>6 (0.25V)</v>
          </cell>
          <cell r="M25" t="str">
            <v>4096 AC Cycles</v>
          </cell>
          <cell r="X25">
            <v>6</v>
          </cell>
          <cell r="Y25" t="str">
            <v>640mS, 2268mS</v>
          </cell>
        </row>
        <row r="26">
          <cell r="C26" t="str">
            <v>Disable</v>
          </cell>
          <cell r="F26" t="str">
            <v>7 (0.5V)</v>
          </cell>
          <cell r="M26" t="str">
            <v>8192 AC Cycles</v>
          </cell>
          <cell r="X26" t="str">
            <v>Infinite</v>
          </cell>
          <cell r="Y26" t="str">
            <v>1280mS, 2604mS</v>
          </cell>
        </row>
        <row r="28">
          <cell r="F28">
            <v>0</v>
          </cell>
        </row>
        <row r="29">
          <cell r="F29">
            <v>-4</v>
          </cell>
        </row>
      </sheetData>
      <sheetData sheetId="6">
        <row r="12">
          <cell r="O12">
            <v>16.25</v>
          </cell>
        </row>
        <row r="13">
          <cell r="O13">
            <v>13.75</v>
          </cell>
        </row>
        <row r="14">
          <cell r="O14">
            <v>11.25</v>
          </cell>
        </row>
        <row r="15">
          <cell r="O15">
            <v>8.75</v>
          </cell>
        </row>
        <row r="16">
          <cell r="O16">
            <v>1.25</v>
          </cell>
        </row>
        <row r="17">
          <cell r="O17">
            <v>3.75</v>
          </cell>
        </row>
        <row r="18">
          <cell r="O18">
            <v>6.25</v>
          </cell>
        </row>
        <row r="19">
          <cell r="O19">
            <v>8.75</v>
          </cell>
        </row>
        <row r="24">
          <cell r="P24">
            <v>750</v>
          </cell>
          <cell r="R24">
            <v>-16</v>
          </cell>
          <cell r="W24" t="str">
            <v>Do Nothing</v>
          </cell>
          <cell r="AA24">
            <v>0</v>
          </cell>
          <cell r="AC24" t="str">
            <v>10ms, 252mS</v>
          </cell>
        </row>
        <row r="25">
          <cell r="P25">
            <v>500</v>
          </cell>
          <cell r="R25">
            <v>-15</v>
          </cell>
          <cell r="W25" t="str">
            <v>Continue to Delay 1,Retry,OFF</v>
          </cell>
          <cell r="AA25">
            <v>1</v>
          </cell>
          <cell r="AC25" t="str">
            <v>20ms, 558mS</v>
          </cell>
        </row>
        <row r="26">
          <cell r="R26">
            <v>-14</v>
          </cell>
          <cell r="W26" t="str">
            <v>SD wait for Delay 2,Retry</v>
          </cell>
          <cell r="AA26">
            <v>2</v>
          </cell>
          <cell r="AC26" t="str">
            <v>40mS, 924mS</v>
          </cell>
        </row>
        <row r="27">
          <cell r="R27">
            <v>-13</v>
          </cell>
          <cell r="W27" t="str">
            <v>Disable OP, Wait for fault to clear</v>
          </cell>
          <cell r="AA27">
            <v>3</v>
          </cell>
          <cell r="AC27" t="str">
            <v>80mS, 1260mS</v>
          </cell>
        </row>
        <row r="28">
          <cell r="R28">
            <v>-12</v>
          </cell>
          <cell r="AA28">
            <v>4</v>
          </cell>
          <cell r="AC28" t="str">
            <v>160mS,1596mS</v>
          </cell>
        </row>
        <row r="29">
          <cell r="R29">
            <v>-11</v>
          </cell>
          <cell r="AA29">
            <v>5</v>
          </cell>
          <cell r="AC29" t="str">
            <v>320mS, 1932mS</v>
          </cell>
        </row>
        <row r="30">
          <cell r="R30">
            <v>-10</v>
          </cell>
          <cell r="AA30">
            <v>6</v>
          </cell>
          <cell r="AC30" t="str">
            <v>640mS, 2268mS</v>
          </cell>
        </row>
        <row r="31">
          <cell r="R31">
            <v>-9</v>
          </cell>
          <cell r="AA31" t="str">
            <v>Infinite</v>
          </cell>
          <cell r="AC31" t="str">
            <v>1280mS, 2604mS</v>
          </cell>
        </row>
        <row r="32">
          <cell r="P32" t="str">
            <v>Do Nothing. Continue PWM</v>
          </cell>
          <cell r="R32">
            <v>-8</v>
          </cell>
        </row>
        <row r="33">
          <cell r="P33" t="str">
            <v>SD &amp; Softstart</v>
          </cell>
          <cell r="R33">
            <v>-7</v>
          </cell>
        </row>
        <row r="34">
          <cell r="P34" t="str">
            <v>SD &amp; Wait for PSON Signal</v>
          </cell>
          <cell r="R34">
            <v>-6</v>
          </cell>
        </row>
        <row r="35">
          <cell r="P35" t="str">
            <v>Disable PWM &amp; Wait for Flag to clear</v>
          </cell>
          <cell r="R35">
            <v>-5</v>
          </cell>
        </row>
        <row r="36">
          <cell r="R36">
            <v>-4</v>
          </cell>
          <cell r="AF36" t="str">
            <v>Ignore - terminates PWM pulse</v>
          </cell>
          <cell r="AL36">
            <v>1</v>
          </cell>
        </row>
        <row r="37">
          <cell r="R37">
            <v>-3</v>
          </cell>
          <cell r="W37" t="str">
            <v>RES VI reference current (changing RRES changes this current).</v>
          </cell>
          <cell r="AF37" t="str">
            <v>After N Times, SD &amp; then Soft start</v>
          </cell>
          <cell r="AL37">
            <v>2</v>
          </cell>
        </row>
        <row r="38">
          <cell r="R38">
            <v>-2</v>
          </cell>
          <cell r="W38" t="str">
            <v>band gap generated reference current.</v>
          </cell>
          <cell r="AF38" t="str">
            <v>After N Times, SD &amp; wait for PSON to Soft start</v>
          </cell>
          <cell r="AL38">
            <v>4</v>
          </cell>
        </row>
        <row r="39">
          <cell r="R39">
            <v>-1</v>
          </cell>
          <cell r="AF39" t="str">
            <v>Disable PWm and Wait for Flag to RESET</v>
          </cell>
          <cell r="AL39">
            <v>8</v>
          </cell>
        </row>
        <row r="40">
          <cell r="R40">
            <v>0</v>
          </cell>
        </row>
        <row r="41">
          <cell r="R41">
            <v>1</v>
          </cell>
          <cell r="W41" t="str">
            <v>40 nS</v>
          </cell>
        </row>
        <row r="42">
          <cell r="R42">
            <v>2</v>
          </cell>
          <cell r="W42" t="str">
            <v>80 nS</v>
          </cell>
        </row>
        <row r="43">
          <cell r="R43">
            <v>3</v>
          </cell>
          <cell r="W43" t="str">
            <v>120 nS</v>
          </cell>
        </row>
        <row r="44">
          <cell r="R44">
            <v>4</v>
          </cell>
          <cell r="W44" t="str">
            <v>240 nS</v>
          </cell>
        </row>
        <row r="45">
          <cell r="R45">
            <v>5</v>
          </cell>
        </row>
        <row r="46">
          <cell r="R46">
            <v>6</v>
          </cell>
        </row>
        <row r="47">
          <cell r="R47">
            <v>7</v>
          </cell>
          <cell r="W47">
            <v>40</v>
          </cell>
        </row>
        <row r="48">
          <cell r="R48">
            <v>8</v>
          </cell>
          <cell r="W48">
            <v>80</v>
          </cell>
        </row>
        <row r="49">
          <cell r="R49">
            <v>9</v>
          </cell>
          <cell r="W49">
            <v>120</v>
          </cell>
        </row>
        <row r="50">
          <cell r="R50">
            <v>10</v>
          </cell>
          <cell r="W50">
            <v>160</v>
          </cell>
        </row>
        <row r="51">
          <cell r="R51">
            <v>11</v>
          </cell>
          <cell r="W51">
            <v>200</v>
          </cell>
        </row>
        <row r="52">
          <cell r="R52">
            <v>12</v>
          </cell>
          <cell r="W52">
            <v>400</v>
          </cell>
        </row>
        <row r="53">
          <cell r="R53">
            <v>13</v>
          </cell>
          <cell r="W53">
            <v>600</v>
          </cell>
        </row>
        <row r="54">
          <cell r="R54">
            <v>14</v>
          </cell>
          <cell r="W54">
            <v>800</v>
          </cell>
        </row>
        <row r="55">
          <cell r="R55">
            <v>15</v>
          </cell>
        </row>
      </sheetData>
      <sheetData sheetId="7">
        <row r="20">
          <cell r="A20">
            <v>256</v>
          </cell>
        </row>
        <row r="21">
          <cell r="A21">
            <v>512</v>
          </cell>
        </row>
        <row r="22">
          <cell r="A22">
            <v>1024</v>
          </cell>
        </row>
        <row r="23">
          <cell r="A23">
            <v>2048</v>
          </cell>
        </row>
        <row r="24">
          <cell r="A24">
            <v>4096</v>
          </cell>
        </row>
        <row r="25">
          <cell r="A25">
            <v>8192</v>
          </cell>
        </row>
      </sheetData>
      <sheetData sheetId="8">
        <row r="28">
          <cell r="F28" t="str">
            <v>30.05</v>
          </cell>
        </row>
        <row r="29">
          <cell r="F29" t="str">
            <v xml:space="preserve"> 32.55</v>
          </cell>
        </row>
        <row r="30">
          <cell r="F30" t="str">
            <v xml:space="preserve"> 35.51</v>
          </cell>
        </row>
        <row r="31">
          <cell r="F31" t="str">
            <v xml:space="preserve"> 39.06</v>
          </cell>
        </row>
        <row r="32">
          <cell r="F32" t="str">
            <v xml:space="preserve"> 43.40</v>
          </cell>
          <cell r="I32">
            <v>0</v>
          </cell>
          <cell r="K32">
            <v>40</v>
          </cell>
        </row>
        <row r="33">
          <cell r="F33" t="str">
            <v xml:space="preserve"> 48.83</v>
          </cell>
          <cell r="I33">
            <v>80</v>
          </cell>
          <cell r="K33">
            <v>80</v>
          </cell>
        </row>
        <row r="34">
          <cell r="C34" t="str">
            <v>Bridgeless  Operation</v>
          </cell>
          <cell r="F34" t="str">
            <v xml:space="preserve"> 52.06</v>
          </cell>
          <cell r="I34">
            <v>160</v>
          </cell>
          <cell r="K34">
            <v>160</v>
          </cell>
        </row>
        <row r="35">
          <cell r="C35" t="str">
            <v>Interleaved Operation</v>
          </cell>
          <cell r="F35" t="str">
            <v xml:space="preserve"> 55.80</v>
          </cell>
          <cell r="I35">
            <v>240</v>
          </cell>
          <cell r="K35">
            <v>240</v>
          </cell>
        </row>
        <row r="36">
          <cell r="F36" t="str">
            <v xml:space="preserve"> 60.10</v>
          </cell>
          <cell r="I36">
            <v>320</v>
          </cell>
          <cell r="K36">
            <v>320</v>
          </cell>
        </row>
        <row r="37">
          <cell r="C37" t="str">
            <v>40 nS</v>
          </cell>
          <cell r="F37" t="str">
            <v xml:space="preserve"> 65.10</v>
          </cell>
          <cell r="I37">
            <v>400</v>
          </cell>
          <cell r="K37">
            <v>400</v>
          </cell>
        </row>
        <row r="38">
          <cell r="C38" t="str">
            <v>40 nS</v>
          </cell>
          <cell r="F38" t="str">
            <v xml:space="preserve"> 71.02</v>
          </cell>
          <cell r="I38">
            <v>480</v>
          </cell>
          <cell r="K38">
            <v>480</v>
          </cell>
        </row>
        <row r="39">
          <cell r="C39" t="str">
            <v>Enabled</v>
          </cell>
          <cell r="F39" t="str">
            <v xml:space="preserve"> 78.13</v>
          </cell>
          <cell r="I39">
            <v>560</v>
          </cell>
          <cell r="K39">
            <v>560</v>
          </cell>
        </row>
        <row r="40">
          <cell r="C40" t="str">
            <v>Disabled</v>
          </cell>
          <cell r="F40" t="str">
            <v xml:space="preserve"> 86.81</v>
          </cell>
          <cell r="I40">
            <v>640</v>
          </cell>
          <cell r="K40">
            <v>640</v>
          </cell>
        </row>
        <row r="41">
          <cell r="F41" t="str">
            <v xml:space="preserve"> 97.66</v>
          </cell>
          <cell r="I41">
            <v>720</v>
          </cell>
          <cell r="K41">
            <v>720</v>
          </cell>
        </row>
        <row r="42">
          <cell r="F42" t="str">
            <v>100.81</v>
          </cell>
          <cell r="I42">
            <v>800</v>
          </cell>
          <cell r="K42">
            <v>800</v>
          </cell>
        </row>
        <row r="43">
          <cell r="F43" t="str">
            <v>104.17</v>
          </cell>
          <cell r="I43">
            <v>880</v>
          </cell>
          <cell r="K43">
            <v>880</v>
          </cell>
        </row>
        <row r="44">
          <cell r="F44" t="str">
            <v>107.76</v>
          </cell>
          <cell r="I44">
            <v>960</v>
          </cell>
          <cell r="K44">
            <v>960</v>
          </cell>
        </row>
        <row r="45">
          <cell r="F45" t="str">
            <v>111.61</v>
          </cell>
          <cell r="I45">
            <v>1040</v>
          </cell>
          <cell r="K45">
            <v>1040</v>
          </cell>
        </row>
        <row r="46">
          <cell r="B46" t="str">
            <v>Rising Edge</v>
          </cell>
          <cell r="F46" t="str">
            <v>115.74</v>
          </cell>
          <cell r="I46">
            <v>1120</v>
          </cell>
          <cell r="K46">
            <v>1120</v>
          </cell>
        </row>
        <row r="47">
          <cell r="B47" t="str">
            <v>Falling Edge</v>
          </cell>
          <cell r="F47" t="str">
            <v>120.19</v>
          </cell>
          <cell r="I47">
            <v>1200</v>
          </cell>
          <cell r="K47">
            <v>1200</v>
          </cell>
        </row>
        <row r="48">
          <cell r="F48" t="str">
            <v>125.00</v>
          </cell>
        </row>
        <row r="49">
          <cell r="F49" t="str">
            <v>130.21</v>
          </cell>
        </row>
        <row r="50">
          <cell r="F50" t="str">
            <v>135.87</v>
          </cell>
        </row>
        <row r="51">
          <cell r="F51" t="str">
            <v>142.05</v>
          </cell>
        </row>
        <row r="52">
          <cell r="F52" t="str">
            <v>148.81</v>
          </cell>
          <cell r="I52">
            <v>1</v>
          </cell>
        </row>
        <row r="53">
          <cell r="F53" t="str">
            <v>156.25</v>
          </cell>
          <cell r="I53" t="str">
            <v>1/2</v>
          </cell>
        </row>
        <row r="54">
          <cell r="F54" t="str">
            <v>164.47</v>
          </cell>
          <cell r="I54" t="str">
            <v>1/3</v>
          </cell>
        </row>
        <row r="55">
          <cell r="F55" t="str">
            <v>173.61</v>
          </cell>
          <cell r="I55" t="str">
            <v>1/4</v>
          </cell>
        </row>
        <row r="56">
          <cell r="F56" t="str">
            <v>183.82</v>
          </cell>
        </row>
        <row r="57">
          <cell r="F57" t="str">
            <v>195.31</v>
          </cell>
        </row>
        <row r="58">
          <cell r="F58" t="str">
            <v>198.41</v>
          </cell>
        </row>
        <row r="59">
          <cell r="F59" t="str">
            <v>201.61</v>
          </cell>
        </row>
        <row r="60">
          <cell r="F60" t="str">
            <v>204.92</v>
          </cell>
        </row>
        <row r="61">
          <cell r="F61" t="str">
            <v>208.33</v>
          </cell>
        </row>
        <row r="62">
          <cell r="F62" t="str">
            <v>211.86</v>
          </cell>
        </row>
        <row r="63">
          <cell r="F63" t="str">
            <v>215.52</v>
          </cell>
        </row>
        <row r="64">
          <cell r="F64" t="str">
            <v>219.30</v>
          </cell>
        </row>
        <row r="65">
          <cell r="F65" t="str">
            <v>223.21</v>
          </cell>
        </row>
        <row r="66">
          <cell r="F66" t="str">
            <v>227.27</v>
          </cell>
        </row>
        <row r="67">
          <cell r="F67" t="str">
            <v>231.48</v>
          </cell>
        </row>
        <row r="68">
          <cell r="F68" t="str">
            <v>235.85</v>
          </cell>
        </row>
        <row r="69">
          <cell r="F69" t="str">
            <v>240.38</v>
          </cell>
        </row>
        <row r="70">
          <cell r="F70" t="str">
            <v>245.10</v>
          </cell>
        </row>
        <row r="71">
          <cell r="F71" t="str">
            <v>250.00</v>
          </cell>
        </row>
        <row r="72">
          <cell r="F72" t="str">
            <v>255.10</v>
          </cell>
        </row>
        <row r="73">
          <cell r="F73" t="str">
            <v>260.42</v>
          </cell>
        </row>
        <row r="74">
          <cell r="F74" t="str">
            <v>265.96</v>
          </cell>
        </row>
        <row r="75">
          <cell r="F75" t="str">
            <v>271.74</v>
          </cell>
        </row>
        <row r="76">
          <cell r="F76" t="str">
            <v>277.78</v>
          </cell>
        </row>
        <row r="77">
          <cell r="F77" t="str">
            <v>284.09</v>
          </cell>
        </row>
        <row r="78">
          <cell r="F78" t="str">
            <v>290.70</v>
          </cell>
        </row>
        <row r="79">
          <cell r="F79" t="str">
            <v>297.62</v>
          </cell>
        </row>
        <row r="80">
          <cell r="F80" t="str">
            <v>304.88</v>
          </cell>
        </row>
        <row r="81">
          <cell r="F81" t="str">
            <v>312.50</v>
          </cell>
        </row>
        <row r="82">
          <cell r="F82" t="str">
            <v>320.51</v>
          </cell>
        </row>
        <row r="83">
          <cell r="F83" t="str">
            <v>328.95</v>
          </cell>
        </row>
        <row r="84">
          <cell r="F84" t="str">
            <v>337.84</v>
          </cell>
        </row>
        <row r="85">
          <cell r="F85" t="str">
            <v>347.22</v>
          </cell>
        </row>
        <row r="86">
          <cell r="F86" t="str">
            <v>357.14</v>
          </cell>
        </row>
        <row r="87">
          <cell r="F87" t="str">
            <v>367.65</v>
          </cell>
        </row>
        <row r="88">
          <cell r="F88" t="str">
            <v>378.79</v>
          </cell>
        </row>
        <row r="89">
          <cell r="F89" t="str">
            <v>390.63</v>
          </cell>
        </row>
        <row r="90">
          <cell r="F90" t="str">
            <v>403.23</v>
          </cell>
        </row>
        <row r="91">
          <cell r="F91" t="str">
            <v>403.23</v>
          </cell>
        </row>
      </sheetData>
      <sheetData sheetId="9" refreshError="1"/>
      <sheetData sheetId="10" refreshError="1"/>
      <sheetData sheetId="11">
        <row r="22">
          <cell r="G22" t="str">
            <v>Blank Fault During SS</v>
          </cell>
          <cell r="O22" t="str">
            <v>Immediately</v>
          </cell>
          <cell r="T22">
            <v>112</v>
          </cell>
          <cell r="X22" t="str">
            <v>Immediately</v>
          </cell>
          <cell r="AB22" t="str">
            <v>Quarter Line Cycle</v>
          </cell>
        </row>
        <row r="23">
          <cell r="A23">
            <v>0</v>
          </cell>
          <cell r="G23" t="str">
            <v>Don't Blank</v>
          </cell>
          <cell r="O23" t="str">
            <v>1 AC Cycle</v>
          </cell>
          <cell r="T23">
            <v>168</v>
          </cell>
          <cell r="X23" t="str">
            <v>1 AC Cycle</v>
          </cell>
          <cell r="AB23" t="str">
            <v>Half Line Cycle</v>
          </cell>
        </row>
        <row r="24">
          <cell r="A24">
            <v>50</v>
          </cell>
          <cell r="O24" t="str">
            <v>2 AC Cycle</v>
          </cell>
          <cell r="T24">
            <v>224</v>
          </cell>
          <cell r="X24" t="str">
            <v>2 AC Cycle</v>
          </cell>
          <cell r="AB24" t="str">
            <v>2 mS</v>
          </cell>
        </row>
        <row r="25">
          <cell r="A25">
            <v>250</v>
          </cell>
          <cell r="O25" t="str">
            <v>3 AC Cycle</v>
          </cell>
          <cell r="T25">
            <v>280</v>
          </cell>
          <cell r="X25" t="str">
            <v>3 AC Cycle</v>
          </cell>
          <cell r="AB25" t="str">
            <v>4 mS</v>
          </cell>
        </row>
        <row r="26">
          <cell r="A26">
            <v>1000</v>
          </cell>
          <cell r="O26" t="str">
            <v>4 AC Cycle</v>
          </cell>
          <cell r="T26">
            <v>392</v>
          </cell>
          <cell r="X26" t="str">
            <v>4 AC Cycle</v>
          </cell>
        </row>
        <row r="27">
          <cell r="O27" t="str">
            <v>5 AC Cycle</v>
          </cell>
          <cell r="T27">
            <v>504</v>
          </cell>
          <cell r="X27" t="str">
            <v>5 AC Cycle</v>
          </cell>
        </row>
        <row r="28">
          <cell r="O28" t="str">
            <v>6 AC Cycle</v>
          </cell>
          <cell r="T28">
            <v>616</v>
          </cell>
          <cell r="X28" t="str">
            <v>6 AC Cycle</v>
          </cell>
        </row>
        <row r="29">
          <cell r="O29" t="str">
            <v>7 AC Cycle</v>
          </cell>
          <cell r="T29">
            <v>728</v>
          </cell>
          <cell r="X29" t="str">
            <v>7 AC Cycle</v>
          </cell>
        </row>
      </sheetData>
      <sheetData sheetId="12">
        <row r="25">
          <cell r="A25">
            <v>0</v>
          </cell>
          <cell r="K25" t="str">
            <v>Enable Fault Flag for changing Pin Status</v>
          </cell>
        </row>
        <row r="26">
          <cell r="A26">
            <v>200</v>
          </cell>
          <cell r="K26" t="str">
            <v>Ignore Fault</v>
          </cell>
        </row>
        <row r="27">
          <cell r="A27">
            <v>320</v>
          </cell>
        </row>
        <row r="28">
          <cell r="A28">
            <v>600</v>
          </cell>
        </row>
      </sheetData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3"/>
  <sheetViews>
    <sheetView tabSelected="1" topLeftCell="A45" zoomScale="87" zoomScaleNormal="85" workbookViewId="0">
      <selection activeCell="J51" sqref="J51:M51"/>
    </sheetView>
  </sheetViews>
  <sheetFormatPr defaultRowHeight="15" x14ac:dyDescent="0.25"/>
  <cols>
    <col min="1" max="1" width="3.5703125" customWidth="1"/>
    <col min="2" max="2" width="15.7109375" style="1" customWidth="1"/>
    <col min="3" max="3" width="15.7109375" customWidth="1"/>
    <col min="4" max="5" width="15.7109375" style="2" customWidth="1"/>
    <col min="6" max="8" width="15.7109375" customWidth="1"/>
    <col min="9" max="14" width="15.7109375" style="3" customWidth="1"/>
    <col min="15" max="15" width="15.7109375" customWidth="1"/>
  </cols>
  <sheetData>
    <row r="1" spans="1:15" x14ac:dyDescent="0.25">
      <c r="C1" s="58" t="s">
        <v>10</v>
      </c>
      <c r="D1" s="58" t="s">
        <v>11</v>
      </c>
      <c r="E1" s="58" t="s">
        <v>12</v>
      </c>
      <c r="F1" s="58" t="s">
        <v>13</v>
      </c>
      <c r="G1" s="58" t="s">
        <v>205</v>
      </c>
      <c r="H1" s="59" t="s">
        <v>206</v>
      </c>
      <c r="I1" s="59" t="s">
        <v>102</v>
      </c>
      <c r="J1" s="59" t="s">
        <v>103</v>
      </c>
      <c r="K1" s="59" t="s">
        <v>104</v>
      </c>
      <c r="L1" s="59" t="s">
        <v>105</v>
      </c>
      <c r="M1" s="59" t="s">
        <v>103</v>
      </c>
      <c r="N1" s="59" t="s">
        <v>107</v>
      </c>
      <c r="O1" s="58" t="s">
        <v>193</v>
      </c>
    </row>
    <row r="2" spans="1:15" x14ac:dyDescent="0.25">
      <c r="A2" s="56"/>
      <c r="B2" s="57"/>
      <c r="G2" s="65" t="s">
        <v>196</v>
      </c>
      <c r="H2" s="65" t="s">
        <v>197</v>
      </c>
      <c r="I2" s="65" t="s">
        <v>198</v>
      </c>
      <c r="J2" s="65" t="s">
        <v>199</v>
      </c>
      <c r="K2" s="65" t="s">
        <v>200</v>
      </c>
      <c r="L2" s="65" t="s">
        <v>201</v>
      </c>
      <c r="M2" s="65" t="s">
        <v>202</v>
      </c>
      <c r="N2" s="65" t="s">
        <v>203</v>
      </c>
    </row>
    <row r="3" spans="1:15" ht="15.75" customHeight="1" x14ac:dyDescent="0.25">
      <c r="A3" s="210"/>
      <c r="B3" s="205" t="s">
        <v>315</v>
      </c>
      <c r="C3" s="205" t="s">
        <v>189</v>
      </c>
      <c r="D3" s="205" t="s">
        <v>191</v>
      </c>
      <c r="E3" s="205" t="s">
        <v>192</v>
      </c>
      <c r="F3" s="205"/>
      <c r="G3" s="205" t="s">
        <v>314</v>
      </c>
      <c r="H3" s="205" t="s">
        <v>194</v>
      </c>
      <c r="I3" s="205"/>
      <c r="J3" s="203" t="s">
        <v>447</v>
      </c>
      <c r="K3" s="203"/>
      <c r="L3" s="203"/>
      <c r="M3" s="203"/>
      <c r="N3" s="203" t="s">
        <v>195</v>
      </c>
      <c r="O3" s="205" t="s">
        <v>190</v>
      </c>
    </row>
    <row r="4" spans="1:15" ht="15.75" customHeight="1" x14ac:dyDescent="0.25">
      <c r="A4" s="210"/>
      <c r="B4" s="206"/>
      <c r="C4" s="206"/>
      <c r="D4" s="206"/>
      <c r="E4" s="68" t="s">
        <v>16</v>
      </c>
      <c r="F4" s="68" t="s">
        <v>17</v>
      </c>
      <c r="G4" s="206"/>
      <c r="H4" s="68" t="s">
        <v>10</v>
      </c>
      <c r="I4" s="68" t="s">
        <v>11</v>
      </c>
      <c r="J4" s="67" t="s">
        <v>10</v>
      </c>
      <c r="K4" s="67" t="s">
        <v>11</v>
      </c>
      <c r="L4" s="67" t="s">
        <v>12</v>
      </c>
      <c r="M4" s="67" t="s">
        <v>13</v>
      </c>
      <c r="N4" s="204"/>
      <c r="O4" s="206"/>
    </row>
    <row r="5" spans="1:15" ht="15.75" customHeight="1" x14ac:dyDescent="0.25">
      <c r="A5" s="64"/>
      <c r="B5" s="88" t="s">
        <v>310</v>
      </c>
      <c r="C5" s="66" t="s">
        <v>188</v>
      </c>
      <c r="D5" s="80" t="s">
        <v>187</v>
      </c>
      <c r="E5" s="73" t="s">
        <v>22</v>
      </c>
      <c r="F5" s="84" t="s">
        <v>23</v>
      </c>
      <c r="G5" s="66" t="s">
        <v>22</v>
      </c>
      <c r="H5" s="211" t="s">
        <v>95</v>
      </c>
      <c r="I5" s="212"/>
      <c r="J5" s="207" t="s">
        <v>207</v>
      </c>
      <c r="K5" s="208"/>
      <c r="L5" s="208"/>
      <c r="M5" s="209"/>
      <c r="N5" s="75" t="s">
        <v>27</v>
      </c>
      <c r="O5" s="66" t="s">
        <v>118</v>
      </c>
    </row>
    <row r="6" spans="1:15" ht="15.75" customHeight="1" x14ac:dyDescent="0.25">
      <c r="A6" s="64"/>
      <c r="B6" s="89"/>
      <c r="C6" s="69"/>
      <c r="D6" s="81"/>
      <c r="E6" s="70"/>
      <c r="F6" s="76"/>
      <c r="G6" s="69" t="s">
        <v>22</v>
      </c>
      <c r="H6" s="199" t="s">
        <v>316</v>
      </c>
      <c r="I6" s="200"/>
      <c r="J6" s="201" t="s">
        <v>384</v>
      </c>
      <c r="K6" s="202"/>
      <c r="L6" s="202"/>
      <c r="M6" s="213"/>
      <c r="N6" s="71"/>
      <c r="O6" s="69"/>
    </row>
    <row r="7" spans="1:15" ht="15.75" customHeight="1" x14ac:dyDescent="0.25">
      <c r="A7" s="64"/>
      <c r="B7" s="89"/>
      <c r="C7" s="69"/>
      <c r="D7" s="81"/>
      <c r="E7" s="70"/>
      <c r="F7" s="76"/>
      <c r="G7" s="72" t="s">
        <v>22</v>
      </c>
      <c r="H7" s="214" t="s">
        <v>317</v>
      </c>
      <c r="I7" s="215"/>
      <c r="J7" s="216" t="s">
        <v>385</v>
      </c>
      <c r="K7" s="217"/>
      <c r="L7" s="217"/>
      <c r="M7" s="218"/>
      <c r="N7" s="71"/>
      <c r="O7" s="69"/>
    </row>
    <row r="8" spans="1:15" ht="15.75" customHeight="1" x14ac:dyDescent="0.25">
      <c r="A8" s="64"/>
      <c r="B8" s="133" t="s">
        <v>204</v>
      </c>
      <c r="C8" s="134"/>
      <c r="D8" s="77"/>
      <c r="E8" s="135"/>
      <c r="F8" s="84"/>
      <c r="G8" s="76" t="s">
        <v>210</v>
      </c>
      <c r="H8" s="199" t="s">
        <v>353</v>
      </c>
      <c r="I8" s="200"/>
      <c r="J8" s="201" t="s">
        <v>381</v>
      </c>
      <c r="K8" s="202"/>
      <c r="L8" s="202"/>
      <c r="M8" s="202"/>
      <c r="N8" s="157"/>
      <c r="O8" s="84"/>
    </row>
    <row r="9" spans="1:15" ht="15.75" customHeight="1" x14ac:dyDescent="0.25">
      <c r="A9" s="64"/>
      <c r="B9" s="136"/>
      <c r="C9" s="127"/>
      <c r="D9" s="82"/>
      <c r="E9" s="128"/>
      <c r="F9" s="76"/>
      <c r="G9" s="76" t="s">
        <v>22</v>
      </c>
      <c r="H9" s="199" t="s">
        <v>328</v>
      </c>
      <c r="I9" s="200"/>
      <c r="J9" s="201" t="s">
        <v>382</v>
      </c>
      <c r="K9" s="202"/>
      <c r="L9" s="202"/>
      <c r="M9" s="202"/>
      <c r="N9" s="158"/>
      <c r="O9" s="76"/>
    </row>
    <row r="10" spans="1:15" ht="15.75" customHeight="1" x14ac:dyDescent="0.25">
      <c r="A10" s="64"/>
      <c r="B10" s="136"/>
      <c r="C10" s="127"/>
      <c r="D10" s="82"/>
      <c r="E10" s="128"/>
      <c r="F10" s="76"/>
      <c r="G10" s="76" t="s">
        <v>22</v>
      </c>
      <c r="H10" s="199" t="s">
        <v>329</v>
      </c>
      <c r="I10" s="200"/>
      <c r="J10" s="201" t="s">
        <v>383</v>
      </c>
      <c r="K10" s="202"/>
      <c r="L10" s="202"/>
      <c r="M10" s="202"/>
      <c r="N10" s="158"/>
      <c r="O10" s="76"/>
    </row>
    <row r="11" spans="1:15" ht="15.75" customHeight="1" x14ac:dyDescent="0.25">
      <c r="A11" s="64"/>
      <c r="B11" s="137"/>
      <c r="C11" s="138"/>
      <c r="D11" s="106"/>
      <c r="E11" s="139"/>
      <c r="F11" s="85"/>
      <c r="G11" s="76" t="s">
        <v>22</v>
      </c>
      <c r="H11" s="199" t="s">
        <v>330</v>
      </c>
      <c r="I11" s="200"/>
      <c r="J11" s="201" t="s">
        <v>352</v>
      </c>
      <c r="K11" s="202"/>
      <c r="L11" s="202"/>
      <c r="M11" s="202"/>
      <c r="N11" s="158"/>
      <c r="O11" s="76"/>
    </row>
    <row r="12" spans="1:15" ht="15.75" customHeight="1" x14ac:dyDescent="0.25">
      <c r="A12" s="63"/>
      <c r="B12" s="140" t="s">
        <v>311</v>
      </c>
      <c r="C12" s="77"/>
      <c r="D12" s="77"/>
      <c r="E12" s="135"/>
      <c r="F12" s="78"/>
      <c r="G12" s="129" t="s">
        <v>22</v>
      </c>
      <c r="H12" s="185" t="s">
        <v>332</v>
      </c>
      <c r="I12" s="185"/>
      <c r="J12" s="189" t="s">
        <v>318</v>
      </c>
      <c r="K12" s="190"/>
      <c r="L12" s="190"/>
      <c r="M12" s="190"/>
      <c r="N12" s="159"/>
      <c r="O12" s="78"/>
    </row>
    <row r="13" spans="1:15" ht="15.75" customHeight="1" x14ac:dyDescent="0.25">
      <c r="A13" s="63"/>
      <c r="B13" s="141"/>
      <c r="C13" s="82"/>
      <c r="D13" s="82"/>
      <c r="E13" s="128"/>
      <c r="F13" s="83"/>
      <c r="G13" s="130" t="s">
        <v>22</v>
      </c>
      <c r="H13" s="186" t="s">
        <v>333</v>
      </c>
      <c r="I13" s="186"/>
      <c r="J13" s="187" t="s">
        <v>396</v>
      </c>
      <c r="K13" s="188"/>
      <c r="L13" s="188"/>
      <c r="M13" s="188"/>
      <c r="N13" s="160"/>
      <c r="O13" s="83"/>
    </row>
    <row r="14" spans="1:15" ht="15.75" customHeight="1" x14ac:dyDescent="0.25">
      <c r="A14" s="63"/>
      <c r="B14" s="141"/>
      <c r="C14" s="82"/>
      <c r="D14" s="82"/>
      <c r="E14" s="128"/>
      <c r="F14" s="83"/>
      <c r="G14" s="130" t="s">
        <v>22</v>
      </c>
      <c r="H14" s="186" t="s">
        <v>334</v>
      </c>
      <c r="I14" s="186"/>
      <c r="J14" s="187" t="s">
        <v>319</v>
      </c>
      <c r="K14" s="188"/>
      <c r="L14" s="188"/>
      <c r="M14" s="188"/>
      <c r="N14" s="160"/>
      <c r="O14" s="83"/>
    </row>
    <row r="15" spans="1:15" ht="15.75" customHeight="1" x14ac:dyDescent="0.25">
      <c r="A15" s="63"/>
      <c r="B15" s="141"/>
      <c r="C15" s="82"/>
      <c r="D15" s="82"/>
      <c r="E15" s="128"/>
      <c r="F15" s="83"/>
      <c r="G15" s="130" t="s">
        <v>22</v>
      </c>
      <c r="H15" s="186" t="s">
        <v>335</v>
      </c>
      <c r="I15" s="186"/>
      <c r="J15" s="187" t="s">
        <v>320</v>
      </c>
      <c r="K15" s="188"/>
      <c r="L15" s="188"/>
      <c r="M15" s="188"/>
      <c r="N15" s="160"/>
      <c r="O15" s="83"/>
    </row>
    <row r="16" spans="1:15" ht="15.75" customHeight="1" x14ac:dyDescent="0.25">
      <c r="A16" s="63"/>
      <c r="B16" s="141"/>
      <c r="C16" s="82"/>
      <c r="D16" s="82"/>
      <c r="E16" s="128"/>
      <c r="F16" s="83"/>
      <c r="G16" s="130" t="s">
        <v>22</v>
      </c>
      <c r="H16" s="186" t="s">
        <v>336</v>
      </c>
      <c r="I16" s="186"/>
      <c r="J16" s="187" t="s">
        <v>321</v>
      </c>
      <c r="K16" s="188"/>
      <c r="L16" s="188"/>
      <c r="M16" s="188"/>
      <c r="N16" s="160"/>
      <c r="O16" s="83"/>
    </row>
    <row r="17" spans="1:22" ht="15.75" customHeight="1" x14ac:dyDescent="0.25">
      <c r="A17" s="63"/>
      <c r="B17" s="141"/>
      <c r="C17" s="82"/>
      <c r="D17" s="82"/>
      <c r="E17" s="128"/>
      <c r="F17" s="83"/>
      <c r="G17" s="130" t="s">
        <v>22</v>
      </c>
      <c r="H17" s="186" t="s">
        <v>337</v>
      </c>
      <c r="I17" s="186"/>
      <c r="J17" s="187" t="s">
        <v>322</v>
      </c>
      <c r="K17" s="188"/>
      <c r="L17" s="188"/>
      <c r="M17" s="188"/>
      <c r="N17" s="160"/>
      <c r="O17" s="83"/>
    </row>
    <row r="18" spans="1:22" ht="15.75" customHeight="1" x14ac:dyDescent="0.25">
      <c r="A18" s="63"/>
      <c r="B18" s="141"/>
      <c r="C18" s="82"/>
      <c r="D18" s="82"/>
      <c r="E18" s="128"/>
      <c r="F18" s="83"/>
      <c r="G18" s="130" t="s">
        <v>22</v>
      </c>
      <c r="H18" s="186" t="s">
        <v>338</v>
      </c>
      <c r="I18" s="186"/>
      <c r="J18" s="187" t="s">
        <v>323</v>
      </c>
      <c r="K18" s="188"/>
      <c r="L18" s="188"/>
      <c r="M18" s="188"/>
      <c r="N18" s="160"/>
      <c r="O18" s="83"/>
    </row>
    <row r="19" spans="1:22" ht="15.75" customHeight="1" x14ac:dyDescent="0.25">
      <c r="A19" s="63"/>
      <c r="B19" s="141"/>
      <c r="C19" s="82"/>
      <c r="D19" s="82"/>
      <c r="E19" s="128"/>
      <c r="F19" s="83"/>
      <c r="G19" s="130" t="s">
        <v>22</v>
      </c>
      <c r="H19" s="186" t="s">
        <v>339</v>
      </c>
      <c r="I19" s="186"/>
      <c r="J19" s="187" t="s">
        <v>324</v>
      </c>
      <c r="K19" s="188"/>
      <c r="L19" s="188"/>
      <c r="M19" s="188"/>
      <c r="N19" s="160"/>
      <c r="O19" s="83"/>
    </row>
    <row r="20" spans="1:22" ht="15.75" customHeight="1" x14ac:dyDescent="0.25">
      <c r="A20" s="63"/>
      <c r="B20" s="141"/>
      <c r="C20" s="82"/>
      <c r="D20" s="82"/>
      <c r="E20" s="128"/>
      <c r="F20" s="83"/>
      <c r="G20" s="130" t="s">
        <v>22</v>
      </c>
      <c r="H20" s="186" t="s">
        <v>340</v>
      </c>
      <c r="I20" s="186"/>
      <c r="J20" s="187" t="s">
        <v>325</v>
      </c>
      <c r="K20" s="188"/>
      <c r="L20" s="188"/>
      <c r="M20" s="188"/>
      <c r="N20" s="160"/>
      <c r="O20" s="83"/>
    </row>
    <row r="21" spans="1:22" ht="15.75" customHeight="1" x14ac:dyDescent="0.25">
      <c r="A21" s="63"/>
      <c r="B21" s="141"/>
      <c r="C21" s="82"/>
      <c r="D21" s="82"/>
      <c r="E21" s="128"/>
      <c r="F21" s="83"/>
      <c r="G21" s="130" t="s">
        <v>22</v>
      </c>
      <c r="H21" s="186" t="s">
        <v>341</v>
      </c>
      <c r="I21" s="186"/>
      <c r="J21" s="187" t="s">
        <v>326</v>
      </c>
      <c r="K21" s="188"/>
      <c r="L21" s="188"/>
      <c r="M21" s="188"/>
      <c r="N21" s="160"/>
      <c r="O21" s="83"/>
    </row>
    <row r="22" spans="1:22" ht="15.75" customHeight="1" x14ac:dyDescent="0.25">
      <c r="A22" s="63"/>
      <c r="B22" s="141"/>
      <c r="C22" s="82"/>
      <c r="D22" s="82"/>
      <c r="E22" s="128"/>
      <c r="F22" s="83"/>
      <c r="G22" s="130" t="s">
        <v>22</v>
      </c>
      <c r="H22" s="186" t="s">
        <v>331</v>
      </c>
      <c r="I22" s="186"/>
      <c r="J22" s="187" t="s">
        <v>327</v>
      </c>
      <c r="K22" s="188"/>
      <c r="L22" s="188"/>
      <c r="M22" s="188"/>
      <c r="N22" s="160"/>
      <c r="O22" s="83"/>
    </row>
    <row r="23" spans="1:22" ht="15.75" customHeight="1" x14ac:dyDescent="0.25">
      <c r="A23" s="63"/>
      <c r="B23" s="141"/>
      <c r="C23" s="82"/>
      <c r="D23" s="82"/>
      <c r="E23" s="128"/>
      <c r="F23" s="83"/>
      <c r="G23" s="76" t="s">
        <v>22</v>
      </c>
      <c r="H23" s="186" t="s">
        <v>343</v>
      </c>
      <c r="I23" s="186"/>
      <c r="J23" s="195" t="s">
        <v>286</v>
      </c>
      <c r="K23" s="196"/>
      <c r="L23" s="196"/>
      <c r="M23" s="196"/>
      <c r="N23" s="160"/>
      <c r="O23" s="83"/>
    </row>
    <row r="24" spans="1:22" ht="15.75" customHeight="1" x14ac:dyDescent="0.25">
      <c r="A24" s="63"/>
      <c r="B24" s="141"/>
      <c r="C24" s="82"/>
      <c r="D24" s="82"/>
      <c r="E24" s="128"/>
      <c r="F24" s="83"/>
      <c r="G24" s="76" t="s">
        <v>22</v>
      </c>
      <c r="H24" s="186" t="s">
        <v>344</v>
      </c>
      <c r="I24" s="186"/>
      <c r="J24" s="195" t="s">
        <v>287</v>
      </c>
      <c r="K24" s="196"/>
      <c r="L24" s="196"/>
      <c r="M24" s="196"/>
      <c r="N24" s="160"/>
      <c r="O24" s="83"/>
    </row>
    <row r="25" spans="1:22" ht="15.75" customHeight="1" x14ac:dyDescent="0.25">
      <c r="A25" s="63"/>
      <c r="B25" s="141"/>
      <c r="C25" s="82"/>
      <c r="D25" s="82"/>
      <c r="E25" s="128"/>
      <c r="F25" s="83"/>
      <c r="G25" s="76" t="s">
        <v>22</v>
      </c>
      <c r="H25" s="186" t="s">
        <v>345</v>
      </c>
      <c r="I25" s="186"/>
      <c r="J25" s="195" t="s">
        <v>288</v>
      </c>
      <c r="K25" s="196"/>
      <c r="L25" s="196"/>
      <c r="M25" s="196"/>
      <c r="N25" s="160"/>
      <c r="O25" s="83"/>
    </row>
    <row r="26" spans="1:22" ht="15.75" customHeight="1" x14ac:dyDescent="0.25">
      <c r="A26" s="63"/>
      <c r="B26" s="141"/>
      <c r="C26" s="82"/>
      <c r="D26" s="82"/>
      <c r="E26" s="128"/>
      <c r="F26" s="83"/>
      <c r="G26" s="76" t="s">
        <v>22</v>
      </c>
      <c r="H26" s="186" t="s">
        <v>346</v>
      </c>
      <c r="I26" s="186"/>
      <c r="J26" s="195" t="s">
        <v>289</v>
      </c>
      <c r="K26" s="196"/>
      <c r="L26" s="196"/>
      <c r="M26" s="196"/>
      <c r="N26" s="160"/>
      <c r="O26" s="83"/>
    </row>
    <row r="27" spans="1:22" ht="15.75" customHeight="1" x14ac:dyDescent="0.25">
      <c r="A27" s="63"/>
      <c r="B27" s="141"/>
      <c r="C27" s="82"/>
      <c r="D27" s="82"/>
      <c r="E27" s="128"/>
      <c r="F27" s="83"/>
      <c r="G27" s="76" t="s">
        <v>22</v>
      </c>
      <c r="H27" s="186" t="s">
        <v>347</v>
      </c>
      <c r="I27" s="186"/>
      <c r="J27" s="195" t="s">
        <v>291</v>
      </c>
      <c r="K27" s="196"/>
      <c r="L27" s="196"/>
      <c r="M27" s="196"/>
      <c r="N27" s="160"/>
      <c r="O27" s="83"/>
    </row>
    <row r="28" spans="1:22" ht="15.75" customHeight="1" x14ac:dyDescent="0.25">
      <c r="A28" s="63"/>
      <c r="B28" s="141"/>
      <c r="C28" s="82"/>
      <c r="D28" s="82"/>
      <c r="E28" s="128"/>
      <c r="F28" s="83"/>
      <c r="G28" s="76" t="s">
        <v>22</v>
      </c>
      <c r="H28" s="186" t="s">
        <v>348</v>
      </c>
      <c r="I28" s="186"/>
      <c r="J28" s="195" t="s">
        <v>292</v>
      </c>
      <c r="K28" s="196"/>
      <c r="L28" s="196"/>
      <c r="M28" s="196"/>
      <c r="N28" s="160"/>
      <c r="O28" s="83"/>
      <c r="R28" s="50"/>
      <c r="S28" s="50"/>
      <c r="T28" s="50"/>
      <c r="U28" s="50"/>
      <c r="V28" s="50"/>
    </row>
    <row r="29" spans="1:22" ht="15.75" customHeight="1" x14ac:dyDescent="0.25">
      <c r="A29" s="63"/>
      <c r="B29" s="141"/>
      <c r="C29" s="82"/>
      <c r="D29" s="82"/>
      <c r="E29" s="128"/>
      <c r="F29" s="83"/>
      <c r="G29" s="76" t="s">
        <v>22</v>
      </c>
      <c r="H29" s="186" t="s">
        <v>342</v>
      </c>
      <c r="I29" s="186"/>
      <c r="J29" s="195" t="s">
        <v>290</v>
      </c>
      <c r="K29" s="196"/>
      <c r="L29" s="196"/>
      <c r="M29" s="196"/>
      <c r="N29" s="160"/>
      <c r="O29" s="83"/>
      <c r="Q29" s="94"/>
      <c r="R29" s="50"/>
      <c r="S29" s="50"/>
      <c r="T29" s="50"/>
      <c r="U29" s="50"/>
      <c r="V29" s="50"/>
    </row>
    <row r="30" spans="1:22" ht="15.75" customHeight="1" x14ac:dyDescent="0.25">
      <c r="A30" s="63"/>
      <c r="B30" s="141"/>
      <c r="C30" s="82"/>
      <c r="D30" s="82"/>
      <c r="E30" s="128"/>
      <c r="F30" s="83"/>
      <c r="G30" s="76" t="s">
        <v>22</v>
      </c>
      <c r="H30" s="186" t="s">
        <v>349</v>
      </c>
      <c r="I30" s="186"/>
      <c r="J30" s="195" t="s">
        <v>293</v>
      </c>
      <c r="K30" s="196"/>
      <c r="L30" s="196"/>
      <c r="M30" s="196"/>
      <c r="N30" s="160"/>
      <c r="O30" s="83"/>
      <c r="Q30" s="94"/>
      <c r="R30" s="50"/>
      <c r="S30" s="50"/>
      <c r="T30" s="50"/>
      <c r="U30" s="50"/>
      <c r="V30" s="50"/>
    </row>
    <row r="31" spans="1:22" ht="15.75" customHeight="1" x14ac:dyDescent="0.25">
      <c r="A31" s="63"/>
      <c r="B31" s="141"/>
      <c r="C31" s="82"/>
      <c r="D31" s="82"/>
      <c r="E31" s="128"/>
      <c r="F31" s="83"/>
      <c r="G31" s="76" t="s">
        <v>22</v>
      </c>
      <c r="H31" s="186" t="s">
        <v>350</v>
      </c>
      <c r="I31" s="186"/>
      <c r="J31" s="195" t="s">
        <v>294</v>
      </c>
      <c r="K31" s="196"/>
      <c r="L31" s="196"/>
      <c r="M31" s="196"/>
      <c r="N31" s="160"/>
      <c r="O31" s="83"/>
      <c r="Q31" s="94"/>
      <c r="R31" s="95"/>
      <c r="S31" s="95"/>
      <c r="T31" s="95"/>
      <c r="U31" s="95"/>
      <c r="V31" s="50"/>
    </row>
    <row r="32" spans="1:22" ht="15.75" customHeight="1" x14ac:dyDescent="0.25">
      <c r="A32" s="63"/>
      <c r="B32" s="142"/>
      <c r="C32" s="106"/>
      <c r="D32" s="106"/>
      <c r="E32" s="139"/>
      <c r="F32" s="79"/>
      <c r="G32" s="76" t="s">
        <v>22</v>
      </c>
      <c r="H32" s="186" t="s">
        <v>351</v>
      </c>
      <c r="I32" s="186"/>
      <c r="J32" s="195" t="s">
        <v>295</v>
      </c>
      <c r="K32" s="196"/>
      <c r="L32" s="196"/>
      <c r="M32" s="196"/>
      <c r="N32" s="161"/>
      <c r="O32" s="79"/>
      <c r="Q32" s="94"/>
      <c r="R32" s="50"/>
      <c r="S32" s="95"/>
      <c r="T32" s="95"/>
      <c r="U32" s="95"/>
      <c r="V32" s="95"/>
    </row>
    <row r="33" spans="1:22" ht="15.75" customHeight="1" x14ac:dyDescent="0.25">
      <c r="A33" s="63"/>
      <c r="B33" s="143" t="s">
        <v>312</v>
      </c>
      <c r="C33" s="144"/>
      <c r="D33" s="144"/>
      <c r="E33" s="135"/>
      <c r="F33" s="145"/>
      <c r="G33" s="84" t="s">
        <v>442</v>
      </c>
      <c r="H33" s="185" t="s">
        <v>367</v>
      </c>
      <c r="I33" s="177"/>
      <c r="J33" s="182" t="s">
        <v>425</v>
      </c>
      <c r="K33" s="183"/>
      <c r="L33" s="183"/>
      <c r="M33" s="183"/>
      <c r="N33" s="162"/>
      <c r="O33" s="145"/>
      <c r="Q33" s="96"/>
      <c r="R33" s="96"/>
      <c r="S33" s="96"/>
      <c r="T33" s="96"/>
      <c r="U33" s="95"/>
      <c r="V33" s="95"/>
    </row>
    <row r="34" spans="1:22" ht="15.75" customHeight="1" x14ac:dyDescent="0.25">
      <c r="A34" s="63"/>
      <c r="B34" s="141"/>
      <c r="C34" s="132"/>
      <c r="D34" s="132"/>
      <c r="E34" s="128"/>
      <c r="F34" s="146"/>
      <c r="G34" s="76" t="s">
        <v>22</v>
      </c>
      <c r="H34" s="186" t="s">
        <v>354</v>
      </c>
      <c r="I34" s="179"/>
      <c r="J34" s="197" t="s">
        <v>283</v>
      </c>
      <c r="K34" s="198"/>
      <c r="L34" s="198"/>
      <c r="M34" s="198"/>
      <c r="N34" s="163"/>
      <c r="O34" s="146"/>
      <c r="Q34" s="96"/>
      <c r="R34" s="96"/>
      <c r="S34" s="96"/>
      <c r="T34" s="96"/>
      <c r="U34" s="95"/>
      <c r="V34" s="95"/>
    </row>
    <row r="35" spans="1:22" ht="15.75" customHeight="1" x14ac:dyDescent="0.25">
      <c r="A35" s="63"/>
      <c r="B35" s="141"/>
      <c r="C35" s="132"/>
      <c r="D35" s="132"/>
      <c r="E35" s="128"/>
      <c r="F35" s="146"/>
      <c r="G35" s="76" t="s">
        <v>442</v>
      </c>
      <c r="H35" s="186" t="s">
        <v>355</v>
      </c>
      <c r="I35" s="179"/>
      <c r="J35" s="164" t="s">
        <v>426</v>
      </c>
      <c r="K35" s="165"/>
      <c r="L35" s="165"/>
      <c r="M35" s="165"/>
      <c r="N35" s="163"/>
      <c r="O35" s="146"/>
      <c r="Q35" s="96"/>
      <c r="R35" s="96"/>
      <c r="S35" s="96"/>
      <c r="T35" s="96"/>
      <c r="U35" s="95"/>
      <c r="V35" s="95"/>
    </row>
    <row r="36" spans="1:22" ht="15.75" customHeight="1" x14ac:dyDescent="0.25">
      <c r="A36" s="63"/>
      <c r="B36" s="141"/>
      <c r="C36" s="132"/>
      <c r="D36" s="132"/>
      <c r="E36" s="128"/>
      <c r="F36" s="146"/>
      <c r="G36" s="76" t="s">
        <v>22</v>
      </c>
      <c r="H36" s="186" t="s">
        <v>356</v>
      </c>
      <c r="I36" s="179"/>
      <c r="J36" s="197" t="s">
        <v>402</v>
      </c>
      <c r="K36" s="198"/>
      <c r="L36" s="198"/>
      <c r="M36" s="198"/>
      <c r="N36" s="163"/>
      <c r="O36" s="146"/>
      <c r="Q36" s="96"/>
      <c r="R36" s="96"/>
      <c r="S36" s="96"/>
      <c r="T36" s="96"/>
      <c r="U36" s="95"/>
      <c r="V36" s="95"/>
    </row>
    <row r="37" spans="1:22" ht="15.75" customHeight="1" x14ac:dyDescent="0.25">
      <c r="A37" s="63"/>
      <c r="B37" s="141"/>
      <c r="C37" s="132"/>
      <c r="D37" s="132"/>
      <c r="E37" s="128"/>
      <c r="F37" s="146"/>
      <c r="G37" s="76" t="s">
        <v>22</v>
      </c>
      <c r="H37" s="186" t="s">
        <v>357</v>
      </c>
      <c r="I37" s="179"/>
      <c r="J37" s="164" t="s">
        <v>423</v>
      </c>
      <c r="K37" s="165"/>
      <c r="L37" s="165"/>
      <c r="M37" s="165"/>
      <c r="N37" s="163"/>
      <c r="O37" s="146"/>
      <c r="Q37" s="96"/>
      <c r="R37" s="96"/>
      <c r="S37" s="96"/>
      <c r="T37" s="96"/>
      <c r="U37" s="95"/>
      <c r="V37" s="95"/>
    </row>
    <row r="38" spans="1:22" ht="15.75" customHeight="1" x14ac:dyDescent="0.25">
      <c r="A38" s="63"/>
      <c r="B38" s="141"/>
      <c r="C38" s="132"/>
      <c r="D38" s="132"/>
      <c r="E38" s="128"/>
      <c r="F38" s="146"/>
      <c r="G38" s="76" t="s">
        <v>22</v>
      </c>
      <c r="H38" s="186" t="s">
        <v>358</v>
      </c>
      <c r="I38" s="179"/>
      <c r="J38" s="164" t="s">
        <v>424</v>
      </c>
      <c r="K38" s="165"/>
      <c r="L38" s="165"/>
      <c r="M38" s="165"/>
      <c r="N38" s="163"/>
      <c r="O38" s="146"/>
      <c r="Q38" s="50"/>
      <c r="R38" s="50"/>
      <c r="S38" s="50"/>
      <c r="T38" s="50"/>
      <c r="U38" s="95"/>
      <c r="V38" s="95"/>
    </row>
    <row r="39" spans="1:22" ht="15.75" customHeight="1" x14ac:dyDescent="0.25">
      <c r="A39" s="63"/>
      <c r="B39" s="141"/>
      <c r="C39" s="127"/>
      <c r="D39" s="128"/>
      <c r="E39" s="128"/>
      <c r="F39" s="76"/>
      <c r="G39" s="76" t="s">
        <v>22</v>
      </c>
      <c r="H39" s="186" t="s">
        <v>359</v>
      </c>
      <c r="I39" s="179"/>
      <c r="J39" s="197" t="s">
        <v>284</v>
      </c>
      <c r="K39" s="198"/>
      <c r="L39" s="198"/>
      <c r="M39" s="198"/>
      <c r="N39" s="158"/>
      <c r="O39" s="76"/>
      <c r="Q39" s="50"/>
      <c r="R39" s="50"/>
      <c r="S39" s="50"/>
      <c r="T39" s="50"/>
      <c r="U39" s="95"/>
      <c r="V39" s="95"/>
    </row>
    <row r="40" spans="1:22" ht="15.75" customHeight="1" x14ac:dyDescent="0.25">
      <c r="A40" s="63"/>
      <c r="B40" s="121"/>
      <c r="C40" s="94"/>
      <c r="D40" s="115"/>
      <c r="E40" s="115"/>
      <c r="F40" s="147"/>
      <c r="G40" s="76" t="s">
        <v>22</v>
      </c>
      <c r="H40" s="186" t="s">
        <v>360</v>
      </c>
      <c r="I40" s="179"/>
      <c r="J40" s="197" t="s">
        <v>436</v>
      </c>
      <c r="K40" s="198"/>
      <c r="L40" s="198"/>
      <c r="M40" s="198"/>
      <c r="N40" s="117"/>
      <c r="O40" s="147"/>
      <c r="Q40" s="97"/>
      <c r="R40" s="97"/>
      <c r="S40" s="97"/>
      <c r="T40" s="97"/>
      <c r="U40" s="50"/>
      <c r="V40" s="50"/>
    </row>
    <row r="41" spans="1:22" ht="15.75" customHeight="1" x14ac:dyDescent="0.25">
      <c r="A41" s="63"/>
      <c r="B41" s="148"/>
      <c r="C41" s="94"/>
      <c r="D41" s="115"/>
      <c r="E41" s="115"/>
      <c r="F41" s="147"/>
      <c r="G41" s="76" t="s">
        <v>22</v>
      </c>
      <c r="H41" s="186" t="s">
        <v>361</v>
      </c>
      <c r="I41" s="179"/>
      <c r="J41" s="219" t="s">
        <v>437</v>
      </c>
      <c r="K41" s="220"/>
      <c r="L41" s="220"/>
      <c r="M41" s="220"/>
      <c r="N41" s="117"/>
      <c r="O41" s="147"/>
      <c r="Q41" s="97"/>
      <c r="R41" s="97"/>
      <c r="S41" s="97"/>
      <c r="T41" s="97"/>
      <c r="U41" s="50"/>
      <c r="V41" s="50"/>
    </row>
    <row r="42" spans="1:22" ht="15.75" customHeight="1" x14ac:dyDescent="0.25">
      <c r="A42" s="63"/>
      <c r="B42" s="148"/>
      <c r="C42" s="94"/>
      <c r="D42" s="115"/>
      <c r="E42" s="115"/>
      <c r="F42" s="147"/>
      <c r="G42" s="76" t="s">
        <v>22</v>
      </c>
      <c r="H42" s="186" t="s">
        <v>362</v>
      </c>
      <c r="I42" s="179"/>
      <c r="J42" s="193" t="s">
        <v>448</v>
      </c>
      <c r="K42" s="194"/>
      <c r="L42" s="194"/>
      <c r="M42" s="194"/>
      <c r="N42" s="117"/>
      <c r="O42" s="147"/>
      <c r="Q42" s="97"/>
      <c r="R42" s="97"/>
      <c r="S42" s="97"/>
      <c r="T42" s="97"/>
      <c r="U42" s="50"/>
      <c r="V42" s="50"/>
    </row>
    <row r="43" spans="1:22" ht="15.75" customHeight="1" x14ac:dyDescent="0.25">
      <c r="A43" s="63"/>
      <c r="B43" s="148"/>
      <c r="C43" s="94"/>
      <c r="D43" s="115"/>
      <c r="E43" s="115"/>
      <c r="F43" s="147"/>
      <c r="G43" s="76" t="s">
        <v>22</v>
      </c>
      <c r="H43" s="186" t="s">
        <v>363</v>
      </c>
      <c r="I43" s="179"/>
      <c r="J43" s="193" t="s">
        <v>398</v>
      </c>
      <c r="K43" s="194"/>
      <c r="L43" s="194"/>
      <c r="M43" s="194"/>
      <c r="N43" s="117"/>
      <c r="O43" s="147"/>
      <c r="Q43" s="94"/>
      <c r="R43" s="50"/>
      <c r="S43" s="50"/>
      <c r="T43" s="50"/>
      <c r="U43" s="50"/>
      <c r="V43" s="50"/>
    </row>
    <row r="44" spans="1:22" ht="15.75" customHeight="1" x14ac:dyDescent="0.25">
      <c r="A44" s="63"/>
      <c r="B44" s="148"/>
      <c r="C44" s="94"/>
      <c r="D44" s="115"/>
      <c r="E44" s="115"/>
      <c r="F44" s="147"/>
      <c r="G44" s="76" t="s">
        <v>22</v>
      </c>
      <c r="H44" s="186" t="s">
        <v>364</v>
      </c>
      <c r="I44" s="179"/>
      <c r="J44" s="193" t="s">
        <v>420</v>
      </c>
      <c r="K44" s="194"/>
      <c r="L44" s="194"/>
      <c r="M44" s="194"/>
      <c r="N44" s="117"/>
      <c r="O44" s="147"/>
      <c r="Q44" s="94"/>
      <c r="R44" s="94"/>
      <c r="S44" s="94"/>
      <c r="T44" s="94"/>
      <c r="U44" s="94"/>
      <c r="V44" s="94"/>
    </row>
    <row r="45" spans="1:22" ht="15.75" customHeight="1" x14ac:dyDescent="0.25">
      <c r="A45" s="63"/>
      <c r="B45" s="148"/>
      <c r="C45" s="94"/>
      <c r="D45" s="115"/>
      <c r="E45" s="115"/>
      <c r="F45" s="147"/>
      <c r="G45" s="76" t="s">
        <v>22</v>
      </c>
      <c r="H45" s="186" t="s">
        <v>365</v>
      </c>
      <c r="I45" s="179"/>
      <c r="J45" s="164" t="s">
        <v>483</v>
      </c>
      <c r="K45" s="165"/>
      <c r="L45" s="165"/>
      <c r="M45" s="165"/>
      <c r="N45" s="117"/>
      <c r="O45" s="147"/>
      <c r="R45" s="94"/>
      <c r="S45" s="94"/>
      <c r="T45" s="94"/>
      <c r="U45" s="94"/>
      <c r="V45" s="94"/>
    </row>
    <row r="46" spans="1:22" ht="15.75" customHeight="1" x14ac:dyDescent="0.25">
      <c r="A46" s="63"/>
      <c r="B46" s="148"/>
      <c r="C46" s="94"/>
      <c r="D46" s="115"/>
      <c r="E46" s="115"/>
      <c r="F46" s="147"/>
      <c r="G46" s="76" t="s">
        <v>22</v>
      </c>
      <c r="H46" s="186" t="s">
        <v>366</v>
      </c>
      <c r="I46" s="179"/>
      <c r="J46" s="193" t="s">
        <v>399</v>
      </c>
      <c r="K46" s="194"/>
      <c r="L46" s="194"/>
      <c r="M46" s="194"/>
      <c r="N46" s="117"/>
      <c r="O46" s="147"/>
      <c r="R46" s="94"/>
      <c r="S46" s="94"/>
      <c r="T46" s="94"/>
      <c r="U46" s="94"/>
      <c r="V46" s="94"/>
    </row>
    <row r="47" spans="1:22" ht="15.75" customHeight="1" x14ac:dyDescent="0.25">
      <c r="A47" s="63"/>
      <c r="B47" s="148"/>
      <c r="C47" s="94"/>
      <c r="D47" s="115"/>
      <c r="E47" s="115"/>
      <c r="F47" s="147"/>
      <c r="G47" s="76" t="s">
        <v>22</v>
      </c>
      <c r="H47" s="186" t="s">
        <v>368</v>
      </c>
      <c r="I47" s="179"/>
      <c r="J47" s="193" t="s">
        <v>421</v>
      </c>
      <c r="K47" s="194"/>
      <c r="L47" s="194"/>
      <c r="M47" s="194"/>
      <c r="N47" s="117"/>
      <c r="O47" s="147"/>
      <c r="R47" s="94"/>
      <c r="S47" s="94"/>
      <c r="T47" s="94"/>
      <c r="U47" s="94"/>
      <c r="V47" s="94"/>
    </row>
    <row r="48" spans="1:22" ht="15.75" customHeight="1" x14ac:dyDescent="0.25">
      <c r="A48" s="63"/>
      <c r="B48" s="148"/>
      <c r="C48" s="94"/>
      <c r="D48" s="115"/>
      <c r="E48" s="115"/>
      <c r="F48" s="147"/>
      <c r="G48" s="76" t="s">
        <v>22</v>
      </c>
      <c r="H48" s="186" t="s">
        <v>369</v>
      </c>
      <c r="I48" s="179"/>
      <c r="J48" s="164" t="s">
        <v>427</v>
      </c>
      <c r="K48" s="165"/>
      <c r="L48" s="165"/>
      <c r="M48" s="165"/>
      <c r="N48" s="117"/>
      <c r="O48" s="147"/>
      <c r="R48" s="94"/>
      <c r="S48" s="94"/>
      <c r="T48" s="94"/>
      <c r="U48" s="94"/>
      <c r="V48" s="94"/>
    </row>
    <row r="49" spans="1:22" ht="15.75" customHeight="1" x14ac:dyDescent="0.25">
      <c r="A49" s="63"/>
      <c r="B49" s="148"/>
      <c r="C49" s="94"/>
      <c r="D49" s="115"/>
      <c r="E49" s="115"/>
      <c r="F49" s="147"/>
      <c r="G49" s="130" t="s">
        <v>22</v>
      </c>
      <c r="H49" s="186" t="s">
        <v>370</v>
      </c>
      <c r="I49" s="179"/>
      <c r="J49" s="193" t="s">
        <v>407</v>
      </c>
      <c r="K49" s="194"/>
      <c r="L49" s="194"/>
      <c r="M49" s="194"/>
      <c r="N49" s="117"/>
      <c r="O49" s="147"/>
      <c r="R49" s="94"/>
      <c r="S49" s="94"/>
      <c r="T49" s="94"/>
      <c r="U49" s="94"/>
      <c r="V49" s="94"/>
    </row>
    <row r="50" spans="1:22" ht="15.75" customHeight="1" x14ac:dyDescent="0.25">
      <c r="A50" s="63"/>
      <c r="B50" s="148"/>
      <c r="C50" s="94"/>
      <c r="D50" s="115"/>
      <c r="E50" s="115"/>
      <c r="F50" s="147"/>
      <c r="G50" s="130" t="s">
        <v>22</v>
      </c>
      <c r="H50" s="186" t="s">
        <v>371</v>
      </c>
      <c r="I50" s="179"/>
      <c r="J50" s="193" t="s">
        <v>408</v>
      </c>
      <c r="K50" s="194"/>
      <c r="L50" s="194"/>
      <c r="M50" s="194"/>
      <c r="N50" s="117"/>
      <c r="O50" s="147"/>
      <c r="R50" s="94"/>
      <c r="S50" s="94"/>
      <c r="T50" s="94"/>
      <c r="U50" s="94"/>
      <c r="V50" s="94"/>
    </row>
    <row r="51" spans="1:22" ht="15.75" customHeight="1" x14ac:dyDescent="0.25">
      <c r="A51" s="63"/>
      <c r="B51" s="148"/>
      <c r="C51" s="94"/>
      <c r="D51" s="115"/>
      <c r="E51" s="115"/>
      <c r="F51" s="147"/>
      <c r="G51" s="130" t="s">
        <v>22</v>
      </c>
      <c r="H51" s="186" t="s">
        <v>372</v>
      </c>
      <c r="I51" s="179"/>
      <c r="J51" s="193" t="s">
        <v>428</v>
      </c>
      <c r="K51" s="194"/>
      <c r="L51" s="194"/>
      <c r="M51" s="194"/>
      <c r="N51" s="117"/>
      <c r="O51" s="147"/>
      <c r="R51" s="94"/>
      <c r="S51" s="94"/>
      <c r="T51" s="94"/>
      <c r="U51" s="94"/>
      <c r="V51" s="94"/>
    </row>
    <row r="52" spans="1:22" ht="15.75" customHeight="1" x14ac:dyDescent="0.25">
      <c r="A52" s="63"/>
      <c r="B52" s="148"/>
      <c r="C52" s="94"/>
      <c r="D52" s="115"/>
      <c r="E52" s="115"/>
      <c r="F52" s="147"/>
      <c r="G52" s="130" t="s">
        <v>22</v>
      </c>
      <c r="H52" s="186" t="s">
        <v>373</v>
      </c>
      <c r="I52" s="179"/>
      <c r="J52" s="193" t="s">
        <v>429</v>
      </c>
      <c r="K52" s="194"/>
      <c r="L52" s="194"/>
      <c r="M52" s="194"/>
      <c r="N52" s="117"/>
      <c r="O52" s="147"/>
      <c r="R52" s="94"/>
      <c r="S52" s="94"/>
      <c r="T52" s="94"/>
      <c r="U52" s="94"/>
      <c r="V52" s="94"/>
    </row>
    <row r="53" spans="1:22" ht="15.75" customHeight="1" x14ac:dyDescent="0.25">
      <c r="A53" s="63"/>
      <c r="B53" s="148"/>
      <c r="C53" s="127"/>
      <c r="D53" s="128"/>
      <c r="E53" s="128"/>
      <c r="F53" s="76"/>
      <c r="G53" s="130" t="s">
        <v>22</v>
      </c>
      <c r="H53" s="186" t="s">
        <v>374</v>
      </c>
      <c r="I53" s="179"/>
      <c r="J53" s="193" t="s">
        <v>409</v>
      </c>
      <c r="K53" s="194"/>
      <c r="L53" s="194"/>
      <c r="M53" s="194"/>
      <c r="N53" s="158"/>
      <c r="O53" s="76"/>
    </row>
    <row r="54" spans="1:22" ht="15.75" customHeight="1" x14ac:dyDescent="0.25">
      <c r="A54" s="63"/>
      <c r="B54" s="148"/>
      <c r="C54" s="127"/>
      <c r="D54" s="128"/>
      <c r="E54" s="128"/>
      <c r="F54" s="76"/>
      <c r="G54" s="130" t="s">
        <v>22</v>
      </c>
      <c r="H54" s="186" t="s">
        <v>375</v>
      </c>
      <c r="I54" s="179"/>
      <c r="J54" s="193" t="s">
        <v>410</v>
      </c>
      <c r="K54" s="194"/>
      <c r="L54" s="194"/>
      <c r="M54" s="194"/>
      <c r="N54" s="158"/>
      <c r="O54" s="76"/>
    </row>
    <row r="55" spans="1:22" ht="15.75" customHeight="1" x14ac:dyDescent="0.25">
      <c r="A55" s="63"/>
      <c r="B55" s="148"/>
      <c r="C55" s="127"/>
      <c r="D55" s="128"/>
      <c r="E55" s="128"/>
      <c r="F55" s="76"/>
      <c r="G55" s="130" t="s">
        <v>22</v>
      </c>
      <c r="H55" s="186" t="s">
        <v>400</v>
      </c>
      <c r="I55" s="179"/>
      <c r="J55" s="193" t="s">
        <v>430</v>
      </c>
      <c r="K55" s="194"/>
      <c r="L55" s="194"/>
      <c r="M55" s="194"/>
      <c r="N55" s="158"/>
      <c r="O55" s="76"/>
    </row>
    <row r="56" spans="1:22" ht="15.75" customHeight="1" x14ac:dyDescent="0.25">
      <c r="A56" s="63"/>
      <c r="B56" s="148"/>
      <c r="C56" s="132"/>
      <c r="D56" s="132"/>
      <c r="E56" s="128"/>
      <c r="F56" s="146"/>
      <c r="G56" s="130" t="s">
        <v>22</v>
      </c>
      <c r="H56" s="186" t="s">
        <v>401</v>
      </c>
      <c r="I56" s="179"/>
      <c r="J56" s="193" t="s">
        <v>431</v>
      </c>
      <c r="K56" s="194"/>
      <c r="L56" s="194"/>
      <c r="M56" s="194"/>
      <c r="N56" s="163"/>
      <c r="O56" s="146"/>
    </row>
    <row r="57" spans="1:22" ht="15.75" customHeight="1" x14ac:dyDescent="0.25">
      <c r="A57" s="63"/>
      <c r="B57" s="148"/>
      <c r="C57" s="132"/>
      <c r="D57" s="132"/>
      <c r="E57" s="128"/>
      <c r="F57" s="146"/>
      <c r="G57" s="130" t="s">
        <v>22</v>
      </c>
      <c r="H57" s="178" t="s">
        <v>403</v>
      </c>
      <c r="I57" s="179"/>
      <c r="J57" s="193" t="s">
        <v>443</v>
      </c>
      <c r="K57" s="194"/>
      <c r="L57" s="194"/>
      <c r="M57" s="319"/>
      <c r="N57" s="163"/>
      <c r="O57" s="146"/>
    </row>
    <row r="58" spans="1:22" ht="15.75" customHeight="1" x14ac:dyDescent="0.25">
      <c r="A58" s="63"/>
      <c r="B58" s="148"/>
      <c r="C58" s="132"/>
      <c r="D58" s="132"/>
      <c r="E58" s="128"/>
      <c r="F58" s="146"/>
      <c r="G58" s="130" t="s">
        <v>22</v>
      </c>
      <c r="H58" s="178" t="s">
        <v>411</v>
      </c>
      <c r="I58" s="179"/>
      <c r="J58" s="193" t="s">
        <v>444</v>
      </c>
      <c r="K58" s="194"/>
      <c r="L58" s="194"/>
      <c r="M58" s="319"/>
      <c r="N58" s="163"/>
      <c r="O58" s="146"/>
    </row>
    <row r="59" spans="1:22" ht="15.75" customHeight="1" x14ac:dyDescent="0.25">
      <c r="A59" s="63"/>
      <c r="B59" s="148"/>
      <c r="C59" s="132"/>
      <c r="D59" s="132"/>
      <c r="E59" s="128"/>
      <c r="F59" s="146"/>
      <c r="G59" s="130" t="s">
        <v>22</v>
      </c>
      <c r="H59" s="178" t="s">
        <v>412</v>
      </c>
      <c r="I59" s="179"/>
      <c r="J59" s="193" t="s">
        <v>445</v>
      </c>
      <c r="K59" s="194"/>
      <c r="L59" s="194"/>
      <c r="M59" s="319"/>
      <c r="N59" s="163"/>
      <c r="O59" s="146"/>
    </row>
    <row r="60" spans="1:22" ht="15.75" customHeight="1" x14ac:dyDescent="0.25">
      <c r="A60" s="63"/>
      <c r="B60" s="149"/>
      <c r="C60" s="150"/>
      <c r="D60" s="150"/>
      <c r="E60" s="139"/>
      <c r="F60" s="151"/>
      <c r="G60" s="130" t="s">
        <v>22</v>
      </c>
      <c r="H60" s="180" t="s">
        <v>413</v>
      </c>
      <c r="I60" s="181"/>
      <c r="J60" s="320" t="s">
        <v>446</v>
      </c>
      <c r="K60" s="321"/>
      <c r="L60" s="321"/>
      <c r="M60" s="322"/>
      <c r="N60" s="163"/>
      <c r="O60" s="146"/>
    </row>
    <row r="61" spans="1:22" ht="15.75" customHeight="1" x14ac:dyDescent="0.25">
      <c r="A61" s="63"/>
      <c r="B61" s="140" t="s">
        <v>313</v>
      </c>
      <c r="C61" s="77"/>
      <c r="D61" s="77"/>
      <c r="E61" s="135"/>
      <c r="F61" s="78"/>
      <c r="G61" s="129" t="s">
        <v>22</v>
      </c>
      <c r="H61" s="176" t="s">
        <v>376</v>
      </c>
      <c r="I61" s="177"/>
      <c r="J61" s="98" t="s">
        <v>208</v>
      </c>
      <c r="K61" s="99" t="s">
        <v>209</v>
      </c>
      <c r="L61" s="99"/>
      <c r="M61" s="99"/>
      <c r="N61" s="159"/>
      <c r="O61" s="78"/>
    </row>
    <row r="62" spans="1:22" ht="15.75" customHeight="1" x14ac:dyDescent="0.25">
      <c r="A62" s="63"/>
      <c r="B62" s="141"/>
      <c r="C62" s="82"/>
      <c r="D62" s="82"/>
      <c r="E62" s="128"/>
      <c r="F62" s="83"/>
      <c r="G62" s="130" t="s">
        <v>22</v>
      </c>
      <c r="H62" s="178" t="s">
        <v>377</v>
      </c>
      <c r="I62" s="179"/>
      <c r="J62" s="187" t="s">
        <v>438</v>
      </c>
      <c r="K62" s="188"/>
      <c r="L62" s="188"/>
      <c r="M62" s="188"/>
      <c r="N62" s="160"/>
      <c r="O62" s="83"/>
    </row>
    <row r="63" spans="1:22" ht="15.75" customHeight="1" x14ac:dyDescent="0.25">
      <c r="A63" s="63"/>
      <c r="B63" s="141"/>
      <c r="C63" s="82"/>
      <c r="D63" s="82"/>
      <c r="E63" s="128"/>
      <c r="F63" s="83"/>
      <c r="G63" s="130" t="s">
        <v>22</v>
      </c>
      <c r="H63" s="178" t="s">
        <v>378</v>
      </c>
      <c r="I63" s="179"/>
      <c r="J63" s="187" t="s">
        <v>439</v>
      </c>
      <c r="K63" s="188"/>
      <c r="L63" s="188"/>
      <c r="M63" s="188"/>
      <c r="N63" s="160"/>
      <c r="O63" s="83"/>
    </row>
    <row r="64" spans="1:22" ht="15.75" customHeight="1" x14ac:dyDescent="0.25">
      <c r="A64" s="63"/>
      <c r="B64" s="141"/>
      <c r="C64" s="82"/>
      <c r="D64" s="82"/>
      <c r="E64" s="128"/>
      <c r="F64" s="83"/>
      <c r="G64" s="130" t="s">
        <v>22</v>
      </c>
      <c r="H64" s="178" t="s">
        <v>379</v>
      </c>
      <c r="I64" s="179"/>
      <c r="J64" s="187" t="s">
        <v>440</v>
      </c>
      <c r="K64" s="188"/>
      <c r="L64" s="188"/>
      <c r="M64" s="188"/>
      <c r="N64" s="160"/>
      <c r="O64" s="83"/>
    </row>
    <row r="65" spans="1:15" ht="15.75" customHeight="1" x14ac:dyDescent="0.25">
      <c r="A65" s="63"/>
      <c r="B65" s="142"/>
      <c r="C65" s="106"/>
      <c r="D65" s="106"/>
      <c r="E65" s="139"/>
      <c r="F65" s="79"/>
      <c r="G65" s="130" t="s">
        <v>22</v>
      </c>
      <c r="H65" s="178" t="s">
        <v>380</v>
      </c>
      <c r="I65" s="179"/>
      <c r="J65" s="187" t="s">
        <v>441</v>
      </c>
      <c r="K65" s="188"/>
      <c r="L65" s="188"/>
      <c r="M65" s="188"/>
      <c r="N65" s="161"/>
      <c r="O65" s="79"/>
    </row>
    <row r="66" spans="1:15" ht="15.75" customHeight="1" x14ac:dyDescent="0.25">
      <c r="A66" s="63"/>
      <c r="B66" s="140" t="s">
        <v>456</v>
      </c>
      <c r="C66" s="77"/>
      <c r="D66" s="77"/>
      <c r="E66" s="135"/>
      <c r="F66" s="78"/>
      <c r="G66" s="129" t="s">
        <v>23</v>
      </c>
      <c r="H66" s="185" t="s">
        <v>457</v>
      </c>
      <c r="I66" s="185"/>
      <c r="J66" s="189" t="s">
        <v>463</v>
      </c>
      <c r="K66" s="190"/>
      <c r="L66" s="190"/>
      <c r="M66" s="190"/>
      <c r="N66" s="159"/>
      <c r="O66" s="78"/>
    </row>
    <row r="67" spans="1:15" x14ac:dyDescent="0.25">
      <c r="B67" s="141"/>
      <c r="C67" s="82"/>
      <c r="D67" s="82"/>
      <c r="E67" s="128"/>
      <c r="F67" s="83"/>
      <c r="G67" s="130" t="s">
        <v>23</v>
      </c>
      <c r="H67" s="186" t="s">
        <v>458</v>
      </c>
      <c r="I67" s="186"/>
      <c r="J67" s="187" t="s">
        <v>464</v>
      </c>
      <c r="K67" s="188"/>
      <c r="L67" s="188"/>
      <c r="M67" s="188"/>
      <c r="N67" s="160"/>
      <c r="O67" s="83"/>
    </row>
    <row r="68" spans="1:15" x14ac:dyDescent="0.25">
      <c r="B68" s="141"/>
      <c r="C68" s="82"/>
      <c r="D68" s="82"/>
      <c r="E68" s="128"/>
      <c r="F68" s="83"/>
      <c r="G68" s="130" t="s">
        <v>23</v>
      </c>
      <c r="H68" s="186" t="s">
        <v>459</v>
      </c>
      <c r="I68" s="186"/>
      <c r="J68" s="187" t="s">
        <v>465</v>
      </c>
      <c r="K68" s="188"/>
      <c r="L68" s="188"/>
      <c r="M68" s="188"/>
      <c r="N68" s="160"/>
      <c r="O68" s="83"/>
    </row>
    <row r="69" spans="1:15" x14ac:dyDescent="0.25">
      <c r="B69" s="141"/>
      <c r="C69" s="82"/>
      <c r="D69" s="82"/>
      <c r="E69" s="128"/>
      <c r="F69" s="83"/>
      <c r="G69" s="130" t="s">
        <v>23</v>
      </c>
      <c r="H69" s="186" t="s">
        <v>460</v>
      </c>
      <c r="I69" s="186"/>
      <c r="J69" s="187" t="s">
        <v>466</v>
      </c>
      <c r="K69" s="188"/>
      <c r="L69" s="188"/>
      <c r="M69" s="188"/>
      <c r="N69" s="160"/>
      <c r="O69" s="83"/>
    </row>
    <row r="70" spans="1:15" x14ac:dyDescent="0.25">
      <c r="B70" s="141"/>
      <c r="C70" s="82"/>
      <c r="D70" s="82"/>
      <c r="E70" s="128"/>
      <c r="F70" s="83"/>
      <c r="G70" s="130" t="s">
        <v>23</v>
      </c>
      <c r="H70" s="186" t="s">
        <v>461</v>
      </c>
      <c r="I70" s="186"/>
      <c r="J70" s="187" t="s">
        <v>467</v>
      </c>
      <c r="K70" s="188"/>
      <c r="L70" s="188"/>
      <c r="M70" s="188"/>
      <c r="N70" s="160"/>
      <c r="O70" s="83"/>
    </row>
    <row r="71" spans="1:15" x14ac:dyDescent="0.25">
      <c r="B71" s="142"/>
      <c r="C71" s="106"/>
      <c r="D71" s="106"/>
      <c r="E71" s="139"/>
      <c r="F71" s="79"/>
      <c r="G71" s="131" t="s">
        <v>23</v>
      </c>
      <c r="H71" s="186" t="s">
        <v>462</v>
      </c>
      <c r="I71" s="186"/>
      <c r="J71" s="191" t="s">
        <v>468</v>
      </c>
      <c r="K71" s="192"/>
      <c r="L71" s="192"/>
      <c r="M71" s="192"/>
      <c r="N71" s="161"/>
      <c r="O71" s="79"/>
    </row>
    <row r="72" spans="1:15" x14ac:dyDescent="0.25">
      <c r="B72" s="118" t="s">
        <v>511</v>
      </c>
      <c r="C72" s="119"/>
      <c r="D72" s="120"/>
      <c r="E72" s="120"/>
      <c r="F72" s="152"/>
      <c r="G72" s="80" t="s">
        <v>22</v>
      </c>
      <c r="H72" s="176" t="s">
        <v>544</v>
      </c>
      <c r="I72" s="177"/>
      <c r="J72" s="183" t="s">
        <v>574</v>
      </c>
      <c r="K72" s="183"/>
      <c r="L72" s="183"/>
      <c r="M72" s="183"/>
      <c r="N72" s="116"/>
      <c r="O72" s="152"/>
    </row>
    <row r="73" spans="1:15" x14ac:dyDescent="0.25">
      <c r="B73" s="121"/>
      <c r="C73" s="94"/>
      <c r="D73" s="115"/>
      <c r="E73" s="115"/>
      <c r="F73" s="147"/>
      <c r="G73" s="81" t="s">
        <v>22</v>
      </c>
      <c r="H73" s="178" t="s">
        <v>545</v>
      </c>
      <c r="I73" s="179"/>
      <c r="J73" s="165" t="s">
        <v>575</v>
      </c>
      <c r="K73" s="165"/>
      <c r="L73" s="165"/>
      <c r="M73" s="165"/>
      <c r="N73" s="117"/>
      <c r="O73" s="147"/>
    </row>
    <row r="74" spans="1:15" x14ac:dyDescent="0.25">
      <c r="B74" s="121"/>
      <c r="C74" s="94"/>
      <c r="D74" s="115"/>
      <c r="E74" s="115"/>
      <c r="F74" s="147"/>
      <c r="G74" s="81" t="s">
        <v>22</v>
      </c>
      <c r="H74" s="178" t="s">
        <v>546</v>
      </c>
      <c r="I74" s="179"/>
      <c r="J74" s="165" t="s">
        <v>576</v>
      </c>
      <c r="K74" s="165"/>
      <c r="L74" s="165"/>
      <c r="M74" s="165"/>
      <c r="N74" s="117"/>
      <c r="O74" s="147"/>
    </row>
    <row r="75" spans="1:15" x14ac:dyDescent="0.25">
      <c r="B75" s="121"/>
      <c r="C75" s="94"/>
      <c r="D75" s="115"/>
      <c r="E75" s="115"/>
      <c r="F75" s="147"/>
      <c r="G75" s="81" t="s">
        <v>22</v>
      </c>
      <c r="H75" s="178" t="s">
        <v>547</v>
      </c>
      <c r="I75" s="179"/>
      <c r="J75" s="165" t="s">
        <v>577</v>
      </c>
      <c r="K75" s="165"/>
      <c r="L75" s="165"/>
      <c r="M75" s="165"/>
      <c r="N75" s="117"/>
      <c r="O75" s="147"/>
    </row>
    <row r="76" spans="1:15" x14ac:dyDescent="0.25">
      <c r="B76" s="121"/>
      <c r="C76" s="94"/>
      <c r="D76" s="115"/>
      <c r="E76" s="115"/>
      <c r="F76" s="147"/>
      <c r="G76" s="81" t="s">
        <v>22</v>
      </c>
      <c r="H76" s="178" t="s">
        <v>548</v>
      </c>
      <c r="I76" s="179"/>
      <c r="J76" s="165" t="s">
        <v>578</v>
      </c>
      <c r="K76" s="165"/>
      <c r="L76" s="165"/>
      <c r="M76" s="165"/>
      <c r="N76" s="117"/>
      <c r="O76" s="147"/>
    </row>
    <row r="77" spans="1:15" x14ac:dyDescent="0.25">
      <c r="B77" s="121"/>
      <c r="C77" s="94"/>
      <c r="D77" s="115"/>
      <c r="E77" s="115"/>
      <c r="F77" s="147"/>
      <c r="G77" s="81" t="s">
        <v>22</v>
      </c>
      <c r="H77" s="178" t="s">
        <v>549</v>
      </c>
      <c r="I77" s="179"/>
      <c r="J77" s="165" t="s">
        <v>579</v>
      </c>
      <c r="K77" s="165"/>
      <c r="L77" s="165"/>
      <c r="M77" s="165"/>
      <c r="N77" s="117"/>
      <c r="O77" s="147"/>
    </row>
    <row r="78" spans="1:15" x14ac:dyDescent="0.25">
      <c r="B78" s="121"/>
      <c r="C78" s="94"/>
      <c r="D78" s="115"/>
      <c r="E78" s="115"/>
      <c r="F78" s="147"/>
      <c r="G78" s="81" t="s">
        <v>22</v>
      </c>
      <c r="H78" s="178" t="s">
        <v>550</v>
      </c>
      <c r="I78" s="179"/>
      <c r="J78" s="165" t="s">
        <v>580</v>
      </c>
      <c r="K78" s="165"/>
      <c r="L78" s="165"/>
      <c r="M78" s="165"/>
      <c r="N78" s="117"/>
      <c r="O78" s="147"/>
    </row>
    <row r="79" spans="1:15" x14ac:dyDescent="0.25">
      <c r="B79" s="121"/>
      <c r="C79" s="94"/>
      <c r="D79" s="115"/>
      <c r="E79" s="115"/>
      <c r="F79" s="147"/>
      <c r="G79" s="81" t="s">
        <v>22</v>
      </c>
      <c r="H79" s="178" t="s">
        <v>551</v>
      </c>
      <c r="I79" s="179"/>
      <c r="J79" s="165" t="s">
        <v>581</v>
      </c>
      <c r="K79" s="165"/>
      <c r="L79" s="165"/>
      <c r="M79" s="165"/>
      <c r="N79" s="117"/>
      <c r="O79" s="147"/>
    </row>
    <row r="80" spans="1:15" x14ac:dyDescent="0.25">
      <c r="B80" s="122"/>
      <c r="C80" s="123"/>
      <c r="D80" s="124"/>
      <c r="E80" s="124"/>
      <c r="F80" s="153"/>
      <c r="G80" s="81" t="s">
        <v>22</v>
      </c>
      <c r="H80" s="180" t="s">
        <v>552</v>
      </c>
      <c r="I80" s="181"/>
      <c r="J80" s="165" t="s">
        <v>582</v>
      </c>
      <c r="K80" s="165"/>
      <c r="L80" s="165"/>
      <c r="M80" s="165"/>
      <c r="N80" s="126"/>
      <c r="O80" s="153"/>
    </row>
    <row r="81" spans="2:15" x14ac:dyDescent="0.25">
      <c r="B81" s="118" t="s">
        <v>512</v>
      </c>
      <c r="C81" s="119"/>
      <c r="D81" s="120"/>
      <c r="E81" s="120"/>
      <c r="F81" s="119"/>
      <c r="G81" s="73" t="s">
        <v>22</v>
      </c>
      <c r="H81" s="171" t="s">
        <v>596</v>
      </c>
      <c r="I81" s="172"/>
      <c r="J81" s="182" t="s">
        <v>595</v>
      </c>
      <c r="K81" s="183"/>
      <c r="L81" s="183"/>
      <c r="M81" s="183"/>
      <c r="N81" s="116"/>
      <c r="O81" s="152"/>
    </row>
    <row r="82" spans="2:15" x14ac:dyDescent="0.25">
      <c r="B82" s="121"/>
      <c r="C82" s="94"/>
      <c r="D82" s="115"/>
      <c r="E82" s="115"/>
      <c r="F82" s="94"/>
      <c r="G82" s="70" t="s">
        <v>22</v>
      </c>
      <c r="H82" s="167" t="s">
        <v>553</v>
      </c>
      <c r="I82" s="168"/>
      <c r="J82" s="164" t="s">
        <v>583</v>
      </c>
      <c r="K82" s="165"/>
      <c r="L82" s="165"/>
      <c r="M82" s="165"/>
      <c r="N82" s="117"/>
      <c r="O82" s="147"/>
    </row>
    <row r="83" spans="2:15" x14ac:dyDescent="0.25">
      <c r="B83" s="121"/>
      <c r="C83" s="94"/>
      <c r="D83" s="115"/>
      <c r="E83" s="115"/>
      <c r="F83" s="94"/>
      <c r="G83" s="70" t="s">
        <v>22</v>
      </c>
      <c r="H83" s="167" t="s">
        <v>554</v>
      </c>
      <c r="I83" s="168"/>
      <c r="J83" s="164" t="s">
        <v>584</v>
      </c>
      <c r="K83" s="165"/>
      <c r="L83" s="165"/>
      <c r="M83" s="165"/>
      <c r="N83" s="117"/>
      <c r="O83" s="147"/>
    </row>
    <row r="84" spans="2:15" x14ac:dyDescent="0.25">
      <c r="B84" s="121"/>
      <c r="C84" s="94"/>
      <c r="D84" s="115"/>
      <c r="E84" s="115"/>
      <c r="F84" s="94"/>
      <c r="G84" s="70" t="s">
        <v>22</v>
      </c>
      <c r="H84" s="167" t="s">
        <v>555</v>
      </c>
      <c r="I84" s="168"/>
      <c r="J84" s="164" t="s">
        <v>585</v>
      </c>
      <c r="K84" s="165"/>
      <c r="L84" s="165"/>
      <c r="M84" s="165"/>
      <c r="N84" s="117"/>
      <c r="O84" s="147"/>
    </row>
    <row r="85" spans="2:15" x14ac:dyDescent="0.25">
      <c r="B85" s="121"/>
      <c r="C85" s="94"/>
      <c r="D85" s="115"/>
      <c r="E85" s="115"/>
      <c r="F85" s="94"/>
      <c r="G85" s="70" t="s">
        <v>22</v>
      </c>
      <c r="H85" s="167" t="s">
        <v>556</v>
      </c>
      <c r="I85" s="168"/>
      <c r="J85" s="164" t="s">
        <v>586</v>
      </c>
      <c r="K85" s="165"/>
      <c r="L85" s="165"/>
      <c r="M85" s="165"/>
      <c r="N85" s="117"/>
      <c r="O85" s="147"/>
    </row>
    <row r="86" spans="2:15" x14ac:dyDescent="0.25">
      <c r="B86" s="122"/>
      <c r="C86" s="123"/>
      <c r="D86" s="124"/>
      <c r="E86" s="124"/>
      <c r="F86" s="123"/>
      <c r="G86" s="74" t="s">
        <v>22</v>
      </c>
      <c r="H86" s="169" t="s">
        <v>557</v>
      </c>
      <c r="I86" s="170"/>
      <c r="J86" s="164" t="s">
        <v>587</v>
      </c>
      <c r="K86" s="165"/>
      <c r="L86" s="165"/>
      <c r="M86" s="165"/>
      <c r="N86" s="126"/>
      <c r="O86" s="153"/>
    </row>
    <row r="87" spans="2:15" x14ac:dyDescent="0.25">
      <c r="B87" s="125" t="s">
        <v>531</v>
      </c>
      <c r="C87" s="119"/>
      <c r="D87" s="120"/>
      <c r="E87" s="120"/>
      <c r="F87" s="119"/>
      <c r="G87" s="73" t="s">
        <v>22</v>
      </c>
      <c r="H87" s="171" t="s">
        <v>558</v>
      </c>
      <c r="I87" s="172"/>
      <c r="J87" s="182" t="s">
        <v>513</v>
      </c>
      <c r="K87" s="183"/>
      <c r="L87" s="183"/>
      <c r="M87" s="183"/>
      <c r="N87" s="116"/>
      <c r="O87" s="152"/>
    </row>
    <row r="88" spans="2:15" x14ac:dyDescent="0.25">
      <c r="B88" s="121"/>
      <c r="C88" s="94"/>
      <c r="D88" s="115"/>
      <c r="E88" s="115"/>
      <c r="F88" s="94"/>
      <c r="G88" s="70" t="s">
        <v>22</v>
      </c>
      <c r="H88" s="167" t="s">
        <v>559</v>
      </c>
      <c r="I88" s="168"/>
      <c r="J88" s="164" t="s">
        <v>514</v>
      </c>
      <c r="K88" s="165"/>
      <c r="L88" s="165"/>
      <c r="M88" s="165"/>
      <c r="N88" s="117"/>
      <c r="O88" s="147"/>
    </row>
    <row r="89" spans="2:15" x14ac:dyDescent="0.25">
      <c r="B89" s="121"/>
      <c r="C89" s="94"/>
      <c r="D89" s="115"/>
      <c r="E89" s="115"/>
      <c r="F89" s="94"/>
      <c r="G89" s="70" t="s">
        <v>22</v>
      </c>
      <c r="H89" s="167" t="s">
        <v>560</v>
      </c>
      <c r="I89" s="168"/>
      <c r="J89" s="164" t="s">
        <v>515</v>
      </c>
      <c r="K89" s="165"/>
      <c r="L89" s="165"/>
      <c r="M89" s="165"/>
      <c r="N89" s="117"/>
      <c r="O89" s="147"/>
    </row>
    <row r="90" spans="2:15" x14ac:dyDescent="0.25">
      <c r="B90" s="121"/>
      <c r="C90" s="94"/>
      <c r="D90" s="115"/>
      <c r="E90" s="115"/>
      <c r="F90" s="94"/>
      <c r="G90" s="70" t="s">
        <v>22</v>
      </c>
      <c r="H90" s="167" t="s">
        <v>561</v>
      </c>
      <c r="I90" s="168"/>
      <c r="J90" s="164" t="s">
        <v>516</v>
      </c>
      <c r="K90" s="165"/>
      <c r="L90" s="165"/>
      <c r="M90" s="165"/>
      <c r="N90" s="117"/>
      <c r="O90" s="147"/>
    </row>
    <row r="91" spans="2:15" x14ac:dyDescent="0.25">
      <c r="B91" s="121"/>
      <c r="C91" s="94"/>
      <c r="D91" s="115"/>
      <c r="E91" s="115"/>
      <c r="F91" s="94"/>
      <c r="G91" s="70" t="s">
        <v>22</v>
      </c>
      <c r="H91" s="167" t="s">
        <v>562</v>
      </c>
      <c r="I91" s="168"/>
      <c r="J91" s="164" t="s">
        <v>517</v>
      </c>
      <c r="K91" s="165"/>
      <c r="L91" s="165"/>
      <c r="M91" s="165"/>
      <c r="N91" s="117"/>
      <c r="O91" s="147"/>
    </row>
    <row r="92" spans="2:15" x14ac:dyDescent="0.25">
      <c r="B92" s="121"/>
      <c r="C92" s="94"/>
      <c r="D92" s="115"/>
      <c r="E92" s="115"/>
      <c r="F92" s="94"/>
      <c r="G92" s="70" t="s">
        <v>22</v>
      </c>
      <c r="H92" s="167" t="s">
        <v>563</v>
      </c>
      <c r="I92" s="168"/>
      <c r="J92" s="164" t="s">
        <v>518</v>
      </c>
      <c r="K92" s="165"/>
      <c r="L92" s="165"/>
      <c r="M92" s="165"/>
      <c r="N92" s="117"/>
      <c r="O92" s="147"/>
    </row>
    <row r="93" spans="2:15" x14ac:dyDescent="0.25">
      <c r="B93" s="121"/>
      <c r="C93" s="94"/>
      <c r="D93" s="115"/>
      <c r="E93" s="115"/>
      <c r="F93" s="94"/>
      <c r="G93" s="70" t="s">
        <v>22</v>
      </c>
      <c r="H93" s="167" t="s">
        <v>564</v>
      </c>
      <c r="I93" s="168"/>
      <c r="J93" s="164" t="s">
        <v>519</v>
      </c>
      <c r="K93" s="165"/>
      <c r="L93" s="165"/>
      <c r="M93" s="165"/>
      <c r="N93" s="117"/>
      <c r="O93" s="147"/>
    </row>
    <row r="94" spans="2:15" x14ac:dyDescent="0.25">
      <c r="B94" s="121"/>
      <c r="C94" s="94"/>
      <c r="D94" s="115"/>
      <c r="E94" s="115"/>
      <c r="F94" s="94"/>
      <c r="G94" s="70" t="s">
        <v>22</v>
      </c>
      <c r="H94" s="167" t="s">
        <v>565</v>
      </c>
      <c r="I94" s="168"/>
      <c r="J94" s="164" t="s">
        <v>521</v>
      </c>
      <c r="K94" s="165"/>
      <c r="L94" s="165"/>
      <c r="M94" s="165"/>
      <c r="N94" s="117"/>
      <c r="O94" s="147"/>
    </row>
    <row r="95" spans="2:15" x14ac:dyDescent="0.25">
      <c r="B95" s="122"/>
      <c r="C95" s="123"/>
      <c r="D95" s="124"/>
      <c r="E95" s="124"/>
      <c r="F95" s="123"/>
      <c r="G95" s="74" t="s">
        <v>22</v>
      </c>
      <c r="H95" s="169" t="s">
        <v>566</v>
      </c>
      <c r="I95" s="170"/>
      <c r="J95" s="173" t="s">
        <v>523</v>
      </c>
      <c r="K95" s="174"/>
      <c r="L95" s="174"/>
      <c r="M95" s="174"/>
      <c r="N95" s="126"/>
      <c r="O95" s="153"/>
    </row>
    <row r="96" spans="2:15" x14ac:dyDescent="0.25">
      <c r="B96" s="125" t="s">
        <v>532</v>
      </c>
      <c r="C96" s="119"/>
      <c r="D96" s="120"/>
      <c r="E96" s="120"/>
      <c r="F96" s="119"/>
      <c r="G96" s="73" t="s">
        <v>22</v>
      </c>
      <c r="H96" s="171" t="s">
        <v>567</v>
      </c>
      <c r="I96" s="172"/>
      <c r="J96" s="182" t="s">
        <v>597</v>
      </c>
      <c r="K96" s="183"/>
      <c r="L96" s="183"/>
      <c r="M96" s="184"/>
      <c r="N96" s="154"/>
      <c r="O96" s="147"/>
    </row>
    <row r="97" spans="2:15" x14ac:dyDescent="0.25">
      <c r="B97" s="121"/>
      <c r="C97" s="94"/>
      <c r="D97" s="115"/>
      <c r="E97" s="115"/>
      <c r="F97" s="94"/>
      <c r="G97" s="70" t="s">
        <v>22</v>
      </c>
      <c r="H97" s="167" t="s">
        <v>568</v>
      </c>
      <c r="I97" s="168"/>
      <c r="J97" s="164" t="s">
        <v>598</v>
      </c>
      <c r="K97" s="165"/>
      <c r="L97" s="165"/>
      <c r="M97" s="166"/>
      <c r="N97" s="154"/>
      <c r="O97" s="147"/>
    </row>
    <row r="98" spans="2:15" x14ac:dyDescent="0.25">
      <c r="B98" s="121"/>
      <c r="C98" s="94"/>
      <c r="D98" s="115"/>
      <c r="E98" s="115"/>
      <c r="F98" s="94"/>
      <c r="G98" s="70" t="s">
        <v>22</v>
      </c>
      <c r="H98" s="167" t="s">
        <v>569</v>
      </c>
      <c r="I98" s="168"/>
      <c r="J98" s="164" t="s">
        <v>599</v>
      </c>
      <c r="K98" s="165"/>
      <c r="L98" s="165"/>
      <c r="M98" s="166"/>
      <c r="N98" s="154"/>
      <c r="O98" s="147"/>
    </row>
    <row r="99" spans="2:15" x14ac:dyDescent="0.25">
      <c r="B99" s="121"/>
      <c r="C99" s="94"/>
      <c r="D99" s="115"/>
      <c r="E99" s="115"/>
      <c r="F99" s="94"/>
      <c r="G99" s="70" t="s">
        <v>22</v>
      </c>
      <c r="H99" s="167" t="s">
        <v>570</v>
      </c>
      <c r="I99" s="168"/>
      <c r="J99" s="164" t="s">
        <v>600</v>
      </c>
      <c r="K99" s="165"/>
      <c r="L99" s="165"/>
      <c r="M99" s="166"/>
      <c r="N99" s="154"/>
      <c r="O99" s="147"/>
    </row>
    <row r="100" spans="2:15" x14ac:dyDescent="0.25">
      <c r="B100" s="121"/>
      <c r="C100" s="94"/>
      <c r="D100" s="115"/>
      <c r="E100" s="115"/>
      <c r="F100" s="94"/>
      <c r="G100" s="70" t="s">
        <v>22</v>
      </c>
      <c r="H100" s="167" t="s">
        <v>571</v>
      </c>
      <c r="I100" s="168"/>
      <c r="J100" s="164" t="s">
        <v>601</v>
      </c>
      <c r="K100" s="165"/>
      <c r="L100" s="165"/>
      <c r="M100" s="166"/>
      <c r="N100" s="154"/>
      <c r="O100" s="147"/>
    </row>
    <row r="101" spans="2:15" x14ac:dyDescent="0.25">
      <c r="B101" s="121"/>
      <c r="C101" s="94"/>
      <c r="D101" s="115"/>
      <c r="E101" s="115"/>
      <c r="F101" s="94"/>
      <c r="G101" s="70" t="s">
        <v>22</v>
      </c>
      <c r="H101" s="167" t="s">
        <v>572</v>
      </c>
      <c r="I101" s="168"/>
      <c r="J101" s="164" t="s">
        <v>602</v>
      </c>
      <c r="K101" s="165"/>
      <c r="L101" s="165"/>
      <c r="M101" s="166"/>
      <c r="N101" s="154"/>
      <c r="O101" s="147"/>
    </row>
    <row r="102" spans="2:15" x14ac:dyDescent="0.25">
      <c r="B102" s="121"/>
      <c r="C102" s="94"/>
      <c r="D102" s="156"/>
      <c r="E102" s="156"/>
      <c r="F102" s="94"/>
      <c r="G102" s="70" t="s">
        <v>22</v>
      </c>
      <c r="H102" s="167" t="s">
        <v>573</v>
      </c>
      <c r="I102" s="168"/>
      <c r="J102" s="164" t="s">
        <v>530</v>
      </c>
      <c r="K102" s="165"/>
      <c r="L102" s="165"/>
      <c r="M102" s="166"/>
      <c r="N102" s="154"/>
      <c r="O102" s="147"/>
    </row>
    <row r="103" spans="2:15" x14ac:dyDescent="0.25">
      <c r="B103" s="122"/>
      <c r="C103" s="123"/>
      <c r="D103" s="124"/>
      <c r="E103" s="124"/>
      <c r="F103" s="123"/>
      <c r="G103" s="74" t="s">
        <v>23</v>
      </c>
      <c r="H103" s="169" t="s">
        <v>603</v>
      </c>
      <c r="I103" s="170"/>
      <c r="J103" s="173" t="s">
        <v>604</v>
      </c>
      <c r="K103" s="174"/>
      <c r="L103" s="174"/>
      <c r="M103" s="175"/>
      <c r="N103" s="155"/>
      <c r="O103" s="153"/>
    </row>
  </sheetData>
  <mergeCells count="207">
    <mergeCell ref="J60:M60"/>
    <mergeCell ref="H49:I49"/>
    <mergeCell ref="H50:I50"/>
    <mergeCell ref="H36:I36"/>
    <mergeCell ref="H47:I47"/>
    <mergeCell ref="H48:I48"/>
    <mergeCell ref="H52:I52"/>
    <mergeCell ref="H53:I53"/>
    <mergeCell ref="H43:I43"/>
    <mergeCell ref="J58:M58"/>
    <mergeCell ref="H44:I44"/>
    <mergeCell ref="J59:M59"/>
    <mergeCell ref="H45:I45"/>
    <mergeCell ref="H39:I39"/>
    <mergeCell ref="H46:I46"/>
    <mergeCell ref="H37:I37"/>
    <mergeCell ref="H38:I38"/>
    <mergeCell ref="H40:I40"/>
    <mergeCell ref="H41:I41"/>
    <mergeCell ref="J40:M40"/>
    <mergeCell ref="J41:M41"/>
    <mergeCell ref="H31:I31"/>
    <mergeCell ref="H27:I27"/>
    <mergeCell ref="H65:I65"/>
    <mergeCell ref="H61:I61"/>
    <mergeCell ref="H54:I54"/>
    <mergeCell ref="H51:I51"/>
    <mergeCell ref="H57:I57"/>
    <mergeCell ref="H62:I62"/>
    <mergeCell ref="H63:I63"/>
    <mergeCell ref="H64:I64"/>
    <mergeCell ref="H58:I58"/>
    <mergeCell ref="H59:I59"/>
    <mergeCell ref="H60:I60"/>
    <mergeCell ref="H55:I55"/>
    <mergeCell ref="H56:I56"/>
    <mergeCell ref="H34:I34"/>
    <mergeCell ref="A3:A4"/>
    <mergeCell ref="B3:B4"/>
    <mergeCell ref="C3:C4"/>
    <mergeCell ref="D3:D4"/>
    <mergeCell ref="E3:F3"/>
    <mergeCell ref="H9:I9"/>
    <mergeCell ref="J3:M3"/>
    <mergeCell ref="G3:G4"/>
    <mergeCell ref="H5:I5"/>
    <mergeCell ref="H8:I8"/>
    <mergeCell ref="H3:I3"/>
    <mergeCell ref="H6:I6"/>
    <mergeCell ref="J6:M6"/>
    <mergeCell ref="H7:I7"/>
    <mergeCell ref="J7:M7"/>
    <mergeCell ref="N3:N4"/>
    <mergeCell ref="O3:O4"/>
    <mergeCell ref="J25:M25"/>
    <mergeCell ref="J26:M26"/>
    <mergeCell ref="J27:M27"/>
    <mergeCell ref="H32:I32"/>
    <mergeCell ref="J29:M29"/>
    <mergeCell ref="J30:M30"/>
    <mergeCell ref="H13:I13"/>
    <mergeCell ref="H14:I14"/>
    <mergeCell ref="H16:I16"/>
    <mergeCell ref="H17:I17"/>
    <mergeCell ref="J5:M5"/>
    <mergeCell ref="J9:M9"/>
    <mergeCell ref="J18:M18"/>
    <mergeCell ref="J19:M19"/>
    <mergeCell ref="J20:M20"/>
    <mergeCell ref="J8:M8"/>
    <mergeCell ref="J21:M21"/>
    <mergeCell ref="H11:I11"/>
    <mergeCell ref="H23:I23"/>
    <mergeCell ref="H28:I28"/>
    <mergeCell ref="H29:I29"/>
    <mergeCell ref="H30:I30"/>
    <mergeCell ref="H22:I22"/>
    <mergeCell ref="J22:M22"/>
    <mergeCell ref="J28:M28"/>
    <mergeCell ref="H35:I35"/>
    <mergeCell ref="H10:I10"/>
    <mergeCell ref="H15:I15"/>
    <mergeCell ref="H12:I12"/>
    <mergeCell ref="H33:I33"/>
    <mergeCell ref="H24:I24"/>
    <mergeCell ref="H25:I25"/>
    <mergeCell ref="H18:I18"/>
    <mergeCell ref="H19:I19"/>
    <mergeCell ref="H20:I20"/>
    <mergeCell ref="H26:I26"/>
    <mergeCell ref="H21:I21"/>
    <mergeCell ref="J10:M10"/>
    <mergeCell ref="J12:M12"/>
    <mergeCell ref="J13:M13"/>
    <mergeCell ref="J14:M14"/>
    <mergeCell ref="J15:M15"/>
    <mergeCell ref="J16:M16"/>
    <mergeCell ref="J17:M17"/>
    <mergeCell ref="J11:M11"/>
    <mergeCell ref="J33:M33"/>
    <mergeCell ref="J24:M24"/>
    <mergeCell ref="J23:M23"/>
    <mergeCell ref="J39:M39"/>
    <mergeCell ref="J38:M38"/>
    <mergeCell ref="J32:M32"/>
    <mergeCell ref="J31:M31"/>
    <mergeCell ref="J34:M34"/>
    <mergeCell ref="J37:M37"/>
    <mergeCell ref="J35:M35"/>
    <mergeCell ref="J36:M36"/>
    <mergeCell ref="H71:I71"/>
    <mergeCell ref="J70:M70"/>
    <mergeCell ref="J71:M71"/>
    <mergeCell ref="H42:I42"/>
    <mergeCell ref="J42:M42"/>
    <mergeCell ref="J45:M45"/>
    <mergeCell ref="J46:M46"/>
    <mergeCell ref="J47:M47"/>
    <mergeCell ref="J48:M48"/>
    <mergeCell ref="J49:M49"/>
    <mergeCell ref="J57:M57"/>
    <mergeCell ref="J64:M64"/>
    <mergeCell ref="J43:M43"/>
    <mergeCell ref="J44:M44"/>
    <mergeCell ref="J62:M62"/>
    <mergeCell ref="J50:M50"/>
    <mergeCell ref="J51:M51"/>
    <mergeCell ref="J52:M52"/>
    <mergeCell ref="J63:M63"/>
    <mergeCell ref="J55:M55"/>
    <mergeCell ref="J53:M53"/>
    <mergeCell ref="J54:M54"/>
    <mergeCell ref="J56:M56"/>
    <mergeCell ref="J65:M65"/>
    <mergeCell ref="H66:I66"/>
    <mergeCell ref="H67:I67"/>
    <mergeCell ref="J67:M67"/>
    <mergeCell ref="H68:I68"/>
    <mergeCell ref="J68:M68"/>
    <mergeCell ref="H69:I69"/>
    <mergeCell ref="J69:M69"/>
    <mergeCell ref="J66:M66"/>
    <mergeCell ref="H70:I70"/>
    <mergeCell ref="J72:M72"/>
    <mergeCell ref="J73:M73"/>
    <mergeCell ref="J74:M74"/>
    <mergeCell ref="J75:M75"/>
    <mergeCell ref="J76:M76"/>
    <mergeCell ref="J77:M77"/>
    <mergeCell ref="J78:M78"/>
    <mergeCell ref="J79:M79"/>
    <mergeCell ref="J80:M80"/>
    <mergeCell ref="J95:M95"/>
    <mergeCell ref="J96:M96"/>
    <mergeCell ref="J97:M97"/>
    <mergeCell ref="J98:M98"/>
    <mergeCell ref="J81:M81"/>
    <mergeCell ref="J82:M82"/>
    <mergeCell ref="J83:M83"/>
    <mergeCell ref="J84:M84"/>
    <mergeCell ref="J85:M85"/>
    <mergeCell ref="J86:M86"/>
    <mergeCell ref="J87:M87"/>
    <mergeCell ref="J88:M88"/>
    <mergeCell ref="J89:M89"/>
    <mergeCell ref="H81:I81"/>
    <mergeCell ref="H82:I82"/>
    <mergeCell ref="H83:I83"/>
    <mergeCell ref="H84:I84"/>
    <mergeCell ref="H85:I85"/>
    <mergeCell ref="H86:I86"/>
    <mergeCell ref="H87:I87"/>
    <mergeCell ref="H88:I88"/>
    <mergeCell ref="H89:I89"/>
    <mergeCell ref="H72:I72"/>
    <mergeCell ref="H73:I73"/>
    <mergeCell ref="H74:I74"/>
    <mergeCell ref="H75:I75"/>
    <mergeCell ref="H76:I76"/>
    <mergeCell ref="H77:I77"/>
    <mergeCell ref="H78:I78"/>
    <mergeCell ref="H79:I79"/>
    <mergeCell ref="H80:I80"/>
    <mergeCell ref="J102:M102"/>
    <mergeCell ref="H99:I99"/>
    <mergeCell ref="H100:I100"/>
    <mergeCell ref="H101:I101"/>
    <mergeCell ref="H103:I103"/>
    <mergeCell ref="H90:I90"/>
    <mergeCell ref="H91:I91"/>
    <mergeCell ref="H92:I92"/>
    <mergeCell ref="H93:I93"/>
    <mergeCell ref="H94:I94"/>
    <mergeCell ref="H95:I95"/>
    <mergeCell ref="H96:I96"/>
    <mergeCell ref="H102:I102"/>
    <mergeCell ref="J99:M99"/>
    <mergeCell ref="J100:M100"/>
    <mergeCell ref="J101:M101"/>
    <mergeCell ref="J103:M103"/>
    <mergeCell ref="H97:I97"/>
    <mergeCell ref="H98:I98"/>
    <mergeCell ref="J90:M90"/>
    <mergeCell ref="J91:M91"/>
    <mergeCell ref="J92:M92"/>
    <mergeCell ref="J93:M93"/>
    <mergeCell ref="J94:M9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2733C-23CA-43FC-AB0D-FF10203434EF}">
  <dimension ref="D1:L104"/>
  <sheetViews>
    <sheetView topLeftCell="A86" workbookViewId="0">
      <selection activeCell="E72" sqref="E72:H104"/>
    </sheetView>
  </sheetViews>
  <sheetFormatPr defaultRowHeight="15" x14ac:dyDescent="0.25"/>
  <sheetData>
    <row r="1" spans="4:12" x14ac:dyDescent="0.25">
      <c r="D1" s="108" t="s">
        <v>487</v>
      </c>
      <c r="E1" s="230" t="s">
        <v>95</v>
      </c>
      <c r="F1" s="230"/>
      <c r="G1" s="109" t="s">
        <v>484</v>
      </c>
      <c r="H1" s="231" t="s">
        <v>488</v>
      </c>
      <c r="I1" s="231"/>
      <c r="J1" s="231"/>
      <c r="K1" s="231"/>
      <c r="L1" s="108" t="s">
        <v>485</v>
      </c>
    </row>
    <row r="2" spans="4:12" x14ac:dyDescent="0.25">
      <c r="D2" s="108" t="s">
        <v>487</v>
      </c>
      <c r="E2" s="230" t="s">
        <v>316</v>
      </c>
      <c r="F2" s="230"/>
      <c r="G2" s="109" t="s">
        <v>484</v>
      </c>
      <c r="H2" s="231" t="s">
        <v>489</v>
      </c>
      <c r="I2" s="231"/>
      <c r="J2" s="231"/>
      <c r="K2" s="231"/>
      <c r="L2" s="108" t="s">
        <v>485</v>
      </c>
    </row>
    <row r="3" spans="4:12" x14ac:dyDescent="0.25">
      <c r="D3" s="108" t="s">
        <v>487</v>
      </c>
      <c r="E3" s="230" t="s">
        <v>317</v>
      </c>
      <c r="F3" s="230"/>
      <c r="G3" s="109" t="s">
        <v>484</v>
      </c>
      <c r="H3" s="231" t="s">
        <v>490</v>
      </c>
      <c r="I3" s="231"/>
      <c r="J3" s="231"/>
      <c r="K3" s="231"/>
      <c r="L3" s="108" t="s">
        <v>485</v>
      </c>
    </row>
    <row r="4" spans="4:12" x14ac:dyDescent="0.25">
      <c r="D4" s="108" t="s">
        <v>487</v>
      </c>
      <c r="E4" s="230" t="s">
        <v>353</v>
      </c>
      <c r="F4" s="230"/>
      <c r="G4" s="109" t="s">
        <v>484</v>
      </c>
      <c r="H4" s="231" t="s">
        <v>491</v>
      </c>
      <c r="I4" s="231"/>
      <c r="J4" s="231"/>
      <c r="K4" s="231"/>
      <c r="L4" s="108" t="s">
        <v>485</v>
      </c>
    </row>
    <row r="5" spans="4:12" x14ac:dyDescent="0.25">
      <c r="D5" s="108" t="s">
        <v>487</v>
      </c>
      <c r="E5" s="230" t="s">
        <v>328</v>
      </c>
      <c r="F5" s="230"/>
      <c r="G5" s="109" t="s">
        <v>484</v>
      </c>
      <c r="H5" s="231" t="s">
        <v>492</v>
      </c>
      <c r="I5" s="231"/>
      <c r="J5" s="231"/>
      <c r="K5" s="231"/>
      <c r="L5" s="108" t="s">
        <v>485</v>
      </c>
    </row>
    <row r="6" spans="4:12" x14ac:dyDescent="0.25">
      <c r="D6" s="108" t="s">
        <v>487</v>
      </c>
      <c r="E6" s="230" t="s">
        <v>329</v>
      </c>
      <c r="F6" s="230"/>
      <c r="G6" s="109" t="s">
        <v>484</v>
      </c>
      <c r="H6" s="231" t="s">
        <v>493</v>
      </c>
      <c r="I6" s="231"/>
      <c r="J6" s="231"/>
      <c r="K6" s="231"/>
      <c r="L6" s="108" t="s">
        <v>485</v>
      </c>
    </row>
    <row r="7" spans="4:12" x14ac:dyDescent="0.25">
      <c r="D7" s="108" t="s">
        <v>487</v>
      </c>
      <c r="E7" s="230" t="s">
        <v>330</v>
      </c>
      <c r="F7" s="230"/>
      <c r="G7" s="109" t="s">
        <v>484</v>
      </c>
      <c r="H7" s="231" t="s">
        <v>494</v>
      </c>
      <c r="I7" s="231"/>
      <c r="J7" s="231"/>
      <c r="K7" s="231"/>
      <c r="L7" s="108" t="s">
        <v>485</v>
      </c>
    </row>
    <row r="8" spans="4:12" x14ac:dyDescent="0.25">
      <c r="D8" s="108" t="s">
        <v>487</v>
      </c>
      <c r="E8" s="232" t="s">
        <v>332</v>
      </c>
      <c r="F8" s="232"/>
      <c r="G8" s="109" t="s">
        <v>484</v>
      </c>
      <c r="H8" s="233" t="s">
        <v>495</v>
      </c>
      <c r="I8" s="233"/>
      <c r="J8" s="233"/>
      <c r="K8" s="233"/>
      <c r="L8" s="108" t="s">
        <v>485</v>
      </c>
    </row>
    <row r="9" spans="4:12" x14ac:dyDescent="0.25">
      <c r="D9" s="108" t="s">
        <v>487</v>
      </c>
      <c r="E9" s="232" t="s">
        <v>333</v>
      </c>
      <c r="F9" s="232"/>
      <c r="G9" s="109" t="s">
        <v>484</v>
      </c>
      <c r="H9" s="233" t="s">
        <v>496</v>
      </c>
      <c r="I9" s="233"/>
      <c r="J9" s="233"/>
      <c r="K9" s="233"/>
      <c r="L9" s="108" t="s">
        <v>485</v>
      </c>
    </row>
    <row r="10" spans="4:12" x14ac:dyDescent="0.25">
      <c r="D10" s="108" t="s">
        <v>487</v>
      </c>
      <c r="E10" s="232" t="s">
        <v>334</v>
      </c>
      <c r="F10" s="232"/>
      <c r="G10" s="109" t="s">
        <v>484</v>
      </c>
      <c r="H10" s="233" t="s">
        <v>497</v>
      </c>
      <c r="I10" s="233"/>
      <c r="J10" s="233"/>
      <c r="K10" s="233"/>
      <c r="L10" s="108" t="s">
        <v>485</v>
      </c>
    </row>
    <row r="11" spans="4:12" x14ac:dyDescent="0.25">
      <c r="D11" s="108" t="s">
        <v>487</v>
      </c>
      <c r="E11" s="232" t="s">
        <v>335</v>
      </c>
      <c r="F11" s="232"/>
      <c r="G11" s="109" t="s">
        <v>484</v>
      </c>
      <c r="H11" s="233" t="s">
        <v>498</v>
      </c>
      <c r="I11" s="233"/>
      <c r="J11" s="233"/>
      <c r="K11" s="233"/>
      <c r="L11" s="108" t="s">
        <v>485</v>
      </c>
    </row>
    <row r="12" spans="4:12" x14ac:dyDescent="0.25">
      <c r="D12" s="108" t="s">
        <v>487</v>
      </c>
      <c r="E12" s="232" t="s">
        <v>336</v>
      </c>
      <c r="F12" s="232"/>
      <c r="G12" s="109" t="s">
        <v>484</v>
      </c>
      <c r="H12" s="233" t="s">
        <v>499</v>
      </c>
      <c r="I12" s="233"/>
      <c r="J12" s="233"/>
      <c r="K12" s="233"/>
      <c r="L12" s="108" t="s">
        <v>485</v>
      </c>
    </row>
    <row r="13" spans="4:12" x14ac:dyDescent="0.25">
      <c r="D13" s="108" t="s">
        <v>487</v>
      </c>
      <c r="E13" s="232" t="s">
        <v>337</v>
      </c>
      <c r="F13" s="232"/>
      <c r="G13" s="109" t="s">
        <v>484</v>
      </c>
      <c r="H13" s="233" t="s">
        <v>500</v>
      </c>
      <c r="I13" s="233"/>
      <c r="J13" s="233"/>
      <c r="K13" s="233"/>
      <c r="L13" s="108" t="s">
        <v>485</v>
      </c>
    </row>
    <row r="14" spans="4:12" x14ac:dyDescent="0.25">
      <c r="D14" s="108" t="s">
        <v>487</v>
      </c>
      <c r="E14" s="232" t="s">
        <v>338</v>
      </c>
      <c r="F14" s="232"/>
      <c r="G14" s="109" t="s">
        <v>484</v>
      </c>
      <c r="H14" s="233" t="s">
        <v>501</v>
      </c>
      <c r="I14" s="233"/>
      <c r="J14" s="233"/>
      <c r="K14" s="233"/>
      <c r="L14" s="108" t="s">
        <v>485</v>
      </c>
    </row>
    <row r="15" spans="4:12" x14ac:dyDescent="0.25">
      <c r="D15" s="108" t="s">
        <v>487</v>
      </c>
      <c r="E15" s="232" t="s">
        <v>339</v>
      </c>
      <c r="F15" s="232"/>
      <c r="G15" s="109" t="s">
        <v>484</v>
      </c>
      <c r="H15" s="233" t="s">
        <v>502</v>
      </c>
      <c r="I15" s="233"/>
      <c r="J15" s="233"/>
      <c r="K15" s="233"/>
      <c r="L15" s="108" t="s">
        <v>485</v>
      </c>
    </row>
    <row r="16" spans="4:12" x14ac:dyDescent="0.25">
      <c r="D16" s="108" t="s">
        <v>487</v>
      </c>
      <c r="E16" s="232" t="s">
        <v>340</v>
      </c>
      <c r="F16" s="232"/>
      <c r="G16" s="109" t="s">
        <v>484</v>
      </c>
      <c r="H16" s="233" t="s">
        <v>503</v>
      </c>
      <c r="I16" s="233"/>
      <c r="J16" s="233"/>
      <c r="K16" s="233"/>
      <c r="L16" s="108" t="s">
        <v>485</v>
      </c>
    </row>
    <row r="17" spans="4:12" x14ac:dyDescent="0.25">
      <c r="D17" s="108" t="s">
        <v>487</v>
      </c>
      <c r="E17" s="232" t="s">
        <v>341</v>
      </c>
      <c r="F17" s="232"/>
      <c r="G17" s="109" t="s">
        <v>484</v>
      </c>
      <c r="H17" s="233" t="s">
        <v>504</v>
      </c>
      <c r="I17" s="233"/>
      <c r="J17" s="233"/>
      <c r="K17" s="233"/>
      <c r="L17" s="108" t="s">
        <v>485</v>
      </c>
    </row>
    <row r="18" spans="4:12" x14ac:dyDescent="0.25">
      <c r="D18" s="108" t="s">
        <v>487</v>
      </c>
      <c r="E18" s="232" t="s">
        <v>331</v>
      </c>
      <c r="F18" s="232"/>
      <c r="G18" s="109" t="s">
        <v>484</v>
      </c>
      <c r="H18" s="233" t="s">
        <v>505</v>
      </c>
      <c r="I18" s="233"/>
      <c r="J18" s="233"/>
      <c r="K18" s="233"/>
      <c r="L18" s="108" t="s">
        <v>485</v>
      </c>
    </row>
    <row r="19" spans="4:12" x14ac:dyDescent="0.25">
      <c r="D19" s="108" t="s">
        <v>487</v>
      </c>
      <c r="E19" s="232" t="s">
        <v>343</v>
      </c>
      <c r="F19" s="232"/>
      <c r="G19" s="109" t="s">
        <v>484</v>
      </c>
      <c r="H19" s="233" t="s">
        <v>286</v>
      </c>
      <c r="I19" s="233"/>
      <c r="J19" s="233"/>
      <c r="K19" s="233"/>
      <c r="L19" s="108" t="s">
        <v>485</v>
      </c>
    </row>
    <row r="20" spans="4:12" x14ac:dyDescent="0.25">
      <c r="D20" s="108" t="s">
        <v>487</v>
      </c>
      <c r="E20" s="232" t="s">
        <v>344</v>
      </c>
      <c r="F20" s="232"/>
      <c r="G20" s="109" t="s">
        <v>484</v>
      </c>
      <c r="H20" s="233" t="s">
        <v>287</v>
      </c>
      <c r="I20" s="233"/>
      <c r="J20" s="233"/>
      <c r="K20" s="233"/>
      <c r="L20" s="108" t="s">
        <v>485</v>
      </c>
    </row>
    <row r="21" spans="4:12" x14ac:dyDescent="0.25">
      <c r="D21" s="108" t="s">
        <v>487</v>
      </c>
      <c r="E21" s="232" t="s">
        <v>345</v>
      </c>
      <c r="F21" s="232"/>
      <c r="G21" s="109" t="s">
        <v>484</v>
      </c>
      <c r="H21" s="233" t="s">
        <v>288</v>
      </c>
      <c r="I21" s="233"/>
      <c r="J21" s="233"/>
      <c r="K21" s="233"/>
      <c r="L21" s="108" t="s">
        <v>485</v>
      </c>
    </row>
    <row r="22" spans="4:12" x14ac:dyDescent="0.25">
      <c r="D22" s="108" t="s">
        <v>487</v>
      </c>
      <c r="E22" s="232" t="s">
        <v>346</v>
      </c>
      <c r="F22" s="232"/>
      <c r="G22" s="109" t="s">
        <v>484</v>
      </c>
      <c r="H22" s="233" t="s">
        <v>289</v>
      </c>
      <c r="I22" s="233"/>
      <c r="J22" s="233"/>
      <c r="K22" s="233"/>
      <c r="L22" s="108" t="s">
        <v>485</v>
      </c>
    </row>
    <row r="23" spans="4:12" x14ac:dyDescent="0.25">
      <c r="D23" s="108" t="s">
        <v>487</v>
      </c>
      <c r="E23" s="232" t="s">
        <v>347</v>
      </c>
      <c r="F23" s="232"/>
      <c r="G23" s="109" t="s">
        <v>484</v>
      </c>
      <c r="H23" s="233" t="s">
        <v>291</v>
      </c>
      <c r="I23" s="233"/>
      <c r="J23" s="233"/>
      <c r="K23" s="233"/>
      <c r="L23" s="108" t="s">
        <v>485</v>
      </c>
    </row>
    <row r="24" spans="4:12" x14ac:dyDescent="0.25">
      <c r="D24" s="108" t="s">
        <v>487</v>
      </c>
      <c r="E24" s="232" t="s">
        <v>348</v>
      </c>
      <c r="F24" s="232"/>
      <c r="G24" s="109" t="s">
        <v>484</v>
      </c>
      <c r="H24" s="233" t="s">
        <v>292</v>
      </c>
      <c r="I24" s="233"/>
      <c r="J24" s="233"/>
      <c r="K24" s="233"/>
      <c r="L24" s="108" t="s">
        <v>485</v>
      </c>
    </row>
    <row r="25" spans="4:12" x14ac:dyDescent="0.25">
      <c r="D25" s="108" t="s">
        <v>487</v>
      </c>
      <c r="E25" s="232" t="s">
        <v>342</v>
      </c>
      <c r="F25" s="232"/>
      <c r="G25" s="109" t="s">
        <v>484</v>
      </c>
      <c r="H25" s="233" t="s">
        <v>290</v>
      </c>
      <c r="I25" s="233"/>
      <c r="J25" s="233"/>
      <c r="K25" s="233"/>
      <c r="L25" s="108" t="s">
        <v>485</v>
      </c>
    </row>
    <row r="26" spans="4:12" x14ac:dyDescent="0.25">
      <c r="D26" s="108" t="s">
        <v>487</v>
      </c>
      <c r="E26" s="232" t="s">
        <v>349</v>
      </c>
      <c r="F26" s="232"/>
      <c r="G26" s="109" t="s">
        <v>484</v>
      </c>
      <c r="H26" s="233" t="s">
        <v>293</v>
      </c>
      <c r="I26" s="233"/>
      <c r="J26" s="233"/>
      <c r="K26" s="233"/>
      <c r="L26" s="108" t="s">
        <v>485</v>
      </c>
    </row>
    <row r="27" spans="4:12" x14ac:dyDescent="0.25">
      <c r="D27" s="108" t="s">
        <v>487</v>
      </c>
      <c r="E27" s="232" t="s">
        <v>367</v>
      </c>
      <c r="F27" s="232"/>
      <c r="G27" s="109" t="s">
        <v>484</v>
      </c>
      <c r="H27" s="234" t="s">
        <v>425</v>
      </c>
      <c r="I27" s="234"/>
      <c r="J27" s="234"/>
      <c r="K27" s="234"/>
      <c r="L27" s="108" t="s">
        <v>485</v>
      </c>
    </row>
    <row r="28" spans="4:12" x14ac:dyDescent="0.25">
      <c r="D28" s="108" t="s">
        <v>487</v>
      </c>
      <c r="E28" s="232" t="s">
        <v>354</v>
      </c>
      <c r="F28" s="232"/>
      <c r="G28" s="109" t="s">
        <v>484</v>
      </c>
      <c r="H28" s="235" t="s">
        <v>283</v>
      </c>
      <c r="I28" s="235"/>
      <c r="J28" s="235"/>
      <c r="K28" s="235"/>
      <c r="L28" s="108" t="s">
        <v>485</v>
      </c>
    </row>
    <row r="29" spans="4:12" x14ac:dyDescent="0.25">
      <c r="D29" s="108" t="s">
        <v>487</v>
      </c>
      <c r="E29" s="232" t="s">
        <v>355</v>
      </c>
      <c r="F29" s="232"/>
      <c r="G29" s="109" t="s">
        <v>484</v>
      </c>
      <c r="H29" s="234" t="s">
        <v>426</v>
      </c>
      <c r="I29" s="234"/>
      <c r="J29" s="234"/>
      <c r="K29" s="234"/>
      <c r="L29" s="108" t="s">
        <v>485</v>
      </c>
    </row>
    <row r="30" spans="4:12" x14ac:dyDescent="0.25">
      <c r="D30" s="108" t="s">
        <v>487</v>
      </c>
      <c r="E30" s="232" t="s">
        <v>356</v>
      </c>
      <c r="F30" s="232"/>
      <c r="G30" s="109" t="s">
        <v>484</v>
      </c>
      <c r="H30" s="235" t="s">
        <v>402</v>
      </c>
      <c r="I30" s="235"/>
      <c r="J30" s="235"/>
      <c r="K30" s="235"/>
      <c r="L30" s="108" t="s">
        <v>485</v>
      </c>
    </row>
    <row r="31" spans="4:12" x14ac:dyDescent="0.25">
      <c r="D31" s="108" t="s">
        <v>487</v>
      </c>
      <c r="E31" s="232" t="s">
        <v>357</v>
      </c>
      <c r="F31" s="232"/>
      <c r="G31" s="109" t="s">
        <v>484</v>
      </c>
      <c r="H31" s="234" t="s">
        <v>423</v>
      </c>
      <c r="I31" s="234"/>
      <c r="J31" s="234"/>
      <c r="K31" s="234"/>
      <c r="L31" s="108" t="s">
        <v>485</v>
      </c>
    </row>
    <row r="32" spans="4:12" x14ac:dyDescent="0.25">
      <c r="D32" s="108" t="s">
        <v>487</v>
      </c>
      <c r="E32" s="232" t="s">
        <v>358</v>
      </c>
      <c r="F32" s="232"/>
      <c r="G32" s="109" t="s">
        <v>484</v>
      </c>
      <c r="H32" s="234" t="s">
        <v>424</v>
      </c>
      <c r="I32" s="234"/>
      <c r="J32" s="234"/>
      <c r="K32" s="234"/>
      <c r="L32" s="108" t="s">
        <v>485</v>
      </c>
    </row>
    <row r="33" spans="4:12" x14ac:dyDescent="0.25">
      <c r="D33" s="108" t="s">
        <v>487</v>
      </c>
      <c r="E33" s="232" t="s">
        <v>359</v>
      </c>
      <c r="F33" s="232"/>
      <c r="G33" s="109" t="s">
        <v>484</v>
      </c>
      <c r="H33" s="235" t="s">
        <v>284</v>
      </c>
      <c r="I33" s="235"/>
      <c r="J33" s="235"/>
      <c r="K33" s="235"/>
      <c r="L33" s="108" t="s">
        <v>485</v>
      </c>
    </row>
    <row r="34" spans="4:12" x14ac:dyDescent="0.25">
      <c r="D34" s="108" t="s">
        <v>487</v>
      </c>
      <c r="E34" s="232" t="s">
        <v>360</v>
      </c>
      <c r="F34" s="232"/>
      <c r="G34" s="109" t="s">
        <v>484</v>
      </c>
      <c r="H34" s="235" t="s">
        <v>436</v>
      </c>
      <c r="I34" s="235"/>
      <c r="J34" s="235"/>
      <c r="K34" s="235"/>
      <c r="L34" s="108" t="s">
        <v>485</v>
      </c>
    </row>
    <row r="35" spans="4:12" x14ac:dyDescent="0.25">
      <c r="D35" s="108" t="s">
        <v>487</v>
      </c>
      <c r="E35" s="232" t="s">
        <v>361</v>
      </c>
      <c r="F35" s="232"/>
      <c r="G35" s="109" t="s">
        <v>484</v>
      </c>
      <c r="H35" s="235" t="s">
        <v>437</v>
      </c>
      <c r="I35" s="235"/>
      <c r="J35" s="235"/>
      <c r="K35" s="235"/>
      <c r="L35" s="108" t="s">
        <v>485</v>
      </c>
    </row>
    <row r="36" spans="4:12" x14ac:dyDescent="0.25">
      <c r="D36" s="108" t="s">
        <v>487</v>
      </c>
      <c r="E36" s="232" t="s">
        <v>362</v>
      </c>
      <c r="F36" s="232"/>
      <c r="G36" s="109" t="s">
        <v>484</v>
      </c>
      <c r="H36" s="234" t="s">
        <v>448</v>
      </c>
      <c r="I36" s="234"/>
      <c r="J36" s="234"/>
      <c r="K36" s="234"/>
      <c r="L36" s="108" t="s">
        <v>485</v>
      </c>
    </row>
    <row r="37" spans="4:12" x14ac:dyDescent="0.25">
      <c r="D37" s="108" t="s">
        <v>487</v>
      </c>
      <c r="E37" s="232" t="s">
        <v>363</v>
      </c>
      <c r="F37" s="232"/>
      <c r="G37" s="109" t="s">
        <v>484</v>
      </c>
      <c r="H37" s="234" t="s">
        <v>398</v>
      </c>
      <c r="I37" s="234"/>
      <c r="J37" s="234"/>
      <c r="K37" s="234"/>
      <c r="L37" s="108" t="s">
        <v>485</v>
      </c>
    </row>
    <row r="38" spans="4:12" x14ac:dyDescent="0.25">
      <c r="D38" s="108" t="s">
        <v>487</v>
      </c>
      <c r="E38" s="232" t="s">
        <v>364</v>
      </c>
      <c r="F38" s="232"/>
      <c r="G38" s="109" t="s">
        <v>484</v>
      </c>
      <c r="H38" s="234" t="s">
        <v>420</v>
      </c>
      <c r="I38" s="234"/>
      <c r="J38" s="234"/>
      <c r="K38" s="234"/>
      <c r="L38" s="108" t="s">
        <v>485</v>
      </c>
    </row>
    <row r="39" spans="4:12" x14ac:dyDescent="0.25">
      <c r="D39" s="108" t="s">
        <v>487</v>
      </c>
      <c r="E39" s="232" t="s">
        <v>365</v>
      </c>
      <c r="F39" s="232"/>
      <c r="G39" s="109" t="s">
        <v>484</v>
      </c>
      <c r="H39" s="234" t="s">
        <v>483</v>
      </c>
      <c r="I39" s="234"/>
      <c r="J39" s="234"/>
      <c r="K39" s="234"/>
      <c r="L39" s="108" t="s">
        <v>485</v>
      </c>
    </row>
    <row r="40" spans="4:12" x14ac:dyDescent="0.25">
      <c r="D40" s="108" t="s">
        <v>487</v>
      </c>
      <c r="E40" s="232" t="s">
        <v>366</v>
      </c>
      <c r="F40" s="232"/>
      <c r="G40" s="109" t="s">
        <v>484</v>
      </c>
      <c r="H40" s="234" t="s">
        <v>399</v>
      </c>
      <c r="I40" s="234"/>
      <c r="J40" s="234"/>
      <c r="K40" s="234"/>
      <c r="L40" s="108" t="s">
        <v>485</v>
      </c>
    </row>
    <row r="41" spans="4:12" x14ac:dyDescent="0.25">
      <c r="D41" s="108" t="s">
        <v>487</v>
      </c>
      <c r="E41" s="232" t="s">
        <v>368</v>
      </c>
      <c r="F41" s="232"/>
      <c r="G41" s="109" t="s">
        <v>484</v>
      </c>
      <c r="H41" s="234" t="s">
        <v>421</v>
      </c>
      <c r="I41" s="234"/>
      <c r="J41" s="234"/>
      <c r="K41" s="234"/>
      <c r="L41" s="108" t="s">
        <v>485</v>
      </c>
    </row>
    <row r="42" spans="4:12" x14ac:dyDescent="0.25">
      <c r="D42" s="108" t="s">
        <v>487</v>
      </c>
      <c r="E42" s="232" t="s">
        <v>369</v>
      </c>
      <c r="F42" s="232"/>
      <c r="G42" s="109" t="s">
        <v>484</v>
      </c>
      <c r="H42" s="234" t="s">
        <v>427</v>
      </c>
      <c r="I42" s="234"/>
      <c r="J42" s="234"/>
      <c r="K42" s="234"/>
      <c r="L42" s="108" t="s">
        <v>485</v>
      </c>
    </row>
    <row r="43" spans="4:12" x14ac:dyDescent="0.25">
      <c r="D43" s="108" t="s">
        <v>487</v>
      </c>
      <c r="E43" s="232" t="s">
        <v>370</v>
      </c>
      <c r="F43" s="232"/>
      <c r="G43" s="109" t="s">
        <v>484</v>
      </c>
      <c r="H43" s="234" t="s">
        <v>407</v>
      </c>
      <c r="I43" s="234"/>
      <c r="J43" s="234"/>
      <c r="K43" s="234"/>
      <c r="L43" s="108" t="s">
        <v>485</v>
      </c>
    </row>
    <row r="44" spans="4:12" x14ac:dyDescent="0.25">
      <c r="D44" s="108" t="s">
        <v>487</v>
      </c>
      <c r="E44" s="232" t="s">
        <v>371</v>
      </c>
      <c r="F44" s="232"/>
      <c r="G44" s="109" t="s">
        <v>484</v>
      </c>
      <c r="H44" s="234" t="s">
        <v>408</v>
      </c>
      <c r="I44" s="234"/>
      <c r="J44" s="234"/>
      <c r="K44" s="234"/>
      <c r="L44" s="108" t="s">
        <v>485</v>
      </c>
    </row>
    <row r="45" spans="4:12" x14ac:dyDescent="0.25">
      <c r="D45" s="108" t="s">
        <v>487</v>
      </c>
      <c r="E45" s="232" t="s">
        <v>372</v>
      </c>
      <c r="F45" s="232"/>
      <c r="G45" s="109" t="s">
        <v>484</v>
      </c>
      <c r="H45" s="234" t="s">
        <v>428</v>
      </c>
      <c r="I45" s="234"/>
      <c r="J45" s="234"/>
      <c r="K45" s="234"/>
      <c r="L45" s="108" t="s">
        <v>485</v>
      </c>
    </row>
    <row r="46" spans="4:12" x14ac:dyDescent="0.25">
      <c r="D46" s="108" t="s">
        <v>487</v>
      </c>
      <c r="E46" s="232" t="s">
        <v>373</v>
      </c>
      <c r="F46" s="232"/>
      <c r="G46" s="109" t="s">
        <v>484</v>
      </c>
      <c r="H46" s="234" t="s">
        <v>429</v>
      </c>
      <c r="I46" s="234"/>
      <c r="J46" s="234"/>
      <c r="K46" s="234"/>
      <c r="L46" s="108" t="s">
        <v>485</v>
      </c>
    </row>
    <row r="47" spans="4:12" x14ac:dyDescent="0.25">
      <c r="D47" s="108" t="s">
        <v>487</v>
      </c>
      <c r="E47" s="232" t="s">
        <v>374</v>
      </c>
      <c r="F47" s="232"/>
      <c r="G47" s="109" t="s">
        <v>484</v>
      </c>
      <c r="H47" s="234" t="s">
        <v>409</v>
      </c>
      <c r="I47" s="234"/>
      <c r="J47" s="234"/>
      <c r="K47" s="234"/>
      <c r="L47" s="108" t="s">
        <v>485</v>
      </c>
    </row>
    <row r="48" spans="4:12" x14ac:dyDescent="0.25">
      <c r="D48" s="108" t="s">
        <v>487</v>
      </c>
      <c r="E48" s="232" t="s">
        <v>375</v>
      </c>
      <c r="F48" s="232"/>
      <c r="G48" s="109" t="s">
        <v>484</v>
      </c>
      <c r="H48" s="234" t="s">
        <v>410</v>
      </c>
      <c r="I48" s="234"/>
      <c r="J48" s="234"/>
      <c r="K48" s="234"/>
      <c r="L48" s="108" t="s">
        <v>485</v>
      </c>
    </row>
    <row r="49" spans="4:12" x14ac:dyDescent="0.25">
      <c r="D49" s="108" t="s">
        <v>487</v>
      </c>
      <c r="E49" s="232" t="s">
        <v>400</v>
      </c>
      <c r="F49" s="232"/>
      <c r="G49" s="109" t="s">
        <v>484</v>
      </c>
      <c r="H49" s="234" t="s">
        <v>430</v>
      </c>
      <c r="I49" s="234"/>
      <c r="J49" s="234"/>
      <c r="K49" s="234"/>
      <c r="L49" s="108" t="s">
        <v>485</v>
      </c>
    </row>
    <row r="50" spans="4:12" x14ac:dyDescent="0.25">
      <c r="D50" s="108" t="s">
        <v>487</v>
      </c>
      <c r="E50" s="232" t="s">
        <v>401</v>
      </c>
      <c r="F50" s="232"/>
      <c r="G50" s="109" t="s">
        <v>484</v>
      </c>
      <c r="H50" s="234" t="s">
        <v>431</v>
      </c>
      <c r="I50" s="234"/>
      <c r="J50" s="234"/>
      <c r="K50" s="234"/>
      <c r="L50" s="108" t="s">
        <v>485</v>
      </c>
    </row>
    <row r="51" spans="4:12" x14ac:dyDescent="0.25">
      <c r="D51" s="108" t="s">
        <v>487</v>
      </c>
      <c r="E51" s="232" t="s">
        <v>403</v>
      </c>
      <c r="F51" s="232"/>
      <c r="G51" s="109" t="s">
        <v>484</v>
      </c>
      <c r="H51" s="234" t="s">
        <v>443</v>
      </c>
      <c r="I51" s="234"/>
      <c r="J51" s="234"/>
      <c r="K51" s="234"/>
      <c r="L51" s="108" t="s">
        <v>485</v>
      </c>
    </row>
    <row r="52" spans="4:12" x14ac:dyDescent="0.25">
      <c r="D52" s="108" t="s">
        <v>487</v>
      </c>
      <c r="E52" s="232" t="s">
        <v>411</v>
      </c>
      <c r="F52" s="232"/>
      <c r="G52" s="109" t="s">
        <v>484</v>
      </c>
      <c r="H52" s="234" t="s">
        <v>444</v>
      </c>
      <c r="I52" s="234"/>
      <c r="J52" s="234"/>
      <c r="K52" s="234"/>
      <c r="L52" s="108" t="s">
        <v>485</v>
      </c>
    </row>
    <row r="53" spans="4:12" x14ac:dyDescent="0.25">
      <c r="D53" s="108" t="s">
        <v>487</v>
      </c>
      <c r="E53" s="232" t="s">
        <v>412</v>
      </c>
      <c r="F53" s="232"/>
      <c r="G53" s="109" t="s">
        <v>484</v>
      </c>
      <c r="H53" s="234" t="s">
        <v>445</v>
      </c>
      <c r="I53" s="234"/>
      <c r="J53" s="234"/>
      <c r="K53" s="234"/>
      <c r="L53" s="108" t="s">
        <v>485</v>
      </c>
    </row>
    <row r="54" spans="4:12" x14ac:dyDescent="0.25">
      <c r="D54" s="108" t="s">
        <v>487</v>
      </c>
      <c r="E54" s="232" t="s">
        <v>413</v>
      </c>
      <c r="F54" s="232"/>
      <c r="G54" s="109" t="s">
        <v>484</v>
      </c>
      <c r="H54" s="234" t="s">
        <v>446</v>
      </c>
      <c r="I54" s="234"/>
      <c r="J54" s="234"/>
      <c r="K54" s="234"/>
      <c r="L54" s="108" t="s">
        <v>485</v>
      </c>
    </row>
    <row r="55" spans="4:12" x14ac:dyDescent="0.25">
      <c r="D55" s="108" t="s">
        <v>487</v>
      </c>
      <c r="E55" s="232" t="s">
        <v>414</v>
      </c>
      <c r="F55" s="232"/>
      <c r="G55" s="109" t="s">
        <v>484</v>
      </c>
      <c r="H55" s="234" t="s">
        <v>432</v>
      </c>
      <c r="I55" s="234"/>
      <c r="J55" s="234"/>
      <c r="K55" s="234"/>
      <c r="L55" s="108" t="s">
        <v>485</v>
      </c>
    </row>
    <row r="56" spans="4:12" x14ac:dyDescent="0.25">
      <c r="D56" s="108" t="s">
        <v>487</v>
      </c>
      <c r="E56" s="232" t="s">
        <v>415</v>
      </c>
      <c r="F56" s="232"/>
      <c r="G56" s="109" t="s">
        <v>484</v>
      </c>
      <c r="H56" s="234" t="s">
        <v>433</v>
      </c>
      <c r="I56" s="234"/>
      <c r="J56" s="234"/>
      <c r="K56" s="234"/>
      <c r="L56" s="108" t="s">
        <v>485</v>
      </c>
    </row>
    <row r="57" spans="4:12" x14ac:dyDescent="0.25">
      <c r="D57" s="108" t="s">
        <v>487</v>
      </c>
      <c r="E57" s="232" t="s">
        <v>416</v>
      </c>
      <c r="F57" s="232"/>
      <c r="G57" s="109" t="s">
        <v>484</v>
      </c>
      <c r="H57" s="234" t="s">
        <v>434</v>
      </c>
      <c r="I57" s="234"/>
      <c r="J57" s="234"/>
      <c r="K57" s="234"/>
      <c r="L57" s="108" t="s">
        <v>485</v>
      </c>
    </row>
    <row r="58" spans="4:12" x14ac:dyDescent="0.25">
      <c r="D58" s="108" t="s">
        <v>487</v>
      </c>
      <c r="E58" s="232" t="s">
        <v>449</v>
      </c>
      <c r="F58" s="232"/>
      <c r="G58" s="109" t="s">
        <v>484</v>
      </c>
      <c r="H58" s="234" t="s">
        <v>435</v>
      </c>
      <c r="I58" s="234"/>
      <c r="J58" s="234"/>
      <c r="K58" s="234"/>
      <c r="L58" s="108" t="s">
        <v>485</v>
      </c>
    </row>
    <row r="59" spans="4:12" x14ac:dyDescent="0.25">
      <c r="D59" s="108" t="s">
        <v>487</v>
      </c>
      <c r="E59" s="232" t="s">
        <v>376</v>
      </c>
      <c r="F59" s="232"/>
      <c r="G59" s="109" t="s">
        <v>484</v>
      </c>
      <c r="H59" s="233" t="s">
        <v>486</v>
      </c>
      <c r="I59" s="233"/>
      <c r="J59" s="233"/>
      <c r="K59" s="233"/>
      <c r="L59" s="108" t="s">
        <v>485</v>
      </c>
    </row>
    <row r="60" spans="4:12" x14ac:dyDescent="0.25">
      <c r="D60" s="108" t="s">
        <v>487</v>
      </c>
      <c r="E60" s="232" t="s">
        <v>377</v>
      </c>
      <c r="F60" s="232"/>
      <c r="G60" s="109" t="s">
        <v>484</v>
      </c>
      <c r="H60" s="233" t="s">
        <v>438</v>
      </c>
      <c r="I60" s="233"/>
      <c r="J60" s="233"/>
      <c r="K60" s="233"/>
      <c r="L60" s="108" t="s">
        <v>485</v>
      </c>
    </row>
    <row r="61" spans="4:12" x14ac:dyDescent="0.25">
      <c r="D61" s="108" t="s">
        <v>487</v>
      </c>
      <c r="E61" s="232" t="s">
        <v>378</v>
      </c>
      <c r="F61" s="232"/>
      <c r="G61" s="109" t="s">
        <v>484</v>
      </c>
      <c r="H61" s="233" t="s">
        <v>439</v>
      </c>
      <c r="I61" s="233"/>
      <c r="J61" s="233"/>
      <c r="K61" s="233"/>
      <c r="L61" s="108" t="s">
        <v>485</v>
      </c>
    </row>
    <row r="62" spans="4:12" x14ac:dyDescent="0.25">
      <c r="D62" s="108" t="s">
        <v>487</v>
      </c>
      <c r="E62" s="232" t="s">
        <v>379</v>
      </c>
      <c r="F62" s="232"/>
      <c r="G62" s="109" t="s">
        <v>484</v>
      </c>
      <c r="H62" s="233" t="s">
        <v>440</v>
      </c>
      <c r="I62" s="233"/>
      <c r="J62" s="233"/>
      <c r="K62" s="233"/>
      <c r="L62" s="108" t="s">
        <v>485</v>
      </c>
    </row>
    <row r="63" spans="4:12" x14ac:dyDescent="0.25">
      <c r="D63" s="108" t="s">
        <v>487</v>
      </c>
      <c r="E63" s="232" t="s">
        <v>380</v>
      </c>
      <c r="F63" s="232"/>
      <c r="G63" s="109" t="s">
        <v>484</v>
      </c>
      <c r="H63" s="233" t="s">
        <v>441</v>
      </c>
      <c r="I63" s="233"/>
      <c r="J63" s="233"/>
      <c r="K63" s="233"/>
      <c r="L63" s="108" t="s">
        <v>485</v>
      </c>
    </row>
    <row r="64" spans="4:12" x14ac:dyDescent="0.25">
      <c r="D64" s="108" t="s">
        <v>487</v>
      </c>
      <c r="E64" s="232" t="s">
        <v>457</v>
      </c>
      <c r="F64" s="232"/>
      <c r="G64" s="109" t="s">
        <v>484</v>
      </c>
      <c r="H64" s="233" t="s">
        <v>463</v>
      </c>
      <c r="I64" s="233"/>
      <c r="J64" s="233"/>
      <c r="K64" s="233"/>
      <c r="L64" s="108" t="s">
        <v>485</v>
      </c>
    </row>
    <row r="65" spans="4:12" x14ac:dyDescent="0.25">
      <c r="D65" s="108" t="s">
        <v>487</v>
      </c>
      <c r="E65" s="232" t="s">
        <v>458</v>
      </c>
      <c r="F65" s="232"/>
      <c r="G65" s="109" t="s">
        <v>484</v>
      </c>
      <c r="H65" s="233" t="s">
        <v>464</v>
      </c>
      <c r="I65" s="233"/>
      <c r="J65" s="233"/>
      <c r="K65" s="233"/>
      <c r="L65" s="108" t="s">
        <v>485</v>
      </c>
    </row>
    <row r="66" spans="4:12" x14ac:dyDescent="0.25">
      <c r="D66" s="108" t="s">
        <v>487</v>
      </c>
      <c r="E66" s="232" t="s">
        <v>459</v>
      </c>
      <c r="F66" s="232"/>
      <c r="G66" s="109" t="s">
        <v>484</v>
      </c>
      <c r="H66" s="233" t="s">
        <v>465</v>
      </c>
      <c r="I66" s="233"/>
      <c r="J66" s="233"/>
      <c r="K66" s="233"/>
      <c r="L66" s="108" t="s">
        <v>485</v>
      </c>
    </row>
    <row r="67" spans="4:12" x14ac:dyDescent="0.25">
      <c r="D67" s="108" t="s">
        <v>487</v>
      </c>
      <c r="E67" s="232" t="s">
        <v>460</v>
      </c>
      <c r="F67" s="232"/>
      <c r="G67" s="109" t="s">
        <v>484</v>
      </c>
      <c r="H67" s="233" t="s">
        <v>466</v>
      </c>
      <c r="I67" s="233"/>
      <c r="J67" s="233"/>
      <c r="K67" s="233"/>
      <c r="L67" s="108" t="s">
        <v>485</v>
      </c>
    </row>
    <row r="68" spans="4:12" x14ac:dyDescent="0.25">
      <c r="D68" s="108" t="s">
        <v>487</v>
      </c>
      <c r="E68" s="232" t="s">
        <v>461</v>
      </c>
      <c r="F68" s="232"/>
      <c r="G68" s="109" t="s">
        <v>484</v>
      </c>
      <c r="H68" s="233" t="s">
        <v>467</v>
      </c>
      <c r="I68" s="233"/>
      <c r="J68" s="233"/>
      <c r="K68" s="233"/>
      <c r="L68" s="108" t="s">
        <v>485</v>
      </c>
    </row>
    <row r="69" spans="4:12" x14ac:dyDescent="0.25">
      <c r="D69" s="108" t="s">
        <v>487</v>
      </c>
      <c r="E69" s="232" t="s">
        <v>462</v>
      </c>
      <c r="F69" s="232"/>
      <c r="G69" s="109" t="s">
        <v>484</v>
      </c>
      <c r="H69" s="233" t="s">
        <v>468</v>
      </c>
      <c r="I69" s="233"/>
      <c r="J69" s="233"/>
      <c r="K69" s="233"/>
      <c r="L69" s="108"/>
    </row>
    <row r="72" spans="4:12" x14ac:dyDescent="0.25">
      <c r="E72" s="228" t="s">
        <v>594</v>
      </c>
      <c r="F72" s="228"/>
      <c r="G72" s="228"/>
      <c r="H72" s="229"/>
    </row>
    <row r="73" spans="4:12" x14ac:dyDescent="0.25">
      <c r="E73" s="222" t="s">
        <v>575</v>
      </c>
      <c r="F73" s="222"/>
      <c r="G73" s="222"/>
      <c r="H73" s="223"/>
    </row>
    <row r="74" spans="4:12" x14ac:dyDescent="0.25">
      <c r="E74" s="222" t="s">
        <v>576</v>
      </c>
      <c r="F74" s="222"/>
      <c r="G74" s="222"/>
      <c r="H74" s="223"/>
    </row>
    <row r="75" spans="4:12" x14ac:dyDescent="0.25">
      <c r="E75" s="222" t="s">
        <v>577</v>
      </c>
      <c r="F75" s="222"/>
      <c r="G75" s="222"/>
      <c r="H75" s="223"/>
    </row>
    <row r="76" spans="4:12" x14ac:dyDescent="0.25">
      <c r="E76" s="222" t="s">
        <v>578</v>
      </c>
      <c r="F76" s="222"/>
      <c r="G76" s="222"/>
      <c r="H76" s="223"/>
    </row>
    <row r="77" spans="4:12" x14ac:dyDescent="0.25">
      <c r="E77" s="222" t="s">
        <v>579</v>
      </c>
      <c r="F77" s="222"/>
      <c r="G77" s="222"/>
      <c r="H77" s="223"/>
    </row>
    <row r="78" spans="4:12" x14ac:dyDescent="0.25">
      <c r="E78" s="222" t="s">
        <v>580</v>
      </c>
      <c r="F78" s="222"/>
      <c r="G78" s="222"/>
      <c r="H78" s="223"/>
    </row>
    <row r="79" spans="4:12" x14ac:dyDescent="0.25">
      <c r="E79" s="222" t="s">
        <v>581</v>
      </c>
      <c r="F79" s="222"/>
      <c r="G79" s="222"/>
      <c r="H79" s="223"/>
    </row>
    <row r="80" spans="4:12" x14ac:dyDescent="0.25">
      <c r="E80" s="222" t="s">
        <v>582</v>
      </c>
      <c r="F80" s="222"/>
      <c r="G80" s="222"/>
      <c r="H80" s="223"/>
    </row>
    <row r="81" spans="5:8" x14ac:dyDescent="0.25">
      <c r="E81" s="227" t="s">
        <v>594</v>
      </c>
      <c r="F81" s="228"/>
      <c r="G81" s="228"/>
      <c r="H81" s="229"/>
    </row>
    <row r="82" spans="5:8" x14ac:dyDescent="0.25">
      <c r="E82" s="221" t="s">
        <v>583</v>
      </c>
      <c r="F82" s="222"/>
      <c r="G82" s="222"/>
      <c r="H82" s="223"/>
    </row>
    <row r="83" spans="5:8" x14ac:dyDescent="0.25">
      <c r="E83" s="221" t="s">
        <v>584</v>
      </c>
      <c r="F83" s="222"/>
      <c r="G83" s="222"/>
      <c r="H83" s="223"/>
    </row>
    <row r="84" spans="5:8" x14ac:dyDescent="0.25">
      <c r="E84" s="221" t="s">
        <v>585</v>
      </c>
      <c r="F84" s="222"/>
      <c r="G84" s="222"/>
      <c r="H84" s="223"/>
    </row>
    <row r="85" spans="5:8" x14ac:dyDescent="0.25">
      <c r="E85" s="221" t="s">
        <v>586</v>
      </c>
      <c r="F85" s="222"/>
      <c r="G85" s="222"/>
      <c r="H85" s="223"/>
    </row>
    <row r="86" spans="5:8" x14ac:dyDescent="0.25">
      <c r="E86" s="221" t="s">
        <v>587</v>
      </c>
      <c r="F86" s="222"/>
      <c r="G86" s="222"/>
      <c r="H86" s="223"/>
    </row>
    <row r="87" spans="5:8" x14ac:dyDescent="0.25">
      <c r="E87" s="227" t="s">
        <v>513</v>
      </c>
      <c r="F87" s="228"/>
      <c r="G87" s="228"/>
      <c r="H87" s="229"/>
    </row>
    <row r="88" spans="5:8" x14ac:dyDescent="0.25">
      <c r="E88" s="221" t="s">
        <v>514</v>
      </c>
      <c r="F88" s="222"/>
      <c r="G88" s="222"/>
      <c r="H88" s="223"/>
    </row>
    <row r="89" spans="5:8" x14ac:dyDescent="0.25">
      <c r="E89" s="221" t="s">
        <v>515</v>
      </c>
      <c r="F89" s="222"/>
      <c r="G89" s="222"/>
      <c r="H89" s="223"/>
    </row>
    <row r="90" spans="5:8" x14ac:dyDescent="0.25">
      <c r="E90" s="221" t="s">
        <v>516</v>
      </c>
      <c r="F90" s="222"/>
      <c r="G90" s="222"/>
      <c r="H90" s="223"/>
    </row>
    <row r="91" spans="5:8" x14ac:dyDescent="0.25">
      <c r="E91" s="221" t="s">
        <v>517</v>
      </c>
      <c r="F91" s="222"/>
      <c r="G91" s="222"/>
      <c r="H91" s="223"/>
    </row>
    <row r="92" spans="5:8" x14ac:dyDescent="0.25">
      <c r="E92" s="221" t="s">
        <v>518</v>
      </c>
      <c r="F92" s="222"/>
      <c r="G92" s="222"/>
      <c r="H92" s="223"/>
    </row>
    <row r="93" spans="5:8" x14ac:dyDescent="0.25">
      <c r="E93" s="221" t="s">
        <v>519</v>
      </c>
      <c r="F93" s="222"/>
      <c r="G93" s="222"/>
      <c r="H93" s="223"/>
    </row>
    <row r="94" spans="5:8" x14ac:dyDescent="0.25">
      <c r="E94" s="221" t="s">
        <v>520</v>
      </c>
      <c r="F94" s="222"/>
      <c r="G94" s="222"/>
      <c r="H94" s="223"/>
    </row>
    <row r="95" spans="5:8" x14ac:dyDescent="0.25">
      <c r="E95" s="221" t="s">
        <v>521</v>
      </c>
      <c r="F95" s="222"/>
      <c r="G95" s="222"/>
      <c r="H95" s="223"/>
    </row>
    <row r="96" spans="5:8" x14ac:dyDescent="0.25">
      <c r="E96" s="221" t="s">
        <v>522</v>
      </c>
      <c r="F96" s="222"/>
      <c r="G96" s="222"/>
      <c r="H96" s="223"/>
    </row>
    <row r="97" spans="5:8" x14ac:dyDescent="0.25">
      <c r="E97" s="224" t="s">
        <v>523</v>
      </c>
      <c r="F97" s="225"/>
      <c r="G97" s="225"/>
      <c r="H97" s="226"/>
    </row>
    <row r="98" spans="5:8" x14ac:dyDescent="0.25">
      <c r="E98" s="227" t="s">
        <v>524</v>
      </c>
      <c r="F98" s="228"/>
      <c r="G98" s="228"/>
      <c r="H98" s="229"/>
    </row>
    <row r="99" spans="5:8" x14ac:dyDescent="0.25">
      <c r="E99" s="221" t="s">
        <v>525</v>
      </c>
      <c r="F99" s="222"/>
      <c r="G99" s="222"/>
      <c r="H99" s="223"/>
    </row>
    <row r="100" spans="5:8" x14ac:dyDescent="0.25">
      <c r="E100" s="221" t="s">
        <v>526</v>
      </c>
      <c r="F100" s="222"/>
      <c r="G100" s="222"/>
      <c r="H100" s="223"/>
    </row>
    <row r="101" spans="5:8" x14ac:dyDescent="0.25">
      <c r="E101" s="221" t="s">
        <v>527</v>
      </c>
      <c r="F101" s="222"/>
      <c r="G101" s="222"/>
      <c r="H101" s="223"/>
    </row>
    <row r="102" spans="5:8" x14ac:dyDescent="0.25">
      <c r="E102" s="221" t="s">
        <v>528</v>
      </c>
      <c r="F102" s="222"/>
      <c r="G102" s="222"/>
      <c r="H102" s="223"/>
    </row>
    <row r="103" spans="5:8" x14ac:dyDescent="0.25">
      <c r="E103" s="221" t="s">
        <v>529</v>
      </c>
      <c r="F103" s="222"/>
      <c r="G103" s="222"/>
      <c r="H103" s="223"/>
    </row>
    <row r="104" spans="5:8" x14ac:dyDescent="0.25">
      <c r="E104" s="224" t="s">
        <v>530</v>
      </c>
      <c r="F104" s="225"/>
      <c r="G104" s="225"/>
      <c r="H104" s="226"/>
    </row>
  </sheetData>
  <mergeCells count="171">
    <mergeCell ref="E69:F69"/>
    <mergeCell ref="H69:K69"/>
    <mergeCell ref="H59:K59"/>
    <mergeCell ref="E66:F66"/>
    <mergeCell ref="H66:K66"/>
    <mergeCell ref="E67:F67"/>
    <mergeCell ref="H67:K67"/>
    <mergeCell ref="E68:F68"/>
    <mergeCell ref="H68:K68"/>
    <mergeCell ref="E63:F63"/>
    <mergeCell ref="H63:K63"/>
    <mergeCell ref="E64:F64"/>
    <mergeCell ref="H64:K64"/>
    <mergeCell ref="E65:F65"/>
    <mergeCell ref="H65:K65"/>
    <mergeCell ref="E59:F59"/>
    <mergeCell ref="E60:F60"/>
    <mergeCell ref="H60:K60"/>
    <mergeCell ref="E61:F61"/>
    <mergeCell ref="H61:K61"/>
    <mergeCell ref="E62:F62"/>
    <mergeCell ref="H62:K62"/>
    <mergeCell ref="E56:F56"/>
    <mergeCell ref="H56:K56"/>
    <mergeCell ref="E57:F57"/>
    <mergeCell ref="H57:K57"/>
    <mergeCell ref="E58:F58"/>
    <mergeCell ref="H58:K58"/>
    <mergeCell ref="E53:F53"/>
    <mergeCell ref="H53:K53"/>
    <mergeCell ref="E54:F54"/>
    <mergeCell ref="H54:K54"/>
    <mergeCell ref="E55:F55"/>
    <mergeCell ref="H55:K55"/>
    <mergeCell ref="E50:F50"/>
    <mergeCell ref="H50:K50"/>
    <mergeCell ref="E51:F51"/>
    <mergeCell ref="H51:K51"/>
    <mergeCell ref="E52:F52"/>
    <mergeCell ref="H52:K52"/>
    <mergeCell ref="E47:F47"/>
    <mergeCell ref="H47:K47"/>
    <mergeCell ref="E48:F48"/>
    <mergeCell ref="H48:K48"/>
    <mergeCell ref="E49:F49"/>
    <mergeCell ref="H49:K49"/>
    <mergeCell ref="E44:F44"/>
    <mergeCell ref="H44:K44"/>
    <mergeCell ref="E45:F45"/>
    <mergeCell ref="H45:K45"/>
    <mergeCell ref="E46:F46"/>
    <mergeCell ref="H46:K46"/>
    <mergeCell ref="E41:F41"/>
    <mergeCell ref="H41:K41"/>
    <mergeCell ref="E42:F42"/>
    <mergeCell ref="H42:K42"/>
    <mergeCell ref="E43:F43"/>
    <mergeCell ref="H43:K43"/>
    <mergeCell ref="E38:F38"/>
    <mergeCell ref="H38:K38"/>
    <mergeCell ref="E39:F39"/>
    <mergeCell ref="H39:K39"/>
    <mergeCell ref="E40:F40"/>
    <mergeCell ref="H40:K40"/>
    <mergeCell ref="E35:F35"/>
    <mergeCell ref="H35:K35"/>
    <mergeCell ref="E36:F36"/>
    <mergeCell ref="H36:K36"/>
    <mergeCell ref="E37:F37"/>
    <mergeCell ref="H37:K37"/>
    <mergeCell ref="E32:F32"/>
    <mergeCell ref="H32:K32"/>
    <mergeCell ref="E33:F33"/>
    <mergeCell ref="H33:K33"/>
    <mergeCell ref="E34:F34"/>
    <mergeCell ref="H34:K34"/>
    <mergeCell ref="E29:F29"/>
    <mergeCell ref="H29:K29"/>
    <mergeCell ref="E30:F30"/>
    <mergeCell ref="H30:K30"/>
    <mergeCell ref="E31:F31"/>
    <mergeCell ref="H31:K31"/>
    <mergeCell ref="E27:F27"/>
    <mergeCell ref="H27:K27"/>
    <mergeCell ref="E28:F28"/>
    <mergeCell ref="H28:K28"/>
    <mergeCell ref="E25:F25"/>
    <mergeCell ref="H25:K25"/>
    <mergeCell ref="E26:F26"/>
    <mergeCell ref="H26:K26"/>
    <mergeCell ref="E22:F22"/>
    <mergeCell ref="H22:K22"/>
    <mergeCell ref="E23:F23"/>
    <mergeCell ref="H23:K23"/>
    <mergeCell ref="E24:F24"/>
    <mergeCell ref="H24:K24"/>
    <mergeCell ref="E19:F19"/>
    <mergeCell ref="H19:K19"/>
    <mergeCell ref="E20:F20"/>
    <mergeCell ref="H20:K20"/>
    <mergeCell ref="E21:F21"/>
    <mergeCell ref="H21:K21"/>
    <mergeCell ref="E16:F16"/>
    <mergeCell ref="H16:K16"/>
    <mergeCell ref="E17:F17"/>
    <mergeCell ref="H17:K17"/>
    <mergeCell ref="E18:F18"/>
    <mergeCell ref="H18:K18"/>
    <mergeCell ref="E14:F14"/>
    <mergeCell ref="H14:K14"/>
    <mergeCell ref="E15:F15"/>
    <mergeCell ref="H15:K15"/>
    <mergeCell ref="E10:F10"/>
    <mergeCell ref="H10:K10"/>
    <mergeCell ref="E11:F11"/>
    <mergeCell ref="H11:K11"/>
    <mergeCell ref="E12:F12"/>
    <mergeCell ref="H12:K12"/>
    <mergeCell ref="E9:F9"/>
    <mergeCell ref="H9:K9"/>
    <mergeCell ref="E4:F4"/>
    <mergeCell ref="H4:K4"/>
    <mergeCell ref="E5:F5"/>
    <mergeCell ref="H5:K5"/>
    <mergeCell ref="E6:F6"/>
    <mergeCell ref="H6:K6"/>
    <mergeCell ref="E13:F13"/>
    <mergeCell ref="H13:K13"/>
    <mergeCell ref="E1:F1"/>
    <mergeCell ref="H1:K1"/>
    <mergeCell ref="E2:F2"/>
    <mergeCell ref="H2:K2"/>
    <mergeCell ref="E3:F3"/>
    <mergeCell ref="H3:K3"/>
    <mergeCell ref="E7:F7"/>
    <mergeCell ref="H7:K7"/>
    <mergeCell ref="E8:F8"/>
    <mergeCell ref="H8:K8"/>
    <mergeCell ref="E72:H72"/>
    <mergeCell ref="E73:H73"/>
    <mergeCell ref="E74:H74"/>
    <mergeCell ref="E75:H75"/>
    <mergeCell ref="E76:H76"/>
    <mergeCell ref="E77:H77"/>
    <mergeCell ref="E78:H78"/>
    <mergeCell ref="E79:H79"/>
    <mergeCell ref="E80:H80"/>
    <mergeCell ref="E81:H81"/>
    <mergeCell ref="E82:H82"/>
    <mergeCell ref="E83:H83"/>
    <mergeCell ref="E84:H84"/>
    <mergeCell ref="E85:H85"/>
    <mergeCell ref="E86:H86"/>
    <mergeCell ref="E87:H87"/>
    <mergeCell ref="E88:H88"/>
    <mergeCell ref="E89:H89"/>
    <mergeCell ref="E99:H99"/>
    <mergeCell ref="E100:H100"/>
    <mergeCell ref="E101:H101"/>
    <mergeCell ref="E102:H102"/>
    <mergeCell ref="E103:H103"/>
    <mergeCell ref="E104:H104"/>
    <mergeCell ref="E90:H90"/>
    <mergeCell ref="E91:H91"/>
    <mergeCell ref="E92:H92"/>
    <mergeCell ref="E93:H93"/>
    <mergeCell ref="E94:H94"/>
    <mergeCell ref="E95:H95"/>
    <mergeCell ref="E96:H96"/>
    <mergeCell ref="E97:H97"/>
    <mergeCell ref="E98:H9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5"/>
  <sheetViews>
    <sheetView topLeftCell="K1" zoomScale="86" workbookViewId="0">
      <selection activeCell="Q19" sqref="Q19"/>
    </sheetView>
  </sheetViews>
  <sheetFormatPr defaultColWidth="20.7109375" defaultRowHeight="15" customHeight="1" x14ac:dyDescent="0.25"/>
  <cols>
    <col min="1" max="1" width="5.7109375" style="56" customWidth="1"/>
    <col min="2" max="2" width="24" style="56" customWidth="1"/>
    <col min="3" max="3" width="20.7109375" style="56"/>
    <col min="4" max="5" width="5.7109375" style="56" customWidth="1"/>
    <col min="6" max="7" width="20.7109375" style="56"/>
    <col min="8" max="9" width="5.7109375" style="56" customWidth="1"/>
    <col min="10" max="11" width="20.7109375" style="56"/>
    <col min="12" max="13" width="5.7109375" style="56" customWidth="1"/>
    <col min="14" max="15" width="20.7109375" style="56"/>
    <col min="16" max="16" width="5.7109375" style="56" customWidth="1"/>
    <col min="17" max="16384" width="20.7109375" style="56"/>
  </cols>
  <sheetData>
    <row r="1" spans="1:15" ht="15" customHeight="1" x14ac:dyDescent="0.25">
      <c r="A1" s="56" t="s">
        <v>390</v>
      </c>
      <c r="E1" s="56" t="s">
        <v>391</v>
      </c>
      <c r="I1" s="56" t="s">
        <v>392</v>
      </c>
      <c r="M1" s="91"/>
      <c r="N1" s="91"/>
      <c r="O1" s="91"/>
    </row>
    <row r="2" spans="1:15" ht="15" customHeight="1" x14ac:dyDescent="0.25">
      <c r="A2" s="62"/>
      <c r="B2" s="60" t="s">
        <v>212</v>
      </c>
      <c r="C2" s="60" t="s">
        <v>120</v>
      </c>
      <c r="E2" s="62"/>
      <c r="F2" s="60" t="s">
        <v>212</v>
      </c>
      <c r="G2" s="60" t="s">
        <v>120</v>
      </c>
      <c r="I2" s="62"/>
      <c r="J2" s="60" t="s">
        <v>212</v>
      </c>
      <c r="K2" s="60" t="s">
        <v>120</v>
      </c>
      <c r="M2" s="90"/>
      <c r="N2" s="92"/>
      <c r="O2" s="92"/>
    </row>
    <row r="3" spans="1:15" ht="15" customHeight="1" x14ac:dyDescent="0.25">
      <c r="A3" s="60">
        <v>0</v>
      </c>
      <c r="B3"/>
      <c r="C3" s="86"/>
      <c r="E3" s="60">
        <v>0</v>
      </c>
      <c r="F3" s="61"/>
      <c r="G3" s="61"/>
      <c r="I3" s="60">
        <v>0</v>
      </c>
      <c r="J3" s="61"/>
      <c r="K3" s="61"/>
      <c r="M3" s="92"/>
      <c r="N3" s="93"/>
      <c r="O3" s="93"/>
    </row>
    <row r="4" spans="1:15" ht="15" customHeight="1" x14ac:dyDescent="0.25">
      <c r="A4" s="60">
        <v>1</v>
      </c>
      <c r="B4" s="87"/>
      <c r="C4" s="61"/>
      <c r="E4" s="60">
        <v>1</v>
      </c>
      <c r="F4" s="61"/>
      <c r="G4" s="61"/>
      <c r="I4" s="60">
        <v>1</v>
      </c>
      <c r="J4" s="61"/>
      <c r="K4" s="61"/>
      <c r="M4" s="92"/>
      <c r="N4" s="93"/>
      <c r="O4" s="93"/>
    </row>
    <row r="5" spans="1:15" ht="15" customHeight="1" x14ac:dyDescent="0.25">
      <c r="A5" s="60">
        <v>2</v>
      </c>
      <c r="B5" s="87"/>
      <c r="C5" s="61"/>
      <c r="E5" s="60">
        <v>2</v>
      </c>
      <c r="F5" s="61"/>
      <c r="G5" s="61"/>
      <c r="I5" s="60">
        <v>2</v>
      </c>
      <c r="J5" s="61"/>
      <c r="K5" s="61"/>
      <c r="M5" s="92"/>
      <c r="N5" s="93"/>
      <c r="O5" s="93"/>
    </row>
    <row r="6" spans="1:15" ht="15" customHeight="1" x14ac:dyDescent="0.25">
      <c r="A6" s="60">
        <v>3</v>
      </c>
      <c r="B6" s="87"/>
      <c r="C6" s="61"/>
      <c r="E6" s="60">
        <v>3</v>
      </c>
      <c r="F6" s="61"/>
      <c r="G6" s="61"/>
      <c r="I6" s="60">
        <v>3</v>
      </c>
      <c r="J6" s="61"/>
      <c r="K6" s="61"/>
      <c r="M6" s="92"/>
      <c r="N6" s="93"/>
      <c r="O6" s="93"/>
    </row>
    <row r="7" spans="1:15" ht="15" customHeight="1" x14ac:dyDescent="0.25">
      <c r="A7" s="60">
        <v>4</v>
      </c>
      <c r="B7" s="87"/>
      <c r="C7" s="61"/>
      <c r="E7" s="60">
        <v>4</v>
      </c>
      <c r="F7" s="61"/>
      <c r="G7" s="61"/>
      <c r="I7" s="60">
        <v>4</v>
      </c>
      <c r="J7" s="61"/>
      <c r="K7" s="61"/>
      <c r="M7" s="92"/>
      <c r="N7" s="93"/>
      <c r="O7" s="93"/>
    </row>
    <row r="8" spans="1:15" ht="15" customHeight="1" x14ac:dyDescent="0.25">
      <c r="A8" s="60">
        <v>5</v>
      </c>
      <c r="B8" s="87"/>
      <c r="C8" s="61"/>
      <c r="E8" s="60">
        <v>5</v>
      </c>
      <c r="F8" s="61"/>
      <c r="G8" s="61"/>
      <c r="I8" s="60">
        <v>5</v>
      </c>
      <c r="J8" s="61"/>
      <c r="K8" s="61"/>
      <c r="M8" s="92"/>
      <c r="N8" s="93"/>
      <c r="O8" s="93"/>
    </row>
    <row r="9" spans="1:15" ht="15" customHeight="1" x14ac:dyDescent="0.25">
      <c r="A9" s="60">
        <v>6</v>
      </c>
      <c r="B9" s="61"/>
      <c r="C9" s="61"/>
      <c r="E9" s="60">
        <v>6</v>
      </c>
      <c r="F9" s="61"/>
      <c r="G9" s="61"/>
      <c r="I9" s="60">
        <v>6</v>
      </c>
      <c r="J9" s="61"/>
      <c r="K9" s="61"/>
      <c r="M9" s="92"/>
      <c r="N9" s="93"/>
      <c r="O9" s="93"/>
    </row>
    <row r="10" spans="1:15" ht="15" customHeight="1" x14ac:dyDescent="0.25">
      <c r="A10" s="60">
        <v>7</v>
      </c>
      <c r="B10" s="61"/>
      <c r="C10" s="61"/>
      <c r="E10" s="60">
        <v>7</v>
      </c>
      <c r="F10" s="61"/>
      <c r="G10" s="61"/>
      <c r="I10" s="60">
        <v>7</v>
      </c>
      <c r="J10" s="61"/>
      <c r="K10" s="61"/>
      <c r="M10" s="92"/>
      <c r="N10" s="93"/>
      <c r="O10" s="93"/>
    </row>
    <row r="11" spans="1:15" ht="15" customHeight="1" x14ac:dyDescent="0.25">
      <c r="A11" s="60">
        <v>8</v>
      </c>
      <c r="B11" s="61"/>
      <c r="C11" s="61"/>
      <c r="E11" s="60">
        <v>8</v>
      </c>
      <c r="F11" s="61"/>
      <c r="G11" s="61"/>
      <c r="I11" s="60">
        <v>8</v>
      </c>
      <c r="J11" s="61"/>
      <c r="K11" s="61"/>
      <c r="M11" s="92"/>
      <c r="N11" s="93"/>
      <c r="O11" s="93"/>
    </row>
    <row r="12" spans="1:15" ht="15" customHeight="1" x14ac:dyDescent="0.25">
      <c r="A12" s="60">
        <v>9</v>
      </c>
      <c r="B12" s="61"/>
      <c r="C12" s="61"/>
      <c r="E12" s="60">
        <v>9</v>
      </c>
      <c r="F12" s="61"/>
      <c r="G12" s="61"/>
      <c r="I12" s="60">
        <v>9</v>
      </c>
      <c r="J12" s="61"/>
      <c r="K12" s="61"/>
      <c r="M12" s="92"/>
      <c r="N12" s="93"/>
      <c r="O12" s="93"/>
    </row>
    <row r="13" spans="1:15" ht="15" customHeight="1" x14ac:dyDescent="0.25">
      <c r="A13" s="60">
        <v>10</v>
      </c>
      <c r="B13" s="61"/>
      <c r="C13" s="61"/>
      <c r="E13" s="60">
        <v>10</v>
      </c>
      <c r="F13" s="61"/>
      <c r="G13" s="61"/>
      <c r="I13" s="60">
        <v>10</v>
      </c>
      <c r="J13" s="61"/>
      <c r="K13" s="61"/>
      <c r="M13" s="92"/>
      <c r="N13" s="93"/>
      <c r="O13" s="93"/>
    </row>
    <row r="14" spans="1:15" ht="15" customHeight="1" x14ac:dyDescent="0.25">
      <c r="A14" s="60">
        <v>11</v>
      </c>
      <c r="B14" s="61"/>
      <c r="C14" s="61"/>
      <c r="E14" s="60">
        <v>11</v>
      </c>
      <c r="F14" s="61"/>
      <c r="G14" s="61"/>
      <c r="I14" s="60">
        <v>11</v>
      </c>
      <c r="J14" s="61"/>
      <c r="K14" s="61"/>
      <c r="M14" s="92"/>
      <c r="N14" s="93"/>
      <c r="O14" s="93"/>
    </row>
    <row r="15" spans="1:15" ht="15" customHeight="1" x14ac:dyDescent="0.25">
      <c r="A15" s="60">
        <v>12</v>
      </c>
      <c r="B15" s="61"/>
      <c r="C15" s="61"/>
      <c r="E15" s="60">
        <v>12</v>
      </c>
      <c r="F15" s="61"/>
      <c r="G15" s="61"/>
      <c r="I15" s="60">
        <v>12</v>
      </c>
      <c r="J15" s="61"/>
      <c r="K15" s="61"/>
      <c r="M15" s="92"/>
      <c r="N15" s="93"/>
      <c r="O15" s="93"/>
    </row>
    <row r="16" spans="1:15" ht="15" customHeight="1" x14ac:dyDescent="0.25">
      <c r="A16" s="60">
        <v>13</v>
      </c>
      <c r="B16" s="61"/>
      <c r="C16" s="61"/>
      <c r="E16" s="60">
        <v>13</v>
      </c>
      <c r="F16" s="61"/>
      <c r="G16" s="61"/>
      <c r="I16" s="60">
        <v>13</v>
      </c>
      <c r="J16" s="61"/>
      <c r="K16" s="61"/>
      <c r="M16" s="92"/>
      <c r="N16" s="93"/>
      <c r="O16" s="93"/>
    </row>
    <row r="17" spans="1:15" ht="15" customHeight="1" x14ac:dyDescent="0.25">
      <c r="A17" s="60">
        <v>14</v>
      </c>
      <c r="B17" s="61"/>
      <c r="C17" s="61"/>
      <c r="E17" s="60">
        <v>14</v>
      </c>
      <c r="F17" s="61"/>
      <c r="G17" s="61"/>
      <c r="I17" s="60">
        <v>14</v>
      </c>
      <c r="J17" s="61"/>
      <c r="K17" s="61"/>
      <c r="M17" s="92"/>
      <c r="N17" s="93"/>
      <c r="O17" s="93"/>
    </row>
    <row r="18" spans="1:15" ht="15" customHeight="1" x14ac:dyDescent="0.25">
      <c r="A18" s="60">
        <v>15</v>
      </c>
      <c r="B18" s="61"/>
      <c r="C18" s="61"/>
      <c r="E18" s="60">
        <v>15</v>
      </c>
      <c r="F18" s="61"/>
      <c r="G18" s="61"/>
      <c r="I18" s="60">
        <v>15</v>
      </c>
      <c r="J18" s="61"/>
      <c r="K18" s="61"/>
      <c r="M18" s="92"/>
      <c r="N18" s="93"/>
      <c r="O18" s="93"/>
    </row>
    <row r="20" spans="1:15" ht="15" customHeight="1" x14ac:dyDescent="0.25">
      <c r="A20" s="56" t="s">
        <v>533</v>
      </c>
      <c r="E20" s="56" t="s">
        <v>393</v>
      </c>
      <c r="I20" s="56" t="s">
        <v>394</v>
      </c>
      <c r="M20" s="56" t="s">
        <v>395</v>
      </c>
    </row>
    <row r="21" spans="1:15" ht="15" customHeight="1" x14ac:dyDescent="0.25">
      <c r="A21" s="62"/>
      <c r="B21" s="60" t="s">
        <v>211</v>
      </c>
      <c r="C21" s="60" t="s">
        <v>120</v>
      </c>
      <c r="E21" s="62"/>
      <c r="F21" s="60" t="s">
        <v>211</v>
      </c>
      <c r="G21" s="60" t="s">
        <v>120</v>
      </c>
      <c r="I21" s="62"/>
      <c r="J21" s="60" t="s">
        <v>211</v>
      </c>
      <c r="K21" s="60" t="s">
        <v>120</v>
      </c>
      <c r="M21" s="62"/>
      <c r="N21" s="60" t="s">
        <v>211</v>
      </c>
      <c r="O21" s="60" t="s">
        <v>120</v>
      </c>
    </row>
    <row r="22" spans="1:15" ht="15" customHeight="1" x14ac:dyDescent="0.25">
      <c r="A22" s="60">
        <v>0</v>
      </c>
      <c r="B22" s="114" t="s">
        <v>386</v>
      </c>
      <c r="C22" s="86"/>
      <c r="E22" s="60">
        <v>0</v>
      </c>
      <c r="F22" s="87" t="s">
        <v>471</v>
      </c>
      <c r="G22" s="61"/>
      <c r="I22" s="60">
        <v>0</v>
      </c>
      <c r="J22" s="87" t="s">
        <v>303</v>
      </c>
      <c r="K22" s="61"/>
      <c r="M22" s="60">
        <v>0</v>
      </c>
      <c r="N22" s="87" t="s">
        <v>298</v>
      </c>
      <c r="O22" s="61"/>
    </row>
    <row r="23" spans="1:15" ht="15" customHeight="1" x14ac:dyDescent="0.25">
      <c r="A23" s="60">
        <v>1</v>
      </c>
      <c r="B23" s="111" t="s">
        <v>387</v>
      </c>
      <c r="C23" s="61" t="s">
        <v>389</v>
      </c>
      <c r="E23" s="60">
        <v>1</v>
      </c>
      <c r="F23" s="87" t="s">
        <v>473</v>
      </c>
      <c r="G23" s="61"/>
      <c r="I23" s="60">
        <v>1</v>
      </c>
      <c r="J23" s="87" t="s">
        <v>304</v>
      </c>
      <c r="K23" s="61"/>
      <c r="M23" s="60">
        <v>1</v>
      </c>
      <c r="N23" s="87" t="s">
        <v>299</v>
      </c>
      <c r="O23" s="61"/>
    </row>
    <row r="24" spans="1:15" ht="15" customHeight="1" x14ac:dyDescent="0.25">
      <c r="A24" s="60">
        <v>2</v>
      </c>
      <c r="B24" s="87" t="s">
        <v>285</v>
      </c>
      <c r="C24" s="61" t="s">
        <v>419</v>
      </c>
      <c r="E24" s="60">
        <v>2</v>
      </c>
      <c r="F24" s="87" t="s">
        <v>474</v>
      </c>
      <c r="G24" s="61"/>
      <c r="I24" s="60">
        <v>2</v>
      </c>
      <c r="J24" s="87" t="s">
        <v>305</v>
      </c>
      <c r="K24" s="61"/>
      <c r="M24" s="60">
        <v>2</v>
      </c>
      <c r="N24" s="87" t="s">
        <v>300</v>
      </c>
      <c r="O24" s="61"/>
    </row>
    <row r="25" spans="1:15" ht="15" customHeight="1" x14ac:dyDescent="0.25">
      <c r="A25" s="60">
        <v>3</v>
      </c>
      <c r="B25" s="61" t="s">
        <v>418</v>
      </c>
      <c r="C25" s="61" t="s">
        <v>419</v>
      </c>
      <c r="E25" s="60">
        <v>3</v>
      </c>
      <c r="F25" s="87" t="s">
        <v>475</v>
      </c>
      <c r="G25" s="61"/>
      <c r="I25" s="60">
        <v>3</v>
      </c>
      <c r="J25" s="87" t="s">
        <v>306</v>
      </c>
      <c r="K25" s="61"/>
      <c r="M25" s="60">
        <v>3</v>
      </c>
      <c r="N25" s="87" t="s">
        <v>397</v>
      </c>
      <c r="O25" s="61"/>
    </row>
    <row r="26" spans="1:15" ht="15" customHeight="1" x14ac:dyDescent="0.25">
      <c r="A26" s="60">
        <v>4</v>
      </c>
      <c r="B26" s="87" t="s">
        <v>404</v>
      </c>
      <c r="C26" s="61" t="s">
        <v>388</v>
      </c>
      <c r="E26" s="60">
        <v>4</v>
      </c>
      <c r="F26" s="87" t="s">
        <v>472</v>
      </c>
      <c r="G26" s="61"/>
      <c r="I26" s="60">
        <v>4</v>
      </c>
      <c r="J26" s="87" t="s">
        <v>296</v>
      </c>
      <c r="K26" s="61"/>
      <c r="M26" s="60">
        <v>4</v>
      </c>
      <c r="N26" s="87" t="s">
        <v>301</v>
      </c>
      <c r="O26" s="61"/>
    </row>
    <row r="27" spans="1:15" ht="15" customHeight="1" x14ac:dyDescent="0.25">
      <c r="A27" s="60">
        <v>5</v>
      </c>
      <c r="B27" s="87" t="s">
        <v>405</v>
      </c>
      <c r="C27" s="61"/>
      <c r="E27" s="60">
        <v>5</v>
      </c>
      <c r="F27" s="87" t="s">
        <v>476</v>
      </c>
      <c r="G27" s="61"/>
      <c r="I27" s="60">
        <v>5</v>
      </c>
      <c r="J27" s="87" t="s">
        <v>297</v>
      </c>
      <c r="K27" s="61"/>
      <c r="M27" s="60">
        <v>5</v>
      </c>
      <c r="N27" s="87" t="s">
        <v>302</v>
      </c>
      <c r="O27" s="61"/>
    </row>
    <row r="28" spans="1:15" ht="15" customHeight="1" x14ac:dyDescent="0.25">
      <c r="A28" s="60">
        <v>6</v>
      </c>
      <c r="B28" s="110" t="s">
        <v>508</v>
      </c>
      <c r="C28" s="61"/>
      <c r="E28" s="60">
        <v>6</v>
      </c>
      <c r="F28" s="87" t="s">
        <v>477</v>
      </c>
      <c r="G28" s="61"/>
      <c r="I28" s="60">
        <v>6</v>
      </c>
      <c r="J28" s="87" t="s">
        <v>510</v>
      </c>
      <c r="K28" s="61"/>
      <c r="M28" s="60">
        <v>6</v>
      </c>
      <c r="N28" s="87" t="s">
        <v>307</v>
      </c>
      <c r="O28" s="61"/>
    </row>
    <row r="29" spans="1:15" ht="15" customHeight="1" x14ac:dyDescent="0.25">
      <c r="A29" s="60">
        <v>7</v>
      </c>
      <c r="B29" s="111" t="s">
        <v>506</v>
      </c>
      <c r="C29" s="61"/>
      <c r="E29" s="60">
        <v>7</v>
      </c>
      <c r="F29" s="87" t="s">
        <v>478</v>
      </c>
      <c r="G29" s="61"/>
      <c r="I29" s="60">
        <v>7</v>
      </c>
      <c r="J29" s="61"/>
      <c r="K29" s="61"/>
      <c r="M29" s="60">
        <v>7</v>
      </c>
      <c r="N29" s="87" t="s">
        <v>308</v>
      </c>
      <c r="O29" s="61"/>
    </row>
    <row r="30" spans="1:15" ht="15" customHeight="1" x14ac:dyDescent="0.25">
      <c r="A30" s="60">
        <v>8</v>
      </c>
      <c r="B30" s="112" t="s">
        <v>507</v>
      </c>
      <c r="C30" s="61"/>
      <c r="E30" s="60">
        <v>8</v>
      </c>
      <c r="F30" s="87" t="s">
        <v>479</v>
      </c>
      <c r="G30" s="61"/>
      <c r="I30" s="60">
        <v>8</v>
      </c>
      <c r="J30" s="61"/>
      <c r="K30" s="61"/>
      <c r="M30" s="60">
        <v>8</v>
      </c>
      <c r="N30" s="87" t="s">
        <v>309</v>
      </c>
      <c r="O30" s="61"/>
    </row>
    <row r="31" spans="1:15" ht="15" customHeight="1" x14ac:dyDescent="0.25">
      <c r="A31" s="60">
        <v>9</v>
      </c>
      <c r="B31" s="112" t="s">
        <v>406</v>
      </c>
      <c r="C31" s="61"/>
      <c r="E31" s="60">
        <v>9</v>
      </c>
      <c r="F31" s="87" t="s">
        <v>480</v>
      </c>
      <c r="G31" s="61"/>
      <c r="I31" s="60">
        <v>9</v>
      </c>
      <c r="J31" s="61"/>
      <c r="K31" s="61"/>
      <c r="M31" s="60">
        <v>9</v>
      </c>
      <c r="N31" s="61" t="s">
        <v>422</v>
      </c>
      <c r="O31" s="61"/>
    </row>
    <row r="32" spans="1:15" ht="15" customHeight="1" x14ac:dyDescent="0.25">
      <c r="A32" s="60">
        <v>10</v>
      </c>
      <c r="B32" s="112" t="s">
        <v>417</v>
      </c>
      <c r="C32" s="61"/>
      <c r="E32" s="60">
        <v>10</v>
      </c>
      <c r="F32" s="87" t="s">
        <v>481</v>
      </c>
      <c r="G32" s="61"/>
      <c r="I32" s="60">
        <v>10</v>
      </c>
      <c r="J32" s="61"/>
      <c r="K32" s="61"/>
      <c r="M32" s="60">
        <v>10</v>
      </c>
      <c r="N32" s="61"/>
      <c r="O32" s="61"/>
    </row>
    <row r="33" spans="1:15" ht="15" customHeight="1" x14ac:dyDescent="0.25">
      <c r="A33" s="60">
        <v>11</v>
      </c>
      <c r="B33" s="112"/>
      <c r="C33" s="110"/>
      <c r="E33" s="60">
        <v>11</v>
      </c>
      <c r="F33" s="87" t="s">
        <v>482</v>
      </c>
      <c r="G33" s="61"/>
      <c r="I33" s="60">
        <v>11</v>
      </c>
      <c r="J33" s="61"/>
      <c r="K33" s="61"/>
      <c r="M33" s="60">
        <v>11</v>
      </c>
      <c r="N33" s="61"/>
      <c r="O33" s="61"/>
    </row>
    <row r="34" spans="1:15" ht="15" customHeight="1" x14ac:dyDescent="0.25">
      <c r="A34" s="60">
        <v>12</v>
      </c>
      <c r="B34" s="112"/>
      <c r="C34" s="110"/>
      <c r="E34" s="60">
        <v>12</v>
      </c>
      <c r="F34" s="87"/>
      <c r="G34" s="61"/>
      <c r="I34" s="60">
        <v>12</v>
      </c>
      <c r="J34" s="61"/>
      <c r="K34" s="61"/>
      <c r="M34" s="60">
        <v>12</v>
      </c>
      <c r="N34" s="61"/>
      <c r="O34" s="61"/>
    </row>
    <row r="35" spans="1:15" ht="15" customHeight="1" x14ac:dyDescent="0.25">
      <c r="A35" s="60">
        <v>13</v>
      </c>
      <c r="B35" s="113"/>
      <c r="C35" s="110"/>
      <c r="E35" s="60">
        <v>13</v>
      </c>
      <c r="F35" s="87"/>
      <c r="G35" s="61"/>
      <c r="I35" s="60">
        <v>13</v>
      </c>
      <c r="J35" s="61"/>
      <c r="K35" s="61"/>
      <c r="M35" s="60">
        <v>13</v>
      </c>
      <c r="N35" s="61"/>
      <c r="O35" s="61"/>
    </row>
    <row r="36" spans="1:15" ht="15" customHeight="1" x14ac:dyDescent="0.25">
      <c r="A36" s="60">
        <v>14</v>
      </c>
      <c r="B36" s="111"/>
      <c r="C36" s="61"/>
      <c r="E36" s="60">
        <v>14</v>
      </c>
      <c r="F36" s="87"/>
      <c r="G36" s="61"/>
      <c r="I36" s="60">
        <v>14</v>
      </c>
      <c r="J36" s="61"/>
      <c r="K36" s="61"/>
      <c r="M36" s="60">
        <v>14</v>
      </c>
      <c r="N36" s="61"/>
      <c r="O36" s="61"/>
    </row>
    <row r="37" spans="1:15" ht="15" customHeight="1" x14ac:dyDescent="0.25">
      <c r="A37" s="60">
        <v>15</v>
      </c>
      <c r="B37" s="112"/>
      <c r="C37" s="110"/>
      <c r="E37" s="60">
        <v>15</v>
      </c>
      <c r="F37" s="61"/>
      <c r="G37" s="61"/>
      <c r="I37" s="60">
        <v>15</v>
      </c>
      <c r="J37" s="61"/>
      <c r="K37" s="61"/>
      <c r="M37" s="60">
        <v>15</v>
      </c>
      <c r="N37" s="61"/>
      <c r="O37" s="61"/>
    </row>
    <row r="39" spans="1:15" ht="15" customHeight="1" x14ac:dyDescent="0.25">
      <c r="A39" s="56" t="s">
        <v>534</v>
      </c>
    </row>
    <row r="40" spans="1:15" ht="15" customHeight="1" x14ac:dyDescent="0.25">
      <c r="A40" s="62"/>
      <c r="B40" s="60" t="s">
        <v>211</v>
      </c>
      <c r="C40" s="60" t="s">
        <v>120</v>
      </c>
    </row>
    <row r="41" spans="1:15" ht="15" customHeight="1" x14ac:dyDescent="0.25">
      <c r="A41" s="60">
        <v>0</v>
      </c>
      <c r="B41" s="114" t="s">
        <v>386</v>
      </c>
      <c r="C41" s="86"/>
    </row>
    <row r="42" spans="1:15" ht="15" customHeight="1" x14ac:dyDescent="0.25">
      <c r="A42" s="60">
        <v>1</v>
      </c>
      <c r="B42" s="111" t="s">
        <v>387</v>
      </c>
      <c r="C42" s="61" t="s">
        <v>389</v>
      </c>
    </row>
    <row r="43" spans="1:15" ht="15" customHeight="1" x14ac:dyDescent="0.25">
      <c r="A43" s="60">
        <v>2</v>
      </c>
      <c r="B43" s="87" t="s">
        <v>285</v>
      </c>
      <c r="C43" s="61" t="s">
        <v>419</v>
      </c>
    </row>
    <row r="44" spans="1:15" ht="15" customHeight="1" x14ac:dyDescent="0.25">
      <c r="A44" s="60">
        <v>3</v>
      </c>
      <c r="B44" s="61" t="s">
        <v>418</v>
      </c>
      <c r="C44" s="61" t="s">
        <v>419</v>
      </c>
    </row>
    <row r="45" spans="1:15" ht="15" customHeight="1" x14ac:dyDescent="0.25">
      <c r="A45" s="60">
        <v>4</v>
      </c>
      <c r="B45" s="87" t="s">
        <v>404</v>
      </c>
      <c r="C45" s="61" t="s">
        <v>388</v>
      </c>
    </row>
    <row r="46" spans="1:15" ht="15" customHeight="1" x14ac:dyDescent="0.25">
      <c r="A46" s="60">
        <v>5</v>
      </c>
      <c r="B46" s="87" t="s">
        <v>405</v>
      </c>
      <c r="C46" s="61"/>
    </row>
    <row r="47" spans="1:15" ht="15" customHeight="1" x14ac:dyDescent="0.25">
      <c r="A47" s="60">
        <v>6</v>
      </c>
      <c r="B47" s="110" t="s">
        <v>508</v>
      </c>
      <c r="C47" s="61"/>
    </row>
    <row r="48" spans="1:15" ht="15" customHeight="1" x14ac:dyDescent="0.25">
      <c r="A48" s="60">
        <v>7</v>
      </c>
      <c r="B48" s="111" t="s">
        <v>506</v>
      </c>
      <c r="C48" s="61"/>
    </row>
    <row r="49" spans="1:7" ht="15" customHeight="1" x14ac:dyDescent="0.25">
      <c r="A49" s="60">
        <v>8</v>
      </c>
      <c r="B49" s="112" t="s">
        <v>507</v>
      </c>
      <c r="C49" s="61"/>
    </row>
    <row r="50" spans="1:7" ht="15" customHeight="1" x14ac:dyDescent="0.25">
      <c r="A50" s="60">
        <v>9</v>
      </c>
      <c r="B50" s="107" t="s">
        <v>470</v>
      </c>
      <c r="C50" s="61"/>
    </row>
    <row r="51" spans="1:7" ht="15" customHeight="1" x14ac:dyDescent="0.25">
      <c r="A51" s="60">
        <v>10</v>
      </c>
      <c r="B51" s="107" t="s">
        <v>469</v>
      </c>
      <c r="C51" s="61"/>
    </row>
    <row r="52" spans="1:7" ht="15" customHeight="1" x14ac:dyDescent="0.25">
      <c r="A52" s="60">
        <v>11</v>
      </c>
      <c r="B52" s="110"/>
      <c r="C52" s="110"/>
    </row>
    <row r="53" spans="1:7" ht="15" customHeight="1" x14ac:dyDescent="0.25">
      <c r="A53" s="60">
        <v>12</v>
      </c>
      <c r="B53" s="110"/>
      <c r="C53" s="110"/>
    </row>
    <row r="54" spans="1:7" ht="15" customHeight="1" x14ac:dyDescent="0.25">
      <c r="A54" s="60">
        <v>13</v>
      </c>
      <c r="B54" s="110"/>
      <c r="C54" s="110"/>
    </row>
    <row r="55" spans="1:7" ht="15" customHeight="1" x14ac:dyDescent="0.25">
      <c r="A55" s="60">
        <v>14</v>
      </c>
      <c r="B55" s="110"/>
      <c r="C55" s="110"/>
    </row>
    <row r="56" spans="1:7" ht="15" customHeight="1" x14ac:dyDescent="0.25">
      <c r="A56" s="60">
        <v>15</v>
      </c>
      <c r="B56" s="110"/>
      <c r="C56" s="61"/>
    </row>
    <row r="58" spans="1:7" ht="15" customHeight="1" x14ac:dyDescent="0.25">
      <c r="A58" s="56" t="s">
        <v>535</v>
      </c>
      <c r="E58" s="56" t="s">
        <v>536</v>
      </c>
    </row>
    <row r="59" spans="1:7" ht="15" customHeight="1" x14ac:dyDescent="0.25">
      <c r="A59" s="62"/>
      <c r="B59" s="60" t="s">
        <v>211</v>
      </c>
      <c r="C59" s="60" t="s">
        <v>120</v>
      </c>
      <c r="E59" s="62"/>
      <c r="F59" s="60" t="s">
        <v>211</v>
      </c>
      <c r="G59" s="60" t="s">
        <v>120</v>
      </c>
    </row>
    <row r="60" spans="1:7" ht="15" customHeight="1" x14ac:dyDescent="0.25">
      <c r="A60" s="60">
        <v>0</v>
      </c>
      <c r="B60" s="114" t="s">
        <v>537</v>
      </c>
      <c r="C60" s="86"/>
      <c r="E60" s="60">
        <v>0</v>
      </c>
      <c r="F60" s="114" t="s">
        <v>588</v>
      </c>
      <c r="G60" s="86"/>
    </row>
    <row r="61" spans="1:7" ht="15" customHeight="1" x14ac:dyDescent="0.25">
      <c r="A61" s="60">
        <v>1</v>
      </c>
      <c r="B61" s="111" t="s">
        <v>538</v>
      </c>
      <c r="C61" s="61"/>
      <c r="E61" s="60">
        <v>1</v>
      </c>
      <c r="F61" s="111" t="s">
        <v>589</v>
      </c>
      <c r="G61" s="61"/>
    </row>
    <row r="62" spans="1:7" ht="15" customHeight="1" x14ac:dyDescent="0.25">
      <c r="A62" s="60">
        <v>2</v>
      </c>
      <c r="B62" s="87" t="s">
        <v>539</v>
      </c>
      <c r="C62" s="61"/>
      <c r="E62" s="60">
        <v>2</v>
      </c>
      <c r="F62" s="87" t="s">
        <v>590</v>
      </c>
      <c r="G62" s="61"/>
    </row>
    <row r="63" spans="1:7" ht="15" customHeight="1" x14ac:dyDescent="0.25">
      <c r="A63" s="60">
        <v>3</v>
      </c>
      <c r="B63" s="61" t="s">
        <v>593</v>
      </c>
      <c r="C63" s="61"/>
      <c r="E63" s="60">
        <v>3</v>
      </c>
      <c r="F63" s="61" t="s">
        <v>542</v>
      </c>
      <c r="G63" s="61"/>
    </row>
    <row r="64" spans="1:7" ht="15" customHeight="1" x14ac:dyDescent="0.25">
      <c r="A64" s="60">
        <v>4</v>
      </c>
      <c r="B64" s="87" t="s">
        <v>592</v>
      </c>
      <c r="C64" s="61"/>
      <c r="E64" s="60">
        <v>4</v>
      </c>
      <c r="F64" s="87" t="s">
        <v>543</v>
      </c>
      <c r="G64" s="61"/>
    </row>
    <row r="65" spans="1:7" ht="15" customHeight="1" x14ac:dyDescent="0.25">
      <c r="A65" s="60">
        <v>5</v>
      </c>
      <c r="B65" s="87" t="s">
        <v>540</v>
      </c>
      <c r="C65" s="61"/>
      <c r="E65" s="60">
        <v>5</v>
      </c>
      <c r="F65" s="87" t="s">
        <v>591</v>
      </c>
      <c r="G65" s="61"/>
    </row>
    <row r="66" spans="1:7" ht="15" customHeight="1" x14ac:dyDescent="0.25">
      <c r="A66" s="60">
        <v>6</v>
      </c>
      <c r="B66" s="110" t="s">
        <v>541</v>
      </c>
      <c r="C66" s="61"/>
      <c r="E66" s="60">
        <v>6</v>
      </c>
      <c r="F66" s="110"/>
      <c r="G66" s="61"/>
    </row>
    <row r="67" spans="1:7" ht="15" customHeight="1" x14ac:dyDescent="0.25">
      <c r="A67" s="60">
        <v>7</v>
      </c>
      <c r="B67" s="111"/>
      <c r="C67" s="61"/>
      <c r="E67" s="60">
        <v>7</v>
      </c>
      <c r="F67" s="111"/>
      <c r="G67" s="61"/>
    </row>
    <row r="68" spans="1:7" ht="15" customHeight="1" x14ac:dyDescent="0.25">
      <c r="A68" s="60">
        <v>8</v>
      </c>
      <c r="B68" s="112"/>
      <c r="C68" s="61"/>
      <c r="E68" s="60">
        <v>8</v>
      </c>
      <c r="F68" s="112"/>
      <c r="G68" s="61"/>
    </row>
    <row r="69" spans="1:7" ht="15" customHeight="1" x14ac:dyDescent="0.25">
      <c r="A69" s="60">
        <v>9</v>
      </c>
      <c r="B69" s="112"/>
      <c r="C69" s="61"/>
      <c r="E69" s="60">
        <v>9</v>
      </c>
      <c r="F69" s="112"/>
      <c r="G69" s="61"/>
    </row>
    <row r="70" spans="1:7" ht="15" customHeight="1" x14ac:dyDescent="0.25">
      <c r="A70" s="60">
        <v>10</v>
      </c>
      <c r="B70" s="112"/>
      <c r="C70" s="61"/>
      <c r="E70" s="60">
        <v>10</v>
      </c>
      <c r="F70" s="112"/>
      <c r="G70" s="61"/>
    </row>
    <row r="71" spans="1:7" ht="15" customHeight="1" x14ac:dyDescent="0.25">
      <c r="A71" s="60">
        <v>11</v>
      </c>
      <c r="B71" s="112"/>
      <c r="C71" s="110"/>
      <c r="E71" s="60">
        <v>11</v>
      </c>
      <c r="F71" s="112"/>
      <c r="G71" s="110"/>
    </row>
    <row r="72" spans="1:7" ht="15" customHeight="1" x14ac:dyDescent="0.25">
      <c r="A72" s="60">
        <v>12</v>
      </c>
      <c r="B72" s="112"/>
      <c r="C72" s="110"/>
      <c r="E72" s="60">
        <v>12</v>
      </c>
      <c r="F72" s="112"/>
      <c r="G72" s="110"/>
    </row>
    <row r="73" spans="1:7" ht="15" customHeight="1" x14ac:dyDescent="0.25">
      <c r="A73" s="60">
        <v>13</v>
      </c>
      <c r="B73" s="113"/>
      <c r="C73" s="110"/>
      <c r="E73" s="60">
        <v>13</v>
      </c>
      <c r="F73" s="113"/>
      <c r="G73" s="110"/>
    </row>
    <row r="74" spans="1:7" ht="15" customHeight="1" x14ac:dyDescent="0.25">
      <c r="A74" s="60">
        <v>14</v>
      </c>
      <c r="B74" s="111"/>
      <c r="C74" s="61"/>
      <c r="E74" s="60">
        <v>14</v>
      </c>
      <c r="F74" s="111"/>
      <c r="G74" s="61"/>
    </row>
    <row r="75" spans="1:7" ht="15" customHeight="1" x14ac:dyDescent="0.25">
      <c r="A75" s="60">
        <v>15</v>
      </c>
      <c r="B75" s="112"/>
      <c r="C75" s="110"/>
      <c r="E75" s="60">
        <v>15</v>
      </c>
      <c r="F75" s="112"/>
      <c r="G75" s="1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148E-D84E-4A6F-B51E-6E82BD2F291B}">
  <dimension ref="A1:J10"/>
  <sheetViews>
    <sheetView workbookViewId="0">
      <selection activeCell="J4" sqref="J4"/>
    </sheetView>
  </sheetViews>
  <sheetFormatPr defaultColWidth="10.7109375" defaultRowHeight="15" x14ac:dyDescent="0.25"/>
  <cols>
    <col min="1" max="9" width="15.7109375" customWidth="1"/>
    <col min="10" max="10" width="22.42578125" customWidth="1"/>
  </cols>
  <sheetData>
    <row r="1" spans="1:10" x14ac:dyDescent="0.25">
      <c r="A1" s="100"/>
      <c r="B1" s="103" t="s">
        <v>450</v>
      </c>
      <c r="C1" s="236" t="s">
        <v>451</v>
      </c>
      <c r="D1" s="236"/>
      <c r="E1" s="236" t="s">
        <v>452</v>
      </c>
      <c r="F1" s="236"/>
      <c r="G1" s="236"/>
      <c r="H1" s="236"/>
      <c r="I1" s="103" t="s">
        <v>195</v>
      </c>
    </row>
    <row r="2" spans="1:10" x14ac:dyDescent="0.25">
      <c r="A2" s="101" t="s">
        <v>453</v>
      </c>
      <c r="B2" s="104"/>
      <c r="C2" s="240"/>
      <c r="D2" s="240"/>
      <c r="E2" s="239">
        <v>0</v>
      </c>
      <c r="F2" s="239"/>
      <c r="G2" s="239"/>
      <c r="H2" s="239"/>
      <c r="I2" s="104"/>
    </row>
    <row r="3" spans="1:10" x14ac:dyDescent="0.25">
      <c r="A3" s="101" t="s">
        <v>454</v>
      </c>
      <c r="B3" s="102">
        <v>1</v>
      </c>
      <c r="C3" s="238" t="s">
        <v>509</v>
      </c>
      <c r="D3" s="238"/>
      <c r="E3" s="237" t="str">
        <f>DEC2HEX(E2,8)</f>
        <v>00000000</v>
      </c>
      <c r="F3" s="237"/>
      <c r="G3" s="237"/>
      <c r="H3" s="237"/>
      <c r="I3" s="104"/>
    </row>
    <row r="4" spans="1:10" x14ac:dyDescent="0.25">
      <c r="A4" s="101" t="s">
        <v>455</v>
      </c>
      <c r="B4" s="105" t="str">
        <f>DEC2HEX(B3,2)</f>
        <v>01</v>
      </c>
      <c r="C4" s="105" t="str">
        <f>RIGHT(C3,2)</f>
        <v>05</v>
      </c>
      <c r="D4" s="105" t="str">
        <f>LEFT(C3,2)</f>
        <v>05</v>
      </c>
      <c r="E4" s="105" t="str">
        <f>RIGHT(E3,2)</f>
        <v>00</v>
      </c>
      <c r="F4" s="105" t="str">
        <f>LEFT(RIGHT(E3,4),2)</f>
        <v>00</v>
      </c>
      <c r="G4" s="105" t="str">
        <f>LEFT(RIGHT(E3,6),2)</f>
        <v>00</v>
      </c>
      <c r="H4" s="105" t="str">
        <f>LEFT(RIGHT(E3,8),2)</f>
        <v>00</v>
      </c>
      <c r="I4" s="105" t="str">
        <f>H5</f>
        <v>01</v>
      </c>
      <c r="J4" t="str">
        <f>B4&amp;" "&amp;C4&amp;" "&amp;D4&amp;" "&amp;E4&amp;" "&amp;F4&amp;" "&amp;G4&amp;" "&amp;H4&amp;" "&amp;I4</f>
        <v>01 05 05 00 00 00 00 01</v>
      </c>
    </row>
    <row r="5" spans="1:10" x14ac:dyDescent="0.25">
      <c r="C5" s="2" t="str">
        <f>RIGHT(DEC2HEX(_xlfn.BITXOR(HEX2DEC(B4),HEX2DEC(C4)),10),2)</f>
        <v>04</v>
      </c>
      <c r="D5" s="2" t="str">
        <f>RIGHT(DEC2HEX(_xlfn.BITXOR(HEX2DEC(C5),HEX2DEC(D4)),10),2)</f>
        <v>01</v>
      </c>
      <c r="E5" s="2" t="str">
        <f>RIGHT(DEC2HEX(_xlfn.BITXOR(HEX2DEC(D5),HEX2DEC(E4)),10),2)</f>
        <v>01</v>
      </c>
      <c r="F5" s="2" t="str">
        <f>RIGHT(DEC2HEX(_xlfn.BITXOR(HEX2DEC(E5),HEX2DEC(F4)),10),2)</f>
        <v>01</v>
      </c>
      <c r="G5" s="2" t="str">
        <f>RIGHT(DEC2HEX(_xlfn.BITXOR(HEX2DEC(F5),HEX2DEC(G4)),10),2)</f>
        <v>01</v>
      </c>
      <c r="H5" s="2" t="str">
        <f>RIGHT(DEC2HEX(_xlfn.BITXOR(HEX2DEC(G5),HEX2DEC(H4)),10),2)</f>
        <v>01</v>
      </c>
      <c r="I5" s="2"/>
    </row>
    <row r="10" spans="1:10" x14ac:dyDescent="0.25">
      <c r="I10" t="str">
        <f>A10&amp;" "&amp;B10&amp;" "&amp;C10&amp;" "&amp;D10&amp;" "&amp;E10&amp;" "&amp;F10&amp;" "&amp;G10&amp;" "&amp;H10</f>
        <v xml:space="preserve">       </v>
      </c>
    </row>
  </sheetData>
  <mergeCells count="6">
    <mergeCell ref="E1:H1"/>
    <mergeCell ref="E3:H3"/>
    <mergeCell ref="C1:D1"/>
    <mergeCell ref="C3:D3"/>
    <mergeCell ref="E2:H2"/>
    <mergeCell ref="C2:D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7"/>
  <sheetViews>
    <sheetView zoomScale="85" zoomScaleNormal="85" workbookViewId="0">
      <selection activeCell="E4" sqref="E4"/>
    </sheetView>
  </sheetViews>
  <sheetFormatPr defaultRowHeight="15" x14ac:dyDescent="0.25"/>
  <cols>
    <col min="1" max="1" width="3.5703125" customWidth="1"/>
    <col min="2" max="2" width="21.85546875" customWidth="1"/>
    <col min="3" max="3" width="21.140625" style="1" customWidth="1"/>
    <col min="4" max="4" width="8.140625" customWidth="1"/>
    <col min="5" max="5" width="7" style="2" customWidth="1"/>
    <col min="6" max="6" width="9.85546875" customWidth="1"/>
    <col min="7" max="12" width="15.85546875" style="3" customWidth="1"/>
    <col min="13" max="14" width="7.28515625" style="3" customWidth="1"/>
    <col min="15" max="15" width="7.85546875" customWidth="1"/>
  </cols>
  <sheetData>
    <row r="1" spans="1:15" ht="15.75" thickBot="1" x14ac:dyDescent="0.3"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102</v>
      </c>
      <c r="K1" s="3" t="s">
        <v>103</v>
      </c>
      <c r="L1" s="3" t="s">
        <v>104</v>
      </c>
      <c r="M1" s="3" t="s">
        <v>105</v>
      </c>
      <c r="N1" s="3" t="s">
        <v>106</v>
      </c>
      <c r="O1" s="3" t="s">
        <v>107</v>
      </c>
    </row>
    <row r="2" spans="1:15" ht="14.45" customHeight="1" x14ac:dyDescent="0.25">
      <c r="A2" s="301"/>
      <c r="B2" s="303" t="s">
        <v>0</v>
      </c>
      <c r="C2" s="305" t="s">
        <v>1</v>
      </c>
      <c r="D2" s="295" t="s">
        <v>2</v>
      </c>
      <c r="E2" s="307" t="s">
        <v>3</v>
      </c>
      <c r="F2" s="295" t="s">
        <v>4</v>
      </c>
      <c r="G2" s="292" t="s">
        <v>5</v>
      </c>
      <c r="H2" s="293"/>
      <c r="I2" s="293" t="s">
        <v>6</v>
      </c>
      <c r="J2" s="293"/>
      <c r="K2" s="293" t="s">
        <v>7</v>
      </c>
      <c r="L2" s="294"/>
      <c r="M2" s="292" t="s">
        <v>8</v>
      </c>
      <c r="N2" s="294"/>
      <c r="O2" s="295" t="s">
        <v>9</v>
      </c>
    </row>
    <row r="3" spans="1:15" ht="15.75" thickBot="1" x14ac:dyDescent="0.3">
      <c r="A3" s="302"/>
      <c r="B3" s="304"/>
      <c r="C3" s="306"/>
      <c r="D3" s="296"/>
      <c r="E3" s="308"/>
      <c r="F3" s="296"/>
      <c r="G3" s="4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6" t="s">
        <v>15</v>
      </c>
      <c r="M3" s="7" t="s">
        <v>16</v>
      </c>
      <c r="N3" s="8" t="s">
        <v>17</v>
      </c>
      <c r="O3" s="296"/>
    </row>
    <row r="4" spans="1:15" ht="15.75" x14ac:dyDescent="0.25">
      <c r="A4" s="297" t="s">
        <v>18</v>
      </c>
      <c r="B4" s="9" t="s">
        <v>19</v>
      </c>
      <c r="C4" s="264" t="s">
        <v>20</v>
      </c>
      <c r="D4" s="10" t="s">
        <v>21</v>
      </c>
      <c r="E4" s="11" t="s">
        <v>22</v>
      </c>
      <c r="F4" s="12" t="s">
        <v>22</v>
      </c>
      <c r="G4" s="13" t="s">
        <v>23</v>
      </c>
      <c r="H4" s="14" t="s">
        <v>23</v>
      </c>
      <c r="I4" s="14" t="s">
        <v>23</v>
      </c>
      <c r="J4" s="14" t="s">
        <v>23</v>
      </c>
      <c r="K4" s="14" t="s">
        <v>23</v>
      </c>
      <c r="L4" s="15" t="s">
        <v>23</v>
      </c>
      <c r="M4" s="16" t="s">
        <v>109</v>
      </c>
      <c r="N4" s="17" t="s">
        <v>23</v>
      </c>
      <c r="O4" s="10" t="s">
        <v>24</v>
      </c>
    </row>
    <row r="5" spans="1:15" x14ac:dyDescent="0.25">
      <c r="A5" s="298"/>
      <c r="B5" s="273" t="s">
        <v>25</v>
      </c>
      <c r="C5" s="265"/>
      <c r="D5" s="247" t="str">
        <f>D4</f>
        <v>'f'</v>
      </c>
      <c r="E5" s="275" t="s">
        <v>26</v>
      </c>
      <c r="F5" s="277" t="s">
        <v>22</v>
      </c>
      <c r="G5" s="19" t="s">
        <v>16</v>
      </c>
      <c r="H5" s="20" t="s">
        <v>17</v>
      </c>
      <c r="I5" s="20" t="s">
        <v>16</v>
      </c>
      <c r="J5" s="20" t="s">
        <v>17</v>
      </c>
      <c r="K5" s="20" t="s">
        <v>16</v>
      </c>
      <c r="L5" s="21" t="s">
        <v>17</v>
      </c>
      <c r="M5" s="243" t="s">
        <v>27</v>
      </c>
      <c r="N5" s="245" t="s">
        <v>23</v>
      </c>
      <c r="O5" s="247" t="str">
        <f>O4</f>
        <v>'d'</v>
      </c>
    </row>
    <row r="6" spans="1:15" ht="15.75" thickBot="1" x14ac:dyDescent="0.3">
      <c r="A6" s="298"/>
      <c r="B6" s="274"/>
      <c r="C6" s="266"/>
      <c r="D6" s="248"/>
      <c r="E6" s="276"/>
      <c r="F6" s="278"/>
      <c r="G6" s="249" t="s">
        <v>28</v>
      </c>
      <c r="H6" s="250"/>
      <c r="I6" s="250" t="s">
        <v>29</v>
      </c>
      <c r="J6" s="250"/>
      <c r="K6" s="250" t="s">
        <v>30</v>
      </c>
      <c r="L6" s="251"/>
      <c r="M6" s="244"/>
      <c r="N6" s="246"/>
      <c r="O6" s="248"/>
    </row>
    <row r="7" spans="1:15" ht="15.75" x14ac:dyDescent="0.25">
      <c r="A7" s="299"/>
      <c r="B7" s="22" t="s">
        <v>19</v>
      </c>
      <c r="C7" s="264" t="s">
        <v>31</v>
      </c>
      <c r="D7" s="10" t="s">
        <v>21</v>
      </c>
      <c r="E7" s="11" t="s">
        <v>22</v>
      </c>
      <c r="F7" s="12" t="s">
        <v>26</v>
      </c>
      <c r="G7" s="13" t="s">
        <v>23</v>
      </c>
      <c r="H7" s="14" t="s">
        <v>23</v>
      </c>
      <c r="I7" s="14" t="s">
        <v>23</v>
      </c>
      <c r="J7" s="14" t="s">
        <v>23</v>
      </c>
      <c r="K7" s="14" t="s">
        <v>23</v>
      </c>
      <c r="L7" s="15" t="s">
        <v>23</v>
      </c>
      <c r="M7" s="16" t="s">
        <v>108</v>
      </c>
      <c r="N7" s="17" t="s">
        <v>23</v>
      </c>
      <c r="O7" s="10" t="s">
        <v>24</v>
      </c>
    </row>
    <row r="8" spans="1:15" x14ac:dyDescent="0.25">
      <c r="A8" s="299"/>
      <c r="B8" s="273" t="s">
        <v>32</v>
      </c>
      <c r="C8" s="265"/>
      <c r="D8" s="247" t="str">
        <f>D7</f>
        <v>'f'</v>
      </c>
      <c r="E8" s="275" t="s">
        <v>26</v>
      </c>
      <c r="F8" s="277" t="s">
        <v>26</v>
      </c>
      <c r="G8" s="19" t="s">
        <v>16</v>
      </c>
      <c r="H8" s="20" t="s">
        <v>17</v>
      </c>
      <c r="I8" s="20" t="s">
        <v>16</v>
      </c>
      <c r="J8" s="20" t="s">
        <v>17</v>
      </c>
      <c r="K8" s="20" t="s">
        <v>16</v>
      </c>
      <c r="L8" s="21" t="s">
        <v>17</v>
      </c>
      <c r="M8" s="184" t="s">
        <v>27</v>
      </c>
      <c r="N8" s="245" t="s">
        <v>23</v>
      </c>
      <c r="O8" s="247" t="str">
        <f>O7</f>
        <v>'d'</v>
      </c>
    </row>
    <row r="9" spans="1:15" ht="15.75" thickBot="1" x14ac:dyDescent="0.3">
      <c r="A9" s="299"/>
      <c r="B9" s="274"/>
      <c r="C9" s="266"/>
      <c r="D9" s="248"/>
      <c r="E9" s="276"/>
      <c r="F9" s="278"/>
      <c r="G9" s="249" t="s">
        <v>33</v>
      </c>
      <c r="H9" s="250"/>
      <c r="I9" s="250" t="s">
        <v>34</v>
      </c>
      <c r="J9" s="250"/>
      <c r="K9" s="250" t="s">
        <v>35</v>
      </c>
      <c r="L9" s="251"/>
      <c r="M9" s="286"/>
      <c r="N9" s="246"/>
      <c r="O9" s="248"/>
    </row>
    <row r="10" spans="1:15" ht="15.75" x14ac:dyDescent="0.25">
      <c r="A10" s="299"/>
      <c r="B10" s="22" t="s">
        <v>19</v>
      </c>
      <c r="C10" s="264" t="s">
        <v>36</v>
      </c>
      <c r="D10" s="10" t="s">
        <v>21</v>
      </c>
      <c r="E10" s="11" t="s">
        <v>22</v>
      </c>
      <c r="F10" s="12" t="s">
        <v>37</v>
      </c>
      <c r="G10" s="13" t="s">
        <v>23</v>
      </c>
      <c r="H10" s="14" t="s">
        <v>23</v>
      </c>
      <c r="I10" s="14" t="s">
        <v>23</v>
      </c>
      <c r="J10" s="14" t="s">
        <v>23</v>
      </c>
      <c r="K10" s="14" t="s">
        <v>23</v>
      </c>
      <c r="L10" s="15" t="s">
        <v>23</v>
      </c>
      <c r="M10" s="16" t="s">
        <v>110</v>
      </c>
      <c r="N10" s="17" t="s">
        <v>23</v>
      </c>
      <c r="O10" s="10" t="s">
        <v>24</v>
      </c>
    </row>
    <row r="11" spans="1:15" x14ac:dyDescent="0.25">
      <c r="A11" s="299"/>
      <c r="B11" s="273" t="s">
        <v>32</v>
      </c>
      <c r="C11" s="265"/>
      <c r="D11" s="247" t="str">
        <f>D10</f>
        <v>'f'</v>
      </c>
      <c r="E11" s="275" t="s">
        <v>26</v>
      </c>
      <c r="F11" s="277" t="s">
        <v>37</v>
      </c>
      <c r="G11" s="19" t="s">
        <v>16</v>
      </c>
      <c r="H11" s="20" t="s">
        <v>17</v>
      </c>
      <c r="I11" s="20" t="s">
        <v>16</v>
      </c>
      <c r="J11" s="20" t="s">
        <v>17</v>
      </c>
      <c r="K11" s="20" t="s">
        <v>16</v>
      </c>
      <c r="L11" s="21" t="s">
        <v>17</v>
      </c>
      <c r="M11" s="184" t="s">
        <v>27</v>
      </c>
      <c r="N11" s="245" t="s">
        <v>23</v>
      </c>
      <c r="O11" s="247" t="str">
        <f>O10</f>
        <v>'d'</v>
      </c>
    </row>
    <row r="12" spans="1:15" ht="15.75" thickBot="1" x14ac:dyDescent="0.3">
      <c r="A12" s="299"/>
      <c r="B12" s="274"/>
      <c r="C12" s="266"/>
      <c r="D12" s="248"/>
      <c r="E12" s="276"/>
      <c r="F12" s="278"/>
      <c r="G12" s="249" t="s">
        <v>38</v>
      </c>
      <c r="H12" s="250"/>
      <c r="I12" s="250" t="s">
        <v>39</v>
      </c>
      <c r="J12" s="250"/>
      <c r="K12" s="250" t="s">
        <v>40</v>
      </c>
      <c r="L12" s="251"/>
      <c r="M12" s="286"/>
      <c r="N12" s="246"/>
      <c r="O12" s="248"/>
    </row>
    <row r="13" spans="1:15" ht="14.45" customHeight="1" x14ac:dyDescent="0.25">
      <c r="A13" s="299"/>
      <c r="B13" s="22" t="s">
        <v>19</v>
      </c>
      <c r="C13" s="264" t="s">
        <v>41</v>
      </c>
      <c r="D13" s="10" t="s">
        <v>21</v>
      </c>
      <c r="E13" s="11" t="s">
        <v>22</v>
      </c>
      <c r="F13" s="12" t="s">
        <v>42</v>
      </c>
      <c r="G13" s="13" t="s">
        <v>23</v>
      </c>
      <c r="H13" s="14" t="s">
        <v>23</v>
      </c>
      <c r="I13" s="14" t="s">
        <v>23</v>
      </c>
      <c r="J13" s="14" t="s">
        <v>23</v>
      </c>
      <c r="K13" s="14" t="s">
        <v>23</v>
      </c>
      <c r="L13" s="15" t="s">
        <v>23</v>
      </c>
      <c r="M13" s="16" t="s">
        <v>111</v>
      </c>
      <c r="N13" s="17" t="s">
        <v>23</v>
      </c>
      <c r="O13" s="10" t="s">
        <v>24</v>
      </c>
    </row>
    <row r="14" spans="1:15" ht="14.45" customHeight="1" x14ac:dyDescent="0.25">
      <c r="A14" s="299"/>
      <c r="B14" s="273" t="s">
        <v>32</v>
      </c>
      <c r="C14" s="265"/>
      <c r="D14" s="247" t="str">
        <f>D13</f>
        <v>'f'</v>
      </c>
      <c r="E14" s="275" t="s">
        <v>26</v>
      </c>
      <c r="F14" s="277" t="s">
        <v>42</v>
      </c>
      <c r="G14" s="19" t="s">
        <v>16</v>
      </c>
      <c r="H14" s="20" t="s">
        <v>17</v>
      </c>
      <c r="I14" s="20" t="s">
        <v>16</v>
      </c>
      <c r="J14" s="20" t="s">
        <v>17</v>
      </c>
      <c r="K14" s="20" t="s">
        <v>16</v>
      </c>
      <c r="L14" s="21" t="s">
        <v>17</v>
      </c>
      <c r="M14" s="243" t="s">
        <v>27</v>
      </c>
      <c r="N14" s="245" t="s">
        <v>23</v>
      </c>
      <c r="O14" s="247" t="str">
        <f>O13</f>
        <v>'d'</v>
      </c>
    </row>
    <row r="15" spans="1:15" ht="15" customHeight="1" thickBot="1" x14ac:dyDescent="0.3">
      <c r="A15" s="299"/>
      <c r="B15" s="274"/>
      <c r="C15" s="266"/>
      <c r="D15" s="248"/>
      <c r="E15" s="276"/>
      <c r="F15" s="278"/>
      <c r="G15" s="249" t="s">
        <v>43</v>
      </c>
      <c r="H15" s="250"/>
      <c r="I15" s="250" t="s">
        <v>44</v>
      </c>
      <c r="J15" s="250"/>
      <c r="K15" s="250" t="s">
        <v>45</v>
      </c>
      <c r="L15" s="251"/>
      <c r="M15" s="244"/>
      <c r="N15" s="246"/>
      <c r="O15" s="248"/>
    </row>
    <row r="16" spans="1:15" ht="14.45" customHeight="1" x14ac:dyDescent="0.25">
      <c r="A16" s="299"/>
      <c r="B16" s="22" t="s">
        <v>19</v>
      </c>
      <c r="C16" s="264" t="s">
        <v>46</v>
      </c>
      <c r="D16" s="10" t="s">
        <v>21</v>
      </c>
      <c r="E16" s="11" t="s">
        <v>22</v>
      </c>
      <c r="F16" s="12" t="s">
        <v>47</v>
      </c>
      <c r="G16" s="13" t="s">
        <v>23</v>
      </c>
      <c r="H16" s="14" t="s">
        <v>23</v>
      </c>
      <c r="I16" s="14" t="s">
        <v>23</v>
      </c>
      <c r="J16" s="14" t="s">
        <v>23</v>
      </c>
      <c r="K16" s="14" t="s">
        <v>23</v>
      </c>
      <c r="L16" s="15" t="s">
        <v>23</v>
      </c>
      <c r="M16" s="16" t="s">
        <v>112</v>
      </c>
      <c r="N16" s="17" t="s">
        <v>23</v>
      </c>
      <c r="O16" s="10" t="s">
        <v>24</v>
      </c>
    </row>
    <row r="17" spans="1:15" ht="14.45" customHeight="1" x14ac:dyDescent="0.25">
      <c r="A17" s="299"/>
      <c r="B17" s="273" t="s">
        <v>32</v>
      </c>
      <c r="C17" s="265"/>
      <c r="D17" s="247" t="str">
        <f>D16</f>
        <v>'f'</v>
      </c>
      <c r="E17" s="275" t="s">
        <v>26</v>
      </c>
      <c r="F17" s="277" t="s">
        <v>47</v>
      </c>
      <c r="G17" s="19" t="s">
        <v>16</v>
      </c>
      <c r="H17" s="20" t="s">
        <v>17</v>
      </c>
      <c r="I17" s="20" t="s">
        <v>16</v>
      </c>
      <c r="J17" s="20" t="s">
        <v>17</v>
      </c>
      <c r="K17" s="20" t="s">
        <v>16</v>
      </c>
      <c r="L17" s="21" t="s">
        <v>17</v>
      </c>
      <c r="M17" s="184" t="s">
        <v>27</v>
      </c>
      <c r="N17" s="245" t="s">
        <v>23</v>
      </c>
      <c r="O17" s="247" t="str">
        <f>O16</f>
        <v>'d'</v>
      </c>
    </row>
    <row r="18" spans="1:15" ht="15" customHeight="1" thickBot="1" x14ac:dyDescent="0.3">
      <c r="A18" s="299"/>
      <c r="B18" s="274"/>
      <c r="C18" s="266"/>
      <c r="D18" s="248"/>
      <c r="E18" s="276"/>
      <c r="F18" s="278"/>
      <c r="G18" s="249" t="s">
        <v>48</v>
      </c>
      <c r="H18" s="250"/>
      <c r="I18" s="250" t="s">
        <v>49</v>
      </c>
      <c r="J18" s="250"/>
      <c r="K18" s="250" t="s">
        <v>50</v>
      </c>
      <c r="L18" s="251"/>
      <c r="M18" s="286"/>
      <c r="N18" s="246"/>
      <c r="O18" s="248"/>
    </row>
    <row r="19" spans="1:15" ht="14.45" customHeight="1" x14ac:dyDescent="0.25">
      <c r="A19" s="299"/>
      <c r="B19" s="22" t="s">
        <v>19</v>
      </c>
      <c r="C19" s="264" t="s">
        <v>51</v>
      </c>
      <c r="D19" s="10" t="s">
        <v>21</v>
      </c>
      <c r="E19" s="11" t="s">
        <v>22</v>
      </c>
      <c r="F19" s="12" t="s">
        <v>52</v>
      </c>
      <c r="G19" s="23" t="s">
        <v>23</v>
      </c>
      <c r="H19" s="24" t="s">
        <v>23</v>
      </c>
      <c r="I19" s="24" t="s">
        <v>23</v>
      </c>
      <c r="J19" s="24" t="s">
        <v>23</v>
      </c>
      <c r="K19" s="24" t="s">
        <v>23</v>
      </c>
      <c r="L19" s="25" t="s">
        <v>23</v>
      </c>
      <c r="M19" s="16" t="s">
        <v>113</v>
      </c>
      <c r="N19" s="17" t="s">
        <v>23</v>
      </c>
      <c r="O19" s="10" t="s">
        <v>24</v>
      </c>
    </row>
    <row r="20" spans="1:15" ht="14.45" customHeight="1" x14ac:dyDescent="0.25">
      <c r="A20" s="299"/>
      <c r="B20" s="273" t="s">
        <v>32</v>
      </c>
      <c r="C20" s="265"/>
      <c r="D20" s="247" t="str">
        <f>D19</f>
        <v>'f'</v>
      </c>
      <c r="E20" s="275" t="s">
        <v>26</v>
      </c>
      <c r="F20" s="290" t="s">
        <v>52</v>
      </c>
      <c r="G20" s="19" t="s">
        <v>16</v>
      </c>
      <c r="H20" s="20" t="s">
        <v>17</v>
      </c>
      <c r="I20" s="20" t="s">
        <v>16</v>
      </c>
      <c r="J20" s="20" t="s">
        <v>17</v>
      </c>
      <c r="K20" s="20" t="s">
        <v>16</v>
      </c>
      <c r="L20" s="21" t="s">
        <v>17</v>
      </c>
      <c r="M20" s="243" t="s">
        <v>27</v>
      </c>
      <c r="N20" s="245" t="s">
        <v>23</v>
      </c>
      <c r="O20" s="247" t="str">
        <f>O19</f>
        <v>'d'</v>
      </c>
    </row>
    <row r="21" spans="1:15" ht="30.6" customHeight="1" thickBot="1" x14ac:dyDescent="0.3">
      <c r="A21" s="299"/>
      <c r="B21" s="274"/>
      <c r="C21" s="266"/>
      <c r="D21" s="248"/>
      <c r="E21" s="276"/>
      <c r="F21" s="291"/>
      <c r="G21" s="287" t="s">
        <v>53</v>
      </c>
      <c r="H21" s="288"/>
      <c r="I21" s="288" t="s">
        <v>54</v>
      </c>
      <c r="J21" s="288"/>
      <c r="K21" s="288" t="s">
        <v>55</v>
      </c>
      <c r="L21" s="289"/>
      <c r="M21" s="244"/>
      <c r="N21" s="246"/>
      <c r="O21" s="248"/>
    </row>
    <row r="22" spans="1:15" ht="14.45" customHeight="1" x14ac:dyDescent="0.25">
      <c r="A22" s="299"/>
      <c r="B22" s="22" t="s">
        <v>19</v>
      </c>
      <c r="C22" s="264" t="s">
        <v>56</v>
      </c>
      <c r="D22" s="10" t="s">
        <v>21</v>
      </c>
      <c r="E22" s="11" t="s">
        <v>22</v>
      </c>
      <c r="F22" s="12" t="s">
        <v>57</v>
      </c>
      <c r="G22" s="13" t="s">
        <v>23</v>
      </c>
      <c r="H22" s="14" t="s">
        <v>23</v>
      </c>
      <c r="I22" s="14" t="s">
        <v>23</v>
      </c>
      <c r="J22" s="14" t="s">
        <v>23</v>
      </c>
      <c r="K22" s="14" t="s">
        <v>23</v>
      </c>
      <c r="L22" s="15" t="s">
        <v>23</v>
      </c>
      <c r="M22" s="16" t="s">
        <v>114</v>
      </c>
      <c r="N22" s="17" t="s">
        <v>23</v>
      </c>
      <c r="O22" s="10" t="s">
        <v>24</v>
      </c>
    </row>
    <row r="23" spans="1:15" ht="14.45" customHeight="1" x14ac:dyDescent="0.25">
      <c r="A23" s="299"/>
      <c r="B23" s="273" t="s">
        <v>32</v>
      </c>
      <c r="C23" s="265"/>
      <c r="D23" s="247" t="str">
        <f>D22</f>
        <v>'f'</v>
      </c>
      <c r="E23" s="275" t="s">
        <v>26</v>
      </c>
      <c r="F23" s="290" t="s">
        <v>57</v>
      </c>
      <c r="G23" s="19" t="s">
        <v>16</v>
      </c>
      <c r="H23" s="20" t="s">
        <v>17</v>
      </c>
      <c r="I23" s="20" t="s">
        <v>16</v>
      </c>
      <c r="J23" s="20" t="s">
        <v>17</v>
      </c>
      <c r="K23" s="20" t="s">
        <v>16</v>
      </c>
      <c r="L23" s="21" t="s">
        <v>17</v>
      </c>
      <c r="M23" s="243" t="s">
        <v>27</v>
      </c>
      <c r="N23" s="245" t="s">
        <v>23</v>
      </c>
      <c r="O23" s="247" t="str">
        <f>O22</f>
        <v>'d'</v>
      </c>
    </row>
    <row r="24" spans="1:15" ht="28.9" customHeight="1" thickBot="1" x14ac:dyDescent="0.3">
      <c r="A24" s="299"/>
      <c r="B24" s="274"/>
      <c r="C24" s="266"/>
      <c r="D24" s="248"/>
      <c r="E24" s="276"/>
      <c r="F24" s="291"/>
      <c r="G24" s="287" t="s">
        <v>58</v>
      </c>
      <c r="H24" s="288"/>
      <c r="I24" s="288" t="s">
        <v>59</v>
      </c>
      <c r="J24" s="288"/>
      <c r="K24" s="288" t="s">
        <v>60</v>
      </c>
      <c r="L24" s="289"/>
      <c r="M24" s="244"/>
      <c r="N24" s="246"/>
      <c r="O24" s="248"/>
    </row>
    <row r="25" spans="1:15" ht="14.45" customHeight="1" x14ac:dyDescent="0.25">
      <c r="A25" s="299"/>
      <c r="B25" s="22" t="s">
        <v>19</v>
      </c>
      <c r="C25" s="264" t="s">
        <v>61</v>
      </c>
      <c r="D25" s="10" t="s">
        <v>21</v>
      </c>
      <c r="E25" s="11" t="s">
        <v>22</v>
      </c>
      <c r="F25" s="12" t="s">
        <v>62</v>
      </c>
      <c r="G25" s="13" t="s">
        <v>23</v>
      </c>
      <c r="H25" s="14" t="s">
        <v>23</v>
      </c>
      <c r="I25" s="14" t="s">
        <v>23</v>
      </c>
      <c r="J25" s="14" t="s">
        <v>23</v>
      </c>
      <c r="K25" s="14" t="s">
        <v>23</v>
      </c>
      <c r="L25" s="15" t="s">
        <v>23</v>
      </c>
      <c r="M25" s="16" t="s">
        <v>115</v>
      </c>
      <c r="N25" s="17" t="s">
        <v>23</v>
      </c>
      <c r="O25" s="10" t="s">
        <v>24</v>
      </c>
    </row>
    <row r="26" spans="1:15" ht="14.45" customHeight="1" x14ac:dyDescent="0.25">
      <c r="A26" s="299"/>
      <c r="B26" s="273" t="s">
        <v>32</v>
      </c>
      <c r="C26" s="265"/>
      <c r="D26" s="247" t="str">
        <f>D25</f>
        <v>'f'</v>
      </c>
      <c r="E26" s="275" t="s">
        <v>26</v>
      </c>
      <c r="F26" s="290" t="s">
        <v>62</v>
      </c>
      <c r="G26" s="19" t="s">
        <v>16</v>
      </c>
      <c r="H26" s="20" t="s">
        <v>17</v>
      </c>
      <c r="I26" s="20" t="s">
        <v>16</v>
      </c>
      <c r="J26" s="20" t="s">
        <v>17</v>
      </c>
      <c r="K26" s="20" t="s">
        <v>16</v>
      </c>
      <c r="L26" s="21" t="s">
        <v>17</v>
      </c>
      <c r="M26" s="243" t="s">
        <v>27</v>
      </c>
      <c r="N26" s="245" t="s">
        <v>23</v>
      </c>
      <c r="O26" s="247" t="str">
        <f>O25</f>
        <v>'d'</v>
      </c>
    </row>
    <row r="27" spans="1:15" ht="30.6" customHeight="1" thickBot="1" x14ac:dyDescent="0.3">
      <c r="A27" s="299"/>
      <c r="B27" s="274"/>
      <c r="C27" s="266"/>
      <c r="D27" s="248"/>
      <c r="E27" s="276"/>
      <c r="F27" s="291"/>
      <c r="G27" s="287" t="s">
        <v>63</v>
      </c>
      <c r="H27" s="288"/>
      <c r="I27" s="288" t="s">
        <v>64</v>
      </c>
      <c r="J27" s="288"/>
      <c r="K27" s="288" t="s">
        <v>65</v>
      </c>
      <c r="L27" s="289"/>
      <c r="M27" s="244"/>
      <c r="N27" s="246"/>
      <c r="O27" s="248"/>
    </row>
    <row r="28" spans="1:15" ht="15.75" x14ac:dyDescent="0.25">
      <c r="A28" s="299"/>
      <c r="B28" s="22" t="s">
        <v>19</v>
      </c>
      <c r="C28" s="264" t="s">
        <v>66</v>
      </c>
      <c r="D28" s="10" t="s">
        <v>21</v>
      </c>
      <c r="E28" s="11" t="s">
        <v>22</v>
      </c>
      <c r="F28" s="12" t="s">
        <v>67</v>
      </c>
      <c r="G28" s="13" t="s">
        <v>23</v>
      </c>
      <c r="H28" s="14" t="s">
        <v>23</v>
      </c>
      <c r="I28" s="14" t="s">
        <v>23</v>
      </c>
      <c r="J28" s="14" t="s">
        <v>23</v>
      </c>
      <c r="K28" s="14" t="s">
        <v>23</v>
      </c>
      <c r="L28" s="15" t="s">
        <v>23</v>
      </c>
      <c r="M28" s="16" t="s">
        <v>116</v>
      </c>
      <c r="N28" s="17" t="s">
        <v>23</v>
      </c>
      <c r="O28" s="10" t="s">
        <v>24</v>
      </c>
    </row>
    <row r="29" spans="1:15" x14ac:dyDescent="0.25">
      <c r="A29" s="299"/>
      <c r="B29" s="273" t="s">
        <v>32</v>
      </c>
      <c r="C29" s="265"/>
      <c r="D29" s="247" t="str">
        <f>D28</f>
        <v>'f'</v>
      </c>
      <c r="E29" s="275" t="s">
        <v>26</v>
      </c>
      <c r="F29" s="277" t="s">
        <v>67</v>
      </c>
      <c r="G29" s="19" t="s">
        <v>16</v>
      </c>
      <c r="H29" s="20" t="s">
        <v>17</v>
      </c>
      <c r="I29" s="20" t="s">
        <v>16</v>
      </c>
      <c r="J29" s="20" t="s">
        <v>17</v>
      </c>
      <c r="K29" s="20" t="s">
        <v>23</v>
      </c>
      <c r="L29" s="21" t="s">
        <v>23</v>
      </c>
      <c r="M29" s="184" t="s">
        <v>27</v>
      </c>
      <c r="N29" s="245" t="s">
        <v>23</v>
      </c>
      <c r="O29" s="247" t="str">
        <f>O28</f>
        <v>'d'</v>
      </c>
    </row>
    <row r="30" spans="1:15" ht="31.9" customHeight="1" thickBot="1" x14ac:dyDescent="0.3">
      <c r="A30" s="299"/>
      <c r="B30" s="274"/>
      <c r="C30" s="266"/>
      <c r="D30" s="248"/>
      <c r="E30" s="276"/>
      <c r="F30" s="278"/>
      <c r="G30" s="287" t="s">
        <v>68</v>
      </c>
      <c r="H30" s="288"/>
      <c r="I30" s="288" t="s">
        <v>69</v>
      </c>
      <c r="J30" s="288"/>
      <c r="K30" s="288" t="s">
        <v>70</v>
      </c>
      <c r="L30" s="289"/>
      <c r="M30" s="286"/>
      <c r="N30" s="246"/>
      <c r="O30" s="248"/>
    </row>
    <row r="31" spans="1:15" ht="14.45" customHeight="1" x14ac:dyDescent="0.25">
      <c r="A31" s="299"/>
      <c r="B31" s="22" t="s">
        <v>19</v>
      </c>
      <c r="C31" s="264" t="s">
        <v>71</v>
      </c>
      <c r="D31" s="10" t="s">
        <v>21</v>
      </c>
      <c r="E31" s="11" t="s">
        <v>22</v>
      </c>
      <c r="F31" s="12" t="s">
        <v>72</v>
      </c>
      <c r="G31" s="23" t="s">
        <v>23</v>
      </c>
      <c r="H31" s="24" t="s">
        <v>23</v>
      </c>
      <c r="I31" s="24" t="s">
        <v>23</v>
      </c>
      <c r="J31" s="24" t="s">
        <v>23</v>
      </c>
      <c r="K31" s="24" t="s">
        <v>23</v>
      </c>
      <c r="L31" s="25" t="s">
        <v>23</v>
      </c>
      <c r="M31" s="16" t="s">
        <v>117</v>
      </c>
      <c r="N31" s="17" t="s">
        <v>23</v>
      </c>
      <c r="O31" s="10" t="s">
        <v>24</v>
      </c>
    </row>
    <row r="32" spans="1:15" ht="14.45" customHeight="1" x14ac:dyDescent="0.25">
      <c r="A32" s="299"/>
      <c r="B32" s="273" t="s">
        <v>32</v>
      </c>
      <c r="C32" s="265"/>
      <c r="D32" s="247" t="str">
        <f>D31</f>
        <v>'f'</v>
      </c>
      <c r="E32" s="275" t="s">
        <v>26</v>
      </c>
      <c r="F32" s="277" t="s">
        <v>72</v>
      </c>
      <c r="G32" s="19" t="s">
        <v>16</v>
      </c>
      <c r="H32" s="20" t="s">
        <v>17</v>
      </c>
      <c r="I32" s="20" t="s">
        <v>16</v>
      </c>
      <c r="J32" s="20" t="s">
        <v>17</v>
      </c>
      <c r="K32" s="20" t="s">
        <v>16</v>
      </c>
      <c r="L32" s="21" t="s">
        <v>17</v>
      </c>
      <c r="M32" s="243" t="s">
        <v>27</v>
      </c>
      <c r="N32" s="245" t="s">
        <v>23</v>
      </c>
      <c r="O32" s="247" t="str">
        <f>O31</f>
        <v>'d'</v>
      </c>
    </row>
    <row r="33" spans="1:15" ht="15" customHeight="1" thickBot="1" x14ac:dyDescent="0.3">
      <c r="A33" s="299"/>
      <c r="B33" s="274"/>
      <c r="C33" s="266"/>
      <c r="D33" s="248"/>
      <c r="E33" s="276"/>
      <c r="F33" s="278"/>
      <c r="G33" s="249" t="s">
        <v>73</v>
      </c>
      <c r="H33" s="250"/>
      <c r="I33" s="250" t="s">
        <v>74</v>
      </c>
      <c r="J33" s="250"/>
      <c r="K33" s="250" t="s">
        <v>75</v>
      </c>
      <c r="L33" s="251"/>
      <c r="M33" s="244"/>
      <c r="N33" s="246"/>
      <c r="O33" s="248"/>
    </row>
    <row r="34" spans="1:15" ht="14.45" customHeight="1" x14ac:dyDescent="0.25">
      <c r="A34" s="299"/>
      <c r="B34" s="22" t="s">
        <v>19</v>
      </c>
      <c r="C34" s="264" t="s">
        <v>76</v>
      </c>
      <c r="D34" s="10" t="s">
        <v>21</v>
      </c>
      <c r="E34" s="11" t="s">
        <v>22</v>
      </c>
      <c r="F34" s="12" t="s">
        <v>77</v>
      </c>
      <c r="G34" s="13" t="s">
        <v>23</v>
      </c>
      <c r="H34" s="14" t="s">
        <v>23</v>
      </c>
      <c r="I34" s="14" t="s">
        <v>23</v>
      </c>
      <c r="J34" s="14" t="s">
        <v>23</v>
      </c>
      <c r="K34" s="14" t="s">
        <v>23</v>
      </c>
      <c r="L34" s="15" t="s">
        <v>23</v>
      </c>
      <c r="M34" s="16" t="s">
        <v>118</v>
      </c>
      <c r="N34" s="17" t="s">
        <v>23</v>
      </c>
      <c r="O34" s="10" t="s">
        <v>24</v>
      </c>
    </row>
    <row r="35" spans="1:15" ht="14.45" customHeight="1" x14ac:dyDescent="0.25">
      <c r="A35" s="299"/>
      <c r="B35" s="273" t="s">
        <v>32</v>
      </c>
      <c r="C35" s="265"/>
      <c r="D35" s="247" t="str">
        <f>D34</f>
        <v>'f'</v>
      </c>
      <c r="E35" s="275" t="s">
        <v>26</v>
      </c>
      <c r="F35" s="277" t="s">
        <v>77</v>
      </c>
      <c r="G35" s="19" t="s">
        <v>16</v>
      </c>
      <c r="H35" s="20" t="s">
        <v>17</v>
      </c>
      <c r="I35" s="20" t="s">
        <v>16</v>
      </c>
      <c r="J35" s="20" t="s">
        <v>17</v>
      </c>
      <c r="K35" s="20" t="s">
        <v>16</v>
      </c>
      <c r="L35" s="21" t="s">
        <v>17</v>
      </c>
      <c r="M35" s="184" t="s">
        <v>27</v>
      </c>
      <c r="N35" s="245" t="s">
        <v>23</v>
      </c>
      <c r="O35" s="247" t="str">
        <f>O34</f>
        <v>'d'</v>
      </c>
    </row>
    <row r="36" spans="1:15" ht="15" customHeight="1" thickBot="1" x14ac:dyDescent="0.3">
      <c r="A36" s="300"/>
      <c r="B36" s="274"/>
      <c r="C36" s="266"/>
      <c r="D36" s="248"/>
      <c r="E36" s="276"/>
      <c r="F36" s="278"/>
      <c r="G36" s="249" t="s">
        <v>78</v>
      </c>
      <c r="H36" s="250"/>
      <c r="I36" s="250" t="s">
        <v>79</v>
      </c>
      <c r="J36" s="250"/>
      <c r="K36" s="250" t="s">
        <v>80</v>
      </c>
      <c r="L36" s="251"/>
      <c r="M36" s="286"/>
      <c r="N36" s="246"/>
      <c r="O36" s="248"/>
    </row>
    <row r="37" spans="1:15" ht="14.45" customHeight="1" x14ac:dyDescent="0.25">
      <c r="A37" s="283" t="s">
        <v>81</v>
      </c>
      <c r="B37" s="262" t="s">
        <v>19</v>
      </c>
      <c r="C37" s="264" t="s">
        <v>82</v>
      </c>
      <c r="D37" s="256" t="s">
        <v>21</v>
      </c>
      <c r="E37" s="267" t="s">
        <v>23</v>
      </c>
      <c r="F37" s="269" t="s">
        <v>83</v>
      </c>
      <c r="G37" s="23" t="s">
        <v>84</v>
      </c>
      <c r="H37" s="24" t="s">
        <v>84</v>
      </c>
      <c r="I37" s="24" t="s">
        <v>85</v>
      </c>
      <c r="J37" s="24" t="s">
        <v>86</v>
      </c>
      <c r="K37" s="24" t="s">
        <v>87</v>
      </c>
      <c r="L37" s="25" t="s">
        <v>88</v>
      </c>
      <c r="M37" s="252" t="s">
        <v>89</v>
      </c>
      <c r="N37" s="254" t="s">
        <v>23</v>
      </c>
      <c r="O37" s="256" t="s">
        <v>24</v>
      </c>
    </row>
    <row r="38" spans="1:15" ht="14.45" customHeight="1" x14ac:dyDescent="0.25">
      <c r="A38" s="284"/>
      <c r="B38" s="263"/>
      <c r="C38" s="265"/>
      <c r="D38" s="257"/>
      <c r="E38" s="268"/>
      <c r="F38" s="270"/>
      <c r="G38" s="258" t="s">
        <v>90</v>
      </c>
      <c r="H38" s="259"/>
      <c r="I38" s="260" t="s">
        <v>91</v>
      </c>
      <c r="J38" s="259"/>
      <c r="K38" s="260" t="s">
        <v>92</v>
      </c>
      <c r="L38" s="261"/>
      <c r="M38" s="253"/>
      <c r="N38" s="255"/>
      <c r="O38" s="257"/>
    </row>
    <row r="39" spans="1:15" ht="14.45" customHeight="1" x14ac:dyDescent="0.25">
      <c r="A39" s="284"/>
      <c r="B39" s="273" t="s">
        <v>32</v>
      </c>
      <c r="C39" s="265"/>
      <c r="D39" s="247" t="str">
        <f>D37</f>
        <v>'f'</v>
      </c>
      <c r="E39" s="275" t="s">
        <v>26</v>
      </c>
      <c r="F39" s="277" t="s">
        <v>83</v>
      </c>
      <c r="G39" s="19" t="s">
        <v>93</v>
      </c>
      <c r="H39" s="20" t="s">
        <v>23</v>
      </c>
      <c r="I39" s="20" t="s">
        <v>23</v>
      </c>
      <c r="J39" s="20" t="s">
        <v>23</v>
      </c>
      <c r="K39" s="20" t="s">
        <v>23</v>
      </c>
      <c r="L39" s="21" t="s">
        <v>23</v>
      </c>
      <c r="M39" s="243" t="s">
        <v>27</v>
      </c>
      <c r="N39" s="245" t="s">
        <v>23</v>
      </c>
      <c r="O39" s="247" t="str">
        <f>O37</f>
        <v>'d'</v>
      </c>
    </row>
    <row r="40" spans="1:15" ht="15" customHeight="1" thickBot="1" x14ac:dyDescent="0.3">
      <c r="A40" s="284"/>
      <c r="B40" s="274"/>
      <c r="C40" s="266"/>
      <c r="D40" s="248"/>
      <c r="E40" s="276"/>
      <c r="F40" s="278"/>
      <c r="G40" s="279" t="s">
        <v>94</v>
      </c>
      <c r="H40" s="280"/>
      <c r="I40" s="281" t="s">
        <v>95</v>
      </c>
      <c r="J40" s="280"/>
      <c r="K40" s="281" t="s">
        <v>95</v>
      </c>
      <c r="L40" s="282"/>
      <c r="M40" s="244"/>
      <c r="N40" s="246"/>
      <c r="O40" s="248"/>
    </row>
    <row r="41" spans="1:15" ht="14.45" customHeight="1" x14ac:dyDescent="0.25">
      <c r="A41" s="284"/>
      <c r="B41" s="262" t="s">
        <v>19</v>
      </c>
      <c r="C41" s="264" t="s">
        <v>96</v>
      </c>
      <c r="D41" s="256" t="s">
        <v>21</v>
      </c>
      <c r="E41" s="267" t="s">
        <v>23</v>
      </c>
      <c r="F41" s="269" t="s">
        <v>97</v>
      </c>
      <c r="G41" s="271" t="s">
        <v>98</v>
      </c>
      <c r="H41" s="272"/>
      <c r="I41" s="14" t="s">
        <v>23</v>
      </c>
      <c r="J41" s="14" t="s">
        <v>23</v>
      </c>
      <c r="K41" s="14" t="s">
        <v>23</v>
      </c>
      <c r="L41" s="15" t="s">
        <v>23</v>
      </c>
      <c r="M41" s="252" t="s">
        <v>89</v>
      </c>
      <c r="N41" s="254" t="s">
        <v>23</v>
      </c>
      <c r="O41" s="256" t="s">
        <v>24</v>
      </c>
    </row>
    <row r="42" spans="1:15" ht="14.45" customHeight="1" x14ac:dyDescent="0.25">
      <c r="A42" s="284"/>
      <c r="B42" s="263"/>
      <c r="C42" s="265"/>
      <c r="D42" s="257"/>
      <c r="E42" s="268"/>
      <c r="F42" s="270"/>
      <c r="G42" s="258" t="s">
        <v>99</v>
      </c>
      <c r="H42" s="259"/>
      <c r="I42" s="260" t="s">
        <v>95</v>
      </c>
      <c r="J42" s="259"/>
      <c r="K42" s="260" t="s">
        <v>95</v>
      </c>
      <c r="L42" s="261"/>
      <c r="M42" s="253"/>
      <c r="N42" s="255"/>
      <c r="O42" s="257"/>
    </row>
    <row r="43" spans="1:15" ht="14.45" customHeight="1" x14ac:dyDescent="0.25">
      <c r="A43" s="284"/>
      <c r="B43" s="273" t="s">
        <v>32</v>
      </c>
      <c r="C43" s="265"/>
      <c r="D43" s="247" t="str">
        <f>D41</f>
        <v>'f'</v>
      </c>
      <c r="E43" s="275" t="s">
        <v>26</v>
      </c>
      <c r="F43" s="277" t="s">
        <v>97</v>
      </c>
      <c r="G43" s="19" t="s">
        <v>93</v>
      </c>
      <c r="H43" s="20" t="s">
        <v>23</v>
      </c>
      <c r="I43" s="20" t="s">
        <v>23</v>
      </c>
      <c r="J43" s="20" t="s">
        <v>23</v>
      </c>
      <c r="K43" s="20" t="s">
        <v>23</v>
      </c>
      <c r="L43" s="21" t="s">
        <v>23</v>
      </c>
      <c r="M43" s="243" t="s">
        <v>27</v>
      </c>
      <c r="N43" s="245" t="s">
        <v>23</v>
      </c>
      <c r="O43" s="247" t="str">
        <f>O41</f>
        <v>'d'</v>
      </c>
    </row>
    <row r="44" spans="1:15" ht="15" customHeight="1" thickBot="1" x14ac:dyDescent="0.3">
      <c r="A44" s="285"/>
      <c r="B44" s="274"/>
      <c r="C44" s="266"/>
      <c r="D44" s="248"/>
      <c r="E44" s="276"/>
      <c r="F44" s="278"/>
      <c r="G44" s="249" t="s">
        <v>94</v>
      </c>
      <c r="H44" s="250"/>
      <c r="I44" s="250" t="s">
        <v>95</v>
      </c>
      <c r="J44" s="250"/>
      <c r="K44" s="250" t="s">
        <v>95</v>
      </c>
      <c r="L44" s="251"/>
      <c r="M44" s="244"/>
      <c r="N44" s="246"/>
      <c r="O44" s="248"/>
    </row>
    <row r="45" spans="1:15" x14ac:dyDescent="0.25">
      <c r="A45" s="26" t="s">
        <v>100</v>
      </c>
    </row>
    <row r="46" spans="1:15" ht="58.15" customHeight="1" x14ac:dyDescent="0.25">
      <c r="A46" s="27">
        <v>1</v>
      </c>
      <c r="B46" s="241" t="s">
        <v>101</v>
      </c>
      <c r="C46" s="241"/>
      <c r="D46" s="241"/>
      <c r="E46" s="241"/>
      <c r="F46" s="241"/>
      <c r="G46" s="241"/>
      <c r="H46" s="241"/>
      <c r="I46" s="241"/>
      <c r="J46" s="241"/>
      <c r="K46" s="241"/>
      <c r="L46" s="241"/>
      <c r="M46" s="241"/>
      <c r="N46" s="241"/>
      <c r="O46" s="241"/>
    </row>
    <row r="47" spans="1:15" x14ac:dyDescent="0.25">
      <c r="A47">
        <v>2</v>
      </c>
      <c r="B47" s="242" t="s">
        <v>169</v>
      </c>
      <c r="C47" s="241"/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</row>
  </sheetData>
  <mergeCells count="179">
    <mergeCell ref="A4:A36"/>
    <mergeCell ref="C4:C6"/>
    <mergeCell ref="B5:B6"/>
    <mergeCell ref="D5:D6"/>
    <mergeCell ref="E5:E6"/>
    <mergeCell ref="A2:A3"/>
    <mergeCell ref="B2:B3"/>
    <mergeCell ref="C2:C3"/>
    <mergeCell ref="D2:D3"/>
    <mergeCell ref="E2:E3"/>
    <mergeCell ref="F5:F6"/>
    <mergeCell ref="M5:M6"/>
    <mergeCell ref="N5:N6"/>
    <mergeCell ref="O5:O6"/>
    <mergeCell ref="G6:H6"/>
    <mergeCell ref="I6:J6"/>
    <mergeCell ref="K6:L6"/>
    <mergeCell ref="G2:H2"/>
    <mergeCell ref="I2:J2"/>
    <mergeCell ref="K2:L2"/>
    <mergeCell ref="M2:N2"/>
    <mergeCell ref="O2:O3"/>
    <mergeCell ref="F2:F3"/>
    <mergeCell ref="N8:N9"/>
    <mergeCell ref="O8:O9"/>
    <mergeCell ref="G9:H9"/>
    <mergeCell ref="I9:J9"/>
    <mergeCell ref="K9:L9"/>
    <mergeCell ref="C10:C12"/>
    <mergeCell ref="O11:O12"/>
    <mergeCell ref="C7:C9"/>
    <mergeCell ref="B8:B9"/>
    <mergeCell ref="D8:D9"/>
    <mergeCell ref="E8:E9"/>
    <mergeCell ref="F8:F9"/>
    <mergeCell ref="M8:M9"/>
    <mergeCell ref="B11:B12"/>
    <mergeCell ref="D11:D12"/>
    <mergeCell ref="E11:E12"/>
    <mergeCell ref="F11:F12"/>
    <mergeCell ref="M11:M12"/>
    <mergeCell ref="N11:N12"/>
    <mergeCell ref="G12:H12"/>
    <mergeCell ref="I12:J12"/>
    <mergeCell ref="K12:L12"/>
    <mergeCell ref="N14:N15"/>
    <mergeCell ref="O14:O15"/>
    <mergeCell ref="G15:H15"/>
    <mergeCell ref="I15:J15"/>
    <mergeCell ref="K15:L15"/>
    <mergeCell ref="C16:C18"/>
    <mergeCell ref="O17:O18"/>
    <mergeCell ref="C13:C15"/>
    <mergeCell ref="B14:B15"/>
    <mergeCell ref="D14:D15"/>
    <mergeCell ref="E14:E15"/>
    <mergeCell ref="F14:F15"/>
    <mergeCell ref="M14:M15"/>
    <mergeCell ref="B17:B18"/>
    <mergeCell ref="D17:D18"/>
    <mergeCell ref="E17:E18"/>
    <mergeCell ref="F17:F18"/>
    <mergeCell ref="M17:M18"/>
    <mergeCell ref="N17:N18"/>
    <mergeCell ref="G18:H18"/>
    <mergeCell ref="I18:J18"/>
    <mergeCell ref="K18:L18"/>
    <mergeCell ref="N20:N21"/>
    <mergeCell ref="O20:O21"/>
    <mergeCell ref="G21:H21"/>
    <mergeCell ref="I21:J21"/>
    <mergeCell ref="K21:L21"/>
    <mergeCell ref="C22:C24"/>
    <mergeCell ref="O23:O24"/>
    <mergeCell ref="C19:C21"/>
    <mergeCell ref="B20:B21"/>
    <mergeCell ref="D20:D21"/>
    <mergeCell ref="E20:E21"/>
    <mergeCell ref="F20:F21"/>
    <mergeCell ref="M20:M21"/>
    <mergeCell ref="B23:B24"/>
    <mergeCell ref="D23:D24"/>
    <mergeCell ref="E23:E24"/>
    <mergeCell ref="F23:F24"/>
    <mergeCell ref="M23:M24"/>
    <mergeCell ref="N23:N24"/>
    <mergeCell ref="G24:H24"/>
    <mergeCell ref="I24:J24"/>
    <mergeCell ref="K24:L24"/>
    <mergeCell ref="N26:N27"/>
    <mergeCell ref="O26:O27"/>
    <mergeCell ref="G27:H27"/>
    <mergeCell ref="I27:J27"/>
    <mergeCell ref="K27:L27"/>
    <mergeCell ref="C28:C30"/>
    <mergeCell ref="O29:O30"/>
    <mergeCell ref="C25:C27"/>
    <mergeCell ref="B26:B27"/>
    <mergeCell ref="D26:D27"/>
    <mergeCell ref="E26:E27"/>
    <mergeCell ref="F26:F27"/>
    <mergeCell ref="M26:M27"/>
    <mergeCell ref="B29:B30"/>
    <mergeCell ref="D29:D30"/>
    <mergeCell ref="E29:E30"/>
    <mergeCell ref="F29:F30"/>
    <mergeCell ref="M29:M30"/>
    <mergeCell ref="N29:N30"/>
    <mergeCell ref="G30:H30"/>
    <mergeCell ref="I30:J30"/>
    <mergeCell ref="K30:L30"/>
    <mergeCell ref="N32:N33"/>
    <mergeCell ref="O32:O33"/>
    <mergeCell ref="G33:H33"/>
    <mergeCell ref="I33:J33"/>
    <mergeCell ref="K33:L33"/>
    <mergeCell ref="C34:C36"/>
    <mergeCell ref="O35:O36"/>
    <mergeCell ref="C31:C33"/>
    <mergeCell ref="B32:B33"/>
    <mergeCell ref="D32:D33"/>
    <mergeCell ref="E32:E33"/>
    <mergeCell ref="F32:F33"/>
    <mergeCell ref="M32:M33"/>
    <mergeCell ref="B35:B36"/>
    <mergeCell ref="D35:D36"/>
    <mergeCell ref="E35:E36"/>
    <mergeCell ref="F35:F36"/>
    <mergeCell ref="M35:M36"/>
    <mergeCell ref="N35:N36"/>
    <mergeCell ref="G36:H36"/>
    <mergeCell ref="I36:J36"/>
    <mergeCell ref="K36:L36"/>
    <mergeCell ref="A37:A44"/>
    <mergeCell ref="B37:B38"/>
    <mergeCell ref="C37:C40"/>
    <mergeCell ref="D37:D38"/>
    <mergeCell ref="E37:E38"/>
    <mergeCell ref="F37:F38"/>
    <mergeCell ref="B39:B40"/>
    <mergeCell ref="D39:D40"/>
    <mergeCell ref="E39:E40"/>
    <mergeCell ref="F39:F40"/>
    <mergeCell ref="M39:M40"/>
    <mergeCell ref="N39:N40"/>
    <mergeCell ref="O39:O40"/>
    <mergeCell ref="G40:H40"/>
    <mergeCell ref="I40:J40"/>
    <mergeCell ref="K40:L40"/>
    <mergeCell ref="M37:M38"/>
    <mergeCell ref="N37:N38"/>
    <mergeCell ref="O37:O38"/>
    <mergeCell ref="G38:H38"/>
    <mergeCell ref="I38:J38"/>
    <mergeCell ref="K38:L38"/>
    <mergeCell ref="B46:O46"/>
    <mergeCell ref="B47:O47"/>
    <mergeCell ref="M43:M44"/>
    <mergeCell ref="N43:N44"/>
    <mergeCell ref="O43:O44"/>
    <mergeCell ref="G44:H44"/>
    <mergeCell ref="I44:J44"/>
    <mergeCell ref="K44:L44"/>
    <mergeCell ref="M41:M42"/>
    <mergeCell ref="N41:N42"/>
    <mergeCell ref="O41:O42"/>
    <mergeCell ref="G42:H42"/>
    <mergeCell ref="I42:J42"/>
    <mergeCell ref="K42:L42"/>
    <mergeCell ref="B41:B42"/>
    <mergeCell ref="C41:C44"/>
    <mergeCell ref="D41:D42"/>
    <mergeCell ref="E41:E42"/>
    <mergeCell ref="F41:F42"/>
    <mergeCell ref="G41:H41"/>
    <mergeCell ref="B43:B44"/>
    <mergeCell ref="D43:D44"/>
    <mergeCell ref="E43:E44"/>
    <mergeCell ref="F43:F44"/>
  </mergeCells>
  <phoneticPr fontId="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"/>
  <sheetViews>
    <sheetView zoomScale="92" zoomScaleNormal="100" workbookViewId="0">
      <selection activeCell="K21" sqref="K21"/>
    </sheetView>
  </sheetViews>
  <sheetFormatPr defaultRowHeight="15" x14ac:dyDescent="0.25"/>
  <cols>
    <col min="1" max="1" width="3.5703125" customWidth="1"/>
    <col min="2" max="2" width="21.85546875" customWidth="1"/>
    <col min="3" max="3" width="21.140625" style="1" customWidth="1"/>
    <col min="4" max="4" width="8.140625" customWidth="1"/>
    <col min="5" max="5" width="7" style="2" customWidth="1"/>
    <col min="6" max="6" width="9.85546875" customWidth="1"/>
    <col min="7" max="12" width="15.85546875" style="3" customWidth="1"/>
    <col min="13" max="14" width="7.28515625" style="3" customWidth="1"/>
    <col min="15" max="15" width="7.85546875" customWidth="1"/>
  </cols>
  <sheetData>
    <row r="1" spans="1:15" ht="15.75" thickBot="1" x14ac:dyDescent="0.3"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102</v>
      </c>
      <c r="K1" s="3" t="s">
        <v>103</v>
      </c>
      <c r="L1" s="3" t="s">
        <v>104</v>
      </c>
      <c r="M1" s="3" t="s">
        <v>105</v>
      </c>
      <c r="N1" s="3" t="s">
        <v>106</v>
      </c>
      <c r="O1" s="3" t="s">
        <v>107</v>
      </c>
    </row>
    <row r="2" spans="1:15" ht="14.45" customHeight="1" x14ac:dyDescent="0.25">
      <c r="A2" s="301"/>
      <c r="B2" s="303" t="s">
        <v>0</v>
      </c>
      <c r="C2" s="305" t="s">
        <v>1</v>
      </c>
      <c r="D2" s="295" t="s">
        <v>2</v>
      </c>
      <c r="E2" s="307" t="s">
        <v>3</v>
      </c>
      <c r="F2" s="295" t="s">
        <v>4</v>
      </c>
      <c r="G2" s="292" t="s">
        <v>5</v>
      </c>
      <c r="H2" s="293"/>
      <c r="I2" s="293" t="s">
        <v>6</v>
      </c>
      <c r="J2" s="293"/>
      <c r="K2" s="293" t="s">
        <v>7</v>
      </c>
      <c r="L2" s="294"/>
      <c r="M2" s="292" t="s">
        <v>8</v>
      </c>
      <c r="N2" s="294"/>
      <c r="O2" s="295" t="s">
        <v>9</v>
      </c>
    </row>
    <row r="3" spans="1:15" ht="15.75" thickBot="1" x14ac:dyDescent="0.3">
      <c r="A3" s="302"/>
      <c r="B3" s="304"/>
      <c r="C3" s="306"/>
      <c r="D3" s="296"/>
      <c r="E3" s="308"/>
      <c r="F3" s="296"/>
      <c r="G3" s="4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6" t="s">
        <v>15</v>
      </c>
      <c r="M3" s="7" t="s">
        <v>16</v>
      </c>
      <c r="N3" s="8" t="s">
        <v>17</v>
      </c>
      <c r="O3" s="296"/>
    </row>
    <row r="4" spans="1:15" ht="14.45" customHeight="1" x14ac:dyDescent="0.25">
      <c r="A4" s="299"/>
      <c r="B4" s="22" t="s">
        <v>185</v>
      </c>
      <c r="C4" s="264" t="s">
        <v>71</v>
      </c>
      <c r="D4" s="10" t="s">
        <v>21</v>
      </c>
      <c r="E4" s="11" t="s">
        <v>22</v>
      </c>
      <c r="F4" s="12" t="s">
        <v>72</v>
      </c>
      <c r="G4" s="23" t="s">
        <v>23</v>
      </c>
      <c r="H4" s="24" t="s">
        <v>23</v>
      </c>
      <c r="I4" s="24" t="s">
        <v>23</v>
      </c>
      <c r="J4" s="24" t="s">
        <v>23</v>
      </c>
      <c r="K4" s="24" t="s">
        <v>23</v>
      </c>
      <c r="L4" s="25" t="s">
        <v>23</v>
      </c>
      <c r="M4" s="16" t="s">
        <v>117</v>
      </c>
      <c r="N4" s="17" t="s">
        <v>23</v>
      </c>
      <c r="O4" s="10" t="s">
        <v>24</v>
      </c>
    </row>
    <row r="5" spans="1:15" ht="14.45" customHeight="1" x14ac:dyDescent="0.25">
      <c r="A5" s="299"/>
      <c r="B5" s="273" t="s">
        <v>186</v>
      </c>
      <c r="C5" s="265"/>
      <c r="D5" s="247" t="str">
        <f>D4</f>
        <v>'f'</v>
      </c>
      <c r="E5" s="275" t="s">
        <v>26</v>
      </c>
      <c r="F5" s="277" t="s">
        <v>72</v>
      </c>
      <c r="G5" s="19" t="s">
        <v>16</v>
      </c>
      <c r="H5" s="20" t="s">
        <v>17</v>
      </c>
      <c r="I5" s="20" t="s">
        <v>16</v>
      </c>
      <c r="J5" s="20" t="s">
        <v>17</v>
      </c>
      <c r="K5" s="20" t="s">
        <v>16</v>
      </c>
      <c r="L5" s="21" t="s">
        <v>17</v>
      </c>
      <c r="M5" s="243" t="s">
        <v>27</v>
      </c>
      <c r="N5" s="245" t="s">
        <v>23</v>
      </c>
      <c r="O5" s="247" t="str">
        <f>O4</f>
        <v>'d'</v>
      </c>
    </row>
    <row r="6" spans="1:15" ht="15" customHeight="1" thickBot="1" x14ac:dyDescent="0.3">
      <c r="A6" s="299"/>
      <c r="B6" s="274"/>
      <c r="C6" s="266"/>
      <c r="D6" s="248"/>
      <c r="E6" s="276"/>
      <c r="F6" s="278"/>
      <c r="G6" s="249" t="s">
        <v>73</v>
      </c>
      <c r="H6" s="250"/>
      <c r="I6" s="250" t="s">
        <v>74</v>
      </c>
      <c r="J6" s="250"/>
      <c r="K6" s="250" t="s">
        <v>75</v>
      </c>
      <c r="L6" s="251"/>
      <c r="M6" s="244"/>
      <c r="N6" s="246"/>
      <c r="O6" s="248"/>
    </row>
    <row r="7" spans="1:15" ht="15" customHeight="1" x14ac:dyDescent="0.25">
      <c r="A7" s="299"/>
      <c r="B7" s="35"/>
      <c r="C7" s="18"/>
      <c r="D7" s="36"/>
      <c r="E7" s="35"/>
      <c r="F7" s="37"/>
      <c r="G7" s="311" t="s">
        <v>170</v>
      </c>
      <c r="H7" s="312"/>
      <c r="I7" s="313" t="s">
        <v>171</v>
      </c>
      <c r="J7" s="312"/>
      <c r="K7" s="313" t="s">
        <v>172</v>
      </c>
      <c r="L7" s="314"/>
      <c r="M7" s="41"/>
      <c r="N7" s="42"/>
      <c r="O7" s="36"/>
    </row>
    <row r="8" spans="1:15" ht="15" customHeight="1" thickBot="1" x14ac:dyDescent="0.3">
      <c r="A8" s="299"/>
      <c r="B8" s="35"/>
      <c r="C8" s="18"/>
      <c r="D8" s="36"/>
      <c r="E8" s="35"/>
      <c r="F8" s="37"/>
      <c r="G8" s="38"/>
      <c r="H8" s="39"/>
      <c r="I8" s="39"/>
      <c r="J8" s="39"/>
      <c r="K8" s="39"/>
      <c r="L8" s="40"/>
      <c r="M8" s="41"/>
      <c r="N8" s="42"/>
      <c r="O8" s="36"/>
    </row>
    <row r="9" spans="1:15" ht="14.45" customHeight="1" x14ac:dyDescent="0.25">
      <c r="A9" s="299"/>
      <c r="B9" s="22" t="s">
        <v>185</v>
      </c>
      <c r="C9" s="264" t="s">
        <v>76</v>
      </c>
      <c r="D9" s="10" t="s">
        <v>21</v>
      </c>
      <c r="E9" s="11" t="s">
        <v>22</v>
      </c>
      <c r="F9" s="12" t="s">
        <v>77</v>
      </c>
      <c r="G9" s="13" t="s">
        <v>23</v>
      </c>
      <c r="H9" s="14" t="s">
        <v>23</v>
      </c>
      <c r="I9" s="14" t="s">
        <v>23</v>
      </c>
      <c r="J9" s="14" t="s">
        <v>23</v>
      </c>
      <c r="K9" s="14" t="s">
        <v>23</v>
      </c>
      <c r="L9" s="15" t="s">
        <v>23</v>
      </c>
      <c r="M9" s="16" t="s">
        <v>118</v>
      </c>
      <c r="N9" s="17" t="s">
        <v>23</v>
      </c>
      <c r="O9" s="10" t="s">
        <v>24</v>
      </c>
    </row>
    <row r="10" spans="1:15" ht="14.45" customHeight="1" x14ac:dyDescent="0.25">
      <c r="A10" s="299"/>
      <c r="B10" s="273" t="s">
        <v>186</v>
      </c>
      <c r="C10" s="265"/>
      <c r="D10" s="247" t="str">
        <f>D9</f>
        <v>'f'</v>
      </c>
      <c r="E10" s="275" t="s">
        <v>26</v>
      </c>
      <c r="F10" s="277" t="s">
        <v>77</v>
      </c>
      <c r="G10" s="19" t="s">
        <v>16</v>
      </c>
      <c r="H10" s="20" t="s">
        <v>17</v>
      </c>
      <c r="I10" s="20" t="s">
        <v>16</v>
      </c>
      <c r="J10" s="20" t="s">
        <v>17</v>
      </c>
      <c r="K10" s="20" t="s">
        <v>16</v>
      </c>
      <c r="L10" s="21" t="s">
        <v>17</v>
      </c>
      <c r="M10" s="184" t="s">
        <v>27</v>
      </c>
      <c r="N10" s="245" t="s">
        <v>23</v>
      </c>
      <c r="O10" s="247" t="str">
        <f>O9</f>
        <v>'d'</v>
      </c>
    </row>
    <row r="11" spans="1:15" ht="15" customHeight="1" thickBot="1" x14ac:dyDescent="0.3">
      <c r="A11" s="300"/>
      <c r="B11" s="274"/>
      <c r="C11" s="266"/>
      <c r="D11" s="248"/>
      <c r="E11" s="276"/>
      <c r="F11" s="278"/>
      <c r="G11" s="249" t="s">
        <v>78</v>
      </c>
      <c r="H11" s="250"/>
      <c r="I11" s="250" t="s">
        <v>79</v>
      </c>
      <c r="J11" s="250"/>
      <c r="K11" s="250" t="s">
        <v>80</v>
      </c>
      <c r="L11" s="251"/>
      <c r="M11" s="286"/>
      <c r="N11" s="246"/>
      <c r="O11" s="248"/>
    </row>
    <row r="12" spans="1:15" ht="15.75" thickBot="1" x14ac:dyDescent="0.3">
      <c r="A12" s="26" t="s">
        <v>100</v>
      </c>
    </row>
    <row r="13" spans="1:15" x14ac:dyDescent="0.25">
      <c r="B13" s="51" t="s">
        <v>170</v>
      </c>
      <c r="C13" s="52" t="s">
        <v>16</v>
      </c>
      <c r="D13" s="317" t="s">
        <v>17</v>
      </c>
      <c r="E13" s="317"/>
      <c r="F13" s="318"/>
      <c r="G13" s="43" t="s">
        <v>171</v>
      </c>
      <c r="H13" s="43" t="s">
        <v>16</v>
      </c>
      <c r="I13" s="44" t="s">
        <v>17</v>
      </c>
    </row>
    <row r="14" spans="1:15" x14ac:dyDescent="0.25">
      <c r="B14" s="53"/>
      <c r="C14" s="50" t="s">
        <v>178</v>
      </c>
      <c r="D14" s="315" t="s">
        <v>173</v>
      </c>
      <c r="E14" s="315"/>
      <c r="F14" s="316"/>
      <c r="G14" s="50"/>
      <c r="H14" s="45" t="s">
        <v>179</v>
      </c>
      <c r="I14" s="46" t="s">
        <v>183</v>
      </c>
    </row>
    <row r="15" spans="1:15" x14ac:dyDescent="0.25">
      <c r="B15" s="53"/>
      <c r="C15" s="50"/>
      <c r="D15" s="315" t="s">
        <v>174</v>
      </c>
      <c r="E15" s="315"/>
      <c r="F15" s="316"/>
      <c r="G15" s="47"/>
      <c r="H15" s="47" t="s">
        <v>180</v>
      </c>
      <c r="I15" s="46" t="s">
        <v>184</v>
      </c>
    </row>
    <row r="16" spans="1:15" x14ac:dyDescent="0.25">
      <c r="B16" s="53"/>
      <c r="C16" s="50"/>
      <c r="D16" s="315" t="s">
        <v>175</v>
      </c>
      <c r="E16" s="315"/>
      <c r="F16" s="316"/>
      <c r="G16" s="47"/>
      <c r="H16" s="47" t="s">
        <v>181</v>
      </c>
      <c r="I16" s="46"/>
    </row>
    <row r="17" spans="2:9" ht="15.75" thickBot="1" x14ac:dyDescent="0.3">
      <c r="B17" s="53"/>
      <c r="C17" s="50"/>
      <c r="D17" s="315" t="s">
        <v>176</v>
      </c>
      <c r="E17" s="315"/>
      <c r="F17" s="316"/>
      <c r="G17" s="48"/>
      <c r="H17" s="48" t="s">
        <v>182</v>
      </c>
      <c r="I17" s="49"/>
    </row>
    <row r="18" spans="2:9" ht="15.75" thickBot="1" x14ac:dyDescent="0.3">
      <c r="B18" s="54"/>
      <c r="C18" s="55"/>
      <c r="D18" s="309" t="s">
        <v>177</v>
      </c>
      <c r="E18" s="309"/>
      <c r="F18" s="310"/>
    </row>
  </sheetData>
  <mergeCells count="43">
    <mergeCell ref="K11:L11"/>
    <mergeCell ref="D18:F18"/>
    <mergeCell ref="G7:H7"/>
    <mergeCell ref="I7:J7"/>
    <mergeCell ref="K7:L7"/>
    <mergeCell ref="D10:D11"/>
    <mergeCell ref="E10:E11"/>
    <mergeCell ref="F10:F11"/>
    <mergeCell ref="D15:F15"/>
    <mergeCell ref="D13:F13"/>
    <mergeCell ref="D14:F14"/>
    <mergeCell ref="D16:F16"/>
    <mergeCell ref="D17:F17"/>
    <mergeCell ref="O10:O11"/>
    <mergeCell ref="C4:C6"/>
    <mergeCell ref="B5:B6"/>
    <mergeCell ref="D5:D6"/>
    <mergeCell ref="E5:E6"/>
    <mergeCell ref="F5:F6"/>
    <mergeCell ref="M5:M6"/>
    <mergeCell ref="N5:N6"/>
    <mergeCell ref="O5:O6"/>
    <mergeCell ref="G6:H6"/>
    <mergeCell ref="I6:J6"/>
    <mergeCell ref="K6:L6"/>
    <mergeCell ref="M10:M11"/>
    <mergeCell ref="N10:N11"/>
    <mergeCell ref="G11:H11"/>
    <mergeCell ref="I11:J11"/>
    <mergeCell ref="G2:H2"/>
    <mergeCell ref="I2:J2"/>
    <mergeCell ref="K2:L2"/>
    <mergeCell ref="M2:N2"/>
    <mergeCell ref="O2:O3"/>
    <mergeCell ref="E2:E3"/>
    <mergeCell ref="F2:F3"/>
    <mergeCell ref="A4:A11"/>
    <mergeCell ref="A2:A3"/>
    <mergeCell ref="B2:B3"/>
    <mergeCell ref="C2:C3"/>
    <mergeCell ref="D2:D3"/>
    <mergeCell ref="B10:B11"/>
    <mergeCell ref="C9:C1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8"/>
  <sheetViews>
    <sheetView workbookViewId="0">
      <selection activeCell="F4" sqref="F4"/>
    </sheetView>
  </sheetViews>
  <sheetFormatPr defaultRowHeight="15" x14ac:dyDescent="0.25"/>
  <cols>
    <col min="2" max="2" width="29.7109375" customWidth="1"/>
    <col min="3" max="3" width="45.7109375" customWidth="1"/>
    <col min="4" max="4" width="31.140625" customWidth="1"/>
  </cols>
  <sheetData>
    <row r="1" spans="1:4" ht="15.75" thickBot="1" x14ac:dyDescent="0.3"/>
    <row r="2" spans="1:4" ht="16.5" thickBot="1" x14ac:dyDescent="0.3">
      <c r="A2" s="28"/>
      <c r="B2" s="29" t="s">
        <v>119</v>
      </c>
      <c r="C2" s="29" t="s">
        <v>120</v>
      </c>
      <c r="D2" s="29" t="s">
        <v>121</v>
      </c>
    </row>
    <row r="3" spans="1:4" ht="32.25" thickBot="1" x14ac:dyDescent="0.3">
      <c r="A3" s="30" t="s">
        <v>122</v>
      </c>
      <c r="B3" s="31" t="s">
        <v>123</v>
      </c>
      <c r="C3" s="31" t="s">
        <v>124</v>
      </c>
      <c r="D3" s="31" t="s">
        <v>125</v>
      </c>
    </row>
    <row r="4" spans="1:4" ht="16.5" thickBot="1" x14ac:dyDescent="0.3">
      <c r="A4" s="30" t="s">
        <v>126</v>
      </c>
      <c r="B4" s="31" t="s">
        <v>127</v>
      </c>
      <c r="C4" s="31" t="s">
        <v>128</v>
      </c>
      <c r="D4" s="31" t="s">
        <v>125</v>
      </c>
    </row>
    <row r="5" spans="1:4" ht="16.5" thickBot="1" x14ac:dyDescent="0.3">
      <c r="A5" s="30" t="s">
        <v>129</v>
      </c>
      <c r="B5" s="31" t="s">
        <v>130</v>
      </c>
      <c r="C5" s="31" t="s">
        <v>131</v>
      </c>
      <c r="D5" s="31" t="s">
        <v>125</v>
      </c>
    </row>
    <row r="6" spans="1:4" ht="16.5" thickBot="1" x14ac:dyDescent="0.3">
      <c r="A6" s="30" t="s">
        <v>132</v>
      </c>
      <c r="B6" s="31" t="s">
        <v>133</v>
      </c>
      <c r="C6" s="31" t="s">
        <v>134</v>
      </c>
      <c r="D6" s="31" t="s">
        <v>125</v>
      </c>
    </row>
    <row r="7" spans="1:4" ht="16.5" thickBot="1" x14ac:dyDescent="0.3">
      <c r="A7" s="30" t="s">
        <v>135</v>
      </c>
      <c r="B7" s="31" t="s">
        <v>136</v>
      </c>
      <c r="C7" s="31" t="s">
        <v>137</v>
      </c>
      <c r="D7" s="31" t="s">
        <v>125</v>
      </c>
    </row>
    <row r="8" spans="1:4" ht="16.5" thickBot="1" x14ac:dyDescent="0.3">
      <c r="A8" s="30" t="s">
        <v>138</v>
      </c>
      <c r="B8" s="31" t="s">
        <v>139</v>
      </c>
      <c r="C8" s="31" t="s">
        <v>140</v>
      </c>
      <c r="D8" s="31" t="s">
        <v>141</v>
      </c>
    </row>
    <row r="9" spans="1:4" ht="16.5" thickBot="1" x14ac:dyDescent="0.3">
      <c r="A9" s="30" t="s">
        <v>142</v>
      </c>
      <c r="B9" s="31" t="s">
        <v>143</v>
      </c>
      <c r="C9" s="31" t="s">
        <v>144</v>
      </c>
      <c r="D9" s="31" t="s">
        <v>145</v>
      </c>
    </row>
    <row r="10" spans="1:4" ht="16.5" thickBot="1" x14ac:dyDescent="0.3">
      <c r="A10" s="30" t="s">
        <v>146</v>
      </c>
      <c r="B10" s="31" t="s">
        <v>147</v>
      </c>
      <c r="C10" s="31" t="s">
        <v>148</v>
      </c>
      <c r="D10" s="31" t="s">
        <v>148</v>
      </c>
    </row>
    <row r="11" spans="1:4" ht="16.5" thickBot="1" x14ac:dyDescent="0.3">
      <c r="A11" s="30" t="s">
        <v>149</v>
      </c>
      <c r="B11" s="31" t="s">
        <v>147</v>
      </c>
      <c r="C11" s="31" t="s">
        <v>148</v>
      </c>
      <c r="D11" s="31" t="s">
        <v>148</v>
      </c>
    </row>
    <row r="12" spans="1:4" ht="16.5" thickBot="1" x14ac:dyDescent="0.3">
      <c r="A12" s="30" t="s">
        <v>150</v>
      </c>
      <c r="B12" s="31" t="s">
        <v>147</v>
      </c>
      <c r="C12" s="31" t="s">
        <v>148</v>
      </c>
      <c r="D12" s="31" t="s">
        <v>148</v>
      </c>
    </row>
    <row r="13" spans="1:4" ht="16.5" thickBot="1" x14ac:dyDescent="0.3">
      <c r="A13" s="30" t="s">
        <v>151</v>
      </c>
      <c r="B13" s="31" t="s">
        <v>147</v>
      </c>
      <c r="C13" s="31" t="s">
        <v>148</v>
      </c>
      <c r="D13" s="31" t="s">
        <v>148</v>
      </c>
    </row>
    <row r="14" spans="1:4" ht="16.5" thickBot="1" x14ac:dyDescent="0.3">
      <c r="A14" s="30" t="s">
        <v>152</v>
      </c>
      <c r="B14" s="31" t="s">
        <v>147</v>
      </c>
      <c r="C14" s="31" t="s">
        <v>148</v>
      </c>
      <c r="D14" s="31" t="s">
        <v>148</v>
      </c>
    </row>
    <row r="15" spans="1:4" ht="16.5" thickBot="1" x14ac:dyDescent="0.3">
      <c r="A15" s="30" t="s">
        <v>153</v>
      </c>
      <c r="B15" s="31" t="s">
        <v>147</v>
      </c>
      <c r="C15" s="31" t="s">
        <v>148</v>
      </c>
      <c r="D15" s="31" t="s">
        <v>148</v>
      </c>
    </row>
    <row r="16" spans="1:4" ht="16.5" thickBot="1" x14ac:dyDescent="0.3">
      <c r="A16" s="30" t="s">
        <v>154</v>
      </c>
      <c r="B16" s="31" t="s">
        <v>147</v>
      </c>
      <c r="C16" s="31" t="s">
        <v>148</v>
      </c>
      <c r="D16" s="31" t="s">
        <v>148</v>
      </c>
    </row>
    <row r="17" spans="1:4" ht="16.5" thickBot="1" x14ac:dyDescent="0.3">
      <c r="A17" s="30" t="s">
        <v>155</v>
      </c>
      <c r="B17" s="31" t="s">
        <v>147</v>
      </c>
      <c r="C17" s="31" t="s">
        <v>148</v>
      </c>
      <c r="D17" s="31" t="s">
        <v>148</v>
      </c>
    </row>
    <row r="18" spans="1:4" ht="16.5" thickBot="1" x14ac:dyDescent="0.3">
      <c r="A18" s="30" t="s">
        <v>156</v>
      </c>
      <c r="B18" s="31" t="s">
        <v>147</v>
      </c>
      <c r="C18" s="31" t="s">
        <v>148</v>
      </c>
      <c r="D18" s="31" t="s">
        <v>148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"/>
  <sheetViews>
    <sheetView workbookViewId="0">
      <selection activeCell="C15" sqref="C15"/>
    </sheetView>
  </sheetViews>
  <sheetFormatPr defaultRowHeight="15" x14ac:dyDescent="0.25"/>
  <cols>
    <col min="2" max="2" width="29.7109375" customWidth="1"/>
    <col min="3" max="3" width="45.7109375" customWidth="1"/>
    <col min="4" max="4" width="31.140625" customWidth="1"/>
  </cols>
  <sheetData>
    <row r="1" spans="1:4" ht="15.75" thickBot="1" x14ac:dyDescent="0.3"/>
    <row r="2" spans="1:4" ht="16.5" thickBot="1" x14ac:dyDescent="0.3">
      <c r="A2" s="28"/>
      <c r="B2" s="29" t="s">
        <v>119</v>
      </c>
      <c r="C2" s="29" t="s">
        <v>120</v>
      </c>
      <c r="D2" s="29" t="s">
        <v>121</v>
      </c>
    </row>
    <row r="3" spans="1:4" ht="16.5" thickBot="1" x14ac:dyDescent="0.3">
      <c r="A3" s="30" t="s">
        <v>122</v>
      </c>
      <c r="B3" s="32" t="s">
        <v>157</v>
      </c>
      <c r="C3" s="33" t="s">
        <v>158</v>
      </c>
      <c r="D3" s="33" t="s">
        <v>125</v>
      </c>
    </row>
    <row r="4" spans="1:4" ht="16.5" thickBot="1" x14ac:dyDescent="0.3">
      <c r="A4" s="30" t="s">
        <v>126</v>
      </c>
      <c r="B4" s="34" t="s">
        <v>159</v>
      </c>
      <c r="C4" s="31" t="s">
        <v>160</v>
      </c>
      <c r="D4" s="31" t="s">
        <v>125</v>
      </c>
    </row>
    <row r="5" spans="1:4" ht="16.5" thickBot="1" x14ac:dyDescent="0.3">
      <c r="A5" s="30" t="s">
        <v>129</v>
      </c>
      <c r="B5" s="34" t="s">
        <v>161</v>
      </c>
      <c r="C5" s="31" t="s">
        <v>162</v>
      </c>
      <c r="D5" s="31" t="s">
        <v>125</v>
      </c>
    </row>
    <row r="6" spans="1:4" ht="16.5" thickBot="1" x14ac:dyDescent="0.3">
      <c r="A6" s="30" t="s">
        <v>132</v>
      </c>
      <c r="B6" s="34" t="s">
        <v>163</v>
      </c>
      <c r="C6" s="31" t="s">
        <v>164</v>
      </c>
      <c r="D6" s="31" t="s">
        <v>125</v>
      </c>
    </row>
    <row r="7" spans="1:4" ht="16.5" thickBot="1" x14ac:dyDescent="0.3">
      <c r="A7" s="30" t="s">
        <v>135</v>
      </c>
      <c r="B7" s="34" t="s">
        <v>165</v>
      </c>
      <c r="C7" s="31" t="s">
        <v>166</v>
      </c>
      <c r="D7" s="31" t="s">
        <v>125</v>
      </c>
    </row>
    <row r="8" spans="1:4" ht="16.5" thickBot="1" x14ac:dyDescent="0.3">
      <c r="A8" s="30" t="s">
        <v>138</v>
      </c>
      <c r="B8" s="34" t="s">
        <v>167</v>
      </c>
      <c r="C8" s="31" t="s">
        <v>168</v>
      </c>
      <c r="D8" s="31" t="s">
        <v>125</v>
      </c>
    </row>
    <row r="9" spans="1:4" ht="16.5" thickBot="1" x14ac:dyDescent="0.3">
      <c r="A9" s="30" t="s">
        <v>142</v>
      </c>
      <c r="B9" s="34" t="s">
        <v>147</v>
      </c>
      <c r="C9" s="31" t="s">
        <v>148</v>
      </c>
      <c r="D9" s="31" t="s">
        <v>148</v>
      </c>
    </row>
    <row r="10" spans="1:4" ht="16.5" thickBot="1" x14ac:dyDescent="0.3">
      <c r="A10" s="30" t="s">
        <v>146</v>
      </c>
      <c r="B10" s="34" t="s">
        <v>147</v>
      </c>
      <c r="C10" s="31" t="s">
        <v>148</v>
      </c>
      <c r="D10" s="31" t="s">
        <v>148</v>
      </c>
    </row>
    <row r="11" spans="1:4" ht="16.5" thickBot="1" x14ac:dyDescent="0.3">
      <c r="A11" s="30" t="s">
        <v>149</v>
      </c>
      <c r="B11" s="34" t="s">
        <v>147</v>
      </c>
      <c r="C11" s="31" t="s">
        <v>148</v>
      </c>
      <c r="D11" s="31" t="s">
        <v>148</v>
      </c>
    </row>
    <row r="12" spans="1:4" ht="16.5" thickBot="1" x14ac:dyDescent="0.3">
      <c r="A12" s="30" t="s">
        <v>150</v>
      </c>
      <c r="B12" s="34" t="s">
        <v>147</v>
      </c>
      <c r="C12" s="31" t="s">
        <v>148</v>
      </c>
      <c r="D12" s="31" t="s">
        <v>148</v>
      </c>
    </row>
    <row r="13" spans="1:4" ht="16.5" thickBot="1" x14ac:dyDescent="0.3">
      <c r="A13" s="30" t="s">
        <v>151</v>
      </c>
      <c r="B13" s="34" t="s">
        <v>147</v>
      </c>
      <c r="C13" s="31" t="s">
        <v>148</v>
      </c>
      <c r="D13" s="31" t="s">
        <v>148</v>
      </c>
    </row>
    <row r="14" spans="1:4" ht="16.5" thickBot="1" x14ac:dyDescent="0.3">
      <c r="A14" s="30" t="s">
        <v>152</v>
      </c>
      <c r="B14" s="34" t="s">
        <v>147</v>
      </c>
      <c r="C14" s="31" t="s">
        <v>148</v>
      </c>
      <c r="D14" s="31" t="s">
        <v>148</v>
      </c>
    </row>
    <row r="15" spans="1:4" ht="16.5" thickBot="1" x14ac:dyDescent="0.3">
      <c r="A15" s="30" t="s">
        <v>153</v>
      </c>
      <c r="B15" s="34" t="s">
        <v>147</v>
      </c>
      <c r="C15" s="31" t="s">
        <v>148</v>
      </c>
      <c r="D15" s="31" t="s">
        <v>148</v>
      </c>
    </row>
    <row r="16" spans="1:4" ht="16.5" thickBot="1" x14ac:dyDescent="0.3">
      <c r="A16" s="30" t="s">
        <v>154</v>
      </c>
      <c r="B16" s="34" t="s">
        <v>147</v>
      </c>
      <c r="C16" s="31" t="s">
        <v>148</v>
      </c>
      <c r="D16" s="31" t="s">
        <v>148</v>
      </c>
    </row>
    <row r="17" spans="1:4" ht="16.5" thickBot="1" x14ac:dyDescent="0.3">
      <c r="A17" s="30" t="s">
        <v>155</v>
      </c>
      <c r="B17" s="34" t="s">
        <v>147</v>
      </c>
      <c r="C17" s="31" t="s">
        <v>148</v>
      </c>
      <c r="D17" s="31" t="s">
        <v>148</v>
      </c>
    </row>
    <row r="18" spans="1:4" ht="16.5" thickBot="1" x14ac:dyDescent="0.3">
      <c r="A18" s="30" t="s">
        <v>156</v>
      </c>
      <c r="B18" s="34" t="s">
        <v>147</v>
      </c>
      <c r="C18" s="31" t="s">
        <v>148</v>
      </c>
      <c r="D18" s="31" t="s">
        <v>148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70"/>
  <sheetViews>
    <sheetView workbookViewId="0">
      <selection activeCell="N23" sqref="N23"/>
    </sheetView>
  </sheetViews>
  <sheetFormatPr defaultRowHeight="15" x14ac:dyDescent="0.25"/>
  <sheetData>
    <row r="1" spans="1:1" x14ac:dyDescent="0.25">
      <c r="A1" t="s">
        <v>213</v>
      </c>
    </row>
    <row r="2" spans="1:1" x14ac:dyDescent="0.25">
      <c r="A2" t="s">
        <v>214</v>
      </c>
    </row>
    <row r="3" spans="1:1" x14ac:dyDescent="0.25">
      <c r="A3" t="s">
        <v>215</v>
      </c>
    </row>
    <row r="4" spans="1:1" x14ac:dyDescent="0.25">
      <c r="A4" t="s">
        <v>216</v>
      </c>
    </row>
    <row r="5" spans="1:1" x14ac:dyDescent="0.25">
      <c r="A5" t="s">
        <v>217</v>
      </c>
    </row>
    <row r="6" spans="1:1" x14ac:dyDescent="0.25">
      <c r="A6" t="s">
        <v>218</v>
      </c>
    </row>
    <row r="7" spans="1:1" x14ac:dyDescent="0.25">
      <c r="A7" t="s">
        <v>219</v>
      </c>
    </row>
    <row r="8" spans="1:1" x14ac:dyDescent="0.25">
      <c r="A8" t="s">
        <v>220</v>
      </c>
    </row>
    <row r="9" spans="1:1" x14ac:dyDescent="0.25">
      <c r="A9" t="s">
        <v>221</v>
      </c>
    </row>
    <row r="10" spans="1:1" x14ac:dyDescent="0.25">
      <c r="A10" t="s">
        <v>222</v>
      </c>
    </row>
    <row r="11" spans="1:1" x14ac:dyDescent="0.25">
      <c r="A11" t="s">
        <v>223</v>
      </c>
    </row>
    <row r="12" spans="1:1" x14ac:dyDescent="0.25">
      <c r="A12" t="s">
        <v>224</v>
      </c>
    </row>
    <row r="13" spans="1:1" x14ac:dyDescent="0.25">
      <c r="A13" t="s">
        <v>225</v>
      </c>
    </row>
    <row r="14" spans="1:1" x14ac:dyDescent="0.25">
      <c r="A14" t="s">
        <v>226</v>
      </c>
    </row>
    <row r="15" spans="1:1" x14ac:dyDescent="0.25">
      <c r="A15" t="s">
        <v>227</v>
      </c>
    </row>
    <row r="16" spans="1:1" x14ac:dyDescent="0.25">
      <c r="A16" t="s">
        <v>228</v>
      </c>
    </row>
    <row r="17" spans="1:1" x14ac:dyDescent="0.25">
      <c r="A17" t="s">
        <v>229</v>
      </c>
    </row>
    <row r="18" spans="1:1" x14ac:dyDescent="0.25">
      <c r="A18" t="s">
        <v>230</v>
      </c>
    </row>
    <row r="19" spans="1:1" x14ac:dyDescent="0.25">
      <c r="A19" t="s">
        <v>231</v>
      </c>
    </row>
    <row r="20" spans="1:1" x14ac:dyDescent="0.25">
      <c r="A20" t="s">
        <v>232</v>
      </c>
    </row>
    <row r="21" spans="1:1" x14ac:dyDescent="0.25">
      <c r="A21" t="s">
        <v>233</v>
      </c>
    </row>
    <row r="22" spans="1:1" x14ac:dyDescent="0.25">
      <c r="A22" t="s">
        <v>234</v>
      </c>
    </row>
    <row r="23" spans="1:1" x14ac:dyDescent="0.25">
      <c r="A23" t="s">
        <v>235</v>
      </c>
    </row>
    <row r="24" spans="1:1" x14ac:dyDescent="0.25">
      <c r="A24" t="s">
        <v>236</v>
      </c>
    </row>
    <row r="25" spans="1:1" x14ac:dyDescent="0.25">
      <c r="A25" t="s">
        <v>237</v>
      </c>
    </row>
    <row r="26" spans="1:1" x14ac:dyDescent="0.25">
      <c r="A26" t="s">
        <v>238</v>
      </c>
    </row>
    <row r="27" spans="1:1" x14ac:dyDescent="0.25">
      <c r="A27" t="s">
        <v>239</v>
      </c>
    </row>
    <row r="28" spans="1:1" x14ac:dyDescent="0.25">
      <c r="A28" t="s">
        <v>240</v>
      </c>
    </row>
    <row r="29" spans="1:1" x14ac:dyDescent="0.25">
      <c r="A29" t="s">
        <v>241</v>
      </c>
    </row>
    <row r="30" spans="1:1" x14ac:dyDescent="0.25">
      <c r="A30" t="s">
        <v>242</v>
      </c>
    </row>
    <row r="31" spans="1:1" x14ac:dyDescent="0.25">
      <c r="A31" t="s">
        <v>243</v>
      </c>
    </row>
    <row r="32" spans="1:1" x14ac:dyDescent="0.25">
      <c r="A32" t="s">
        <v>244</v>
      </c>
    </row>
    <row r="33" spans="1:1" x14ac:dyDescent="0.25">
      <c r="A33" t="s">
        <v>245</v>
      </c>
    </row>
    <row r="34" spans="1:1" x14ac:dyDescent="0.25">
      <c r="A34" t="s">
        <v>246</v>
      </c>
    </row>
    <row r="35" spans="1:1" x14ac:dyDescent="0.25">
      <c r="A35" t="s">
        <v>247</v>
      </c>
    </row>
    <row r="36" spans="1:1" x14ac:dyDescent="0.25">
      <c r="A36" t="s">
        <v>248</v>
      </c>
    </row>
    <row r="37" spans="1:1" x14ac:dyDescent="0.25">
      <c r="A37" t="s">
        <v>249</v>
      </c>
    </row>
    <row r="38" spans="1:1" x14ac:dyDescent="0.25">
      <c r="A38" t="s">
        <v>250</v>
      </c>
    </row>
    <row r="39" spans="1:1" x14ac:dyDescent="0.25">
      <c r="A39" t="s">
        <v>251</v>
      </c>
    </row>
    <row r="40" spans="1:1" x14ac:dyDescent="0.25">
      <c r="A40" t="s">
        <v>252</v>
      </c>
    </row>
    <row r="41" spans="1:1" x14ac:dyDescent="0.25">
      <c r="A41" t="s">
        <v>253</v>
      </c>
    </row>
    <row r="42" spans="1:1" x14ac:dyDescent="0.25">
      <c r="A42" t="s">
        <v>254</v>
      </c>
    </row>
    <row r="43" spans="1:1" x14ac:dyDescent="0.25">
      <c r="A43" t="s">
        <v>255</v>
      </c>
    </row>
    <row r="44" spans="1:1" x14ac:dyDescent="0.25">
      <c r="A44" t="s">
        <v>256</v>
      </c>
    </row>
    <row r="45" spans="1:1" x14ac:dyDescent="0.25">
      <c r="A45" t="s">
        <v>257</v>
      </c>
    </row>
    <row r="46" spans="1:1" x14ac:dyDescent="0.25">
      <c r="A46" t="s">
        <v>258</v>
      </c>
    </row>
    <row r="47" spans="1:1" x14ac:dyDescent="0.25">
      <c r="A47" t="s">
        <v>259</v>
      </c>
    </row>
    <row r="48" spans="1:1" x14ac:dyDescent="0.25">
      <c r="A48" t="s">
        <v>260</v>
      </c>
    </row>
    <row r="49" spans="1:1" x14ac:dyDescent="0.25">
      <c r="A49" t="s">
        <v>261</v>
      </c>
    </row>
    <row r="50" spans="1:1" x14ac:dyDescent="0.25">
      <c r="A50" t="s">
        <v>262</v>
      </c>
    </row>
    <row r="51" spans="1:1" x14ac:dyDescent="0.25">
      <c r="A51" t="s">
        <v>263</v>
      </c>
    </row>
    <row r="52" spans="1:1" x14ac:dyDescent="0.25">
      <c r="A52" t="s">
        <v>264</v>
      </c>
    </row>
    <row r="53" spans="1:1" x14ac:dyDescent="0.25">
      <c r="A53" t="s">
        <v>265</v>
      </c>
    </row>
    <row r="54" spans="1:1" x14ac:dyDescent="0.25">
      <c r="A54" t="s">
        <v>266</v>
      </c>
    </row>
    <row r="55" spans="1:1" x14ac:dyDescent="0.25">
      <c r="A55" t="s">
        <v>267</v>
      </c>
    </row>
    <row r="56" spans="1:1" x14ac:dyDescent="0.25">
      <c r="A56" t="s">
        <v>268</v>
      </c>
    </row>
    <row r="57" spans="1:1" x14ac:dyDescent="0.25">
      <c r="A57" t="s">
        <v>269</v>
      </c>
    </row>
    <row r="58" spans="1:1" x14ac:dyDescent="0.25">
      <c r="A58" t="s">
        <v>270</v>
      </c>
    </row>
    <row r="59" spans="1:1" x14ac:dyDescent="0.25">
      <c r="A59" t="s">
        <v>271</v>
      </c>
    </row>
    <row r="60" spans="1:1" x14ac:dyDescent="0.25">
      <c r="A60" t="s">
        <v>272</v>
      </c>
    </row>
    <row r="61" spans="1:1" x14ac:dyDescent="0.25">
      <c r="A61" t="s">
        <v>273</v>
      </c>
    </row>
    <row r="62" spans="1:1" x14ac:dyDescent="0.25">
      <c r="A62" t="s">
        <v>274</v>
      </c>
    </row>
    <row r="63" spans="1:1" x14ac:dyDescent="0.25">
      <c r="A63" t="s">
        <v>275</v>
      </c>
    </row>
    <row r="64" spans="1:1" x14ac:dyDescent="0.25">
      <c r="A64" t="s">
        <v>276</v>
      </c>
    </row>
    <row r="65" spans="1:1" x14ac:dyDescent="0.25">
      <c r="A65" t="s">
        <v>277</v>
      </c>
    </row>
    <row r="66" spans="1:1" x14ac:dyDescent="0.25">
      <c r="A66" t="s">
        <v>278</v>
      </c>
    </row>
    <row r="67" spans="1:1" x14ac:dyDescent="0.25">
      <c r="A67" t="s">
        <v>279</v>
      </c>
    </row>
    <row r="68" spans="1:1" x14ac:dyDescent="0.25">
      <c r="A68" t="s">
        <v>280</v>
      </c>
    </row>
    <row r="69" spans="1:1" x14ac:dyDescent="0.25">
      <c r="A69" t="s">
        <v>281</v>
      </c>
    </row>
    <row r="70" spans="1:1" x14ac:dyDescent="0.25">
      <c r="A70" t="s">
        <v>282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CAN Protocol</vt:lpstr>
      <vt:lpstr>Sheet2</vt:lpstr>
      <vt:lpstr>CAN Protocol status</vt:lpstr>
      <vt:lpstr>Calc</vt:lpstr>
      <vt:lpstr>UART Protocol</vt:lpstr>
      <vt:lpstr>PFC Debug</vt:lpstr>
      <vt:lpstr>Table 1.1 Input Status</vt:lpstr>
      <vt:lpstr>Table 1.2 PFC Status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Joey.DeGuzman@liteon.com</dc:creator>
  <cp:lastModifiedBy>Joey De Guzman</cp:lastModifiedBy>
  <dcterms:created xsi:type="dcterms:W3CDTF">2020-09-07T05:03:03Z</dcterms:created>
  <dcterms:modified xsi:type="dcterms:W3CDTF">2021-07-27T05:58:24Z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0e0e53c-4d26-49e4-ad77-afdf409a8d28_Enabled">
    <vt:lpwstr>true</vt:lpwstr>
  </property>
  <property fmtid="{D5CDD505-2E9C-101B-9397-08002B2CF9AE}" pid="3" name="MSIP_Label_50e0e53c-4d26-49e4-ad77-afdf409a8d28_SetDate">
    <vt:lpwstr>2021-07-01T07:46:56Z</vt:lpwstr>
  </property>
  <property fmtid="{D5CDD505-2E9C-101B-9397-08002B2CF9AE}" pid="4" name="MSIP_Label_50e0e53c-4d26-49e4-ad77-afdf409a8d28_Method">
    <vt:lpwstr>Privileged</vt:lpwstr>
  </property>
  <property fmtid="{D5CDD505-2E9C-101B-9397-08002B2CF9AE}" pid="5" name="MSIP_Label_50e0e53c-4d26-49e4-ad77-afdf409a8d28_Name">
    <vt:lpwstr>50e0e53c-4d26-49e4-ad77-afdf409a8d28</vt:lpwstr>
  </property>
  <property fmtid="{D5CDD505-2E9C-101B-9397-08002B2CF9AE}" pid="6" name="MSIP_Label_50e0e53c-4d26-49e4-ad77-afdf409a8d28_SiteId">
    <vt:lpwstr>5a7a259b-6730-404b-bc25-5c6c773229ca</vt:lpwstr>
  </property>
  <property fmtid="{D5CDD505-2E9C-101B-9397-08002B2CF9AE}" pid="7" name="MSIP_Label_50e0e53c-4d26-49e4-ad77-afdf409a8d28_ActionId">
    <vt:lpwstr>9eed3e35-4b82-4f33-aacd-cd6ff30f198a</vt:lpwstr>
  </property>
  <property fmtid="{D5CDD505-2E9C-101B-9397-08002B2CF9AE}" pid="8" name="MSIP_Label_50e0e53c-4d26-49e4-ad77-afdf409a8d28_ContentBits">
    <vt:lpwstr>0</vt:lpwstr>
  </property>
</Properties>
</file>