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05476DE0-15F5-4CAC-AB76-7EC801EEB304}" xr6:coauthVersionLast="47" xr6:coauthVersionMax="47" xr10:uidLastSave="{00000000-0000-0000-0000-000000000000}"/>
  <bookViews>
    <workbookView xWindow="-120" yWindow="-120" windowWidth="20730" windowHeight="11160" tabRatio="769" xr2:uid="{00000000-000D-0000-FFFF-FFFF00000000}"/>
  </bookViews>
  <sheets>
    <sheet name="OKR" sheetId="7" r:id="rId1"/>
    <sheet name="Capability Matrix G8 to G14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7" l="1"/>
  <c r="L6" i="10"/>
  <c r="L7" i="10"/>
  <c r="L8" i="10"/>
  <c r="L9" i="10"/>
  <c r="L10" i="10"/>
  <c r="L11" i="10"/>
  <c r="D12" i="10"/>
  <c r="G12" i="10" s="1"/>
  <c r="L5" i="10"/>
  <c r="I12" i="10" l="1"/>
  <c r="E12" i="10"/>
  <c r="H12" i="10"/>
  <c r="F12" i="10"/>
  <c r="L12" i="10"/>
  <c r="J18" i="7" s="1"/>
  <c r="J19" i="7" s="1"/>
</calcChain>
</file>

<file path=xl/sharedStrings.xml><?xml version="1.0" encoding="utf-8"?>
<sst xmlns="http://schemas.openxmlformats.org/spreadsheetml/2006/main" count="126" uniqueCount="72">
  <si>
    <t>Performance</t>
    <phoneticPr fontId="5" type="noConversion"/>
  </si>
  <si>
    <t>Rating</t>
    <phoneticPr fontId="5" type="noConversion"/>
  </si>
  <si>
    <t>Perf.  Commitment:</t>
    <phoneticPr fontId="5" type="noConversion"/>
  </si>
  <si>
    <t>/</t>
    <phoneticPr fontId="5" type="noConversion"/>
  </si>
  <si>
    <t>Prepared</t>
    <phoneticPr fontId="5" type="noConversion"/>
  </si>
  <si>
    <t>Approved</t>
    <phoneticPr fontId="7" type="noConversion"/>
  </si>
  <si>
    <t>Perf.  Appraisal:</t>
    <phoneticPr fontId="5" type="noConversion"/>
  </si>
  <si>
    <t>No.</t>
    <phoneticPr fontId="1" type="noConversion"/>
  </si>
  <si>
    <t>Progress</t>
    <phoneticPr fontId="1" type="noConversion"/>
  </si>
  <si>
    <t>Owner</t>
    <phoneticPr fontId="1" type="noConversion"/>
  </si>
  <si>
    <t>Item</t>
    <phoneticPr fontId="1" type="noConversion"/>
  </si>
  <si>
    <t>Date</t>
    <phoneticPr fontId="1" type="noConversion"/>
  </si>
  <si>
    <t>Measure 檢核</t>
    <phoneticPr fontId="1" type="noConversion"/>
  </si>
  <si>
    <t>Plans 行動計畫</t>
    <phoneticPr fontId="1" type="noConversion"/>
  </si>
  <si>
    <t>Actual</t>
    <phoneticPr fontId="1" type="noConversion"/>
  </si>
  <si>
    <t>Dashboard 
衡量指標</t>
    <phoneticPr fontId="1" type="noConversion"/>
  </si>
  <si>
    <t>Employee Information</t>
    <phoneticPr fontId="1" type="noConversion"/>
  </si>
  <si>
    <t>註：績效評核之最終結果，另應參酌受評人核心職能表現進行綜合評斷。
Note: The final result of the performance appraisal shall also be comprehensively judged with reference to the performance of the assessee's core functions.</t>
  </si>
  <si>
    <t>Communication</t>
  </si>
  <si>
    <t>Teamworking</t>
  </si>
  <si>
    <t>Organizational Ability</t>
  </si>
  <si>
    <t>Leadership</t>
  </si>
  <si>
    <t>Technical Knowledge</t>
  </si>
  <si>
    <t>Decision Making</t>
  </si>
  <si>
    <t>Analytical Skills</t>
  </si>
  <si>
    <t>Total</t>
  </si>
  <si>
    <t>Excellence</t>
  </si>
  <si>
    <t>Above 
Expectation</t>
  </si>
  <si>
    <t>Met 
Expectation</t>
  </si>
  <si>
    <t>Average</t>
  </si>
  <si>
    <t>WGT
%</t>
  </si>
  <si>
    <t>80</t>
    <phoneticPr fontId="12" type="noConversion"/>
  </si>
  <si>
    <t>70</t>
    <phoneticPr fontId="12" type="noConversion"/>
  </si>
  <si>
    <t>50</t>
    <phoneticPr fontId="12" type="noConversion"/>
  </si>
  <si>
    <t>60</t>
    <phoneticPr fontId="12" type="noConversion"/>
  </si>
  <si>
    <t>90</t>
    <phoneticPr fontId="12" type="noConversion"/>
  </si>
  <si>
    <t>Need
Improvement</t>
  </si>
  <si>
    <t>HOD Assessment</t>
  </si>
  <si>
    <t>HOD
 X WGT%
Weight</t>
  </si>
  <si>
    <r>
      <t>JG</t>
    </r>
    <r>
      <rPr>
        <b/>
        <sz val="11"/>
        <color theme="1"/>
        <rFont val="細明體"/>
        <family val="2"/>
        <charset val="136"/>
      </rPr>
      <t>：</t>
    </r>
  </si>
  <si>
    <t>Capability Matrix</t>
  </si>
  <si>
    <t>Target</t>
  </si>
  <si>
    <t>Actual</t>
  </si>
  <si>
    <t>OKR Scoring</t>
  </si>
  <si>
    <t>CM Scoring</t>
  </si>
  <si>
    <r>
      <t xml:space="preserve">PL1       PL2       PL3+       PL3        PL3-       </t>
    </r>
    <r>
      <rPr>
        <b/>
        <sz val="10"/>
        <color rgb="FFFF0000"/>
        <rFont val="Arial"/>
        <family val="2"/>
      </rPr>
      <t>PL4</t>
    </r>
    <r>
      <rPr>
        <b/>
        <sz val="10"/>
        <rFont val="Arial"/>
        <family val="2"/>
      </rPr>
      <t xml:space="preserve">       </t>
    </r>
    <r>
      <rPr>
        <b/>
        <sz val="10"/>
        <color indexed="10"/>
        <rFont val="Arial"/>
        <family val="2"/>
      </rPr>
      <t>PL5</t>
    </r>
  </si>
  <si>
    <t>Capability Matrix
(G8 to G14)</t>
  </si>
  <si>
    <t>2023 Target</t>
  </si>
  <si>
    <t>2023
Self assessment</t>
  </si>
  <si>
    <t>YR 2023 Target</t>
  </si>
  <si>
    <r>
      <rPr>
        <b/>
        <sz val="12"/>
        <rFont val="Segoe UI Symbol"/>
        <family val="2"/>
      </rPr>
      <t xml:space="preserve">      □       □       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</t>
    </r>
    <r>
      <rPr>
        <b/>
        <sz val="12"/>
        <color rgb="FFFF0000"/>
        <rFont val="Segoe UI Symbol"/>
        <family val="2"/>
      </rPr>
      <t>□</t>
    </r>
    <r>
      <rPr>
        <b/>
        <sz val="12"/>
        <color rgb="FFFF0000"/>
        <rFont val="Arial"/>
        <family val="2"/>
      </rPr>
      <t xml:space="preserve">  </t>
    </r>
    <r>
      <rPr>
        <b/>
        <sz val="12"/>
        <rFont val="Arial"/>
        <family val="2"/>
      </rPr>
      <t xml:space="preserve">      </t>
    </r>
    <r>
      <rPr>
        <b/>
        <sz val="12"/>
        <color rgb="FFFF0000"/>
        <rFont val="Segoe UI Symbol"/>
        <family val="2"/>
      </rPr>
      <t>□</t>
    </r>
  </si>
  <si>
    <t>Power</t>
  </si>
  <si>
    <r>
      <t>Emp#</t>
    </r>
    <r>
      <rPr>
        <b/>
        <sz val="11"/>
        <color theme="1"/>
        <rFont val="細明體"/>
        <family val="2"/>
        <charset val="136"/>
      </rPr>
      <t>：</t>
    </r>
    <r>
      <rPr>
        <b/>
        <sz val="11"/>
        <color theme="1"/>
        <rFont val="Arial"/>
        <family val="2"/>
      </rPr>
      <t>10027628</t>
    </r>
  </si>
  <si>
    <r>
      <t>SBU/BD/Corp Funct</t>
    </r>
    <r>
      <rPr>
        <b/>
        <sz val="11"/>
        <color theme="1"/>
        <rFont val="細明體"/>
        <family val="2"/>
        <charset val="136"/>
      </rPr>
      <t>：　　　　　</t>
    </r>
  </si>
  <si>
    <r>
      <t>LOB/Div</t>
    </r>
    <r>
      <rPr>
        <b/>
        <sz val="11"/>
        <color theme="1"/>
        <rFont val="細明體"/>
        <family val="2"/>
        <charset val="136"/>
      </rPr>
      <t>：</t>
    </r>
  </si>
  <si>
    <t>EVPS</t>
  </si>
  <si>
    <r>
      <t>Title</t>
    </r>
    <r>
      <rPr>
        <b/>
        <sz val="11"/>
        <color theme="1"/>
        <rFont val="細明體"/>
        <family val="2"/>
        <charset val="136"/>
      </rPr>
      <t>：Senior FW Engineer</t>
    </r>
  </si>
  <si>
    <r>
      <t>Name</t>
    </r>
    <r>
      <rPr>
        <b/>
        <sz val="11"/>
        <color theme="1"/>
        <rFont val="細明體"/>
        <family val="2"/>
        <charset val="136"/>
      </rPr>
      <t>：Nilesh Mohanlal</t>
    </r>
  </si>
  <si>
    <t>Nilesh</t>
  </si>
  <si>
    <t>Complete 11KW Bidiretional OBC combo EVT by Dec 2023</t>
  </si>
  <si>
    <t>1-1 11kW OBC firmware maturity in both forward and reverse direction.                1-2 11kW OBC firmware quality matrix by SIL/PIL and unit test</t>
  </si>
  <si>
    <t>ISO26262 FSM and Implementation in the code</t>
  </si>
  <si>
    <t>Career Progression to Principal Engineer</t>
  </si>
  <si>
    <t xml:space="preserve"> </t>
  </si>
  <si>
    <t>FW Process improvement in the direction of ASPICE</t>
  </si>
  <si>
    <t>D1-1-1 Open loop simulation and actual test at various ranges
D1-1-2 Close loop simulation and actual test at various ranges
D1-1-3 MBD creation for the OBC
D1-2-1 MBD code verification and validation</t>
  </si>
  <si>
    <t>2-1 Determine Working tools and processes
that EVPS can get the economy of scale and implementation 
leadtime acceptable timeline.                                2-2 Bidirectional traceabilty from requirements to implementation to code and testing</t>
  </si>
  <si>
    <t>D2-1-1  Gitlab and Git as Tracking tool and Configuration Management tool. 
D2-1-2 To deploy in various teams across the project.
D2-1-3 Training and implementation on tracebilty and other tool usage</t>
  </si>
  <si>
    <t>4-1 Lead in C/C++ Coding, Matlab simulink, Source code management, unit/functional test of code, 4-2 Requirement and design mangement for the project. CI/CD and DevOps.</t>
  </si>
  <si>
    <t>3-1 FSM process and techinal requirements for OBC.                                     3-2 Implementation of FSM in the design and code level</t>
  </si>
  <si>
    <t>D3-1-1: Functional safety concept according to FSM.                            D3-1-2: Code level implementation of FSM logic and safety code as per standards.</t>
  </si>
  <si>
    <t>D4-1-1: Expertise in the FW development technical skills and take up the ownership of the code development.                 D4-1-1: Explore areas in which can support team to aceive higher productivity by bridging the gap in DevOps process in automation build and test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</si>
</sst>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7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0"/>
      <name val="Arial"/>
      <family val="2"/>
    </font>
    <font>
      <sz val="9"/>
      <name val="新細明體"/>
      <family val="1"/>
      <charset val="136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sz val="12"/>
      <color indexed="8"/>
      <name val="新細明體"/>
      <family val="1"/>
      <charset val="136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細明體"/>
      <family val="2"/>
      <charset val="136"/>
    </font>
    <font>
      <b/>
      <sz val="12"/>
      <name val="Segoe UI Symbol"/>
      <family val="2"/>
    </font>
    <font>
      <b/>
      <sz val="12"/>
      <color rgb="FFFF0000"/>
      <name val="Segoe UI Symbo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微軟正黑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2"/>
      <color theme="1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</cellStyleXfs>
  <cellXfs count="120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3" fillId="0" borderId="0" xfId="1" applyFont="1">
      <alignment vertical="center"/>
    </xf>
    <xf numFmtId="0" fontId="6" fillId="0" borderId="0" xfId="1" applyFont="1" applyAlignment="1">
      <alignment horizontal="right"/>
    </xf>
    <xf numFmtId="0" fontId="6" fillId="0" borderId="5" xfId="1" applyFont="1" applyBorder="1">
      <alignment vertical="center"/>
    </xf>
    <xf numFmtId="0" fontId="8" fillId="0" borderId="5" xfId="1" applyFont="1" applyBorder="1">
      <alignment vertical="center"/>
    </xf>
    <xf numFmtId="0" fontId="6" fillId="0" borderId="11" xfId="1" applyFont="1" applyBorder="1" applyAlignment="1">
      <alignment horizontal="center" vertical="top"/>
    </xf>
    <xf numFmtId="0" fontId="10" fillId="0" borderId="0" xfId="1" applyFont="1">
      <alignment vertical="center"/>
    </xf>
    <xf numFmtId="0" fontId="6" fillId="0" borderId="0" xfId="1" applyFont="1" applyAlignment="1">
      <alignment horizontal="left" vertical="top"/>
    </xf>
    <xf numFmtId="0" fontId="17" fillId="0" borderId="0" xfId="0" applyFont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4" fillId="0" borderId="0" xfId="1" applyFont="1">
      <alignment vertical="center"/>
    </xf>
    <xf numFmtId="0" fontId="12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3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7" fillId="0" borderId="1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9" xfId="0" applyFont="1" applyBorder="1" applyAlignment="1">
      <alignment horizontal="center" vertical="top"/>
    </xf>
    <xf numFmtId="0" fontId="21" fillId="0" borderId="0" xfId="0" applyFont="1" applyAlignment="1">
      <alignment vertical="top"/>
    </xf>
    <xf numFmtId="0" fontId="17" fillId="0" borderId="1" xfId="0" applyFont="1" applyBorder="1"/>
    <xf numFmtId="49" fontId="33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Border="1" applyAlignment="1">
      <alignment horizontal="center" vertical="center"/>
    </xf>
    <xf numFmtId="49" fontId="16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Fill="1" applyBorder="1" applyAlignment="1">
      <alignment horizontal="center" vertical="center"/>
    </xf>
    <xf numFmtId="49" fontId="33" fillId="6" borderId="1" xfId="6" applyNumberFormat="1" applyFont="1" applyFill="1" applyBorder="1" applyAlignment="1">
      <alignment horizontal="center" vertical="center"/>
    </xf>
    <xf numFmtId="49" fontId="33" fillId="7" borderId="1" xfId="6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8" fillId="4" borderId="24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right" vertical="center"/>
    </xf>
    <xf numFmtId="0" fontId="17" fillId="4" borderId="24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right" vertical="center"/>
    </xf>
    <xf numFmtId="43" fontId="17" fillId="4" borderId="1" xfId="0" applyNumberFormat="1" applyFont="1" applyFill="1" applyBorder="1" applyAlignment="1">
      <alignment horizontal="right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/>
    </xf>
    <xf numFmtId="43" fontId="17" fillId="8" borderId="1" xfId="0" applyNumberFormat="1" applyFont="1" applyFill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7" fillId="8" borderId="22" xfId="0" applyFont="1" applyFill="1" applyBorder="1" applyAlignment="1">
      <alignment horizontal="left" vertical="center"/>
    </xf>
    <xf numFmtId="43" fontId="0" fillId="0" borderId="0" xfId="5" applyFont="1"/>
    <xf numFmtId="0" fontId="34" fillId="5" borderId="6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34" fillId="5" borderId="9" xfId="0" applyFont="1" applyFill="1" applyBorder="1" applyAlignment="1">
      <alignment horizontal="left" vertical="center" wrapText="1"/>
    </xf>
    <xf numFmtId="43" fontId="33" fillId="0" borderId="10" xfId="5" applyFont="1" applyBorder="1" applyAlignment="1">
      <alignment vertical="center"/>
    </xf>
    <xf numFmtId="0" fontId="34" fillId="8" borderId="25" xfId="0" applyFont="1" applyFill="1" applyBorder="1" applyAlignment="1">
      <alignment horizontal="left" vertical="center" wrapText="1"/>
    </xf>
    <xf numFmtId="0" fontId="17" fillId="8" borderId="26" xfId="0" applyFont="1" applyFill="1" applyBorder="1"/>
    <xf numFmtId="0" fontId="18" fillId="8" borderId="26" xfId="0" applyFont="1" applyFill="1" applyBorder="1"/>
    <xf numFmtId="164" fontId="18" fillId="8" borderId="26" xfId="0" applyNumberFormat="1" applyFont="1" applyFill="1" applyBorder="1" applyAlignment="1">
      <alignment horizontal="center"/>
    </xf>
    <xf numFmtId="9" fontId="18" fillId="8" borderId="26" xfId="0" applyNumberFormat="1" applyFont="1" applyFill="1" applyBorder="1" applyAlignment="1">
      <alignment horizontal="center"/>
    </xf>
    <xf numFmtId="43" fontId="33" fillId="8" borderId="27" xfId="5" applyFont="1" applyFill="1" applyBorder="1" applyAlignment="1">
      <alignment vertical="center"/>
    </xf>
    <xf numFmtId="0" fontId="17" fillId="0" borderId="4" xfId="0" applyFont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6" fillId="0" borderId="1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6" fillId="0" borderId="16" xfId="1" applyFont="1" applyBorder="1" applyAlignment="1">
      <alignment horizontal="left" vertical="center"/>
    </xf>
    <xf numFmtId="0" fontId="16" fillId="0" borderId="5" xfId="1" applyFont="1" applyBorder="1" applyAlignment="1">
      <alignment horizontal="left" vertical="center"/>
    </xf>
    <xf numFmtId="0" fontId="16" fillId="0" borderId="17" xfId="1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vertical="top" wrapText="1"/>
    </xf>
    <xf numFmtId="9" fontId="31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/>
    </xf>
  </cellXfs>
  <cellStyles count="8">
    <cellStyle name="Comma" xfId="5" builtinId="3"/>
    <cellStyle name="Normal" xfId="0" builtinId="0"/>
    <cellStyle name="Percent" xfId="6" builtinId="5"/>
    <cellStyle name="一般 2" xfId="1" xr:uid="{00000000-0005-0000-0000-000001000000}"/>
    <cellStyle name="一般 3" xfId="4" xr:uid="{00000000-0005-0000-0000-000002000000}"/>
    <cellStyle name="一般_2005 Performance Commitment 1125" xfId="7" xr:uid="{BDD72DF4-5DE6-4F2B-AA53-180417A8FEB1}"/>
    <cellStyle name="千分位 2" xfId="3" xr:uid="{00000000-0005-0000-0000-000004000000}"/>
    <cellStyle name="百分比 2" xfId="2" xr:uid="{00000000-0005-0000-0000-000005000000}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0"/>
  <sheetViews>
    <sheetView tabSelected="1" topLeftCell="A8" zoomScale="85" zoomScaleNormal="85" workbookViewId="0">
      <selection activeCell="K6" sqref="K6"/>
    </sheetView>
  </sheetViews>
  <sheetFormatPr defaultColWidth="9" defaultRowHeight="15"/>
  <cols>
    <col min="1" max="1" width="14.25" style="11" customWidth="1"/>
    <col min="2" max="2" width="12.5" style="11" customWidth="1"/>
    <col min="3" max="3" width="16.375" style="11" customWidth="1"/>
    <col min="4" max="4" width="6.625" style="11" customWidth="1"/>
    <col min="5" max="5" width="26.875" style="11" customWidth="1"/>
    <col min="6" max="6" width="23.625" style="11" customWidth="1"/>
    <col min="7" max="7" width="11.375" style="11" bestFit="1" customWidth="1"/>
    <col min="8" max="8" width="30.375" style="11" customWidth="1"/>
    <col min="9" max="9" width="25.375" style="11" bestFit="1" customWidth="1"/>
    <col min="10" max="10" width="9.5" style="11" customWidth="1"/>
    <col min="11" max="16384" width="9" style="11"/>
  </cols>
  <sheetData>
    <row r="1" spans="1:11" ht="27" customHeight="1">
      <c r="A1" s="90" t="s">
        <v>16</v>
      </c>
      <c r="B1" s="90"/>
      <c r="C1" s="19"/>
      <c r="D1" s="19"/>
      <c r="E1" s="19"/>
      <c r="F1" s="19"/>
      <c r="G1" s="19"/>
      <c r="H1" s="19"/>
    </row>
    <row r="2" spans="1:11" ht="27.75" customHeight="1" thickBot="1">
      <c r="A2" s="91" t="s">
        <v>53</v>
      </c>
      <c r="B2" s="91"/>
      <c r="C2" s="21" t="s">
        <v>51</v>
      </c>
      <c r="D2" s="21" t="s">
        <v>54</v>
      </c>
      <c r="E2" s="21" t="s">
        <v>55</v>
      </c>
      <c r="F2" s="19" t="s">
        <v>52</v>
      </c>
      <c r="G2" s="19" t="s">
        <v>39</v>
      </c>
      <c r="H2" s="19" t="s">
        <v>56</v>
      </c>
      <c r="I2" s="19" t="s">
        <v>57</v>
      </c>
      <c r="J2" s="19"/>
      <c r="K2" s="19"/>
    </row>
    <row r="3" spans="1:11" ht="31.5" customHeight="1">
      <c r="A3" s="94" t="s">
        <v>7</v>
      </c>
      <c r="B3" s="105" t="s">
        <v>49</v>
      </c>
      <c r="C3" s="106"/>
      <c r="D3" s="107"/>
      <c r="E3" s="103" t="s">
        <v>12</v>
      </c>
      <c r="F3" s="103"/>
      <c r="G3" s="103"/>
      <c r="H3" s="103"/>
      <c r="I3" s="103"/>
      <c r="J3" s="104"/>
    </row>
    <row r="4" spans="1:11" ht="23.25" customHeight="1">
      <c r="A4" s="95"/>
      <c r="B4" s="108"/>
      <c r="C4" s="109"/>
      <c r="D4" s="110"/>
      <c r="E4" s="98" t="s">
        <v>15</v>
      </c>
      <c r="F4" s="96" t="s">
        <v>13</v>
      </c>
      <c r="G4" s="96"/>
      <c r="H4" s="96"/>
      <c r="I4" s="96"/>
      <c r="J4" s="97"/>
    </row>
    <row r="5" spans="1:11" ht="27.75" customHeight="1">
      <c r="A5" s="95"/>
      <c r="B5" s="111"/>
      <c r="C5" s="112"/>
      <c r="D5" s="113"/>
      <c r="E5" s="99"/>
      <c r="F5" s="12" t="s">
        <v>10</v>
      </c>
      <c r="G5" s="12" t="s">
        <v>9</v>
      </c>
      <c r="H5" s="12" t="s">
        <v>11</v>
      </c>
      <c r="I5" s="12" t="s">
        <v>8</v>
      </c>
      <c r="J5" s="20" t="s">
        <v>14</v>
      </c>
    </row>
    <row r="6" spans="1:11" ht="166.5" customHeight="1">
      <c r="A6" s="27">
        <v>1</v>
      </c>
      <c r="B6" s="100" t="s">
        <v>59</v>
      </c>
      <c r="C6" s="101"/>
      <c r="D6" s="102"/>
      <c r="E6" s="117" t="s">
        <v>60</v>
      </c>
      <c r="F6" s="25" t="s">
        <v>65</v>
      </c>
      <c r="G6" s="25" t="s">
        <v>58</v>
      </c>
      <c r="H6" s="114">
        <v>45138</v>
      </c>
      <c r="I6" s="115">
        <v>0.25</v>
      </c>
      <c r="J6" s="26"/>
    </row>
    <row r="7" spans="1:11" ht="165">
      <c r="A7" s="36">
        <v>2</v>
      </c>
      <c r="B7" s="100" t="s">
        <v>64</v>
      </c>
      <c r="C7" s="101"/>
      <c r="D7" s="102"/>
      <c r="E7" s="77" t="s">
        <v>66</v>
      </c>
      <c r="F7" s="116" t="s">
        <v>67</v>
      </c>
      <c r="G7" s="25" t="s">
        <v>58</v>
      </c>
      <c r="H7" s="114">
        <v>45138</v>
      </c>
      <c r="I7" s="115">
        <v>0.25</v>
      </c>
      <c r="J7" s="39"/>
    </row>
    <row r="8" spans="1:11" ht="105">
      <c r="A8" s="36">
        <v>3</v>
      </c>
      <c r="B8" s="100" t="s">
        <v>61</v>
      </c>
      <c r="C8" s="101"/>
      <c r="D8" s="102"/>
      <c r="E8" s="77" t="s">
        <v>69</v>
      </c>
      <c r="F8" s="116" t="s">
        <v>70</v>
      </c>
      <c r="G8" s="25" t="s">
        <v>58</v>
      </c>
      <c r="H8" s="114">
        <v>45138</v>
      </c>
      <c r="I8" s="115">
        <v>0.25</v>
      </c>
      <c r="J8" s="39"/>
    </row>
    <row r="9" spans="1:11" ht="180">
      <c r="A9" s="36">
        <v>4</v>
      </c>
      <c r="B9" s="100" t="s">
        <v>62</v>
      </c>
      <c r="C9" s="101"/>
      <c r="D9" s="102"/>
      <c r="E9" s="77" t="s">
        <v>68</v>
      </c>
      <c r="F9" s="118" t="s">
        <v>71</v>
      </c>
      <c r="G9" s="25" t="s">
        <v>58</v>
      </c>
      <c r="H9" s="114" t="s">
        <v>63</v>
      </c>
      <c r="I9" s="115">
        <v>0.25</v>
      </c>
      <c r="J9" s="39"/>
    </row>
    <row r="10" spans="1:11" ht="25.9" customHeight="1">
      <c r="A10" s="36">
        <v>5</v>
      </c>
      <c r="B10" s="86"/>
      <c r="C10" s="87"/>
      <c r="D10" s="88"/>
      <c r="E10" s="119"/>
      <c r="F10" s="38"/>
      <c r="G10" s="38"/>
      <c r="H10" s="38"/>
      <c r="I10" s="38"/>
      <c r="J10" s="39"/>
    </row>
    <row r="11" spans="1:11" ht="25.9" customHeight="1">
      <c r="A11" s="36">
        <v>6</v>
      </c>
      <c r="B11" s="86"/>
      <c r="C11" s="87"/>
      <c r="D11" s="88"/>
      <c r="E11" s="37"/>
      <c r="F11" s="38"/>
      <c r="G11" s="38"/>
      <c r="H11" s="38"/>
      <c r="I11" s="38"/>
      <c r="J11" s="39"/>
    </row>
    <row r="12" spans="1:11" ht="25.9" customHeight="1">
      <c r="A12" s="40">
        <v>7</v>
      </c>
      <c r="B12" s="86"/>
      <c r="C12" s="87"/>
      <c r="D12" s="88"/>
      <c r="E12" s="41"/>
      <c r="F12" s="42"/>
      <c r="G12" s="42" t="s">
        <v>63</v>
      </c>
      <c r="H12" s="42"/>
      <c r="I12" s="42"/>
      <c r="J12" s="43"/>
    </row>
    <row r="13" spans="1:11" ht="25.9" customHeight="1">
      <c r="A13" s="40">
        <v>8</v>
      </c>
      <c r="B13" s="86"/>
      <c r="C13" s="87"/>
      <c r="D13" s="88"/>
      <c r="E13" s="41"/>
      <c r="F13" s="42"/>
      <c r="G13" s="42"/>
      <c r="H13" s="42"/>
      <c r="I13" s="42"/>
      <c r="J13" s="43"/>
    </row>
    <row r="14" spans="1:11" ht="25.9" customHeight="1">
      <c r="A14" s="40">
        <v>9</v>
      </c>
      <c r="B14" s="86"/>
      <c r="C14" s="87"/>
      <c r="D14" s="88"/>
      <c r="E14" s="41"/>
      <c r="F14" s="42"/>
      <c r="G14" s="42"/>
      <c r="H14" s="42"/>
      <c r="I14" s="42"/>
      <c r="J14" s="43"/>
    </row>
    <row r="15" spans="1:11" ht="25.9" customHeight="1">
      <c r="A15" s="40">
        <v>10</v>
      </c>
      <c r="B15" s="86"/>
      <c r="C15" s="87"/>
      <c r="D15" s="88"/>
      <c r="E15" s="41"/>
      <c r="F15" s="42"/>
      <c r="G15" s="42"/>
      <c r="H15" s="42"/>
      <c r="I15" s="42"/>
      <c r="J15" s="43"/>
    </row>
    <row r="16" spans="1:11" ht="25.9" customHeight="1">
      <c r="A16" s="62" t="s">
        <v>43</v>
      </c>
      <c r="B16" s="92"/>
      <c r="C16" s="92"/>
      <c r="D16" s="93"/>
      <c r="E16" s="53"/>
      <c r="F16" s="54"/>
      <c r="G16" s="54"/>
      <c r="H16" s="54"/>
      <c r="I16" s="54">
        <v>80</v>
      </c>
      <c r="J16" s="55"/>
    </row>
    <row r="17" spans="1:11" ht="25.9" customHeight="1">
      <c r="A17" s="44" t="s">
        <v>40</v>
      </c>
      <c r="B17" s="45"/>
      <c r="C17" s="45"/>
      <c r="D17" s="45"/>
      <c r="E17" s="45"/>
      <c r="F17" s="46"/>
      <c r="G17" s="46"/>
      <c r="H17" s="46"/>
      <c r="I17" s="47" t="s">
        <v>41</v>
      </c>
      <c r="J17" s="47" t="s">
        <v>42</v>
      </c>
    </row>
    <row r="18" spans="1:11" ht="25.9" customHeight="1">
      <c r="A18" s="56" t="s">
        <v>44</v>
      </c>
      <c r="B18" s="57"/>
      <c r="C18" s="57"/>
      <c r="D18" s="57"/>
      <c r="E18" s="57"/>
      <c r="F18" s="58"/>
      <c r="G18" s="58"/>
      <c r="H18" s="58"/>
      <c r="I18" s="59">
        <v>20</v>
      </c>
      <c r="J18" s="60">
        <f>+'Capability Matrix G8 to G14'!L12</f>
        <v>0</v>
      </c>
    </row>
    <row r="19" spans="1:11" ht="25.9" customHeight="1">
      <c r="A19" s="48" t="s">
        <v>25</v>
      </c>
      <c r="B19" s="49"/>
      <c r="C19" s="49"/>
      <c r="D19" s="49"/>
      <c r="E19" s="49"/>
      <c r="F19" s="50"/>
      <c r="G19" s="50"/>
      <c r="H19" s="50"/>
      <c r="I19" s="51">
        <f>+I18+I16</f>
        <v>100</v>
      </c>
      <c r="J19" s="52">
        <f>+J18+J16</f>
        <v>0</v>
      </c>
    </row>
    <row r="20" spans="1:11" s="18" customFormat="1" ht="21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1" s="24" customFormat="1" ht="36" customHeight="1">
      <c r="A21" s="89" t="s">
        <v>17</v>
      </c>
      <c r="B21" s="89"/>
      <c r="C21" s="89"/>
      <c r="D21" s="89"/>
      <c r="E21" s="89"/>
      <c r="F21" s="89"/>
      <c r="G21" s="89"/>
      <c r="H21" s="89"/>
      <c r="I21" s="89"/>
      <c r="J21" s="89"/>
    </row>
    <row r="22" spans="1:11" s="18" customFormat="1" ht="21.75" customHeight="1"/>
    <row r="23" spans="1:11">
      <c r="H23" s="16"/>
      <c r="I23" s="17"/>
      <c r="J23" s="17"/>
    </row>
    <row r="24" spans="1:11">
      <c r="G24" s="22" t="s">
        <v>0</v>
      </c>
      <c r="H24" s="80" t="s">
        <v>45</v>
      </c>
      <c r="I24" s="81"/>
      <c r="J24" s="82"/>
    </row>
    <row r="25" spans="1:11" ht="17.25">
      <c r="G25" s="23" t="s">
        <v>1</v>
      </c>
      <c r="H25" s="83" t="s">
        <v>50</v>
      </c>
      <c r="I25" s="84"/>
      <c r="J25" s="85"/>
    </row>
    <row r="26" spans="1:11" s="1" customFormat="1" ht="12.75">
      <c r="A26" s="2" t="s">
        <v>2</v>
      </c>
      <c r="B26" s="3"/>
      <c r="C26" s="5" t="s">
        <v>3</v>
      </c>
      <c r="D26" s="6"/>
      <c r="E26" s="6"/>
      <c r="F26" s="7"/>
      <c r="G26" s="3"/>
      <c r="H26" s="4"/>
      <c r="I26" s="13"/>
      <c r="J26" s="14"/>
      <c r="K26" s="15"/>
    </row>
    <row r="27" spans="1:11" s="1" customFormat="1" ht="14.45" customHeight="1">
      <c r="A27" s="3"/>
      <c r="B27" s="3"/>
      <c r="C27" s="8" t="s">
        <v>4</v>
      </c>
      <c r="D27" s="3"/>
      <c r="E27" s="3" t="s">
        <v>5</v>
      </c>
      <c r="G27" s="9"/>
      <c r="H27" s="10"/>
    </row>
    <row r="28" spans="1:11" s="1" customFormat="1" ht="13.9" customHeight="1">
      <c r="A28" s="9"/>
      <c r="B28" s="9"/>
      <c r="D28" s="9"/>
      <c r="E28" s="9"/>
      <c r="G28" s="3"/>
    </row>
    <row r="29" spans="1:11" s="1" customFormat="1" ht="11.45" customHeight="1">
      <c r="A29" s="2" t="s">
        <v>6</v>
      </c>
      <c r="B29" s="3"/>
      <c r="C29" s="5" t="s">
        <v>3</v>
      </c>
      <c r="D29" s="6"/>
      <c r="E29" s="6"/>
      <c r="F29" s="7"/>
      <c r="G29" s="3"/>
      <c r="H29" s="61"/>
      <c r="I29" s="78"/>
      <c r="J29" s="78"/>
    </row>
    <row r="30" spans="1:11" s="1" customFormat="1" ht="17.25" customHeight="1">
      <c r="A30" s="3"/>
      <c r="B30" s="3"/>
      <c r="C30" s="8" t="s">
        <v>4</v>
      </c>
      <c r="D30" s="3"/>
      <c r="E30" s="3" t="s">
        <v>5</v>
      </c>
      <c r="G30" s="3"/>
      <c r="H30" s="61"/>
      <c r="I30" s="79"/>
      <c r="J30" s="79"/>
    </row>
  </sheetData>
  <mergeCells count="23">
    <mergeCell ref="F4:J4"/>
    <mergeCell ref="E4:E5"/>
    <mergeCell ref="B6:D6"/>
    <mergeCell ref="B7:D7"/>
    <mergeCell ref="E3:J3"/>
    <mergeCell ref="B3:D5"/>
    <mergeCell ref="A1:B1"/>
    <mergeCell ref="A2:B2"/>
    <mergeCell ref="B8:D8"/>
    <mergeCell ref="B11:D11"/>
    <mergeCell ref="B16:D16"/>
    <mergeCell ref="A3:A5"/>
    <mergeCell ref="I29:J29"/>
    <mergeCell ref="I30:J30"/>
    <mergeCell ref="H24:J24"/>
    <mergeCell ref="H25:J25"/>
    <mergeCell ref="B9:D9"/>
    <mergeCell ref="B10:D10"/>
    <mergeCell ref="B12:D12"/>
    <mergeCell ref="B13:D13"/>
    <mergeCell ref="B14:D14"/>
    <mergeCell ref="B15:D15"/>
    <mergeCell ref="A21:J2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Header>&amp;C&amp;"Arial,粗體"&amp;14 YR XXXX  PERFORMANCE COMMITMENT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B445-C270-4624-9087-CD72BC21B9B7}">
  <dimension ref="A1:L13"/>
  <sheetViews>
    <sheetView zoomScale="80" zoomScaleNormal="80" workbookViewId="0">
      <selection activeCell="I22" sqref="I22"/>
    </sheetView>
  </sheetViews>
  <sheetFormatPr defaultRowHeight="15.75"/>
  <cols>
    <col min="1" max="1" width="20.25" customWidth="1"/>
    <col min="5" max="5" width="15.125" customWidth="1"/>
    <col min="6" max="6" width="11.75" customWidth="1"/>
    <col min="7" max="7" width="15.75" customWidth="1"/>
    <col min="8" max="8" width="14.625" customWidth="1"/>
    <col min="9" max="9" width="11.75" customWidth="1"/>
    <col min="10" max="10" width="14.25" customWidth="1"/>
    <col min="11" max="11" width="13.75" customWidth="1"/>
    <col min="12" max="12" width="13.375" customWidth="1"/>
  </cols>
  <sheetData>
    <row r="1" spans="1:12" s="11" customFormat="1" ht="27" customHeight="1">
      <c r="A1" s="90" t="s">
        <v>16</v>
      </c>
      <c r="B1" s="90"/>
      <c r="C1" s="19"/>
      <c r="D1" s="19"/>
      <c r="E1" s="19"/>
      <c r="F1" s="19"/>
      <c r="G1" s="19"/>
      <c r="H1" s="19"/>
    </row>
    <row r="2" spans="1:12" s="11" customFormat="1" ht="27.75" customHeight="1">
      <c r="A2" s="91" t="s">
        <v>53</v>
      </c>
      <c r="B2" s="91"/>
      <c r="C2" s="21" t="s">
        <v>51</v>
      </c>
      <c r="D2" s="21" t="s">
        <v>54</v>
      </c>
      <c r="E2" s="21" t="s">
        <v>55</v>
      </c>
      <c r="F2" s="19" t="s">
        <v>52</v>
      </c>
      <c r="G2" s="19" t="s">
        <v>39</v>
      </c>
      <c r="H2" s="19" t="s">
        <v>56</v>
      </c>
      <c r="I2" s="19" t="s">
        <v>57</v>
      </c>
      <c r="J2" s="19"/>
      <c r="K2" s="19"/>
    </row>
    <row r="3" spans="1:12" ht="16.5" thickBot="1"/>
    <row r="4" spans="1:12" ht="47.25">
      <c r="A4" s="64" t="s">
        <v>46</v>
      </c>
      <c r="B4" s="65">
        <v>2022</v>
      </c>
      <c r="C4" s="65" t="s">
        <v>47</v>
      </c>
      <c r="D4" s="65" t="s">
        <v>30</v>
      </c>
      <c r="E4" s="65" t="s">
        <v>36</v>
      </c>
      <c r="F4" s="65" t="s">
        <v>29</v>
      </c>
      <c r="G4" s="65" t="s">
        <v>28</v>
      </c>
      <c r="H4" s="65" t="s">
        <v>27</v>
      </c>
      <c r="I4" s="65" t="s">
        <v>26</v>
      </c>
      <c r="J4" s="66" t="s">
        <v>48</v>
      </c>
      <c r="K4" s="67" t="s">
        <v>37</v>
      </c>
      <c r="L4" s="68" t="s">
        <v>38</v>
      </c>
    </row>
    <row r="5" spans="1:12" ht="22.15" customHeight="1">
      <c r="A5" s="69" t="s">
        <v>18</v>
      </c>
      <c r="B5" s="30"/>
      <c r="C5" s="30" t="s">
        <v>32</v>
      </c>
      <c r="D5" s="31">
        <v>4.5999999999999999E-2</v>
      </c>
      <c r="E5" s="30" t="s">
        <v>33</v>
      </c>
      <c r="F5" s="30" t="s">
        <v>34</v>
      </c>
      <c r="G5" s="30" t="s">
        <v>32</v>
      </c>
      <c r="H5" s="30" t="s">
        <v>31</v>
      </c>
      <c r="I5" s="30" t="s">
        <v>35</v>
      </c>
      <c r="J5" s="35"/>
      <c r="K5" s="34"/>
      <c r="L5" s="70">
        <f t="shared" ref="L5:L11" si="0">K5*D5</f>
        <v>0</v>
      </c>
    </row>
    <row r="6" spans="1:12" ht="22.15" customHeight="1">
      <c r="A6" s="69" t="s">
        <v>19</v>
      </c>
      <c r="B6" s="30"/>
      <c r="C6" s="30" t="s">
        <v>32</v>
      </c>
      <c r="D6" s="31">
        <v>4.5999999999999999E-2</v>
      </c>
      <c r="E6" s="30" t="s">
        <v>33</v>
      </c>
      <c r="F6" s="30" t="s">
        <v>34</v>
      </c>
      <c r="G6" s="30" t="s">
        <v>32</v>
      </c>
      <c r="H6" s="30" t="s">
        <v>31</v>
      </c>
      <c r="I6" s="30" t="s">
        <v>35</v>
      </c>
      <c r="J6" s="35"/>
      <c r="K6" s="34"/>
      <c r="L6" s="70">
        <f t="shared" si="0"/>
        <v>0</v>
      </c>
    </row>
    <row r="7" spans="1:12" ht="22.15" customHeight="1">
      <c r="A7" s="69" t="s">
        <v>20</v>
      </c>
      <c r="B7" s="30"/>
      <c r="C7" s="30" t="s">
        <v>32</v>
      </c>
      <c r="D7" s="31">
        <v>4.5999999999999999E-2</v>
      </c>
      <c r="E7" s="30" t="s">
        <v>33</v>
      </c>
      <c r="F7" s="30" t="s">
        <v>34</v>
      </c>
      <c r="G7" s="30" t="s">
        <v>32</v>
      </c>
      <c r="H7" s="30" t="s">
        <v>31</v>
      </c>
      <c r="I7" s="30" t="s">
        <v>35</v>
      </c>
      <c r="J7" s="35"/>
      <c r="K7" s="34"/>
      <c r="L7" s="70">
        <f t="shared" si="0"/>
        <v>0</v>
      </c>
    </row>
    <row r="8" spans="1:12" ht="22.15" customHeight="1">
      <c r="A8" s="69" t="s">
        <v>21</v>
      </c>
      <c r="B8" s="30"/>
      <c r="C8" s="30" t="s">
        <v>32</v>
      </c>
      <c r="D8" s="31">
        <v>1.55E-2</v>
      </c>
      <c r="E8" s="30" t="s">
        <v>33</v>
      </c>
      <c r="F8" s="30" t="s">
        <v>34</v>
      </c>
      <c r="G8" s="30" t="s">
        <v>32</v>
      </c>
      <c r="H8" s="30" t="s">
        <v>31</v>
      </c>
      <c r="I8" s="30" t="s">
        <v>35</v>
      </c>
      <c r="J8" s="35"/>
      <c r="K8" s="34"/>
      <c r="L8" s="70">
        <f t="shared" si="0"/>
        <v>0</v>
      </c>
    </row>
    <row r="9" spans="1:12" ht="22.15" customHeight="1">
      <c r="A9" s="69" t="s">
        <v>22</v>
      </c>
      <c r="B9" s="30"/>
      <c r="C9" s="30" t="s">
        <v>32</v>
      </c>
      <c r="D9" s="31">
        <v>1.55E-2</v>
      </c>
      <c r="E9" s="30" t="s">
        <v>33</v>
      </c>
      <c r="F9" s="30" t="s">
        <v>34</v>
      </c>
      <c r="G9" s="30" t="s">
        <v>32</v>
      </c>
      <c r="H9" s="30" t="s">
        <v>31</v>
      </c>
      <c r="I9" s="30" t="s">
        <v>35</v>
      </c>
      <c r="J9" s="35"/>
      <c r="K9" s="34"/>
      <c r="L9" s="70">
        <f t="shared" si="0"/>
        <v>0</v>
      </c>
    </row>
    <row r="10" spans="1:12" ht="22.15" customHeight="1">
      <c r="A10" s="69" t="s">
        <v>23</v>
      </c>
      <c r="B10" s="32"/>
      <c r="C10" s="30" t="s">
        <v>32</v>
      </c>
      <c r="D10" s="31">
        <v>1.55E-2</v>
      </c>
      <c r="E10" s="30" t="s">
        <v>33</v>
      </c>
      <c r="F10" s="30" t="s">
        <v>34</v>
      </c>
      <c r="G10" s="30" t="s">
        <v>32</v>
      </c>
      <c r="H10" s="30" t="s">
        <v>31</v>
      </c>
      <c r="I10" s="30" t="s">
        <v>35</v>
      </c>
      <c r="J10" s="35"/>
      <c r="K10" s="34"/>
      <c r="L10" s="70">
        <f t="shared" si="0"/>
        <v>0</v>
      </c>
    </row>
    <row r="11" spans="1:12" ht="22.15" customHeight="1">
      <c r="A11" s="69" t="s">
        <v>24</v>
      </c>
      <c r="B11" s="29"/>
      <c r="C11" s="30" t="s">
        <v>32</v>
      </c>
      <c r="D11" s="33">
        <v>1.55E-2</v>
      </c>
      <c r="E11" s="30" t="s">
        <v>33</v>
      </c>
      <c r="F11" s="30" t="s">
        <v>34</v>
      </c>
      <c r="G11" s="30" t="s">
        <v>32</v>
      </c>
      <c r="H11" s="30" t="s">
        <v>31</v>
      </c>
      <c r="I11" s="30" t="s">
        <v>35</v>
      </c>
      <c r="J11" s="35"/>
      <c r="K11" s="34"/>
      <c r="L11" s="70">
        <f t="shared" si="0"/>
        <v>0</v>
      </c>
    </row>
    <row r="12" spans="1:12" ht="27" customHeight="1" thickBot="1">
      <c r="A12" s="71" t="s">
        <v>25</v>
      </c>
      <c r="B12" s="72"/>
      <c r="C12" s="73"/>
      <c r="D12" s="74">
        <f>SUM(D5:D11)</f>
        <v>0.20000000000000007</v>
      </c>
      <c r="E12" s="75">
        <f>E11*$D$12/100</f>
        <v>0.10000000000000003</v>
      </c>
      <c r="F12" s="75">
        <f>F11*$D$12/100</f>
        <v>0.12000000000000004</v>
      </c>
      <c r="G12" s="75">
        <f>G11*$D$12/100</f>
        <v>0.14000000000000004</v>
      </c>
      <c r="H12" s="75">
        <f>H11*$D$12/100</f>
        <v>0.16000000000000006</v>
      </c>
      <c r="I12" s="75">
        <f>I11*$D$12/100</f>
        <v>0.18000000000000008</v>
      </c>
      <c r="J12" s="72"/>
      <c r="K12" s="72"/>
      <c r="L12" s="76">
        <f>SUM(L5:L11)</f>
        <v>0</v>
      </c>
    </row>
    <row r="13" spans="1:12">
      <c r="L13" s="63"/>
    </row>
  </sheetData>
  <mergeCells count="2">
    <mergeCell ref="A1:B1"/>
    <mergeCell ref="A2:B2"/>
  </mergeCells>
  <phoneticPr fontId="35" type="noConversion"/>
  <pageMargins left="0.7" right="0.7" top="0.75" bottom="0.75" header="0.3" footer="0.3"/>
  <pageSetup paperSize="9" orientation="portrait" r:id="rId1"/>
  <ignoredErrors>
    <ignoredError sqref="E5:I11 C5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OKR</vt:lpstr>
      <vt:lpstr>Capability Matrix G8 to 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2023-02-07T06:05:36Z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2021-11-11T03:22:49Z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ActionId">
    <vt:lpwstr>fd967d5a-cd73-4be7-aad0-69b0168bb3f0</vt:lpwstr>
  </property>
  <property fmtid="{D5CDD505-2E9C-101B-9397-08002B2CF9AE}" pid="8" name="MSIP_Label_abc96a22-336c-4f29-90dc-9992d2c9564c_ContentBits">
    <vt:lpwstr>0</vt:lpwstr>
  </property>
</Properties>
</file>