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jingtan/Desktop/project/"/>
    </mc:Choice>
  </mc:AlternateContent>
  <xr:revisionPtr revIDLastSave="0" documentId="13_ncr:1_{FEB68E4B-4C86-A743-99B6-742F8896F2B0}" xr6:coauthVersionLast="40" xr6:coauthVersionMax="40" xr10:uidLastSave="{00000000-0000-0000-0000-000000000000}"/>
  <bookViews>
    <workbookView xWindow="60" yWindow="460" windowWidth="25600" windowHeight="15540" activeTab="2" xr2:uid="{3FCC24D0-8AF3-FC48-B897-A196CF84D3A8}"/>
  </bookViews>
  <sheets>
    <sheet name="等级评价结果" sheetId="3" r:id="rId1"/>
    <sheet name="w权重s得分" sheetId="6" r:id="rId2"/>
    <sheet name="Sheet1" sheetId="8" r:id="rId3"/>
    <sheet name="15个指标" sheetId="4" r:id="rId4"/>
    <sheet name="R" sheetId="2" r:id="rId5"/>
    <sheet name="14个城市数据" sheetId="7" r:id="rId6"/>
    <sheet name="城市数据转置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8" l="1"/>
  <c r="J16" i="6" l="1"/>
  <c r="J11" i="6"/>
  <c r="J7" i="6"/>
  <c r="K8" i="3" l="1"/>
  <c r="K9" i="3"/>
  <c r="K10" i="3"/>
  <c r="K11" i="3"/>
  <c r="K12" i="3"/>
  <c r="K13" i="3"/>
  <c r="K14" i="3"/>
  <c r="K15" i="3"/>
  <c r="I15" i="3"/>
  <c r="I3" i="3"/>
  <c r="I4" i="3"/>
  <c r="I5" i="3"/>
  <c r="K5" i="3" s="1"/>
  <c r="I6" i="3"/>
  <c r="K6" i="3" s="1"/>
  <c r="I7" i="3"/>
  <c r="I8" i="3"/>
  <c r="I9" i="3"/>
  <c r="I10" i="3"/>
  <c r="I11" i="3"/>
  <c r="I12" i="3"/>
  <c r="I13" i="3"/>
  <c r="I14" i="3"/>
  <c r="I2" i="3"/>
  <c r="K7" i="3"/>
  <c r="S186" i="7" l="1"/>
  <c r="L138" i="7"/>
  <c r="H238" i="2" l="1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R1" i="6"/>
  <c r="Q1" i="6"/>
  <c r="F18" i="6"/>
  <c r="F17" i="6"/>
  <c r="G196" i="5" l="1"/>
  <c r="AC59" i="2" l="1"/>
</calcChain>
</file>

<file path=xl/sharedStrings.xml><?xml version="1.0" encoding="utf-8"?>
<sst xmlns="http://schemas.openxmlformats.org/spreadsheetml/2006/main" count="1138" uniqueCount="366">
  <si>
    <t>w</t>
  </si>
  <si>
    <t>x1</t>
  </si>
  <si>
    <t>x2</t>
  </si>
  <si>
    <t>x3</t>
  </si>
  <si>
    <t>x4</t>
  </si>
  <si>
    <t>x5</t>
  </si>
  <si>
    <t>x6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</si>
  <si>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</si>
  <si>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</si>
  <si>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</si>
  <si>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</si>
  <si>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</si>
  <si>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</si>
  <si>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</si>
  <si>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</si>
  <si>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</si>
  <si>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U</t>
  </si>
  <si>
    <t>average</t>
  </si>
  <si>
    <t>总w</t>
  </si>
  <si>
    <t>s</t>
  </si>
  <si>
    <t>x7</t>
  </si>
  <si>
    <t xml:space="preserve">47710	</t>
  </si>
  <si>
    <t xml:space="preserve">0 0 0 0 1 </t>
  </si>
  <si>
    <t xml:space="preserve">1 0 0 0 0 </t>
  </si>
  <si>
    <t xml:space="preserve">0 0 1 </t>
  </si>
  <si>
    <t>1.01231 0 0</t>
  </si>
  <si>
    <t>inf</t>
  </si>
  <si>
    <t xml:space="preserve"> -inf</t>
  </si>
  <si>
    <t>无锡</t>
  </si>
  <si>
    <t>南京</t>
  </si>
  <si>
    <t>上海</t>
  </si>
  <si>
    <t>0 0 0 0 1 </t>
  </si>
  <si>
    <t>1 0 0 0 0 </t>
  </si>
  <si>
    <t xml:space="preserve">-1.62 -0.62 -0.549999 0.633334 0.962 </t>
  </si>
  <si>
    <t>常州</t>
  </si>
  <si>
    <t>苏州</t>
  </si>
  <si>
    <t>-1.75 -0.75 -0.5 0.5 inf </t>
  </si>
  <si>
    <t>-inf -1.37 0.0866666 1.26 1.00011 </t>
  </si>
  <si>
    <t>-0.361079 0.638921 2.27784 3.27784 1.5474 </t>
  </si>
  <si>
    <t>0.6 1.6 5 4.33333 0.74 </t>
  </si>
  <si>
    <t>-3.38 -0.69 0.31 1.62 0.99884 </t>
  </si>
  <si>
    <t>-0.706 0.294 1.147 3.294 1.00094 </t>
  </si>
  <si>
    <t>-0.045875 -0.468 0.064 1.04267 2.04966 </t>
  </si>
  <si>
    <t>-1.46923 -2.82 -0.41 0.4875 0.979255 </t>
  </si>
  <si>
    <t>0.082 1.082 2.082 3.082 1.05927 </t>
  </si>
  <si>
    <t>1 0 0 0 0</t>
  </si>
  <si>
    <t>-inf -1.381 0.0793332 1.238 1.0001 </t>
  </si>
  <si>
    <t>-2.239 -0.492667 -0.478 0.522 0.8956 </t>
  </si>
  <si>
    <t>-2.2 -0.1 0.8 1.8 0.1 </t>
  </si>
  <si>
    <t>0.72 1.72 5.3 4.53333 0.728 </t>
  </si>
  <si>
    <t>-2.92 -0.46 0.54 2.08 0.99851 </t>
  </si>
  <si>
    <t>-0.594 0.406 1.203 3.406 1.00098 </t>
  </si>
  <si>
    <t>-0.062175 -0.9896 -0.9792 0.3472 1.34953 </t>
  </si>
  <si>
    <t>-1.30769 -2.4 -0.2 0.75 0.968085 </t>
  </si>
  <si>
    <t>-0.2 0.8 1.8 2.8 1.05385 </t>
  </si>
  <si>
    <t>0.44 1.29333 2.94 2.176 0.395556 </t>
  </si>
  <si>
    <t>扬州</t>
  </si>
  <si>
    <t>-3.72 -0.86 -0.72 0.28 0.86 </t>
  </si>
  <si>
    <t>-1.13256 -0.359067 0.7307 2.4614 0.627061 </t>
  </si>
  <si>
    <t>-2.35 -1.35 -1.07692 0.481481 0.828947 </t>
  </si>
  <si>
    <t>镇江</t>
  </si>
  <si>
    <t xml:space="preserve">0 0 0 0 1 
1 0 0 0 0 
0 0 0 0 1 
1 0 0 0 0 
0 0 0 0 1 
1 0 0 0 0 
0 0 0 0 1 
1 0 0 0 0 
0 0 0 0 1 
1 0 0 0 0 
0 0 0 0 1 
0 0 0 0 1 
0 0 0 0 1 
1 0 0 0 0 
1 0 0 0 0 </t>
  </si>
  <si>
    <t>泰州</t>
  </si>
  <si>
    <t xml:space="preserve">-inf -0.996 0.336 2.008 1.00017 </t>
  </si>
  <si>
    <t xml:space="preserve">-0.736 0.509333 2.528 3.528 0.2944 </t>
  </si>
  <si>
    <t xml:space="preserve">-3.892 -0.946 -0.892 0.108 0.946 </t>
  </si>
  <si>
    <t xml:space="preserve">-1.05 -0.05 0.875 1.58333 0.905 </t>
  </si>
  <si>
    <t xml:space="preserve">-3.54 -0.77 0.23 1.46 0.998954 </t>
  </si>
  <si>
    <t xml:space="preserve">-2.454 -1.454 0.273 1.546 1.00044 </t>
  </si>
  <si>
    <t xml:space="preserve">-0.0615625 -0.97 -0.94 0.373333 1.37584 </t>
  </si>
  <si>
    <t xml:space="preserve">-1.38462 -2.6 -0.3 0.625 0.973404 </t>
  </si>
  <si>
    <t>0.0274999 1.0275 3.055 4.055 inf </t>
  </si>
  <si>
    <t>-inf -1 0.333333 2 1.00017 </t>
  </si>
  <si>
    <t>-2.486 -0.657333 -0.972 0.0279999 0.9944 </t>
  </si>
  <si>
    <t>-3.058 -0.529 -0.0580002 0.942 0.529 </t>
  </si>
  <si>
    <t>-0.894 0.106 1.265 1.84333 0.8894 </t>
  </si>
  <si>
    <t>-4.98 -1.49 -0.49 0.0200001 0.999986 </t>
  </si>
  <si>
    <t>-0.488 0.512 1.256 3.512 1.00101 </t>
  </si>
  <si>
    <t>-0.0695 -1.224 -1.448 0.0346667 1.0349 </t>
  </si>
  <si>
    <t>-0.96 0.04 1.06154 1.51111 0.463158 </t>
  </si>
  <si>
    <t>-1.15385 -2 0 1 0.957447 </t>
  </si>
  <si>
    <t>-2.62 -1.62 -0.62 0.38 1.00731 </t>
  </si>
  <si>
    <t>-2.701 -0.800667 -0.201 0.9196 0.744556 </t>
  </si>
  <si>
    <t>宁波</t>
  </si>
  <si>
    <t>湖州</t>
  </si>
  <si>
    <t>绍兴</t>
  </si>
  <si>
    <t>台州</t>
  </si>
  <si>
    <t>-inf -1.325 0.116667 1.35 1.00011 </t>
  </si>
  <si>
    <t>-2.111 -0.407333 -0.222 0.778 0.8444 </t>
  </si>
  <si>
    <t>-0.725999 0.274001 1.685 2.12333 0.8726 </t>
  </si>
  <si>
    <t>-3.52 -0.76 0.24 1.48 0.99894 </t>
  </si>
  <si>
    <t>-0.72 0.28 1.14 3.28 1.00094 </t>
  </si>
  <si>
    <t>-0.0316562 -0.013 0.974 1.64933 2.6604 </t>
  </si>
  <si>
    <t>-1.12 -0.12 0.815385 1.39259 0.505263 </t>
  </si>
  <si>
    <t>-0.730769 -0.9 0.55 1.6875 0.928191 </t>
  </si>
  <si>
    <t>-1.8 -0.8 0.2 1.2 1.02308 </t>
  </si>
  <si>
    <t>saho x</t>
  </si>
  <si>
    <t>-0.675 0.325 1.65 2.65 inf </t>
  </si>
  <si>
    <t>-inf -1.288 0.141333 1.424 1.00012 </t>
  </si>
  <si>
    <t>-2.127 -0.418 -0.253999 0.746001 0.8508 </t>
  </si>
  <si>
    <t>-0.706 0.294 1.735 2.15667 0.8706 </t>
  </si>
  <si>
    <t>-3.14 -0.57 0.43 1.86 0.998668 </t>
  </si>
  <si>
    <t>-0.43 0.57 1.285 3.57 1.00102 </t>
  </si>
  <si>
    <t>-0.0615313 -0.969 -0.938 0.374667 1.37718 </t>
  </si>
  <si>
    <t>-1.11538 -1.9 0.05 1.0625 0.954787 </t>
  </si>
  <si>
    <t>-0.72 0.28 1.28 2.28 1.04385 </t>
  </si>
  <si>
    <t>南通</t>
  </si>
  <si>
    <t>杭州</t>
  </si>
  <si>
    <t>非常健康</t>
  </si>
  <si>
    <t>健康</t>
  </si>
  <si>
    <t>不健康</t>
  </si>
  <si>
    <t>病态</t>
  </si>
  <si>
    <t>亚健康</t>
  </si>
  <si>
    <t>指标类型</t>
  </si>
  <si>
    <t>病态</t>
    <phoneticPr fontId="7" type="noConversion"/>
  </si>
  <si>
    <t>不健康</t>
    <phoneticPr fontId="7" type="noConversion"/>
  </si>
  <si>
    <t>亚健康</t>
    <phoneticPr fontId="7" type="noConversion"/>
  </si>
  <si>
    <t>健康</t>
    <phoneticPr fontId="7" type="noConversion"/>
  </si>
  <si>
    <t>很健康</t>
    <phoneticPr fontId="7" type="noConversion"/>
  </si>
  <si>
    <t>正向</t>
  </si>
  <si>
    <t>负向</t>
  </si>
  <si>
    <t>一级评价指标</t>
  </si>
  <si>
    <t>二级评价指标</t>
  </si>
  <si>
    <t>单位</t>
    <phoneticPr fontId="7" type="noConversion"/>
  </si>
  <si>
    <t>生态环境指标</t>
    <phoneticPr fontId="7" type="noConversion"/>
  </si>
  <si>
    <t>人均公共绿地面积</t>
  </si>
  <si>
    <t>平方米/m</t>
  </si>
  <si>
    <t>建成区绿地覆盖率</t>
  </si>
  <si>
    <t xml:space="preserve">百分比/% </t>
  </si>
  <si>
    <t xml:space="preserve">工业二氧化硫排放量/万t </t>
  </si>
  <si>
    <t>吨/t</t>
  </si>
  <si>
    <t>一般工业固体废物处置利用率</t>
    <phoneticPr fontId="7" type="noConversion"/>
  </si>
  <si>
    <t>工业废水排放达标率</t>
  </si>
  <si>
    <t>城市污水处理率</t>
  </si>
  <si>
    <t>经济发展指标</t>
    <phoneticPr fontId="7" type="noConversion"/>
  </si>
  <si>
    <t>城市居民恩格尔系数</t>
  </si>
  <si>
    <t>人均地区生产总值</t>
  </si>
  <si>
    <t>元</t>
  </si>
  <si>
    <t xml:space="preserve">城镇居民可支配收入 </t>
    <phoneticPr fontId="7" type="noConversion"/>
  </si>
  <si>
    <t xml:space="preserve"> 第三产业占 GDP 比重</t>
  </si>
  <si>
    <t>社会生活指标</t>
  </si>
  <si>
    <t xml:space="preserve">人口密度 </t>
  </si>
  <si>
    <t>人/平方千米</t>
    <phoneticPr fontId="7" type="noConversion"/>
  </si>
  <si>
    <t>人口自然增长率</t>
  </si>
  <si>
    <t xml:space="preserve">千分比/‰ </t>
  </si>
  <si>
    <t>城市人口失业率</t>
  </si>
  <si>
    <t>每万人拥有医生数</t>
  </si>
  <si>
    <t>人</t>
  </si>
  <si>
    <t>每万人在校大学生数</t>
  </si>
  <si>
    <t>15个指标</t>
    <phoneticPr fontId="6" type="noConversion"/>
  </si>
  <si>
    <t>上海</t>
    <phoneticPr fontId="7" type="noConversion"/>
  </si>
  <si>
    <t>max</t>
    <phoneticPr fontId="7" type="noConversion"/>
  </si>
  <si>
    <t>min</t>
  </si>
  <si>
    <t>Uij</t>
    <phoneticPr fontId="7" type="noConversion"/>
  </si>
  <si>
    <t>x1</t>
    <phoneticPr fontId="7" type="noConversion"/>
  </si>
  <si>
    <t>社会</t>
    <phoneticPr fontId="7" type="noConversion"/>
  </si>
  <si>
    <t>南京</t>
    <phoneticPr fontId="7" type="noConversion"/>
  </si>
  <si>
    <t>无锡</t>
    <phoneticPr fontId="7" type="noConversion"/>
  </si>
  <si>
    <t>常州</t>
    <phoneticPr fontId="7" type="noConversion"/>
  </si>
  <si>
    <t>苏州</t>
    <phoneticPr fontId="7" type="noConversion"/>
  </si>
  <si>
    <t>南通</t>
    <phoneticPr fontId="7" type="noConversion"/>
  </si>
  <si>
    <t>扬州</t>
    <phoneticPr fontId="7" type="noConversion"/>
  </si>
  <si>
    <t xml:space="preserve">92.39	</t>
    <phoneticPr fontId="7" type="noConversion"/>
  </si>
  <si>
    <t>26,5</t>
  </si>
  <si>
    <t>镇江</t>
    <phoneticPr fontId="7" type="noConversion"/>
  </si>
  <si>
    <t>泰州</t>
    <phoneticPr fontId="7" type="noConversion"/>
  </si>
  <si>
    <t>杭州</t>
    <phoneticPr fontId="7" type="noConversion"/>
  </si>
  <si>
    <t>宁波</t>
    <phoneticPr fontId="7" type="noConversion"/>
  </si>
  <si>
    <t>湖州</t>
    <phoneticPr fontId="7" type="noConversion"/>
  </si>
  <si>
    <t xml:space="preserve">79024	</t>
    <phoneticPr fontId="7" type="noConversion"/>
  </si>
  <si>
    <t xml:space="preserve">34.8	</t>
    <phoneticPr fontId="7" type="noConversion"/>
  </si>
  <si>
    <t xml:space="preserve">45.1	</t>
    <phoneticPr fontId="7" type="noConversion"/>
  </si>
  <si>
    <t xml:space="preserve">3.30	</t>
    <phoneticPr fontId="7" type="noConversion"/>
  </si>
  <si>
    <t xml:space="preserve">2.67	</t>
    <phoneticPr fontId="7" type="noConversion"/>
  </si>
  <si>
    <t xml:space="preserve">225	</t>
    <phoneticPr fontId="7" type="noConversion"/>
  </si>
  <si>
    <t>绍兴</t>
    <phoneticPr fontId="7" type="noConversion"/>
  </si>
  <si>
    <t>生态环境指标</t>
  </si>
  <si>
    <t>经济发展指标</t>
  </si>
  <si>
    <t>社会</t>
  </si>
  <si>
    <t>台州</t>
    <phoneticPr fontId="7" type="noConversion"/>
  </si>
  <si>
    <t>生态环境指标</t>
    <phoneticPr fontId="0" type="noConversion"/>
  </si>
  <si>
    <t>一般工业固体废物处置利用率</t>
    <phoneticPr fontId="0" type="noConversion"/>
  </si>
  <si>
    <t>经济发展指标</t>
    <phoneticPr fontId="0" type="noConversion"/>
  </si>
  <si>
    <t xml:space="preserve">城镇居民可支配收入 </t>
    <phoneticPr fontId="0" type="noConversion"/>
  </si>
  <si>
    <t>max</t>
  </si>
  <si>
    <t>各年平均得分</t>
  </si>
  <si>
    <t xml:space="preserve">w </t>
    <phoneticPr fontId="6" type="noConversion"/>
  </si>
  <si>
    <t>南京</t>
    <phoneticPr fontId="6" type="noConversion"/>
  </si>
  <si>
    <t>0 0.165 0.995 0.00500011 0 </t>
  </si>
  <si>
    <t>0 0 0.00666656 0.993333 0.224 </t>
  </si>
  <si>
    <t>0 0.000666809 0.999333 0.974001 0.0259995 </t>
  </si>
  <si>
    <t>0.236 0.156 0.369999 0.630001 0 </t>
  </si>
  <si>
    <t>0 0.0939999 0.0700001 0.93 0 </t>
  </si>
  <si>
    <t>0.05 0.29 0.71 0.156 0 </t>
  </si>
  <si>
    <t>0 0 0.042 0.958 0.0213333 </t>
  </si>
  <si>
    <t>0 0.32 0.5 0.75 0.25 </t>
  </si>
  <si>
    <t>0 0.016 0.172 0.64 0.36 </t>
  </si>
  <si>
    <t>无锡</t>
    <phoneticPr fontId="6" type="noConversion"/>
  </si>
  <si>
    <t>0.0175 0.2725 0.7275 0 0 </t>
  </si>
  <si>
    <t>0 0 0.134667 0.865333 0 </t>
  </si>
  <si>
    <t>0 0 0 0.8 0.2 </t>
  </si>
  <si>
    <t>0 0 0 0.802 0.198 </t>
  </si>
  <si>
    <t>0.58 0.76 0.845 0.155 0 </t>
  </si>
  <si>
    <t>0 0.07 0.254 0.746 0 </t>
  </si>
  <si>
    <t>0.02 0.18 0.925 0.075 0 </t>
  </si>
  <si>
    <t>0 0 0 0.42 0.58 </t>
  </si>
  <si>
    <t>0 0.48 0.707692 0.851852 0.148148 </t>
  </si>
  <si>
    <t>0 0.24 0.12 0.775 0.225 </t>
  </si>
  <si>
    <t>0.12 0.43 0.082 0.046 0.954 </t>
  </si>
  <si>
    <t>0.137281 0.0752556 0.248848 0.41141 0.329052 </t>
  </si>
  <si>
    <t>上海</t>
    <phoneticPr fontId="6" type="noConversion"/>
  </si>
  <si>
    <t>常州</t>
    <phoneticPr fontId="6" type="noConversion"/>
  </si>
  <si>
    <t>0.12 0.92 0.0999985 0.633334 0.366666 </t>
  </si>
  <si>
    <t>0.467775 0.0503332 0.00547092 0.0346497 0.50416 </t>
  </si>
  <si>
    <t>苏州</t>
    <phoneticPr fontId="6" type="noConversion"/>
  </si>
  <si>
    <t>0 0.5 0.5 0.5 0 </t>
  </si>
  <si>
    <t>0 0 0.244 0.756 0 </t>
  </si>
  <si>
    <t>0.0575 0.638921 0.361079 0 0 </t>
  </si>
  <si>
    <t>0 0 1 0 1 </t>
  </si>
  <si>
    <t>1 0.0320007 0.967999 0.0800018 0 </t>
  </si>
  <si>
    <t>0 0.18 0.14 0.86 0 </t>
  </si>
  <si>
    <t>0 0.67 0.942 0.058 0 </t>
  </si>
  <si>
    <t>0 0 0 0.645333 0.354667 </t>
  </si>
  <si>
    <t>0.81 0.19 0.96 0.584616 0.777778 </t>
  </si>
  <si>
    <t>0 0 0 0.775 0.225 </t>
  </si>
  <si>
    <t>0.0639999 0.336 0.664 0.84 0.16 </t>
  </si>
  <si>
    <t>0.65 0.35 0 0 0 </t>
  </si>
  <si>
    <t>0.237831 0.203531 0.366124 0.39439 0.231735 </t>
  </si>
  <si>
    <t>南通</t>
    <phoneticPr fontId="6" type="noConversion"/>
  </si>
  <si>
    <t>0 0 0.5 0.5 0.5 </t>
  </si>
  <si>
    <t>0 0 0.0866666 0.913333 0 </t>
  </si>
  <si>
    <t>0.6 0.4 0 0.333333 0.666667 </t>
  </si>
  <si>
    <t>0 0.12 0.31 0.69 0 </t>
  </si>
  <si>
    <t>0 0.294 0.706 0.093 0 </t>
  </si>
  <si>
    <t>0 0 0.064 0.936 0.032 </t>
  </si>
  <si>
    <t>0 0.02 0.0999999 0.4875 0.5125 </t>
  </si>
  <si>
    <t>0.082 0.918 0 0 0 </t>
  </si>
  <si>
    <t>0.242407 0.157425 0.154668 0.281539 0.281572 </t>
  </si>
  <si>
    <t>扬州</t>
    <phoneticPr fontId="6" type="noConversion"/>
  </si>
  <si>
    <t>0 0 0.0793332 0.920667 0 </t>
  </si>
  <si>
    <t>0 0 0 0.522 0.478 </t>
  </si>
  <si>
    <t>0 0.495 0.8 0.2 0.0160004 </t>
  </si>
  <si>
    <t>0.72 0.28 0 0 0 </t>
  </si>
  <si>
    <t>0 0.0700001 0.54 0.46 0 </t>
  </si>
  <si>
    <t>0.0490002 0.406 0.594 0 0 </t>
  </si>
  <si>
    <t>0 0 0 0.3472 0.6528 </t>
  </si>
  <si>
    <t>0 0.2 0.00999999 0.75 0.25 </t>
  </si>
  <si>
    <t>0.738 0.8 0.2 0 0 </t>
  </si>
  <si>
    <t>0.44 0.56 0.111533 0.4878 0 </t>
  </si>
  <si>
    <t>0.190327 0.178988 0.152105 0.252768 0.362664</t>
  </si>
  <si>
    <t>镇江</t>
    <phoneticPr fontId="6" type="noConversion"/>
  </si>
  <si>
    <t>0 0.0125 0.1 0.485 0.515 </t>
  </si>
  <si>
    <t>0 0 0.133333 0.866667 0 </t>
  </si>
  <si>
    <t>0.4579 0.5421 0.3671 0.4954 0.5046 </t>
  </si>
  <si>
    <t>1 0.28 0.72 0 0 </t>
  </si>
  <si>
    <t>0 0.2 0.31 0.69 0 </t>
  </si>
  <si>
    <t>0.05 0.29 0.71 0 0 </t>
  </si>
  <si>
    <t>0 0 0 0.402667 0.597333 </t>
  </si>
  <si>
    <t>0 0 0.3 0.5625 0.4375 </t>
  </si>
  <si>
    <t>0.819051 0.362278 0.637722 0.62 0.38 </t>
  </si>
  <si>
    <t>0.213402 0.116662 0.221572 0.285602 0.477269 </t>
  </si>
  <si>
    <t>泰州</t>
    <phoneticPr fontId="6" type="noConversion"/>
  </si>
  <si>
    <t>0.42809 0 0 0 0.57193 </t>
  </si>
  <si>
    <t>杭州</t>
    <phoneticPr fontId="6" type="noConversion"/>
  </si>
  <si>
    <t>0 0 0.336 0.664 0 </t>
  </si>
  <si>
    <t>0 0.509333 0.490667 0.22 0.22 </t>
  </si>
  <si>
    <t>0 0 0 0.108 0.892 </t>
  </si>
  <si>
    <t>1 0.139999 0.875 0.125 0 </t>
  </si>
  <si>
    <t>0 0.21 0.23 0.77 0 </t>
  </si>
  <si>
    <t>0 0.00999985 0.273 0.727 0 </t>
  </si>
  <si>
    <t>0 0.072 0.028 0.373333 0.626667 </t>
  </si>
  <si>
    <t>0 0.04 0.19 0.625 0.375 </t>
  </si>
  <si>
    <t>0 0 0 0 1</t>
  </si>
  <si>
    <t>0.19561 0.0628825 0.150986 0.262253 0.460031 </t>
  </si>
  <si>
    <t>宁波</t>
    <phoneticPr fontId="6" type="noConversion"/>
  </si>
  <si>
    <t>0.0274999 0.9725 0 0 0 </t>
  </si>
  <si>
    <t>0 0 0.333333 0.666667 0 </t>
  </si>
  <si>
    <t>0 0 0.0479996 0.0279999 0.972 </t>
  </si>
  <si>
    <t>0 0 0 0.942 0.0580002 </t>
  </si>
  <si>
    <t>0.0100006 0.106 0.894 0 0 </t>
  </si>
  <si>
    <t>0 0 0.86 0.0200001 0.98 </t>
  </si>
  <si>
    <t>0 0.512 0.488 0 0 </t>
  </si>
  <si>
    <t>0 0 0 0.0346667 0.965333 </t>
  </si>
  <si>
    <t>0 0.04 0.96 0.230769 0.377778 </t>
  </si>
  <si>
    <t>0 0.88 0 1 0.0624999 </t>
  </si>
  <si>
    <t>0 0.438 0.34 0.38 0.62 </t>
  </si>
  <si>
    <t>0 0 0.0710999 0.9196 0.0803999 </t>
  </si>
  <si>
    <t>0.0749279 0.202006 0.266491 0.273801 0.423016 </t>
  </si>
  <si>
    <t>湖州</t>
    <phoneticPr fontId="6" type="noConversion"/>
  </si>
  <si>
    <t>0 0 0.038 0.33 0.67 </t>
  </si>
  <si>
    <t>0.63 0.458 0.542 0 0 </t>
  </si>
  <si>
    <t>0 0.19 0.54 0.46 0 </t>
  </si>
  <si>
    <t>0.05 0.25 0.75 0 0 </t>
  </si>
  <si>
    <t>0 0 0 0.245333 0.754667 </t>
  </si>
  <si>
    <t>0 0 0.553846 0.446154 1 </t>
  </si>
  <si>
    <t>0 0.14 0.22 0.78 0 </t>
  </si>
  <si>
    <t>0.2 0.41 0.59 0 0 </t>
  </si>
  <si>
    <t>0.195097 0.0946496 0.222676 0.170459 0.463807 </t>
  </si>
  <si>
    <t>绍兴</t>
    <phoneticPr fontId="6" type="noConversion"/>
  </si>
  <si>
    <t>0.7325 0.7725 0.2275 0 0 </t>
  </si>
  <si>
    <t>0 0 0.116667 0.883333 0.16 </t>
  </si>
  <si>
    <t>0 0 0 0.778 0.222 </t>
  </si>
  <si>
    <t>0.422 0.274001 0.725999 0 0 </t>
  </si>
  <si>
    <t>0 0.0200001 0.24 0.76 0 </t>
  </si>
  <si>
    <t>0.00999985 0.28 0.72 0 0 </t>
  </si>
  <si>
    <t>0 0 0.974 0.026 0 </t>
  </si>
  <si>
    <t>0 0 0.815385 0.184615 1 </t>
  </si>
  <si>
    <t>0 0.04 0.55 0.45 0 </t>
  </si>
  <si>
    <t>0.174 0.172 0.2 0.8 0 </t>
  </si>
  <si>
    <t>台州</t>
    <phoneticPr fontId="6" type="noConversion"/>
  </si>
  <si>
    <t>0.0250001 0.325 0.675 0 0 </t>
  </si>
  <si>
    <t>0 0 0.141333 0.858667 0 </t>
  </si>
  <si>
    <t>0 0 0 0.746001 0.253999 </t>
  </si>
  <si>
    <t>0.216 0.294 0.706 0 0 </t>
  </si>
  <si>
    <t>0 0.0400002 0.43 0.57 0 </t>
  </si>
  <si>
    <t>0 0.57 0.43 0.0450001 0 </t>
  </si>
  <si>
    <t>0 0 0 0.374667 0.625333 </t>
  </si>
  <si>
    <t>0.0461538 0.64 0.05 0.95 0 </t>
  </si>
  <si>
    <t>0.22 0.28 0.72 0 0 </t>
  </si>
  <si>
    <t>0.149296 0.0964468 0.331529 0.249915 0.341044 </t>
  </si>
  <si>
    <t>0.170607 0.150854 0.198884 0.247855 0.320529 </t>
  </si>
  <si>
    <t>0.975 0.0250001 0 0 0 </t>
  </si>
  <si>
    <t>0 0 0.393333 0.606667 0 </t>
  </si>
  <si>
    <t>0 0 0 0.2 0.8 </t>
  </si>
  <si>
    <t>0.0399994 0.8 0.650002 0.349998 0 </t>
  </si>
  <si>
    <t>0 0 0.36 0.64 0 </t>
  </si>
  <si>
    <t>0 0 0.0400002 0.96 0 </t>
  </si>
  <si>
    <t>0.307692 0.692308 0 0 0 </t>
  </si>
  <si>
    <t>0.2 0.4 0.6 0 0 </t>
  </si>
  <si>
    <t>0.328237 0.124839 0.12357 0.189138 0.291702 </t>
  </si>
  <si>
    <t xml:space="preserve"> 0.291702 </t>
    <phoneticPr fontId="6" type="noConversion"/>
  </si>
  <si>
    <t xml:space="preserve"> 0.329052 </t>
    <phoneticPr fontId="6" type="noConversion"/>
  </si>
  <si>
    <t>0.186448 0.154055 0.250761 0.364645 0.286249 </t>
    <phoneticPr fontId="6" type="noConversion"/>
  </si>
  <si>
    <t>加权平均之后</t>
    <phoneticPr fontId="6" type="noConversion"/>
  </si>
  <si>
    <t>2.99171 </t>
  </si>
  <si>
    <t>3.33023 </t>
  </si>
  <si>
    <t>3.05373 </t>
  </si>
  <si>
    <t>3.18114 </t>
  </si>
  <si>
    <t>3.28767 </t>
  </si>
  <si>
    <t>3.61921 </t>
  </si>
  <si>
    <t>&lt;1.5</t>
    <phoneticPr fontId="6" type="noConversion"/>
  </si>
  <si>
    <t>1.5-2.5</t>
    <phoneticPr fontId="6" type="noConversion"/>
  </si>
  <si>
    <t>2.5-3.5</t>
    <phoneticPr fontId="6" type="noConversion"/>
  </si>
  <si>
    <t>3.5-4.5</t>
    <phoneticPr fontId="6" type="noConversion"/>
  </si>
  <si>
    <t>&gt;4.5</t>
    <phoneticPr fontId="6" type="noConversion"/>
  </si>
  <si>
    <t>max</t>
    <phoneticPr fontId="6" type="noConversion"/>
  </si>
  <si>
    <t>次max</t>
    <phoneticPr fontId="6" type="noConversion"/>
  </si>
  <si>
    <t>最大</t>
    <phoneticPr fontId="6" type="noConversion"/>
  </si>
  <si>
    <t xml:space="preserve">     0.286249 </t>
    <phoneticPr fontId="6" type="noConversion"/>
  </si>
  <si>
    <t>0.0294559 </t>
  </si>
  <si>
    <t>3.52999 </t>
    <phoneticPr fontId="6" type="noConversion"/>
  </si>
  <si>
    <t>年份</t>
    <phoneticPr fontId="6" type="noConversion"/>
  </si>
  <si>
    <t xml:space="preserve"> </t>
    <phoneticPr fontId="6" type="noConversion"/>
  </si>
  <si>
    <t>x1</t>
    <phoneticPr fontId="8" type="noConversion"/>
  </si>
  <si>
    <t>0.512964 0.151556 0.319805 0.1862 0.184478 </t>
  </si>
  <si>
    <t>0.506797 0.18334 0.302818 0.192986 0.173841 </t>
  </si>
  <si>
    <t xml:space="preserve">0.376372 0.0982113 0.0585227 </t>
    <phoneticPr fontId="2" type="noConversion"/>
  </si>
  <si>
    <t>0.53401 0 0 0 0.46601 </t>
  </si>
  <si>
    <t>0.543911 0.267029 0.272997 0.234591 0.216128 </t>
  </si>
  <si>
    <t>0.507103 0.207836 0.291265 0.163416 0.378785 </t>
  </si>
  <si>
    <t>0.409744 0.273702 0.265441 0.150368 0.402959 </t>
  </si>
  <si>
    <t>0.369248 0.207828 0.216483 0.266927 0.446188 </t>
  </si>
  <si>
    <t>0.381431 0.232692 0.185426 0.296806 0.442807 </t>
  </si>
  <si>
    <t>0.363899 0.219665 0.250943 0.333535 0.473769 </t>
  </si>
  <si>
    <t>0.365295 0.151939 0.284002 0.35365 0.487678 </t>
  </si>
  <si>
    <t>0.376372 0.0982113 0.0585227 0.0284414 0.598033 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</si>
</sst>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000"/>
    <numFmt numFmtId="166" formatCode="0.00_);[Red]\(0.00\)"/>
    <numFmt numFmtId="167" formatCode="0.0000000_);[Red]\(0.0000000\)"/>
    <numFmt numFmtId="168" formatCode="0.000000_);[Red]\(0.000000\)"/>
    <numFmt numFmtId="169" formatCode="0.00;[Red]0.00"/>
    <numFmt numFmtId="170" formatCode="0.00_ 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Times"/>
      <family val="1"/>
    </font>
    <font>
      <b/>
      <sz val="12"/>
      <color rgb="FFFFFFFF"/>
      <name val="Menlo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2"/>
      <color rgb="FFFF0000"/>
      <name val="Calibri"/>
      <family val="4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1"/>
      <name val="Arial Unicode MS"/>
      <family val="2"/>
    </font>
    <font>
      <sz val="12"/>
      <color rgb="FF000000"/>
      <name val="Arial Unicode MS"/>
      <family val="2"/>
    </font>
    <font>
      <sz val="12"/>
      <color rgb="FF444444"/>
      <name val="Arial Unicode MS"/>
      <family val="2"/>
    </font>
    <font>
      <sz val="12"/>
      <name val="Arial Unicode MS"/>
      <family val="2"/>
    </font>
    <font>
      <sz val="12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2"/>
      <color rgb="FFFF0000"/>
      <name val="Calibri"/>
      <family val="2"/>
      <scheme val="minor"/>
    </font>
    <font>
      <sz val="13"/>
      <color rgb="FFFF0000"/>
      <name val="Times"/>
      <family val="1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  <xf numFmtId="2" fontId="0" fillId="0" borderId="0" xfId="0" applyNumberFormat="1" applyAlignment="1"/>
    <xf numFmtId="2" fontId="1" fillId="0" borderId="0" xfId="0" applyNumberFormat="1" applyFont="1" applyAlignment="1">
      <alignment vertical="center"/>
    </xf>
    <xf numFmtId="2" fontId="1" fillId="0" borderId="0" xfId="0" applyNumberFormat="1" applyFont="1" applyFill="1" applyAlignment="1"/>
    <xf numFmtId="164" fontId="0" fillId="2" borderId="0" xfId="0" applyNumberFormat="1" applyFill="1"/>
    <xf numFmtId="164" fontId="1" fillId="0" borderId="0" xfId="0" applyNumberFormat="1" applyFont="1" applyFill="1" applyAlignment="1"/>
    <xf numFmtId="2" fontId="1" fillId="0" borderId="0" xfId="0" applyNumberFormat="1" applyFont="1" applyAlignment="1"/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0" fontId="0" fillId="3" borderId="0" xfId="0" applyFill="1"/>
    <xf numFmtId="2" fontId="0" fillId="3" borderId="0" xfId="0" applyNumberFormat="1" applyFill="1"/>
    <xf numFmtId="1" fontId="0" fillId="4" borderId="0" xfId="0" applyNumberFormat="1" applyFill="1" applyAlignment="1"/>
    <xf numFmtId="0" fontId="0" fillId="0" borderId="0" xfId="0" applyNumberFormat="1"/>
    <xf numFmtId="0" fontId="0" fillId="3" borderId="0" xfId="0" applyNumberFormat="1" applyFill="1"/>
    <xf numFmtId="164" fontId="1" fillId="2" borderId="0" xfId="0" applyNumberFormat="1" applyFont="1" applyFill="1" applyAlignment="1"/>
    <xf numFmtId="164" fontId="0" fillId="0" borderId="0" xfId="0" applyNumberFormat="1" applyFill="1"/>
    <xf numFmtId="0" fontId="0" fillId="5" borderId="0" xfId="0" applyFill="1"/>
    <xf numFmtId="2" fontId="0" fillId="5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" fontId="0" fillId="0" borderId="0" xfId="0" applyNumberFormat="1" applyAlignment="1"/>
    <xf numFmtId="1" fontId="0" fillId="0" borderId="0" xfId="0" applyNumberFormat="1" applyFill="1" applyAlignment="1"/>
    <xf numFmtId="2" fontId="1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/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Alignment="1">
      <alignment horizontal="center" vertical="center"/>
    </xf>
    <xf numFmtId="168" fontId="0" fillId="0" borderId="0" xfId="0" applyNumberFormat="1"/>
    <xf numFmtId="0" fontId="0" fillId="6" borderId="0" xfId="0" applyFill="1"/>
    <xf numFmtId="0" fontId="8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0" fillId="7" borderId="0" xfId="0" applyFill="1" applyAlignment="1"/>
    <xf numFmtId="0" fontId="9" fillId="8" borderId="0" xfId="0" applyFont="1" applyFill="1" applyAlignment="1"/>
    <xf numFmtId="0" fontId="9" fillId="9" borderId="0" xfId="0" applyFont="1" applyFill="1" applyAlignment="1"/>
    <xf numFmtId="2" fontId="0" fillId="7" borderId="0" xfId="0" applyNumberFormat="1" applyFill="1" applyAlignment="1"/>
    <xf numFmtId="2" fontId="1" fillId="7" borderId="0" xfId="0" applyNumberFormat="1" applyFont="1" applyFill="1" applyAlignment="1">
      <alignment horizontal="right" vertical="center"/>
    </xf>
    <xf numFmtId="0" fontId="10" fillId="8" borderId="0" xfId="0" applyFont="1" applyFill="1" applyAlignment="1"/>
    <xf numFmtId="169" fontId="1" fillId="0" borderId="0" xfId="0" applyNumberFormat="1" applyFont="1" applyFill="1" applyAlignment="1">
      <alignment horizontal="right" vertical="center"/>
    </xf>
    <xf numFmtId="169" fontId="1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vertical="center"/>
    </xf>
    <xf numFmtId="2" fontId="9" fillId="9" borderId="0" xfId="0" applyNumberFormat="1" applyFont="1" applyFill="1" applyAlignment="1">
      <alignment vertical="center"/>
    </xf>
    <xf numFmtId="169" fontId="1" fillId="0" borderId="0" xfId="0" applyNumberFormat="1" applyFon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2" fontId="9" fillId="9" borderId="0" xfId="0" applyNumberFormat="1" applyFont="1" applyFill="1" applyAlignment="1"/>
    <xf numFmtId="0" fontId="5" fillId="0" borderId="0" xfId="0" applyFont="1" applyAlignment="1"/>
    <xf numFmtId="2" fontId="10" fillId="8" borderId="0" xfId="0" applyNumberFormat="1" applyFont="1" applyFill="1" applyAlignment="1"/>
    <xf numFmtId="170" fontId="0" fillId="0" borderId="0" xfId="0" applyNumberFormat="1" applyAlignment="1"/>
    <xf numFmtId="166" fontId="1" fillId="0" borderId="0" xfId="0" applyNumberFormat="1" applyFont="1" applyAlignment="1"/>
    <xf numFmtId="166" fontId="1" fillId="0" borderId="0" xfId="0" applyNumberFormat="1" applyFont="1" applyFill="1" applyAlignment="1"/>
    <xf numFmtId="166" fontId="11" fillId="0" borderId="0" xfId="0" applyNumberFormat="1" applyFont="1" applyAlignment="1"/>
    <xf numFmtId="166" fontId="11" fillId="0" borderId="0" xfId="0" applyNumberFormat="1" applyFont="1" applyFill="1" applyAlignment="1"/>
    <xf numFmtId="166" fontId="12" fillId="0" borderId="0" xfId="0" applyNumberFormat="1" applyFont="1" applyFill="1" applyAlignment="1"/>
    <xf numFmtId="166" fontId="13" fillId="0" borderId="0" xfId="0" applyNumberFormat="1" applyFont="1" applyFill="1" applyAlignment="1"/>
    <xf numFmtId="0" fontId="14" fillId="0" borderId="0" xfId="0" applyNumberFormat="1" applyFont="1" applyFill="1" applyAlignment="1">
      <alignment horizontal="right"/>
    </xf>
    <xf numFmtId="166" fontId="0" fillId="0" borderId="0" xfId="0" applyNumberFormat="1" applyAlignment="1"/>
    <xf numFmtId="170" fontId="9" fillId="9" borderId="0" xfId="0" applyNumberFormat="1" applyFont="1" applyFill="1" applyAlignment="1"/>
    <xf numFmtId="170" fontId="10" fillId="8" borderId="0" xfId="0" applyNumberFormat="1" applyFont="1" applyFill="1" applyAlignment="1"/>
    <xf numFmtId="2" fontId="11" fillId="0" borderId="0" xfId="0" applyNumberFormat="1" applyFont="1" applyAlignment="1"/>
    <xf numFmtId="0" fontId="1" fillId="0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2" fontId="1" fillId="0" borderId="0" xfId="1" applyNumberFormat="1" applyFont="1" applyFill="1" applyAlignment="1"/>
    <xf numFmtId="0" fontId="16" fillId="0" borderId="0" xfId="0" applyFont="1" applyAlignment="1"/>
    <xf numFmtId="0" fontId="10" fillId="10" borderId="0" xfId="0" applyFont="1" applyFill="1" applyAlignment="1"/>
    <xf numFmtId="0" fontId="10" fillId="11" borderId="0" xfId="0" applyFont="1" applyFill="1" applyAlignment="1"/>
    <xf numFmtId="0" fontId="17" fillId="0" borderId="0" xfId="0" applyFont="1" applyAlignment="1"/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164" fontId="1" fillId="8" borderId="0" xfId="0" applyNumberFormat="1" applyFont="1" applyFill="1" applyAlignment="1"/>
    <xf numFmtId="0" fontId="18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8" fillId="8" borderId="0" xfId="0" applyFont="1" applyFill="1"/>
    <xf numFmtId="164" fontId="18" fillId="8" borderId="0" xfId="0" applyNumberFormat="1" applyFont="1" applyFill="1" applyAlignment="1"/>
    <xf numFmtId="0" fontId="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8" fillId="7" borderId="0" xfId="0" applyFont="1" applyFill="1"/>
    <xf numFmtId="164" fontId="18" fillId="7" borderId="0" xfId="0" applyNumberFormat="1" applyFont="1" applyFill="1" applyAlignment="1"/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164" fontId="1" fillId="7" borderId="0" xfId="0" applyNumberFormat="1" applyFont="1" applyFill="1" applyAlignment="1"/>
    <xf numFmtId="0" fontId="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8" fillId="2" borderId="0" xfId="0" applyFont="1" applyFill="1"/>
    <xf numFmtId="164" fontId="18" fillId="2" borderId="0" xfId="0" applyNumberFormat="1" applyFont="1" applyFill="1" applyAlignme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0" fillId="7" borderId="0" xfId="0" applyNumberFormat="1" applyFill="1"/>
    <xf numFmtId="0" fontId="20" fillId="12" borderId="0" xfId="0" applyFont="1" applyFill="1"/>
    <xf numFmtId="0" fontId="0" fillId="0" borderId="0" xfId="0" applyFill="1"/>
    <xf numFmtId="168" fontId="0" fillId="0" borderId="0" xfId="0" applyNumberFormat="1" applyFill="1"/>
    <xf numFmtId="167" fontId="0" fillId="0" borderId="0" xfId="0" applyNumberFormat="1" applyFill="1"/>
    <xf numFmtId="2" fontId="0" fillId="7" borderId="0" xfId="0" applyNumberFormat="1" applyFill="1"/>
    <xf numFmtId="1" fontId="0" fillId="2" borderId="0" xfId="0" applyNumberFormat="1" applyFill="1"/>
    <xf numFmtId="0" fontId="0" fillId="2" borderId="0" xfId="0" applyNumberFormat="1" applyFill="1"/>
    <xf numFmtId="2" fontId="0" fillId="2" borderId="0" xfId="0" applyNumberFormat="1" applyFill="1"/>
    <xf numFmtId="1" fontId="11" fillId="0" borderId="0" xfId="0" applyNumberFormat="1" applyFont="1" applyAlignment="1"/>
    <xf numFmtId="1" fontId="11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1" fontId="15" fillId="0" borderId="0" xfId="0" applyNumberFormat="1" applyFont="1" applyAlignment="1"/>
    <xf numFmtId="1" fontId="15" fillId="0" borderId="0" xfId="0" applyNumberFormat="1" applyFont="1" applyFill="1" applyAlignment="1"/>
    <xf numFmtId="1" fontId="15" fillId="2" borderId="0" xfId="0" applyNumberFormat="1" applyFont="1" applyFill="1" applyAlignment="1"/>
    <xf numFmtId="2" fontId="0" fillId="0" borderId="0" xfId="0" applyNumberFormat="1" applyFont="1" applyFill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2" fontId="0" fillId="0" borderId="0" xfId="0" applyNumberFormat="1" applyFont="1" applyAlignment="1">
      <alignment vertical="center"/>
    </xf>
    <xf numFmtId="2" fontId="0" fillId="0" borderId="0" xfId="0" applyNumberFormat="1" applyFont="1" applyFill="1" applyBorder="1" applyAlignment="1">
      <alignment horizontal="right" vertical="center"/>
    </xf>
    <xf numFmtId="168" fontId="0" fillId="0" borderId="0" xfId="0" applyNumberFormat="1" applyAlignment="1"/>
    <xf numFmtId="168" fontId="1" fillId="0" borderId="0" xfId="0" applyNumberFormat="1" applyFont="1" applyFill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168" fontId="1" fillId="0" borderId="0" xfId="0" applyNumberFormat="1" applyFont="1" applyFill="1" applyBorder="1" applyAlignment="1">
      <alignment horizontal="right" vertical="center"/>
    </xf>
    <xf numFmtId="168" fontId="0" fillId="0" borderId="0" xfId="0" applyNumberFormat="1" applyFont="1" applyAlignment="1">
      <alignment horizontal="right" vertical="center"/>
    </xf>
    <xf numFmtId="170" fontId="0" fillId="0" borderId="0" xfId="0" applyNumberFormat="1"/>
    <xf numFmtId="170" fontId="0" fillId="13" borderId="0" xfId="0" applyNumberFormat="1" applyFill="1"/>
    <xf numFmtId="2" fontId="0" fillId="0" borderId="0" xfId="0" applyNumberFormat="1" applyFont="1" applyFill="1" applyAlignment="1">
      <alignment horizontal="center" vertical="center"/>
    </xf>
    <xf numFmtId="0" fontId="16" fillId="0" borderId="0" xfId="0" applyFont="1"/>
    <xf numFmtId="2" fontId="16" fillId="0" borderId="0" xfId="0" applyNumberFormat="1" applyFont="1" applyAlignment="1">
      <alignment horizontal="right" vertical="center"/>
    </xf>
    <xf numFmtId="2" fontId="16" fillId="0" borderId="0" xfId="0" applyNumberFormat="1" applyFont="1" applyAlignment="1">
      <alignment vertical="center"/>
    </xf>
    <xf numFmtId="0" fontId="16" fillId="12" borderId="0" xfId="0" applyFont="1" applyFill="1"/>
    <xf numFmtId="0" fontId="16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93280"/>
        <c:axId val="374390656"/>
      </c:lineChart>
      <c:catAx>
        <c:axId val="3743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0656"/>
        <c:crosses val="autoZero"/>
        <c:auto val="1"/>
        <c:lblAlgn val="ctr"/>
        <c:lblOffset val="100"/>
        <c:noMultiLvlLbl val="0"/>
      </c:catAx>
      <c:valAx>
        <c:axId val="3743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表</a:t>
            </a:r>
            <a:r>
              <a:rPr lang="en-US"/>
              <a:t>4</a:t>
            </a:r>
            <a:r>
              <a:rPr lang="zh-CN"/>
              <a:t> 长三角城市群生态经济系统各年平均得分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[1]S得分矩阵!$C$2:$C$12</c:f>
              <c:numCache>
                <c:formatCode>General</c:formatCode>
                <c:ptCount val="11"/>
                <c:pt idx="0">
                  <c:v>37.91216428571429</c:v>
                </c:pt>
                <c:pt idx="1">
                  <c:v>42.105735714285707</c:v>
                </c:pt>
                <c:pt idx="2">
                  <c:v>48.08232857142859</c:v>
                </c:pt>
                <c:pt idx="3">
                  <c:v>46.289114285714284</c:v>
                </c:pt>
                <c:pt idx="4">
                  <c:v>50.230728571428571</c:v>
                </c:pt>
                <c:pt idx="5">
                  <c:v>47.932549999999999</c:v>
                </c:pt>
                <c:pt idx="6">
                  <c:v>47.302035714285715</c:v>
                </c:pt>
                <c:pt idx="7">
                  <c:v>47.448542857142861</c:v>
                </c:pt>
                <c:pt idx="8">
                  <c:v>52.287478571428565</c:v>
                </c:pt>
                <c:pt idx="9">
                  <c:v>52.442735714285718</c:v>
                </c:pt>
                <c:pt idx="10">
                  <c:v>59.213571428571434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5-1D43-AB2C-30B13028A5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606056"/>
        <c:axId val="37361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[1]S得分矩阵!$B$2:$B$12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75-1D43-AB2C-30B13028A5A9}"/>
                  </c:ext>
                </c:extLst>
              </c15:ser>
            </c15:filteredLineSeries>
          </c:ext>
        </c:extLst>
      </c:lineChart>
      <c:dateAx>
        <c:axId val="373606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10320"/>
        <c:crosses val="autoZero"/>
        <c:auto val="0"/>
        <c:lblOffset val="100"/>
        <c:baseTimeUnit val="days"/>
      </c:dateAx>
      <c:valAx>
        <c:axId val="37361032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w权重s得分!$H$2:$H$16</c:f>
              <c:strCache>
                <c:ptCount val="1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  <c:pt idx="14">
                  <c:v>x15</c:v>
                </c:pt>
              </c:strCache>
            </c:strRef>
          </c:xVal>
          <c:yVal>
            <c:numRef>
              <c:f>w权重s得分!$I$2:$I$16</c:f>
              <c:numCache>
                <c:formatCode>0.00000</c:formatCode>
                <c:ptCount val="15"/>
                <c:pt idx="0">
                  <c:v>5.8214285714285725E-2</c:v>
                </c:pt>
                <c:pt idx="1">
                  <c:v>5.5071428571428556E-2</c:v>
                </c:pt>
                <c:pt idx="2">
                  <c:v>7.6214285714285707E-2</c:v>
                </c:pt>
                <c:pt idx="3">
                  <c:v>5.5235714285714291E-2</c:v>
                </c:pt>
                <c:pt idx="4">
                  <c:v>4.7707142857142858E-2</c:v>
                </c:pt>
                <c:pt idx="5">
                  <c:v>5.470714285714285E-2</c:v>
                </c:pt>
                <c:pt idx="6">
                  <c:v>7.9764285714285704E-2</c:v>
                </c:pt>
                <c:pt idx="7">
                  <c:v>5.5471428571428567E-2</c:v>
                </c:pt>
                <c:pt idx="8">
                  <c:v>7.2778571428571429E-2</c:v>
                </c:pt>
                <c:pt idx="9">
                  <c:v>7.7592857142857144E-2</c:v>
                </c:pt>
                <c:pt idx="10">
                  <c:v>8.7392857142857133E-2</c:v>
                </c:pt>
                <c:pt idx="11">
                  <c:v>6.8121428571428583E-2</c:v>
                </c:pt>
                <c:pt idx="12">
                  <c:v>8.1749999999999989E-2</c:v>
                </c:pt>
                <c:pt idx="13">
                  <c:v>5.7550000000000004E-2</c:v>
                </c:pt>
                <c:pt idx="14">
                  <c:v>7.2464285714285717E-2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3-A448-BE89-1CD45BB3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22223"/>
        <c:axId val="510331919"/>
      </c:scatterChart>
      <c:valAx>
        <c:axId val="51032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31919"/>
        <c:crosses val="autoZero"/>
        <c:crossBetween val="midCat"/>
      </c:valAx>
      <c:valAx>
        <c:axId val="5103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w权重s得分!$A$21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w权重s得分!$B$21:$O$21</c:f>
              <c:numCache>
                <c:formatCode>General</c:formatCode>
                <c:ptCount val="14"/>
                <c:pt idx="0">
                  <c:v>34.982999999999997</c:v>
                </c:pt>
                <c:pt idx="1">
                  <c:v>47.026299999999999</c:v>
                </c:pt>
                <c:pt idx="2">
                  <c:v>29.8477</c:v>
                </c:pt>
                <c:pt idx="3">
                  <c:v>24.744499999999999</c:v>
                </c:pt>
                <c:pt idx="4">
                  <c:v>57.7896</c:v>
                </c:pt>
                <c:pt idx="5">
                  <c:v>51.2682</c:v>
                </c:pt>
                <c:pt idx="6">
                  <c:v>25.956600000000002</c:v>
                </c:pt>
                <c:pt idx="7">
                  <c:v>42.113599999999998</c:v>
                </c:pt>
                <c:pt idx="8">
                  <c:v>34.428199999999997</c:v>
                </c:pt>
                <c:pt idx="9">
                  <c:v>36.192799999999998</c:v>
                </c:pt>
                <c:pt idx="10">
                  <c:v>24.504200000000001</c:v>
                </c:pt>
                <c:pt idx="11">
                  <c:v>32.095799999999997</c:v>
                </c:pt>
                <c:pt idx="12">
                  <c:v>48.941000000000003</c:v>
                </c:pt>
                <c:pt idx="13">
                  <c:v>40.878799999999998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A-8443-A033-DA5DF3DFF1B8}"/>
            </c:ext>
          </c:extLst>
        </c:ser>
        <c:ser>
          <c:idx val="1"/>
          <c:order val="1"/>
          <c:tx>
            <c:strRef>
              <c:f>w权重s得分!$A$22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w权重s得分!$B$22:$O$22</c:f>
              <c:numCache>
                <c:formatCode>General</c:formatCode>
                <c:ptCount val="14"/>
                <c:pt idx="0">
                  <c:v>46.513599999999997</c:v>
                </c:pt>
                <c:pt idx="1">
                  <c:v>48.387999999999998</c:v>
                </c:pt>
                <c:pt idx="2">
                  <c:v>39.094700000000003</c:v>
                </c:pt>
                <c:pt idx="3">
                  <c:v>31.0501</c:v>
                </c:pt>
                <c:pt idx="4">
                  <c:v>50.599899999999998</c:v>
                </c:pt>
                <c:pt idx="5">
                  <c:v>61.422499999999999</c:v>
                </c:pt>
                <c:pt idx="6">
                  <c:v>39.027299999999997</c:v>
                </c:pt>
                <c:pt idx="7">
                  <c:v>38.630800000000001</c:v>
                </c:pt>
                <c:pt idx="8">
                  <c:v>33.051000000000002</c:v>
                </c:pt>
                <c:pt idx="9">
                  <c:v>40.313299999999998</c:v>
                </c:pt>
                <c:pt idx="10">
                  <c:v>33.956099999999999</c:v>
                </c:pt>
                <c:pt idx="11">
                  <c:v>42.994100000000003</c:v>
                </c:pt>
                <c:pt idx="12">
                  <c:v>39.706400000000002</c:v>
                </c:pt>
                <c:pt idx="13">
                  <c:v>44.732500000000002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A-8443-A033-DA5DF3DFF1B8}"/>
            </c:ext>
          </c:extLst>
        </c:ser>
        <c:ser>
          <c:idx val="2"/>
          <c:order val="2"/>
          <c:tx>
            <c:strRef>
              <c:f>w权重s得分!$A$23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w权重s得分!$B$23:$O$23</c:f>
              <c:numCache>
                <c:formatCode>General</c:formatCode>
                <c:ptCount val="14"/>
                <c:pt idx="0">
                  <c:v>48.014099999999999</c:v>
                </c:pt>
                <c:pt idx="1">
                  <c:v>43.037599999999998</c:v>
                </c:pt>
                <c:pt idx="2">
                  <c:v>59.649299999999997</c:v>
                </c:pt>
                <c:pt idx="3">
                  <c:v>63.185000000000002</c:v>
                </c:pt>
                <c:pt idx="4">
                  <c:v>59.003999999999998</c:v>
                </c:pt>
                <c:pt idx="5">
                  <c:v>46.9818</c:v>
                </c:pt>
                <c:pt idx="6">
                  <c:v>52.7866</c:v>
                </c:pt>
                <c:pt idx="7">
                  <c:v>43.555399999999999</c:v>
                </c:pt>
                <c:pt idx="8">
                  <c:v>34.9771</c:v>
                </c:pt>
                <c:pt idx="9">
                  <c:v>51.084899999999998</c:v>
                </c:pt>
                <c:pt idx="10">
                  <c:v>44.9679</c:v>
                </c:pt>
                <c:pt idx="11">
                  <c:v>33.962200000000003</c:v>
                </c:pt>
                <c:pt idx="12">
                  <c:v>50.656999999999996</c:v>
                </c:pt>
                <c:pt idx="13">
                  <c:v>41.289700000000003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A-8443-A033-DA5DF3DFF1B8}"/>
            </c:ext>
          </c:extLst>
        </c:ser>
        <c:ser>
          <c:idx val="3"/>
          <c:order val="3"/>
          <c:tx>
            <c:strRef>
              <c:f>w权重s得分!$A$24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w权重s得分!$B$24:$O$24</c:f>
              <c:numCache>
                <c:formatCode>General</c:formatCode>
                <c:ptCount val="14"/>
                <c:pt idx="0">
                  <c:v>52.737200000000001</c:v>
                </c:pt>
                <c:pt idx="1">
                  <c:v>41.244399999999999</c:v>
                </c:pt>
                <c:pt idx="2">
                  <c:v>41.22</c:v>
                </c:pt>
                <c:pt idx="3">
                  <c:v>24.250599999999999</c:v>
                </c:pt>
                <c:pt idx="4">
                  <c:v>50.678400000000003</c:v>
                </c:pt>
                <c:pt idx="5">
                  <c:v>47.664999999999999</c:v>
                </c:pt>
                <c:pt idx="6">
                  <c:v>51.606499999999997</c:v>
                </c:pt>
                <c:pt idx="7">
                  <c:v>53.122199999999999</c:v>
                </c:pt>
                <c:pt idx="8">
                  <c:v>41.353499999999997</c:v>
                </c:pt>
                <c:pt idx="9">
                  <c:v>60.456400000000002</c:v>
                </c:pt>
                <c:pt idx="10">
                  <c:v>41.992699999999999</c:v>
                </c:pt>
                <c:pt idx="11">
                  <c:v>46.036299999999997</c:v>
                </c:pt>
                <c:pt idx="12">
                  <c:v>49.852400000000003</c:v>
                </c:pt>
                <c:pt idx="13">
                  <c:v>45.832000000000001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A-8443-A033-DA5DF3DFF1B8}"/>
            </c:ext>
          </c:extLst>
        </c:ser>
        <c:ser>
          <c:idx val="4"/>
          <c:order val="4"/>
          <c:tx>
            <c:strRef>
              <c:f>w权重s得分!$A$25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w权重s得分!$B$25:$O$25</c:f>
              <c:numCache>
                <c:formatCode>General</c:formatCode>
                <c:ptCount val="14"/>
                <c:pt idx="0">
                  <c:v>55.002000000000002</c:v>
                </c:pt>
                <c:pt idx="1">
                  <c:v>44.524799999999999</c:v>
                </c:pt>
                <c:pt idx="2">
                  <c:v>39.921500000000002</c:v>
                </c:pt>
                <c:pt idx="3">
                  <c:v>41.863599999999998</c:v>
                </c:pt>
                <c:pt idx="4">
                  <c:v>51.675199999999997</c:v>
                </c:pt>
                <c:pt idx="5">
                  <c:v>58.040999999999997</c:v>
                </c:pt>
                <c:pt idx="6">
                  <c:v>64.446600000000004</c:v>
                </c:pt>
                <c:pt idx="7">
                  <c:v>54.2044</c:v>
                </c:pt>
                <c:pt idx="8">
                  <c:v>44.460599999999999</c:v>
                </c:pt>
                <c:pt idx="9">
                  <c:v>65.866299999999995</c:v>
                </c:pt>
                <c:pt idx="10">
                  <c:v>44.383299999999998</c:v>
                </c:pt>
                <c:pt idx="11">
                  <c:v>43.796900000000001</c:v>
                </c:pt>
                <c:pt idx="12">
                  <c:v>49.750799999999998</c:v>
                </c:pt>
                <c:pt idx="13">
                  <c:v>45.293199999999999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A-8443-A033-DA5DF3DFF1B8}"/>
            </c:ext>
          </c:extLst>
        </c:ser>
        <c:ser>
          <c:idx val="5"/>
          <c:order val="5"/>
          <c:tx>
            <c:strRef>
              <c:f>w权重s得分!$A$26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w权重s得分!$B$26:$O$26</c:f>
              <c:numCache>
                <c:formatCode>General</c:formatCode>
                <c:ptCount val="14"/>
                <c:pt idx="0">
                  <c:v>54.088500000000003</c:v>
                </c:pt>
                <c:pt idx="1">
                  <c:v>32.262999999999998</c:v>
                </c:pt>
                <c:pt idx="2">
                  <c:v>31.3323</c:v>
                </c:pt>
                <c:pt idx="3">
                  <c:v>41.215299999999999</c:v>
                </c:pt>
                <c:pt idx="4">
                  <c:v>48.279499999999999</c:v>
                </c:pt>
                <c:pt idx="5">
                  <c:v>46.781399999999998</c:v>
                </c:pt>
                <c:pt idx="6">
                  <c:v>56.998399999999997</c:v>
                </c:pt>
                <c:pt idx="7">
                  <c:v>49.090499999999999</c:v>
                </c:pt>
                <c:pt idx="8">
                  <c:v>46.622900000000001</c:v>
                </c:pt>
                <c:pt idx="9">
                  <c:v>68.538300000000007</c:v>
                </c:pt>
                <c:pt idx="10">
                  <c:v>50.599699999999999</c:v>
                </c:pt>
                <c:pt idx="11">
                  <c:v>47.853499999999997</c:v>
                </c:pt>
                <c:pt idx="12">
                  <c:v>47.977699999999999</c:v>
                </c:pt>
                <c:pt idx="13">
                  <c:v>49.414700000000003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A-8443-A033-DA5DF3DFF1B8}"/>
            </c:ext>
          </c:extLst>
        </c:ser>
        <c:ser>
          <c:idx val="6"/>
          <c:order val="6"/>
          <c:tx>
            <c:strRef>
              <c:f>w权重s得分!$A$27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w权重s得分!$B$27:$O$27</c:f>
              <c:numCache>
                <c:formatCode>General</c:formatCode>
                <c:ptCount val="14"/>
                <c:pt idx="0">
                  <c:v>54.501199999999997</c:v>
                </c:pt>
                <c:pt idx="1">
                  <c:v>38.539700000000003</c:v>
                </c:pt>
                <c:pt idx="2">
                  <c:v>33.897199999999998</c:v>
                </c:pt>
                <c:pt idx="3">
                  <c:v>35.716700000000003</c:v>
                </c:pt>
                <c:pt idx="4">
                  <c:v>58.654899999999998</c:v>
                </c:pt>
                <c:pt idx="5">
                  <c:v>37.1661</c:v>
                </c:pt>
                <c:pt idx="6">
                  <c:v>50.477800000000002</c:v>
                </c:pt>
                <c:pt idx="7">
                  <c:v>45.900799999999997</c:v>
                </c:pt>
                <c:pt idx="8">
                  <c:v>48.7438</c:v>
                </c:pt>
                <c:pt idx="9">
                  <c:v>66.690899999999999</c:v>
                </c:pt>
                <c:pt idx="10">
                  <c:v>58.7166</c:v>
                </c:pt>
                <c:pt idx="11">
                  <c:v>41.368400000000001</c:v>
                </c:pt>
                <c:pt idx="12">
                  <c:v>43.079099999999997</c:v>
                </c:pt>
                <c:pt idx="13">
                  <c:v>48.775300000000001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A-8443-A033-DA5DF3DFF1B8}"/>
            </c:ext>
          </c:extLst>
        </c:ser>
        <c:ser>
          <c:idx val="7"/>
          <c:order val="7"/>
          <c:tx>
            <c:strRef>
              <c:f>w权重s得分!$A$28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w权重s得分!$B$28:$O$28</c:f>
              <c:numCache>
                <c:formatCode>General</c:formatCode>
                <c:ptCount val="14"/>
                <c:pt idx="0">
                  <c:v>54.582500000000003</c:v>
                </c:pt>
                <c:pt idx="1">
                  <c:v>34.958599999999997</c:v>
                </c:pt>
                <c:pt idx="2">
                  <c:v>38.106099999999998</c:v>
                </c:pt>
                <c:pt idx="3">
                  <c:v>40.690199999999997</c:v>
                </c:pt>
                <c:pt idx="4">
                  <c:v>38.048000000000002</c:v>
                </c:pt>
                <c:pt idx="5">
                  <c:v>41.118600000000001</c:v>
                </c:pt>
                <c:pt idx="6">
                  <c:v>60.7059</c:v>
                </c:pt>
                <c:pt idx="7">
                  <c:v>48.492199999999997</c:v>
                </c:pt>
                <c:pt idx="8">
                  <c:v>50.997799999999998</c:v>
                </c:pt>
                <c:pt idx="9">
                  <c:v>51.444499999999998</c:v>
                </c:pt>
                <c:pt idx="10">
                  <c:v>64.366500000000002</c:v>
                </c:pt>
                <c:pt idx="11">
                  <c:v>43.297899999999998</c:v>
                </c:pt>
                <c:pt idx="12">
                  <c:v>40.059699999999999</c:v>
                </c:pt>
                <c:pt idx="13">
                  <c:v>57.411099999999998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BA-8443-A033-DA5DF3DFF1B8}"/>
            </c:ext>
          </c:extLst>
        </c:ser>
        <c:ser>
          <c:idx val="8"/>
          <c:order val="8"/>
          <c:tx>
            <c:strRef>
              <c:f>w权重s得分!$A$29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w权重s得分!$B$29:$O$29</c:f>
              <c:numCache>
                <c:formatCode>General</c:formatCode>
                <c:ptCount val="14"/>
                <c:pt idx="0">
                  <c:v>55.6922</c:v>
                </c:pt>
                <c:pt idx="1">
                  <c:v>38.039400000000001</c:v>
                </c:pt>
                <c:pt idx="2">
                  <c:v>40.7455</c:v>
                </c:pt>
                <c:pt idx="3">
                  <c:v>35.150599999999997</c:v>
                </c:pt>
                <c:pt idx="4">
                  <c:v>47.028500000000001</c:v>
                </c:pt>
                <c:pt idx="5">
                  <c:v>45.4328</c:v>
                </c:pt>
                <c:pt idx="6">
                  <c:v>57.780700000000003</c:v>
                </c:pt>
                <c:pt idx="7">
                  <c:v>53.102400000000003</c:v>
                </c:pt>
                <c:pt idx="8">
                  <c:v>58.406399999999998</c:v>
                </c:pt>
                <c:pt idx="9">
                  <c:v>52.953099999999999</c:v>
                </c:pt>
                <c:pt idx="10">
                  <c:v>77.266300000000001</c:v>
                </c:pt>
                <c:pt idx="11">
                  <c:v>61.058999999999997</c:v>
                </c:pt>
                <c:pt idx="12">
                  <c:v>51.186100000000003</c:v>
                </c:pt>
                <c:pt idx="13">
                  <c:v>58.181699999999999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BA-8443-A033-DA5DF3DFF1B8}"/>
            </c:ext>
          </c:extLst>
        </c:ser>
        <c:ser>
          <c:idx val="9"/>
          <c:order val="9"/>
          <c:tx>
            <c:strRef>
              <c:f>w权重s得分!$A$30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w权重s得分!$B$30:$O$30</c:f>
              <c:numCache>
                <c:formatCode>General</c:formatCode>
                <c:ptCount val="14"/>
                <c:pt idx="0">
                  <c:v>47.1524</c:v>
                </c:pt>
                <c:pt idx="1">
                  <c:v>43.599899999999998</c:v>
                </c:pt>
                <c:pt idx="2">
                  <c:v>44.932200000000002</c:v>
                </c:pt>
                <c:pt idx="3">
                  <c:v>45.493499999999997</c:v>
                </c:pt>
                <c:pt idx="4">
                  <c:v>51.351399999999998</c:v>
                </c:pt>
                <c:pt idx="5">
                  <c:v>47.547499999999999</c:v>
                </c:pt>
                <c:pt idx="6">
                  <c:v>51.768099999999997</c:v>
                </c:pt>
                <c:pt idx="7">
                  <c:v>41.670299999999997</c:v>
                </c:pt>
                <c:pt idx="8">
                  <c:v>49.494500000000002</c:v>
                </c:pt>
                <c:pt idx="9">
                  <c:v>53.572800000000001</c:v>
                </c:pt>
                <c:pt idx="10">
                  <c:v>71.773300000000006</c:v>
                </c:pt>
                <c:pt idx="11">
                  <c:v>67.644900000000007</c:v>
                </c:pt>
                <c:pt idx="12">
                  <c:v>55.735599999999998</c:v>
                </c:pt>
                <c:pt idx="13">
                  <c:v>62.4619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BA-8443-A033-DA5DF3DFF1B8}"/>
            </c:ext>
          </c:extLst>
        </c:ser>
        <c:ser>
          <c:idx val="10"/>
          <c:order val="10"/>
          <c:tx>
            <c:strRef>
              <c:f>w权重s得分!$A$31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w权重s得分!$B$31:$O$31</c:f>
              <c:numCache>
                <c:formatCode>General</c:formatCode>
                <c:ptCount val="14"/>
                <c:pt idx="0">
                  <c:v>54.607599999999998</c:v>
                </c:pt>
                <c:pt idx="1">
                  <c:v>57.161799999999999</c:v>
                </c:pt>
                <c:pt idx="2">
                  <c:v>52.582700000000003</c:v>
                </c:pt>
                <c:pt idx="3">
                  <c:v>50.244500000000002</c:v>
                </c:pt>
                <c:pt idx="4">
                  <c:v>42.694299999999998</c:v>
                </c:pt>
                <c:pt idx="5">
                  <c:v>48.308399999999999</c:v>
                </c:pt>
                <c:pt idx="6">
                  <c:v>55.976199999999999</c:v>
                </c:pt>
                <c:pt idx="7">
                  <c:v>72.783100000000005</c:v>
                </c:pt>
                <c:pt idx="8">
                  <c:v>76.556399999999996</c:v>
                </c:pt>
                <c:pt idx="9">
                  <c:v>49.8523</c:v>
                </c:pt>
                <c:pt idx="10">
                  <c:v>72.641099999999994</c:v>
                </c:pt>
                <c:pt idx="11">
                  <c:v>76.110399999999998</c:v>
                </c:pt>
                <c:pt idx="12">
                  <c:v>61.658299999999997</c:v>
                </c:pt>
                <c:pt idx="13">
                  <c:v>57.812899999999999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BA-8443-A033-DA5DF3DF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9575519"/>
        <c:axId val="522751583"/>
        <c:axId val="509022527"/>
      </c:bar3DChart>
      <c:catAx>
        <c:axId val="5095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51583"/>
        <c:crosses val="autoZero"/>
        <c:auto val="1"/>
        <c:lblAlgn val="ctr"/>
        <c:lblOffset val="100"/>
        <c:noMultiLvlLbl val="0"/>
      </c:catAx>
      <c:valAx>
        <c:axId val="522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75519"/>
        <c:crosses val="autoZero"/>
        <c:crossBetween val="between"/>
      </c:valAx>
      <c:serAx>
        <c:axId val="50902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515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w权重s得分!$A$21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w权重s得分!$B$21:$O$21</c:f>
              <c:numCache>
                <c:formatCode>General</c:formatCode>
                <c:ptCount val="14"/>
                <c:pt idx="0">
                  <c:v>34.982999999999997</c:v>
                </c:pt>
                <c:pt idx="1">
                  <c:v>47.026299999999999</c:v>
                </c:pt>
                <c:pt idx="2">
                  <c:v>29.8477</c:v>
                </c:pt>
                <c:pt idx="3">
                  <c:v>24.744499999999999</c:v>
                </c:pt>
                <c:pt idx="4">
                  <c:v>57.7896</c:v>
                </c:pt>
                <c:pt idx="5">
                  <c:v>51.2682</c:v>
                </c:pt>
                <c:pt idx="6">
                  <c:v>25.956600000000002</c:v>
                </c:pt>
                <c:pt idx="7">
                  <c:v>42.113599999999998</c:v>
                </c:pt>
                <c:pt idx="8">
                  <c:v>34.428199999999997</c:v>
                </c:pt>
                <c:pt idx="9">
                  <c:v>36.192799999999998</c:v>
                </c:pt>
                <c:pt idx="10">
                  <c:v>24.504200000000001</c:v>
                </c:pt>
                <c:pt idx="11">
                  <c:v>32.095799999999997</c:v>
                </c:pt>
                <c:pt idx="12">
                  <c:v>48.941000000000003</c:v>
                </c:pt>
                <c:pt idx="13">
                  <c:v>40.878799999999998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0-A74B-9380-56786ECB3AFD}"/>
            </c:ext>
          </c:extLst>
        </c:ser>
        <c:ser>
          <c:idx val="1"/>
          <c:order val="1"/>
          <c:tx>
            <c:strRef>
              <c:f>w权重s得分!$A$22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w权重s得分!$B$22:$O$22</c:f>
              <c:numCache>
                <c:formatCode>General</c:formatCode>
                <c:ptCount val="14"/>
                <c:pt idx="0">
                  <c:v>46.513599999999997</c:v>
                </c:pt>
                <c:pt idx="1">
                  <c:v>48.387999999999998</c:v>
                </c:pt>
                <c:pt idx="2">
                  <c:v>39.094700000000003</c:v>
                </c:pt>
                <c:pt idx="3">
                  <c:v>31.0501</c:v>
                </c:pt>
                <c:pt idx="4">
                  <c:v>50.599899999999998</c:v>
                </c:pt>
                <c:pt idx="5">
                  <c:v>61.422499999999999</c:v>
                </c:pt>
                <c:pt idx="6">
                  <c:v>39.027299999999997</c:v>
                </c:pt>
                <c:pt idx="7">
                  <c:v>38.630800000000001</c:v>
                </c:pt>
                <c:pt idx="8">
                  <c:v>33.051000000000002</c:v>
                </c:pt>
                <c:pt idx="9">
                  <c:v>40.313299999999998</c:v>
                </c:pt>
                <c:pt idx="10">
                  <c:v>33.956099999999999</c:v>
                </c:pt>
                <c:pt idx="11">
                  <c:v>42.994100000000003</c:v>
                </c:pt>
                <c:pt idx="12">
                  <c:v>39.706400000000002</c:v>
                </c:pt>
                <c:pt idx="13">
                  <c:v>44.732500000000002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0-A74B-9380-56786ECB3AFD}"/>
            </c:ext>
          </c:extLst>
        </c:ser>
        <c:ser>
          <c:idx val="2"/>
          <c:order val="2"/>
          <c:tx>
            <c:strRef>
              <c:f>w权重s得分!$A$23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w权重s得分!$B$23:$O$23</c:f>
              <c:numCache>
                <c:formatCode>General</c:formatCode>
                <c:ptCount val="14"/>
                <c:pt idx="0">
                  <c:v>48.014099999999999</c:v>
                </c:pt>
                <c:pt idx="1">
                  <c:v>43.037599999999998</c:v>
                </c:pt>
                <c:pt idx="2">
                  <c:v>59.649299999999997</c:v>
                </c:pt>
                <c:pt idx="3">
                  <c:v>63.185000000000002</c:v>
                </c:pt>
                <c:pt idx="4">
                  <c:v>59.003999999999998</c:v>
                </c:pt>
                <c:pt idx="5">
                  <c:v>46.9818</c:v>
                </c:pt>
                <c:pt idx="6">
                  <c:v>52.7866</c:v>
                </c:pt>
                <c:pt idx="7">
                  <c:v>43.555399999999999</c:v>
                </c:pt>
                <c:pt idx="8">
                  <c:v>34.9771</c:v>
                </c:pt>
                <c:pt idx="9">
                  <c:v>51.084899999999998</c:v>
                </c:pt>
                <c:pt idx="10">
                  <c:v>44.9679</c:v>
                </c:pt>
                <c:pt idx="11">
                  <c:v>33.962200000000003</c:v>
                </c:pt>
                <c:pt idx="12">
                  <c:v>50.656999999999996</c:v>
                </c:pt>
                <c:pt idx="13">
                  <c:v>41.289700000000003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0-A74B-9380-56786ECB3AFD}"/>
            </c:ext>
          </c:extLst>
        </c:ser>
        <c:ser>
          <c:idx val="3"/>
          <c:order val="3"/>
          <c:tx>
            <c:strRef>
              <c:f>w权重s得分!$A$24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w权重s得分!$B$24:$O$24</c:f>
              <c:numCache>
                <c:formatCode>General</c:formatCode>
                <c:ptCount val="14"/>
                <c:pt idx="0">
                  <c:v>52.737200000000001</c:v>
                </c:pt>
                <c:pt idx="1">
                  <c:v>41.244399999999999</c:v>
                </c:pt>
                <c:pt idx="2">
                  <c:v>41.22</c:v>
                </c:pt>
                <c:pt idx="3">
                  <c:v>24.250599999999999</c:v>
                </c:pt>
                <c:pt idx="4">
                  <c:v>50.678400000000003</c:v>
                </c:pt>
                <c:pt idx="5">
                  <c:v>47.664999999999999</c:v>
                </c:pt>
                <c:pt idx="6">
                  <c:v>51.606499999999997</c:v>
                </c:pt>
                <c:pt idx="7">
                  <c:v>53.122199999999999</c:v>
                </c:pt>
                <c:pt idx="8">
                  <c:v>41.353499999999997</c:v>
                </c:pt>
                <c:pt idx="9">
                  <c:v>60.456400000000002</c:v>
                </c:pt>
                <c:pt idx="10">
                  <c:v>41.992699999999999</c:v>
                </c:pt>
                <c:pt idx="11">
                  <c:v>46.036299999999997</c:v>
                </c:pt>
                <c:pt idx="12">
                  <c:v>49.852400000000003</c:v>
                </c:pt>
                <c:pt idx="13">
                  <c:v>45.832000000000001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C0-A74B-9380-56786ECB3AFD}"/>
            </c:ext>
          </c:extLst>
        </c:ser>
        <c:ser>
          <c:idx val="4"/>
          <c:order val="4"/>
          <c:tx>
            <c:strRef>
              <c:f>w权重s得分!$A$25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w权重s得分!$B$25:$O$25</c:f>
              <c:numCache>
                <c:formatCode>General</c:formatCode>
                <c:ptCount val="14"/>
                <c:pt idx="0">
                  <c:v>55.002000000000002</c:v>
                </c:pt>
                <c:pt idx="1">
                  <c:v>44.524799999999999</c:v>
                </c:pt>
                <c:pt idx="2">
                  <c:v>39.921500000000002</c:v>
                </c:pt>
                <c:pt idx="3">
                  <c:v>41.863599999999998</c:v>
                </c:pt>
                <c:pt idx="4">
                  <c:v>51.675199999999997</c:v>
                </c:pt>
                <c:pt idx="5">
                  <c:v>58.040999999999997</c:v>
                </c:pt>
                <c:pt idx="6">
                  <c:v>64.446600000000004</c:v>
                </c:pt>
                <c:pt idx="7">
                  <c:v>54.2044</c:v>
                </c:pt>
                <c:pt idx="8">
                  <c:v>44.460599999999999</c:v>
                </c:pt>
                <c:pt idx="9">
                  <c:v>65.866299999999995</c:v>
                </c:pt>
                <c:pt idx="10">
                  <c:v>44.383299999999998</c:v>
                </c:pt>
                <c:pt idx="11">
                  <c:v>43.796900000000001</c:v>
                </c:pt>
                <c:pt idx="12">
                  <c:v>49.750799999999998</c:v>
                </c:pt>
                <c:pt idx="13">
                  <c:v>45.293199999999999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C0-A74B-9380-56786ECB3AFD}"/>
            </c:ext>
          </c:extLst>
        </c:ser>
        <c:ser>
          <c:idx val="5"/>
          <c:order val="5"/>
          <c:tx>
            <c:strRef>
              <c:f>w权重s得分!$A$26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w权重s得分!$B$26:$O$26</c:f>
              <c:numCache>
                <c:formatCode>General</c:formatCode>
                <c:ptCount val="14"/>
                <c:pt idx="0">
                  <c:v>54.088500000000003</c:v>
                </c:pt>
                <c:pt idx="1">
                  <c:v>32.262999999999998</c:v>
                </c:pt>
                <c:pt idx="2">
                  <c:v>31.3323</c:v>
                </c:pt>
                <c:pt idx="3">
                  <c:v>41.215299999999999</c:v>
                </c:pt>
                <c:pt idx="4">
                  <c:v>48.279499999999999</c:v>
                </c:pt>
                <c:pt idx="5">
                  <c:v>46.781399999999998</c:v>
                </c:pt>
                <c:pt idx="6">
                  <c:v>56.998399999999997</c:v>
                </c:pt>
                <c:pt idx="7">
                  <c:v>49.090499999999999</c:v>
                </c:pt>
                <c:pt idx="8">
                  <c:v>46.622900000000001</c:v>
                </c:pt>
                <c:pt idx="9">
                  <c:v>68.538300000000007</c:v>
                </c:pt>
                <c:pt idx="10">
                  <c:v>50.599699999999999</c:v>
                </c:pt>
                <c:pt idx="11">
                  <c:v>47.853499999999997</c:v>
                </c:pt>
                <c:pt idx="12">
                  <c:v>47.977699999999999</c:v>
                </c:pt>
                <c:pt idx="13">
                  <c:v>49.414700000000003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C0-A74B-9380-56786ECB3AFD}"/>
            </c:ext>
          </c:extLst>
        </c:ser>
        <c:ser>
          <c:idx val="6"/>
          <c:order val="6"/>
          <c:tx>
            <c:strRef>
              <c:f>w权重s得分!$A$27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w权重s得分!$B$27:$O$27</c:f>
              <c:numCache>
                <c:formatCode>General</c:formatCode>
                <c:ptCount val="14"/>
                <c:pt idx="0">
                  <c:v>54.501199999999997</c:v>
                </c:pt>
                <c:pt idx="1">
                  <c:v>38.539700000000003</c:v>
                </c:pt>
                <c:pt idx="2">
                  <c:v>33.897199999999998</c:v>
                </c:pt>
                <c:pt idx="3">
                  <c:v>35.716700000000003</c:v>
                </c:pt>
                <c:pt idx="4">
                  <c:v>58.654899999999998</c:v>
                </c:pt>
                <c:pt idx="5">
                  <c:v>37.1661</c:v>
                </c:pt>
                <c:pt idx="6">
                  <c:v>50.477800000000002</c:v>
                </c:pt>
                <c:pt idx="7">
                  <c:v>45.900799999999997</c:v>
                </c:pt>
                <c:pt idx="8">
                  <c:v>48.7438</c:v>
                </c:pt>
                <c:pt idx="9">
                  <c:v>66.690899999999999</c:v>
                </c:pt>
                <c:pt idx="10">
                  <c:v>58.7166</c:v>
                </c:pt>
                <c:pt idx="11">
                  <c:v>41.368400000000001</c:v>
                </c:pt>
                <c:pt idx="12">
                  <c:v>43.079099999999997</c:v>
                </c:pt>
                <c:pt idx="13">
                  <c:v>48.775300000000001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C0-A74B-9380-56786ECB3AFD}"/>
            </c:ext>
          </c:extLst>
        </c:ser>
        <c:ser>
          <c:idx val="7"/>
          <c:order val="7"/>
          <c:tx>
            <c:strRef>
              <c:f>w权重s得分!$A$28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w权重s得分!$B$28:$O$28</c:f>
              <c:numCache>
                <c:formatCode>General</c:formatCode>
                <c:ptCount val="14"/>
                <c:pt idx="0">
                  <c:v>54.582500000000003</c:v>
                </c:pt>
                <c:pt idx="1">
                  <c:v>34.958599999999997</c:v>
                </c:pt>
                <c:pt idx="2">
                  <c:v>38.106099999999998</c:v>
                </c:pt>
                <c:pt idx="3">
                  <c:v>40.690199999999997</c:v>
                </c:pt>
                <c:pt idx="4">
                  <c:v>38.048000000000002</c:v>
                </c:pt>
                <c:pt idx="5">
                  <c:v>41.118600000000001</c:v>
                </c:pt>
                <c:pt idx="6">
                  <c:v>60.7059</c:v>
                </c:pt>
                <c:pt idx="7">
                  <c:v>48.492199999999997</c:v>
                </c:pt>
                <c:pt idx="8">
                  <c:v>50.997799999999998</c:v>
                </c:pt>
                <c:pt idx="9">
                  <c:v>51.444499999999998</c:v>
                </c:pt>
                <c:pt idx="10">
                  <c:v>64.366500000000002</c:v>
                </c:pt>
                <c:pt idx="11">
                  <c:v>43.297899999999998</c:v>
                </c:pt>
                <c:pt idx="12">
                  <c:v>40.059699999999999</c:v>
                </c:pt>
                <c:pt idx="13">
                  <c:v>57.411099999999998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C0-A74B-9380-56786ECB3AFD}"/>
            </c:ext>
          </c:extLst>
        </c:ser>
        <c:ser>
          <c:idx val="8"/>
          <c:order val="8"/>
          <c:tx>
            <c:strRef>
              <c:f>w权重s得分!$A$29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w权重s得分!$B$29:$O$29</c:f>
              <c:numCache>
                <c:formatCode>General</c:formatCode>
                <c:ptCount val="14"/>
                <c:pt idx="0">
                  <c:v>55.6922</c:v>
                </c:pt>
                <c:pt idx="1">
                  <c:v>38.039400000000001</c:v>
                </c:pt>
                <c:pt idx="2">
                  <c:v>40.7455</c:v>
                </c:pt>
                <c:pt idx="3">
                  <c:v>35.150599999999997</c:v>
                </c:pt>
                <c:pt idx="4">
                  <c:v>47.028500000000001</c:v>
                </c:pt>
                <c:pt idx="5">
                  <c:v>45.4328</c:v>
                </c:pt>
                <c:pt idx="6">
                  <c:v>57.780700000000003</c:v>
                </c:pt>
                <c:pt idx="7">
                  <c:v>53.102400000000003</c:v>
                </c:pt>
                <c:pt idx="8">
                  <c:v>58.406399999999998</c:v>
                </c:pt>
                <c:pt idx="9">
                  <c:v>52.953099999999999</c:v>
                </c:pt>
                <c:pt idx="10">
                  <c:v>77.266300000000001</c:v>
                </c:pt>
                <c:pt idx="11">
                  <c:v>61.058999999999997</c:v>
                </c:pt>
                <c:pt idx="12">
                  <c:v>51.186100000000003</c:v>
                </c:pt>
                <c:pt idx="13">
                  <c:v>58.181699999999999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C0-A74B-9380-56786ECB3AFD}"/>
            </c:ext>
          </c:extLst>
        </c:ser>
        <c:ser>
          <c:idx val="9"/>
          <c:order val="9"/>
          <c:tx>
            <c:strRef>
              <c:f>w权重s得分!$A$30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w权重s得分!$B$30:$O$30</c:f>
              <c:numCache>
                <c:formatCode>General</c:formatCode>
                <c:ptCount val="14"/>
                <c:pt idx="0">
                  <c:v>47.1524</c:v>
                </c:pt>
                <c:pt idx="1">
                  <c:v>43.599899999999998</c:v>
                </c:pt>
                <c:pt idx="2">
                  <c:v>44.932200000000002</c:v>
                </c:pt>
                <c:pt idx="3">
                  <c:v>45.493499999999997</c:v>
                </c:pt>
                <c:pt idx="4">
                  <c:v>51.351399999999998</c:v>
                </c:pt>
                <c:pt idx="5">
                  <c:v>47.547499999999999</c:v>
                </c:pt>
                <c:pt idx="6">
                  <c:v>51.768099999999997</c:v>
                </c:pt>
                <c:pt idx="7">
                  <c:v>41.670299999999997</c:v>
                </c:pt>
                <c:pt idx="8">
                  <c:v>49.494500000000002</c:v>
                </c:pt>
                <c:pt idx="9">
                  <c:v>53.572800000000001</c:v>
                </c:pt>
                <c:pt idx="10">
                  <c:v>71.773300000000006</c:v>
                </c:pt>
                <c:pt idx="11">
                  <c:v>67.644900000000007</c:v>
                </c:pt>
                <c:pt idx="12">
                  <c:v>55.735599999999998</c:v>
                </c:pt>
                <c:pt idx="13">
                  <c:v>62.4619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C0-A74B-9380-56786ECB3AFD}"/>
            </c:ext>
          </c:extLst>
        </c:ser>
        <c:ser>
          <c:idx val="10"/>
          <c:order val="10"/>
          <c:tx>
            <c:strRef>
              <c:f>w权重s得分!$A$31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w权重s得分!$B$20:$O$20</c:f>
              <c:strCache>
                <c:ptCount val="14"/>
                <c:pt idx="0">
                  <c:v>上海</c:v>
                </c:pt>
                <c:pt idx="1">
                  <c:v>南京</c:v>
                </c:pt>
                <c:pt idx="2">
                  <c:v>无锡</c:v>
                </c:pt>
                <c:pt idx="3">
                  <c:v>常州</c:v>
                </c:pt>
                <c:pt idx="4">
                  <c:v>苏州</c:v>
                </c:pt>
                <c:pt idx="5">
                  <c:v>南通</c:v>
                </c:pt>
                <c:pt idx="6">
                  <c:v>扬州</c:v>
                </c:pt>
                <c:pt idx="7">
                  <c:v>镇江</c:v>
                </c:pt>
                <c:pt idx="8">
                  <c:v>泰州</c:v>
                </c:pt>
                <c:pt idx="9">
                  <c:v>杭州</c:v>
                </c:pt>
                <c:pt idx="10">
                  <c:v>宁波</c:v>
                </c:pt>
                <c:pt idx="11">
                  <c:v>湖州</c:v>
                </c:pt>
                <c:pt idx="12">
                  <c:v>绍兴</c:v>
                </c:pt>
                <c:pt idx="13">
                  <c:v>台州</c:v>
                </c:pt>
              </c:strCache>
            </c:strRef>
          </c:cat>
          <c:val>
            <c:numRef>
              <c:f>w权重s得分!$B$31:$O$31</c:f>
              <c:numCache>
                <c:formatCode>General</c:formatCode>
                <c:ptCount val="14"/>
                <c:pt idx="0">
                  <c:v>54.607599999999998</c:v>
                </c:pt>
                <c:pt idx="1">
                  <c:v>57.161799999999999</c:v>
                </c:pt>
                <c:pt idx="2">
                  <c:v>52.582700000000003</c:v>
                </c:pt>
                <c:pt idx="3">
                  <c:v>50.244500000000002</c:v>
                </c:pt>
                <c:pt idx="4">
                  <c:v>42.694299999999998</c:v>
                </c:pt>
                <c:pt idx="5">
                  <c:v>48.308399999999999</c:v>
                </c:pt>
                <c:pt idx="6">
                  <c:v>55.976199999999999</c:v>
                </c:pt>
                <c:pt idx="7">
                  <c:v>72.783100000000005</c:v>
                </c:pt>
                <c:pt idx="8">
                  <c:v>76.556399999999996</c:v>
                </c:pt>
                <c:pt idx="9">
                  <c:v>49.8523</c:v>
                </c:pt>
                <c:pt idx="10">
                  <c:v>72.641099999999994</c:v>
                </c:pt>
                <c:pt idx="11">
                  <c:v>76.110399999999998</c:v>
                </c:pt>
                <c:pt idx="12">
                  <c:v>61.658299999999997</c:v>
                </c:pt>
                <c:pt idx="13">
                  <c:v>57.812899999999999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C0-A74B-9380-56786ECB3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7171391"/>
        <c:axId val="520319631"/>
        <c:axId val="0"/>
      </c:bar3DChart>
      <c:catAx>
        <c:axId val="52717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19631"/>
        <c:crosses val="autoZero"/>
        <c:auto val="1"/>
        <c:lblAlgn val="ctr"/>
        <c:lblOffset val="100"/>
        <c:noMultiLvlLbl val="0"/>
      </c:catAx>
      <c:valAx>
        <c:axId val="5203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w权重s得分!$V$25</c:f>
              <c:strCache>
                <c:ptCount val="1"/>
                <c:pt idx="0">
                  <c:v>各年平均得分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1760243590460301E-2"/>
                  <c:y val="-2.3198694443236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AF-BA4A-96BD-E810E2E6EBDC}"/>
                </c:ext>
              </c:extLst>
            </c:dLbl>
            <c:dLbl>
              <c:idx val="3"/>
              <c:layout>
                <c:manualLayout>
                  <c:x val="-4.1760243590460301E-2"/>
                  <c:y val="4.6397388886473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AF-BA4A-96BD-E810E2E6EBDC}"/>
                </c:ext>
              </c:extLst>
            </c:dLbl>
            <c:dLbl>
              <c:idx val="4"/>
              <c:layout>
                <c:manualLayout>
                  <c:x val="-5.8464341026644405E-2"/>
                  <c:y val="-2.319869444323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AF-BA4A-96BD-E810E2E6EBDC}"/>
                </c:ext>
              </c:extLst>
            </c:dLbl>
            <c:dLbl>
              <c:idx val="5"/>
              <c:layout>
                <c:manualLayout>
                  <c:x val="-4.1760243590460253E-2"/>
                  <c:y val="4.1757649997826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AF-BA4A-96BD-E810E2E6EBDC}"/>
                </c:ext>
              </c:extLst>
            </c:dLbl>
            <c:dLbl>
              <c:idx val="6"/>
              <c:layout>
                <c:manualLayout>
                  <c:x val="-4.1760243590460253E-2"/>
                  <c:y val="-3.2478172220531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AF-BA4A-96BD-E810E2E6EBDC}"/>
                </c:ext>
              </c:extLst>
            </c:dLbl>
            <c:dLbl>
              <c:idx val="7"/>
              <c:layout>
                <c:manualLayout>
                  <c:x val="-4.4544259829824372E-2"/>
                  <c:y val="3.2478172220531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AF-BA4A-96BD-E810E2E6EBDC}"/>
                </c:ext>
              </c:extLst>
            </c:dLbl>
            <c:dLbl>
              <c:idx val="8"/>
              <c:layout>
                <c:manualLayout>
                  <c:x val="-4.4544259829824268E-2"/>
                  <c:y val="-2.3198694443236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AF-BA4A-96BD-E810E2E6EBDC}"/>
                </c:ext>
              </c:extLst>
            </c:dLbl>
            <c:dLbl>
              <c:idx val="9"/>
              <c:layout>
                <c:manualLayout>
                  <c:x val="-4.1760243590460148E-2"/>
                  <c:y val="3.2478172220531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AF-BA4A-96BD-E810E2E6EBDC}"/>
                </c:ext>
              </c:extLst>
            </c:dLbl>
            <c:dLbl>
              <c:idx val="10"/>
              <c:layout>
                <c:manualLayout>
                  <c:x val="-5.0112292308552298E-2"/>
                  <c:y val="-2.3198694443236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AF-BA4A-96BD-E810E2E6E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w权重s得分!$U$26:$U$36</c:f>
              <c:numCache>
                <c:formatCode>0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w权重s得分!$V$26:$V$36</c:f>
              <c:numCache>
                <c:formatCode>0.00</c:formatCode>
                <c:ptCount val="11"/>
                <c:pt idx="0">
                  <c:v>37.91216428571429</c:v>
                </c:pt>
                <c:pt idx="1">
                  <c:v>42.105735714285707</c:v>
                </c:pt>
                <c:pt idx="2">
                  <c:v>48.08232857142859</c:v>
                </c:pt>
                <c:pt idx="3">
                  <c:v>46.289114285714284</c:v>
                </c:pt>
                <c:pt idx="4">
                  <c:v>50.230728571428571</c:v>
                </c:pt>
                <c:pt idx="5">
                  <c:v>47.932549999999999</c:v>
                </c:pt>
                <c:pt idx="6">
                  <c:v>47.302035714285715</c:v>
                </c:pt>
                <c:pt idx="7">
                  <c:v>47.448542857142861</c:v>
                </c:pt>
                <c:pt idx="8">
                  <c:v>52.287478571428565</c:v>
                </c:pt>
                <c:pt idx="9">
                  <c:v>52.442735714285718</c:v>
                </c:pt>
                <c:pt idx="10">
                  <c:v>59.213571428571434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F-BA4A-96BD-E810E2E6EBD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6980656"/>
        <c:axId val="207248496"/>
      </c:lineChart>
      <c:catAx>
        <c:axId val="1569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8496"/>
        <c:crosses val="autoZero"/>
        <c:auto val="1"/>
        <c:lblAlgn val="ctr"/>
        <c:lblOffset val="100"/>
        <c:noMultiLvlLbl val="0"/>
      </c:catAx>
      <c:valAx>
        <c:axId val="2072484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得分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w权重s得分!$AD$6:$AD$20</c:f>
              <c:strCache>
                <c:ptCount val="15"/>
                <c:pt idx="0">
                  <c:v>人均公共绿地面积</c:v>
                </c:pt>
                <c:pt idx="1">
                  <c:v>建成区绿地覆盖率</c:v>
                </c:pt>
                <c:pt idx="2">
                  <c:v>工业二氧化硫排放量/万t </c:v>
                </c:pt>
                <c:pt idx="3">
                  <c:v>一般工业固体废物处置利用率</c:v>
                </c:pt>
                <c:pt idx="4">
                  <c:v>工业废水排放达标率</c:v>
                </c:pt>
                <c:pt idx="5">
                  <c:v>城市污水处理率</c:v>
                </c:pt>
                <c:pt idx="6">
                  <c:v>城市居民恩格尔系数</c:v>
                </c:pt>
                <c:pt idx="7">
                  <c:v>人均地区生产总值</c:v>
                </c:pt>
                <c:pt idx="8">
                  <c:v>城镇居民可支配收入 </c:v>
                </c:pt>
                <c:pt idx="9">
                  <c:v> 第三产业占 GDP 比重</c:v>
                </c:pt>
                <c:pt idx="10">
                  <c:v>人口密度 </c:v>
                </c:pt>
                <c:pt idx="11">
                  <c:v>人口自然增长率</c:v>
                </c:pt>
                <c:pt idx="12">
                  <c:v>城市人口失业率</c:v>
                </c:pt>
                <c:pt idx="13">
                  <c:v>每万人拥有医生数</c:v>
                </c:pt>
                <c:pt idx="14">
                  <c:v>每万人在校大学生数</c:v>
                </c:pt>
              </c:strCache>
            </c:strRef>
          </c:cat>
          <c:val>
            <c:numRef>
              <c:f>w权重s得分!$AE$6:$AE$20</c:f>
              <c:numCache>
                <c:formatCode>0.00000</c:formatCode>
                <c:ptCount val="15"/>
                <c:pt idx="0">
                  <c:v>5.8214285714285725E-2</c:v>
                </c:pt>
                <c:pt idx="1">
                  <c:v>5.5071428571428556E-2</c:v>
                </c:pt>
                <c:pt idx="2">
                  <c:v>7.6214285714285707E-2</c:v>
                </c:pt>
                <c:pt idx="3">
                  <c:v>5.5235714285714291E-2</c:v>
                </c:pt>
                <c:pt idx="4">
                  <c:v>4.7707142857142858E-2</c:v>
                </c:pt>
                <c:pt idx="5">
                  <c:v>5.470714285714285E-2</c:v>
                </c:pt>
                <c:pt idx="6">
                  <c:v>7.9764285714285704E-2</c:v>
                </c:pt>
                <c:pt idx="7">
                  <c:v>5.5471428571428567E-2</c:v>
                </c:pt>
                <c:pt idx="8">
                  <c:v>7.2778571428571429E-2</c:v>
                </c:pt>
                <c:pt idx="9">
                  <c:v>7.7592857142857144E-2</c:v>
                </c:pt>
                <c:pt idx="10">
                  <c:v>8.7392857142857133E-2</c:v>
                </c:pt>
                <c:pt idx="11">
                  <c:v>6.8121428571428583E-2</c:v>
                </c:pt>
                <c:pt idx="12">
                  <c:v>8.1749999999999989E-2</c:v>
                </c:pt>
                <c:pt idx="13">
                  <c:v>5.7550000000000004E-2</c:v>
                </c:pt>
                <c:pt idx="14">
                  <c:v>7.2464285714285717E-2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1-5745-B97D-45001249F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5168"/>
        <c:axId val="152902304"/>
      </c:radarChart>
      <c:catAx>
        <c:axId val="1524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2304"/>
        <c:crosses val="autoZero"/>
        <c:auto val="1"/>
        <c:lblAlgn val="ctr"/>
        <c:lblOffset val="100"/>
        <c:noMultiLvlLbl val="0"/>
      </c:catAx>
      <c:valAx>
        <c:axId val="1529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w权重s得分!$B$68:$B$70</c:f>
              <c:strCache>
                <c:ptCount val="3"/>
                <c:pt idx="0">
                  <c:v>生态环境指标</c:v>
                </c:pt>
                <c:pt idx="1">
                  <c:v>经济发展指标</c:v>
                </c:pt>
                <c:pt idx="2">
                  <c:v>社会生活指标</c:v>
                </c:pt>
              </c:strCache>
            </c:strRef>
          </c:cat>
          <c:val>
            <c:numRef>
              <c:f>w权重s得分!$C$68:$C$70</c:f>
              <c:numCache>
                <c:formatCode>General</c:formatCode>
                <c:ptCount val="3"/>
                <c:pt idx="0">
                  <c:v>0.57858333333333301</c:v>
                </c:pt>
                <c:pt idx="1">
                  <c:v>0.71401785714285704</c:v>
                </c:pt>
                <c:pt idx="2">
                  <c:v>0.73455714285714302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C-0B43-833E-C01679B2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15888"/>
        <c:axId val="1302467440"/>
      </c:radarChart>
      <c:catAx>
        <c:axId val="130431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67440"/>
        <c:crosses val="autoZero"/>
        <c:auto val="1"/>
        <c:lblAlgn val="ctr"/>
        <c:lblOffset val="100"/>
        <c:noMultiLvlLbl val="0"/>
      </c:catAx>
      <c:valAx>
        <c:axId val="1302467440"/>
        <c:scaling>
          <c:orientation val="minMax"/>
        </c:scaling>
        <c:delete val="0"/>
        <c:axPos val="l"/>
        <c:majorGridlines>
          <c:spPr>
            <a:ln w="412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720725</xdr:colOff>
      <xdr:row>33</xdr:row>
      <xdr:rowOff>111125</xdr:rowOff>
    </xdr:from>
    <xdr:to>
      <xdr:col>8</xdr:col>
      <xdr:colOff>238125</xdr:colOff>
      <xdr:row>47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38267-B2A3-1C46-B3BF-86362BE3F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33</xdr:row>
      <xdr:rowOff>79375</xdr:rowOff>
    </xdr:from>
    <xdr:to>
      <xdr:col>6</xdr:col>
      <xdr:colOff>654050</xdr:colOff>
      <xdr:row>47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72178-B14F-EF46-9777-C434C88D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88900</xdr:colOff>
      <xdr:row>6</xdr:row>
      <xdr:rowOff>38100</xdr:rowOff>
    </xdr:from>
    <xdr:to>
      <xdr:col>21</xdr:col>
      <xdr:colOff>596900</xdr:colOff>
      <xdr:row>19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00F6415-9DF6-6D41-A53E-2D59636F8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211919</xdr:colOff>
      <xdr:row>2</xdr:row>
      <xdr:rowOff>189</xdr:rowOff>
    </xdr:from>
    <xdr:to>
      <xdr:col>18</xdr:col>
      <xdr:colOff>391994</xdr:colOff>
      <xdr:row>18</xdr:row>
      <xdr:rowOff>89090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7A01290-0AF3-CC48-9CD6-A0EA8B868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47</xdr:row>
      <xdr:rowOff>114300</xdr:rowOff>
    </xdr:from>
    <xdr:to>
      <xdr:col>6</xdr:col>
      <xdr:colOff>749300</xdr:colOff>
      <xdr:row>64</xdr:row>
      <xdr:rowOff>50800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A130D67-8299-2E40-AD52-1E67CC737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33652</xdr:colOff>
      <xdr:row>36</xdr:row>
      <xdr:rowOff>62610</xdr:rowOff>
    </xdr:from>
    <xdr:to>
      <xdr:col>25</xdr:col>
      <xdr:colOff>539944</xdr:colOff>
      <xdr:row>49</xdr:row>
      <xdr:rowOff>163783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F3055C8-2E2B-0647-8528-65A21887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255441</xdr:colOff>
      <xdr:row>16</xdr:row>
      <xdr:rowOff>5152</xdr:rowOff>
    </xdr:from>
    <xdr:to>
      <xdr:col>29</xdr:col>
      <xdr:colOff>77261</xdr:colOff>
      <xdr:row>38</xdr:row>
      <xdr:rowOff>200085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482EF66-9B07-0F4A-91B2-08CCA57CD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206744</xdr:colOff>
      <xdr:row>81</xdr:row>
      <xdr:rowOff>101600</xdr:rowOff>
    </xdr:from>
    <xdr:to>
      <xdr:col>19</xdr:col>
      <xdr:colOff>736600</xdr:colOff>
      <xdr:row>135</xdr:row>
      <xdr:rowOff>88605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CC74CFA-8885-7646-9CF7-172697E57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jingtan/Desktop/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得分矩阵"/>
      <sheetName val="w权重矩阵"/>
    </sheetNames>
    <sheetDataSet>
      <sheetData sheetId="0">
        <row r="2">
          <cell r="B2">
            <v>2007</v>
          </cell>
          <cell r="C2">
            <v>37.91216428571429</v>
          </cell>
        </row>
        <row r="3">
          <cell r="B3">
            <v>2008</v>
          </cell>
          <cell r="C3">
            <v>42.105735714285707</v>
          </cell>
        </row>
        <row r="4">
          <cell r="B4">
            <v>2009</v>
          </cell>
          <cell r="C4">
            <v>48.08232857142859</v>
          </cell>
        </row>
        <row r="5">
          <cell r="B5">
            <v>2010</v>
          </cell>
          <cell r="C5">
            <v>46.289114285714284</v>
          </cell>
        </row>
        <row r="6">
          <cell r="B6">
            <v>2011</v>
          </cell>
          <cell r="C6">
            <v>50.230728571428571</v>
          </cell>
        </row>
        <row r="7">
          <cell r="B7">
            <v>2012</v>
          </cell>
          <cell r="C7">
            <v>47.932549999999999</v>
          </cell>
        </row>
        <row r="8">
          <cell r="B8">
            <v>2013</v>
          </cell>
          <cell r="C8">
            <v>47.302035714285715</v>
          </cell>
        </row>
        <row r="9">
          <cell r="B9">
            <v>2014</v>
          </cell>
          <cell r="C9">
            <v>47.448542857142861</v>
          </cell>
        </row>
        <row r="10">
          <cell r="B10">
            <v>2015</v>
          </cell>
          <cell r="C10">
            <v>52.287478571428565</v>
          </cell>
        </row>
        <row r="11">
          <cell r="B11">
            <v>2016</v>
          </cell>
          <cell r="C11">
            <v>52.442735714285718</v>
          </cell>
        </row>
        <row r="12">
          <cell r="B12">
            <v>2017</v>
          </cell>
          <cell r="C12">
            <v>59.213571428571434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221.226.86.104/_web/_plugs/statTable/statTableForQuery.jsp?statTableCategoryId=2&amp;_p=YXM9MSZ0PTAmcD0xJm09TiY_" TargetMode="External"/><Relationship Id="rId7" Type="http://schemas.openxmlformats.org/officeDocument/2006/relationships/hyperlink" Target="http://221.226.86.104/_web/_plugs/statTable/statTableForQuery.jsp?statTableCategoryId=2&amp;_p=YXM9MSZ0PTAmcD0xJm09TiY_" TargetMode="External"/><Relationship Id="rId2" Type="http://schemas.openxmlformats.org/officeDocument/2006/relationships/hyperlink" Target="http://221.226.86.104/_web/_plugs/statTable/statTableForQuery.jsp?statTableCategoryId=2&amp;_p=YXM9MSZ0PTAmcD0xJm09TiY_" TargetMode="External"/><Relationship Id="rId1" Type="http://schemas.openxmlformats.org/officeDocument/2006/relationships/hyperlink" Target="http://221.226.86.104/_web/_plugs/statTable/statTableForQuery.jsp?statTableCategoryId=2&amp;_p=YXM9MSZ0PTAmcD0xJm09TiY_" TargetMode="External"/><Relationship Id="rId6" Type="http://schemas.openxmlformats.org/officeDocument/2006/relationships/hyperlink" Target="http://221.226.86.104/_web/_plugs/statTable/statTableForQuery.jsp?statTableCategoryId=2&amp;_p=YXM9MSZ0PTAmcD0xJm09TiY_" TargetMode="External"/><Relationship Id="rId5" Type="http://schemas.openxmlformats.org/officeDocument/2006/relationships/hyperlink" Target="http://221.226.86.104/_web/_plugs/statTable/statTableForQuery.jsp?statTableCategoryId=2&amp;_p=YXM9MSZ0PTAmcD0xJm09TiY_" TargetMode="External"/><Relationship Id="rId4" Type="http://schemas.openxmlformats.org/officeDocument/2006/relationships/hyperlink" Target="http://221.226.86.104/_web/_plugs/statTable/statTableForQuery.jsp?statTableCategoryId=2&amp;_p=YXM9MSZ0PTAmcD0xJm09TiY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B53C-BB54-914A-A323-6859E9FA5562}">
  <dimension ref="A1:P43"/>
  <sheetViews>
    <sheetView zoomScale="88" workbookViewId="0">
      <selection activeCell="C29" sqref="C29"/>
    </sheetView>
  </sheetViews>
  <sheetFormatPr baseColWidth="10" defaultRowHeight="16"/>
  <cols>
    <col min="2" max="4" width="11.33203125" bestFit="1" customWidth="1"/>
    <col min="5" max="5" width="11.1640625" bestFit="1" customWidth="1"/>
    <col min="6" max="6" width="11.33203125" bestFit="1" customWidth="1"/>
    <col min="7" max="15" width="11.1640625" bestFit="1" customWidth="1"/>
  </cols>
  <sheetData>
    <row r="1" spans="1:15">
      <c r="A1" s="23"/>
      <c r="B1" s="36" t="s">
        <v>111</v>
      </c>
      <c r="C1" s="36" t="s">
        <v>110</v>
      </c>
      <c r="D1" s="36" t="s">
        <v>112</v>
      </c>
      <c r="E1" s="36" t="s">
        <v>109</v>
      </c>
      <c r="F1" s="36" t="s">
        <v>108</v>
      </c>
      <c r="G1" s="130" t="s">
        <v>333</v>
      </c>
      <c r="H1" s="130"/>
      <c r="I1" s="36" t="s">
        <v>345</v>
      </c>
      <c r="J1" s="36" t="s">
        <v>346</v>
      </c>
      <c r="K1" s="24"/>
      <c r="L1" s="24"/>
      <c r="M1" s="36"/>
      <c r="N1" s="36"/>
      <c r="O1" s="36"/>
    </row>
    <row r="2" spans="1:15">
      <c r="A2" t="s">
        <v>30</v>
      </c>
      <c r="B2" s="123">
        <v>0.328237</v>
      </c>
      <c r="C2" s="124">
        <v>0.12483900000000001</v>
      </c>
      <c r="D2" s="123">
        <v>0.12357</v>
      </c>
      <c r="E2" s="124">
        <v>0.189138</v>
      </c>
      <c r="F2" s="123">
        <v>0.29170200000000002</v>
      </c>
      <c r="G2" t="s">
        <v>334</v>
      </c>
      <c r="H2" s="36" t="s">
        <v>112</v>
      </c>
      <c r="I2" s="105">
        <f>MAX(B2:F2)</f>
        <v>0.328237</v>
      </c>
      <c r="J2" s="123" t="s">
        <v>330</v>
      </c>
      <c r="K2" s="104">
        <v>2.3379400000000002E-2</v>
      </c>
      <c r="M2" s="37"/>
    </row>
    <row r="3" spans="1:15">
      <c r="A3" t="s">
        <v>29</v>
      </c>
      <c r="B3" s="123">
        <v>0.13728099999999999</v>
      </c>
      <c r="C3" s="124">
        <v>7.5255600000000006E-2</v>
      </c>
      <c r="D3" s="123">
        <v>0.24884800000000001</v>
      </c>
      <c r="E3" s="124">
        <v>0.41141</v>
      </c>
      <c r="F3" s="123">
        <v>0.32905200000000001</v>
      </c>
      <c r="G3">
        <v>3.5988199999999999</v>
      </c>
      <c r="H3" s="36" t="s">
        <v>109</v>
      </c>
      <c r="I3" s="105">
        <f t="shared" ref="I3:I14" si="0">MAX(B3:F3)</f>
        <v>0.41141</v>
      </c>
      <c r="J3" s="124" t="s">
        <v>331</v>
      </c>
      <c r="K3" s="104">
        <v>4.3478099999999999E-2</v>
      </c>
      <c r="M3" s="37"/>
    </row>
    <row r="4" spans="1:15">
      <c r="A4" t="s">
        <v>28</v>
      </c>
      <c r="B4" s="123">
        <v>0.186448</v>
      </c>
      <c r="C4" s="124">
        <v>0.154055</v>
      </c>
      <c r="D4" s="123">
        <v>0.25076100000000001</v>
      </c>
      <c r="E4" s="124">
        <v>0.364645</v>
      </c>
      <c r="F4" s="123">
        <v>0.28624899999999998</v>
      </c>
      <c r="G4" t="s">
        <v>335</v>
      </c>
      <c r="H4" s="36" t="s">
        <v>112</v>
      </c>
      <c r="I4" s="105">
        <f t="shared" si="0"/>
        <v>0.364645</v>
      </c>
      <c r="J4" s="124" t="s">
        <v>348</v>
      </c>
      <c r="K4" s="104" t="s">
        <v>349</v>
      </c>
      <c r="M4" s="37"/>
    </row>
    <row r="5" spans="1:15">
      <c r="A5" t="s">
        <v>34</v>
      </c>
      <c r="B5" s="123">
        <v>0.467775</v>
      </c>
      <c r="C5" s="124">
        <v>5.0333200000000002E-2</v>
      </c>
      <c r="D5" s="123">
        <v>5.4709199999999998E-3</v>
      </c>
      <c r="E5" s="124">
        <v>3.4649699999999999E-2</v>
      </c>
      <c r="F5" s="123">
        <v>0.50416000000000005</v>
      </c>
      <c r="G5" t="s">
        <v>336</v>
      </c>
      <c r="H5" s="36" t="s">
        <v>112</v>
      </c>
      <c r="I5" s="105">
        <f t="shared" si="0"/>
        <v>0.50416000000000005</v>
      </c>
      <c r="J5" s="124">
        <v>0.467775</v>
      </c>
      <c r="K5" s="104">
        <f t="shared" ref="K5:K7" si="1">(5*I5-1)/2*4*J5</f>
        <v>1.4227844400000003</v>
      </c>
      <c r="L5" t="s">
        <v>347</v>
      </c>
      <c r="M5" s="37"/>
    </row>
    <row r="6" spans="1:15">
      <c r="A6" t="s">
        <v>35</v>
      </c>
      <c r="B6" s="123">
        <v>0.23783099999999999</v>
      </c>
      <c r="C6" s="124">
        <v>0.20353099999999999</v>
      </c>
      <c r="D6" s="123">
        <v>0.366124</v>
      </c>
      <c r="E6" s="124">
        <v>0.39439000000000002</v>
      </c>
      <c r="F6" s="123">
        <v>0.231735</v>
      </c>
      <c r="G6">
        <v>3.1246299999999998</v>
      </c>
      <c r="H6" s="36" t="s">
        <v>112</v>
      </c>
      <c r="I6" s="105">
        <f t="shared" si="0"/>
        <v>0.39439000000000002</v>
      </c>
      <c r="J6" s="123">
        <v>0.366124</v>
      </c>
      <c r="K6" s="104">
        <f t="shared" si="1"/>
        <v>0.71170844360000007</v>
      </c>
      <c r="L6" t="s">
        <v>347</v>
      </c>
      <c r="M6" s="37"/>
    </row>
    <row r="7" spans="1:15">
      <c r="A7" t="s">
        <v>106</v>
      </c>
      <c r="B7" s="123">
        <v>0.24240700000000001</v>
      </c>
      <c r="C7" s="124">
        <v>0.15742500000000001</v>
      </c>
      <c r="D7" s="124">
        <v>0.154668</v>
      </c>
      <c r="E7" s="124">
        <v>0.28153899999999998</v>
      </c>
      <c r="F7" s="124">
        <v>0.28157199999999999</v>
      </c>
      <c r="G7" t="s">
        <v>337</v>
      </c>
      <c r="H7" s="36" t="s">
        <v>112</v>
      </c>
      <c r="I7" s="105">
        <f t="shared" si="0"/>
        <v>0.28157199999999999</v>
      </c>
      <c r="J7" s="124">
        <v>0.28153899999999998</v>
      </c>
      <c r="K7" s="104">
        <f t="shared" si="1"/>
        <v>0.22965699307999993</v>
      </c>
      <c r="M7" s="37"/>
    </row>
    <row r="8" spans="1:15">
      <c r="A8" t="s">
        <v>56</v>
      </c>
      <c r="B8" s="123">
        <v>0.190327</v>
      </c>
      <c r="C8" s="124">
        <v>0.17898800000000001</v>
      </c>
      <c r="D8" s="124">
        <v>0.15210499999999999</v>
      </c>
      <c r="E8" s="124">
        <v>0.25276799999999999</v>
      </c>
      <c r="F8" s="124">
        <v>0.36266399999999999</v>
      </c>
      <c r="G8">
        <v>3.36808</v>
      </c>
      <c r="H8" s="36" t="s">
        <v>112</v>
      </c>
      <c r="I8" s="105">
        <f t="shared" si="0"/>
        <v>0.36266399999999999</v>
      </c>
      <c r="J8" s="124">
        <v>0.25276799999999999</v>
      </c>
      <c r="K8" s="104">
        <f t="shared" ref="K8:K15" si="2">(5*I8-1)/2*4*J8</f>
        <v>0.41116253952000004</v>
      </c>
      <c r="M8" s="37"/>
    </row>
    <row r="9" spans="1:15">
      <c r="A9" t="s">
        <v>60</v>
      </c>
      <c r="B9" s="123">
        <v>0.21340200000000001</v>
      </c>
      <c r="C9" s="124">
        <v>0.116662</v>
      </c>
      <c r="D9" s="124">
        <v>0.22157199999999999</v>
      </c>
      <c r="E9" s="124">
        <v>0.28560200000000002</v>
      </c>
      <c r="F9" s="124">
        <v>0.477269</v>
      </c>
      <c r="G9" t="s">
        <v>350</v>
      </c>
      <c r="H9" s="36" t="s">
        <v>109</v>
      </c>
      <c r="I9" s="105">
        <f t="shared" si="0"/>
        <v>0.477269</v>
      </c>
      <c r="J9" s="124">
        <v>0.28560200000000002</v>
      </c>
      <c r="K9" s="104">
        <f t="shared" si="2"/>
        <v>0.79188580937999997</v>
      </c>
      <c r="L9" t="s">
        <v>347</v>
      </c>
      <c r="M9" s="37"/>
    </row>
    <row r="10" spans="1:15">
      <c r="A10" t="s">
        <v>62</v>
      </c>
      <c r="B10" s="123">
        <v>0.42809000000000003</v>
      </c>
      <c r="C10" s="124">
        <v>0</v>
      </c>
      <c r="D10" s="124">
        <v>0</v>
      </c>
      <c r="E10" s="124">
        <v>0</v>
      </c>
      <c r="F10" s="124">
        <v>0.57193000000000005</v>
      </c>
      <c r="G10" t="s">
        <v>338</v>
      </c>
      <c r="H10" s="36" t="s">
        <v>109</v>
      </c>
      <c r="I10" s="105">
        <f t="shared" si="0"/>
        <v>0.57193000000000005</v>
      </c>
      <c r="J10" s="123">
        <v>0.42809000000000003</v>
      </c>
      <c r="K10" s="104">
        <f t="shared" si="2"/>
        <v>1.5921951370000003</v>
      </c>
      <c r="L10" t="s">
        <v>347</v>
      </c>
      <c r="M10" s="37"/>
    </row>
    <row r="11" spans="1:15">
      <c r="A11" t="s">
        <v>107</v>
      </c>
      <c r="B11" s="123">
        <v>0.19561000000000001</v>
      </c>
      <c r="C11" s="124">
        <v>6.2882499999999994E-2</v>
      </c>
      <c r="D11" s="124">
        <v>0.15098600000000001</v>
      </c>
      <c r="E11" s="124">
        <v>0.26225300000000001</v>
      </c>
      <c r="F11" s="124">
        <v>0.46003100000000002</v>
      </c>
      <c r="G11">
        <v>3.6434299999999999</v>
      </c>
      <c r="H11" s="36" t="s">
        <v>112</v>
      </c>
      <c r="I11" s="105">
        <f t="shared" si="0"/>
        <v>0.46003100000000002</v>
      </c>
      <c r="J11" s="125">
        <v>0.26225300000000001</v>
      </c>
      <c r="K11" s="104">
        <f t="shared" si="2"/>
        <v>0.68193909843000011</v>
      </c>
      <c r="L11" t="s">
        <v>347</v>
      </c>
      <c r="M11" s="37"/>
    </row>
    <row r="12" spans="1:15">
      <c r="A12" t="s">
        <v>83</v>
      </c>
      <c r="B12" s="123">
        <v>7.4927900000000006E-2</v>
      </c>
      <c r="C12" s="124">
        <v>0.20200599999999999</v>
      </c>
      <c r="D12" s="124">
        <v>0.26649099999999998</v>
      </c>
      <c r="E12" s="124">
        <v>0.27380100000000002</v>
      </c>
      <c r="F12" s="124">
        <v>0.423016</v>
      </c>
      <c r="G12" t="s">
        <v>339</v>
      </c>
      <c r="H12" s="36" t="s">
        <v>112</v>
      </c>
      <c r="I12" s="105">
        <f t="shared" si="0"/>
        <v>0.423016</v>
      </c>
      <c r="J12" s="124">
        <v>0.27380100000000002</v>
      </c>
      <c r="K12" s="104">
        <f t="shared" si="2"/>
        <v>0.61062003815999999</v>
      </c>
      <c r="L12" t="s">
        <v>347</v>
      </c>
      <c r="M12" s="37"/>
    </row>
    <row r="13" spans="1:15">
      <c r="A13" t="s">
        <v>84</v>
      </c>
      <c r="B13" s="126">
        <v>0.19509699999999999</v>
      </c>
      <c r="C13" s="124">
        <v>9.46496E-2</v>
      </c>
      <c r="D13" s="124">
        <v>0.22267600000000001</v>
      </c>
      <c r="E13" s="124">
        <v>0.170459</v>
      </c>
      <c r="F13" s="124">
        <v>0.46380700000000002</v>
      </c>
      <c r="G13">
        <v>3.53478</v>
      </c>
      <c r="H13" s="36" t="s">
        <v>109</v>
      </c>
      <c r="I13" s="105">
        <f t="shared" si="0"/>
        <v>0.46380700000000002</v>
      </c>
      <c r="J13" s="124">
        <v>0.22267600000000001</v>
      </c>
      <c r="K13" s="104">
        <f t="shared" si="2"/>
        <v>0.58743487532000005</v>
      </c>
      <c r="L13" t="s">
        <v>347</v>
      </c>
      <c r="M13" s="37"/>
    </row>
    <row r="14" spans="1:15">
      <c r="A14" t="s">
        <v>85</v>
      </c>
      <c r="B14" s="37">
        <v>0.14929600000000001</v>
      </c>
      <c r="C14" s="127">
        <v>9.6446799999999999E-2</v>
      </c>
      <c r="D14" s="124">
        <v>0.33152900000000002</v>
      </c>
      <c r="E14" s="124">
        <v>0.249915</v>
      </c>
      <c r="F14" s="124">
        <v>0.34104400000000001</v>
      </c>
      <c r="G14">
        <v>3.4596399999999998</v>
      </c>
      <c r="H14" s="36" t="s">
        <v>112</v>
      </c>
      <c r="I14" s="105">
        <f t="shared" si="0"/>
        <v>0.34104400000000001</v>
      </c>
      <c r="J14" s="127">
        <v>0.33152900000000002</v>
      </c>
      <c r="K14" s="104">
        <f t="shared" si="2"/>
        <v>0.46760176276000015</v>
      </c>
      <c r="M14" s="37"/>
    </row>
    <row r="15" spans="1:15">
      <c r="A15" t="s">
        <v>86</v>
      </c>
      <c r="B15" s="122">
        <v>0.17060700000000001</v>
      </c>
      <c r="C15" s="122">
        <v>0.15085399999999999</v>
      </c>
      <c r="D15" s="124">
        <v>0.19888400000000001</v>
      </c>
      <c r="E15" s="124">
        <v>0.24785499999999999</v>
      </c>
      <c r="F15" s="124">
        <v>0.32052900000000001</v>
      </c>
      <c r="G15">
        <v>3.3645</v>
      </c>
      <c r="H15" s="36" t="s">
        <v>112</v>
      </c>
      <c r="I15" s="105">
        <f>MAX(B15:F15)</f>
        <v>0.32052900000000001</v>
      </c>
      <c r="J15" s="122">
        <v>0.24785499999999999</v>
      </c>
      <c r="K15" s="104">
        <f t="shared" si="2"/>
        <v>0.29873715295000003</v>
      </c>
      <c r="M15" s="37"/>
    </row>
    <row r="16" spans="1:15">
      <c r="H16" s="104"/>
      <c r="I16" s="104"/>
      <c r="J16" s="104"/>
      <c r="K16" s="104"/>
    </row>
    <row r="17" spans="1:16">
      <c r="B17" t="s">
        <v>340</v>
      </c>
      <c r="C17" t="s">
        <v>341</v>
      </c>
      <c r="D17" t="s">
        <v>342</v>
      </c>
      <c r="E17" t="s">
        <v>343</v>
      </c>
      <c r="F17" s="105" t="s">
        <v>344</v>
      </c>
      <c r="G17" s="104"/>
      <c r="H17" s="104"/>
      <c r="I17" s="104"/>
      <c r="J17" s="104"/>
      <c r="K17" s="104"/>
    </row>
    <row r="18" spans="1:16">
      <c r="G18" s="104"/>
      <c r="H18" s="104"/>
      <c r="I18" s="104"/>
      <c r="J18" s="104"/>
      <c r="K18" s="104"/>
    </row>
    <row r="19" spans="1:16">
      <c r="A19" s="119"/>
      <c r="G19" s="104"/>
      <c r="H19" s="104"/>
      <c r="I19" s="104"/>
      <c r="J19" s="104"/>
      <c r="K19" s="104"/>
    </row>
    <row r="20" spans="1:16">
      <c r="A20" s="118"/>
      <c r="G20" s="105"/>
      <c r="H20" s="104"/>
      <c r="I20" s="104"/>
      <c r="J20" s="104"/>
      <c r="K20" s="104"/>
    </row>
    <row r="21" spans="1:16">
      <c r="A21" s="118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1:16">
      <c r="A22" s="120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1:16">
      <c r="A23" s="121"/>
      <c r="D23" s="33">
        <v>8.8924000000000003E-2</v>
      </c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1:16">
      <c r="A24" s="121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1:16">
      <c r="A25" s="121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1:16">
      <c r="A26" s="121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1:16">
      <c r="A27" s="121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1:16">
      <c r="A28" s="121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1:16">
      <c r="A29" s="121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1:16">
      <c r="A30" s="5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1:16">
      <c r="A31" s="104"/>
      <c r="B31" s="105"/>
      <c r="C31" s="105"/>
      <c r="D31" s="105"/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1:16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1:16">
      <c r="A33" s="3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4"/>
    </row>
    <row r="34" spans="1:16">
      <c r="A34" s="3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4"/>
    </row>
    <row r="35" spans="1:16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1:16"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1:16"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1:16"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1:16"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1:16"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1:16"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1:16"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1:16"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</sheetData>
  <mergeCells count="1">
    <mergeCell ref="G1:H1"/>
  </mergeCells>
  <phoneticPr fontId="6" type="noConversion"/>
  <pageMargins left="0.7" right="0.7" top="0.75" bottom="0.75" header="0.3" footer="0.3"/>
  <pageSetup paperSize="9" orientation="portrait" horizontalDpi="0" verticalDpi="0"/>
  <ignoredErrors>
    <ignoredError sqref="I3:I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5BF9-A3F6-E641-80D6-A0BD7CAA4C76}">
  <dimension ref="A1:AE74"/>
  <sheetViews>
    <sheetView zoomScale="93" zoomScaleNormal="67" workbookViewId="0">
      <selection activeCell="A2" sqref="A2:F16"/>
    </sheetView>
  </sheetViews>
  <sheetFormatPr baseColWidth="10" defaultColWidth="10.6640625" defaultRowHeight="16"/>
  <cols>
    <col min="6" max="6" width="11.1640625" style="101" customWidth="1"/>
    <col min="9" max="9" width="11.5" customWidth="1"/>
  </cols>
  <sheetData>
    <row r="1" spans="1:31">
      <c r="A1" t="s">
        <v>186</v>
      </c>
      <c r="B1" s="81">
        <v>5.8214285714285725E-2</v>
      </c>
      <c r="C1" s="81">
        <v>5.5071428571428556E-2</v>
      </c>
      <c r="D1" s="85">
        <v>7.6214285714285707E-2</v>
      </c>
      <c r="E1" s="81">
        <v>5.5235714285714291E-2</v>
      </c>
      <c r="F1" s="81">
        <v>4.7707142857142858E-2</v>
      </c>
      <c r="G1" s="81">
        <v>5.470714285714285E-2</v>
      </c>
      <c r="H1" s="90">
        <v>7.9764285714285704E-2</v>
      </c>
      <c r="I1" s="93">
        <v>5.5471428571428567E-2</v>
      </c>
      <c r="J1" s="93">
        <v>7.2778571428571429E-2</v>
      </c>
      <c r="K1" s="93">
        <v>7.7592857142857144E-2</v>
      </c>
      <c r="L1" s="98">
        <v>8.7392857142857133E-2</v>
      </c>
      <c r="M1" s="98">
        <v>6.8121428571428583E-2</v>
      </c>
      <c r="N1" s="98">
        <v>8.1749999999999989E-2</v>
      </c>
      <c r="O1" s="19">
        <v>5.7550000000000004E-2</v>
      </c>
      <c r="P1" s="19">
        <v>7.2464285714285717E-2</v>
      </c>
      <c r="Q1" s="101">
        <f>MAX(B1:P1)</f>
        <v>8.7392857142857133E-2</v>
      </c>
      <c r="R1" s="101">
        <f>MIN(B1:P1)</f>
        <v>4.7707142857142858E-2</v>
      </c>
    </row>
    <row r="2" spans="1:31" ht="17">
      <c r="A2" s="78" t="s">
        <v>180</v>
      </c>
      <c r="B2" s="78" t="s">
        <v>1</v>
      </c>
      <c r="C2" s="79" t="s">
        <v>119</v>
      </c>
      <c r="D2" s="79" t="s">
        <v>125</v>
      </c>
      <c r="E2" s="80"/>
      <c r="F2" s="81">
        <v>5.8214285714285725E-2</v>
      </c>
      <c r="H2" s="78" t="s">
        <v>1</v>
      </c>
      <c r="I2" s="81">
        <v>5.8214285714285725E-2</v>
      </c>
    </row>
    <row r="3" spans="1:31" ht="17">
      <c r="A3" s="78"/>
      <c r="B3" s="78" t="s">
        <v>2</v>
      </c>
      <c r="C3" s="79" t="s">
        <v>119</v>
      </c>
      <c r="D3" s="79" t="s">
        <v>127</v>
      </c>
      <c r="E3" s="80"/>
      <c r="F3" s="81">
        <v>5.5071428571428556E-2</v>
      </c>
      <c r="H3" s="78" t="s">
        <v>2</v>
      </c>
      <c r="I3" s="81">
        <v>5.5071428571428556E-2</v>
      </c>
    </row>
    <row r="4" spans="1:31" ht="17">
      <c r="A4" s="78"/>
      <c r="B4" s="82" t="s">
        <v>3</v>
      </c>
      <c r="C4" s="83" t="s">
        <v>120</v>
      </c>
      <c r="D4" s="83" t="s">
        <v>129</v>
      </c>
      <c r="E4" s="84"/>
      <c r="F4" s="85">
        <v>7.6214285714285707E-2</v>
      </c>
      <c r="H4" s="82" t="s">
        <v>3</v>
      </c>
      <c r="I4" s="85">
        <v>7.6214285714285707E-2</v>
      </c>
    </row>
    <row r="5" spans="1:31" ht="17">
      <c r="A5" s="78"/>
      <c r="B5" s="78" t="s">
        <v>4</v>
      </c>
      <c r="C5" s="79" t="s">
        <v>119</v>
      </c>
      <c r="D5" s="79" t="s">
        <v>181</v>
      </c>
      <c r="E5" s="80"/>
      <c r="F5" s="81">
        <v>5.5235714285714291E-2</v>
      </c>
      <c r="H5" s="78" t="s">
        <v>4</v>
      </c>
      <c r="I5" s="81">
        <v>5.5235714285714291E-2</v>
      </c>
    </row>
    <row r="6" spans="1:31" ht="17">
      <c r="A6" s="78"/>
      <c r="B6" s="78" t="s">
        <v>5</v>
      </c>
      <c r="C6" s="79" t="s">
        <v>119</v>
      </c>
      <c r="D6" s="79" t="s">
        <v>132</v>
      </c>
      <c r="E6" s="80"/>
      <c r="F6" s="81">
        <v>4.7707142857142858E-2</v>
      </c>
      <c r="G6" t="s">
        <v>152</v>
      </c>
      <c r="H6" s="78" t="s">
        <v>5</v>
      </c>
      <c r="I6" s="81">
        <v>4.7707142857142858E-2</v>
      </c>
      <c r="AD6" s="79" t="s">
        <v>125</v>
      </c>
      <c r="AE6" s="81">
        <v>5.8214285714285725E-2</v>
      </c>
    </row>
    <row r="7" spans="1:31" ht="17">
      <c r="A7" s="78"/>
      <c r="B7" s="78" t="s">
        <v>6</v>
      </c>
      <c r="C7" s="79" t="s">
        <v>119</v>
      </c>
      <c r="D7" s="79" t="s">
        <v>133</v>
      </c>
      <c r="E7" s="80"/>
      <c r="F7" s="81">
        <v>5.470714285714285E-2</v>
      </c>
      <c r="H7" s="78" t="s">
        <v>6</v>
      </c>
      <c r="I7" s="81">
        <v>5.470714285714285E-2</v>
      </c>
      <c r="J7" s="101">
        <f>AVERAGE(I2:I7)</f>
        <v>5.7858333333333324E-2</v>
      </c>
      <c r="AD7" s="79" t="s">
        <v>127</v>
      </c>
      <c r="AE7" s="81">
        <v>5.5071428571428556E-2</v>
      </c>
    </row>
    <row r="8" spans="1:31" ht="17">
      <c r="A8" s="86" t="s">
        <v>182</v>
      </c>
      <c r="B8" s="87" t="s">
        <v>20</v>
      </c>
      <c r="C8" s="88" t="s">
        <v>120</v>
      </c>
      <c r="D8" s="88" t="s">
        <v>135</v>
      </c>
      <c r="E8" s="89"/>
      <c r="F8" s="90">
        <v>7.9764285714285704E-2</v>
      </c>
      <c r="H8" s="87" t="s">
        <v>20</v>
      </c>
      <c r="I8" s="90">
        <v>7.9764285714285704E-2</v>
      </c>
      <c r="AD8" s="83" t="s">
        <v>129</v>
      </c>
      <c r="AE8" s="85">
        <v>7.6214285714285707E-2</v>
      </c>
    </row>
    <row r="9" spans="1:31" ht="17">
      <c r="A9" s="86"/>
      <c r="B9" s="86" t="s">
        <v>7</v>
      </c>
      <c r="C9" s="91" t="s">
        <v>119</v>
      </c>
      <c r="D9" s="91" t="s">
        <v>136</v>
      </c>
      <c r="E9" s="92"/>
      <c r="F9" s="93">
        <v>5.5471428571428567E-2</v>
      </c>
      <c r="H9" s="86" t="s">
        <v>7</v>
      </c>
      <c r="I9" s="93">
        <v>5.5471428571428567E-2</v>
      </c>
      <c r="AD9" s="79" t="s">
        <v>181</v>
      </c>
      <c r="AE9" s="81">
        <v>5.5235714285714291E-2</v>
      </c>
    </row>
    <row r="10" spans="1:31" ht="17">
      <c r="A10" s="86"/>
      <c r="B10" s="86" t="s">
        <v>8</v>
      </c>
      <c r="C10" s="91" t="s">
        <v>119</v>
      </c>
      <c r="D10" s="91" t="s">
        <v>183</v>
      </c>
      <c r="E10" s="92"/>
      <c r="F10" s="93">
        <v>7.2778571428571429E-2</v>
      </c>
      <c r="H10" s="86" t="s">
        <v>8</v>
      </c>
      <c r="I10" s="93">
        <v>7.2778571428571429E-2</v>
      </c>
      <c r="AD10" s="79" t="s">
        <v>132</v>
      </c>
      <c r="AE10" s="81">
        <v>4.7707142857142858E-2</v>
      </c>
    </row>
    <row r="11" spans="1:31" ht="17">
      <c r="A11" s="86"/>
      <c r="B11" s="86" t="s">
        <v>9</v>
      </c>
      <c r="C11" s="91" t="s">
        <v>119</v>
      </c>
      <c r="D11" s="91" t="s">
        <v>139</v>
      </c>
      <c r="E11" s="92"/>
      <c r="F11" s="93">
        <v>7.7592857142857144E-2</v>
      </c>
      <c r="H11" s="86" t="s">
        <v>9</v>
      </c>
      <c r="I11" s="93">
        <v>7.7592857142857144E-2</v>
      </c>
      <c r="J11" s="101">
        <f>AVERAGE(I8:I11)</f>
        <v>7.1401785714285709E-2</v>
      </c>
      <c r="AD11" s="79" t="s">
        <v>133</v>
      </c>
      <c r="AE11" s="81">
        <v>5.470714285714285E-2</v>
      </c>
    </row>
    <row r="12" spans="1:31" ht="17">
      <c r="A12" s="94" t="s">
        <v>140</v>
      </c>
      <c r="B12" s="95" t="s">
        <v>10</v>
      </c>
      <c r="C12" s="96" t="s">
        <v>120</v>
      </c>
      <c r="D12" s="96" t="s">
        <v>141</v>
      </c>
      <c r="E12" s="97"/>
      <c r="F12" s="98">
        <v>8.7392857142857133E-2</v>
      </c>
      <c r="G12" t="s">
        <v>184</v>
      </c>
      <c r="H12" s="95" t="s">
        <v>10</v>
      </c>
      <c r="I12" s="98">
        <v>8.7392857142857133E-2</v>
      </c>
      <c r="AD12" s="88" t="s">
        <v>135</v>
      </c>
      <c r="AE12" s="90">
        <v>7.9764285714285704E-2</v>
      </c>
    </row>
    <row r="13" spans="1:31" ht="17">
      <c r="A13" s="94"/>
      <c r="B13" s="95" t="s">
        <v>11</v>
      </c>
      <c r="C13" s="96" t="s">
        <v>120</v>
      </c>
      <c r="D13" s="96" t="s">
        <v>143</v>
      </c>
      <c r="E13" s="97"/>
      <c r="F13" s="98">
        <v>6.8121428571428583E-2</v>
      </c>
      <c r="H13" s="95" t="s">
        <v>11</v>
      </c>
      <c r="I13" s="98">
        <v>6.8121428571428583E-2</v>
      </c>
      <c r="AD13" s="91" t="s">
        <v>136</v>
      </c>
      <c r="AE13" s="93">
        <v>5.5471428571428567E-2</v>
      </c>
    </row>
    <row r="14" spans="1:31" ht="17">
      <c r="A14" s="94"/>
      <c r="B14" s="95" t="s">
        <v>12</v>
      </c>
      <c r="C14" s="96" t="s">
        <v>120</v>
      </c>
      <c r="D14" s="96" t="s">
        <v>145</v>
      </c>
      <c r="E14" s="97"/>
      <c r="F14" s="98">
        <v>8.1749999999999989E-2</v>
      </c>
      <c r="H14" s="95" t="s">
        <v>12</v>
      </c>
      <c r="I14" s="98">
        <v>8.1749999999999989E-2</v>
      </c>
      <c r="AD14" s="91" t="s">
        <v>183</v>
      </c>
      <c r="AE14" s="93">
        <v>7.2778571428571429E-2</v>
      </c>
    </row>
    <row r="15" spans="1:31" ht="17">
      <c r="A15" s="94"/>
      <c r="B15" s="94" t="s">
        <v>13</v>
      </c>
      <c r="C15" s="99" t="s">
        <v>119</v>
      </c>
      <c r="D15" s="99" t="s">
        <v>146</v>
      </c>
      <c r="E15" s="100"/>
      <c r="F15" s="19">
        <v>5.7550000000000004E-2</v>
      </c>
      <c r="H15" s="94" t="s">
        <v>13</v>
      </c>
      <c r="I15" s="19">
        <v>5.7550000000000004E-2</v>
      </c>
      <c r="AD15" s="91" t="s">
        <v>139</v>
      </c>
      <c r="AE15" s="93">
        <v>7.7592857142857144E-2</v>
      </c>
    </row>
    <row r="16" spans="1:31" ht="17">
      <c r="A16" s="94"/>
      <c r="B16" s="94" t="s">
        <v>14</v>
      </c>
      <c r="C16" s="99" t="s">
        <v>119</v>
      </c>
      <c r="D16" s="99" t="s">
        <v>148</v>
      </c>
      <c r="E16" s="100"/>
      <c r="F16" s="19">
        <v>7.2464285714285717E-2</v>
      </c>
      <c r="H16" s="94" t="s">
        <v>14</v>
      </c>
      <c r="I16" s="19">
        <v>7.2464285714285717E-2</v>
      </c>
      <c r="J16" s="101">
        <f>AVERAGE(I12:I16)</f>
        <v>7.3455714285714277E-2</v>
      </c>
      <c r="AD16" s="96" t="s">
        <v>141</v>
      </c>
      <c r="AE16" s="98">
        <v>8.7392857142857133E-2</v>
      </c>
    </row>
    <row r="17" spans="1:31" ht="17">
      <c r="F17" s="101">
        <f>MAX(F2:F16)</f>
        <v>8.7392857142857133E-2</v>
      </c>
      <c r="AD17" s="96" t="s">
        <v>143</v>
      </c>
      <c r="AE17" s="98">
        <v>6.8121428571428583E-2</v>
      </c>
    </row>
    <row r="18" spans="1:31" ht="17">
      <c r="F18" s="101">
        <f>MIN(F2:F16)</f>
        <v>4.7707142857142858E-2</v>
      </c>
      <c r="AD18" s="96" t="s">
        <v>145</v>
      </c>
      <c r="AE18" s="98">
        <v>8.1749999999999989E-2</v>
      </c>
    </row>
    <row r="19" spans="1:31" ht="17">
      <c r="A19" t="s">
        <v>19</v>
      </c>
      <c r="AD19" s="99" t="s">
        <v>146</v>
      </c>
      <c r="AE19" s="19">
        <v>5.7550000000000004E-2</v>
      </c>
    </row>
    <row r="20" spans="1:31" ht="17">
      <c r="A20" t="s">
        <v>352</v>
      </c>
      <c r="B20" t="s">
        <v>210</v>
      </c>
      <c r="C20" s="118" t="s">
        <v>187</v>
      </c>
      <c r="D20" s="119" t="s">
        <v>197</v>
      </c>
      <c r="E20" s="118" t="s">
        <v>211</v>
      </c>
      <c r="F20" s="118" t="s">
        <v>214</v>
      </c>
      <c r="G20" s="120" t="s">
        <v>228</v>
      </c>
      <c r="H20" s="121" t="s">
        <v>238</v>
      </c>
      <c r="I20" s="121" t="s">
        <v>250</v>
      </c>
      <c r="J20" s="121" t="s">
        <v>261</v>
      </c>
      <c r="K20" s="121" t="s">
        <v>263</v>
      </c>
      <c r="L20" s="121" t="s">
        <v>274</v>
      </c>
      <c r="M20" s="121" t="s">
        <v>288</v>
      </c>
      <c r="N20" s="121" t="s">
        <v>298</v>
      </c>
      <c r="O20" s="5" t="s">
        <v>309</v>
      </c>
      <c r="P20" s="2" t="s">
        <v>185</v>
      </c>
      <c r="AD20" s="99" t="s">
        <v>148</v>
      </c>
      <c r="AE20" s="19">
        <v>7.2464285714285717E-2</v>
      </c>
    </row>
    <row r="21" spans="1:31">
      <c r="A21" s="29">
        <v>2007</v>
      </c>
      <c r="B21" s="102">
        <v>34.982999999999997</v>
      </c>
      <c r="C21" s="102">
        <v>47.026299999999999</v>
      </c>
      <c r="D21" s="102">
        <v>29.8477</v>
      </c>
      <c r="E21" s="102">
        <v>24.744499999999999</v>
      </c>
      <c r="F21" s="102">
        <v>57.7896</v>
      </c>
      <c r="G21" s="102">
        <v>51.2682</v>
      </c>
      <c r="H21" s="102">
        <v>25.956600000000002</v>
      </c>
      <c r="I21" s="102">
        <v>42.113599999999998</v>
      </c>
      <c r="J21" s="103">
        <v>34.428199999999997</v>
      </c>
      <c r="K21" s="102">
        <v>36.192799999999998</v>
      </c>
      <c r="L21" s="102">
        <v>24.504200000000001</v>
      </c>
      <c r="M21" s="102">
        <v>32.095799999999997</v>
      </c>
      <c r="N21" s="103">
        <v>48.941000000000003</v>
      </c>
      <c r="O21" s="102">
        <v>40.878799999999998</v>
      </c>
      <c r="P21" s="2">
        <v>37.91216428571429</v>
      </c>
    </row>
    <row r="22" spans="1:31">
      <c r="A22" s="29">
        <v>2008</v>
      </c>
      <c r="B22" s="102">
        <v>46.513599999999997</v>
      </c>
      <c r="C22" s="102">
        <v>48.387999999999998</v>
      </c>
      <c r="D22" s="102">
        <v>39.094700000000003</v>
      </c>
      <c r="E22" s="102">
        <v>31.0501</v>
      </c>
      <c r="F22" s="102">
        <v>50.599899999999998</v>
      </c>
      <c r="G22" s="102">
        <v>61.422499999999999</v>
      </c>
      <c r="H22" s="102">
        <v>39.027299999999997</v>
      </c>
      <c r="I22" s="102">
        <v>38.630800000000001</v>
      </c>
      <c r="J22" s="103">
        <v>33.051000000000002</v>
      </c>
      <c r="K22" s="102">
        <v>40.313299999999998</v>
      </c>
      <c r="L22" s="102">
        <v>33.956099999999999</v>
      </c>
      <c r="M22" s="102">
        <v>42.994100000000003</v>
      </c>
      <c r="N22" s="103">
        <v>39.706400000000002</v>
      </c>
      <c r="O22" s="102">
        <v>44.732500000000002</v>
      </c>
      <c r="P22" s="2">
        <v>42.105735714285707</v>
      </c>
    </row>
    <row r="23" spans="1:31">
      <c r="A23" s="30">
        <v>2009</v>
      </c>
      <c r="B23" s="102">
        <v>48.014099999999999</v>
      </c>
      <c r="C23" s="102">
        <v>43.037599999999998</v>
      </c>
      <c r="D23" s="102">
        <v>59.649299999999997</v>
      </c>
      <c r="E23" s="102">
        <v>63.185000000000002</v>
      </c>
      <c r="F23" s="102">
        <v>59.003999999999998</v>
      </c>
      <c r="G23" s="102">
        <v>46.9818</v>
      </c>
      <c r="H23" s="102">
        <v>52.7866</v>
      </c>
      <c r="I23" s="102">
        <v>43.555399999999999</v>
      </c>
      <c r="J23" s="103">
        <v>34.9771</v>
      </c>
      <c r="K23" s="102">
        <v>51.084899999999998</v>
      </c>
      <c r="L23" s="102">
        <v>44.9679</v>
      </c>
      <c r="M23" s="102">
        <v>33.962200000000003</v>
      </c>
      <c r="N23" s="103">
        <v>50.656999999999996</v>
      </c>
      <c r="O23" s="102">
        <v>41.289700000000003</v>
      </c>
      <c r="P23" s="2">
        <v>48.08232857142859</v>
      </c>
    </row>
    <row r="24" spans="1:31">
      <c r="A24" s="29">
        <v>2010</v>
      </c>
      <c r="B24" s="102">
        <v>52.737200000000001</v>
      </c>
      <c r="C24" s="102">
        <v>41.244399999999999</v>
      </c>
      <c r="D24" s="102">
        <v>41.22</v>
      </c>
      <c r="E24" s="102">
        <v>24.250599999999999</v>
      </c>
      <c r="F24" s="102">
        <v>50.678400000000003</v>
      </c>
      <c r="G24" s="102">
        <v>47.664999999999999</v>
      </c>
      <c r="H24" s="102">
        <v>51.606499999999997</v>
      </c>
      <c r="I24" s="102">
        <v>53.122199999999999</v>
      </c>
      <c r="J24" s="103">
        <v>41.353499999999997</v>
      </c>
      <c r="K24" s="102">
        <v>60.456400000000002</v>
      </c>
      <c r="L24" s="102">
        <v>41.992699999999999</v>
      </c>
      <c r="M24" s="102">
        <v>46.036299999999997</v>
      </c>
      <c r="N24" s="103">
        <v>49.852400000000003</v>
      </c>
      <c r="O24" s="102">
        <v>45.832000000000001</v>
      </c>
      <c r="P24" s="2">
        <v>46.289114285714284</v>
      </c>
    </row>
    <row r="25" spans="1:31">
      <c r="A25" s="29">
        <v>2011</v>
      </c>
      <c r="B25" s="102">
        <v>55.002000000000002</v>
      </c>
      <c r="C25" s="102">
        <v>44.524799999999999</v>
      </c>
      <c r="D25" s="102">
        <v>39.921500000000002</v>
      </c>
      <c r="E25" s="102">
        <v>41.863599999999998</v>
      </c>
      <c r="F25" s="102">
        <v>51.675199999999997</v>
      </c>
      <c r="G25" s="102">
        <v>58.040999999999997</v>
      </c>
      <c r="H25" s="102">
        <v>64.446600000000004</v>
      </c>
      <c r="I25" s="102">
        <v>54.2044</v>
      </c>
      <c r="J25" s="103">
        <v>44.460599999999999</v>
      </c>
      <c r="K25" s="102">
        <v>65.866299999999995</v>
      </c>
      <c r="L25" s="102">
        <v>44.383299999999998</v>
      </c>
      <c r="M25" s="102">
        <v>43.796900000000001</v>
      </c>
      <c r="N25" s="103">
        <v>49.750799999999998</v>
      </c>
      <c r="O25" s="102">
        <v>45.293199999999999</v>
      </c>
      <c r="P25" s="2">
        <v>50.230728571428571</v>
      </c>
      <c r="U25" t="s">
        <v>351</v>
      </c>
      <c r="V25" s="2" t="s">
        <v>185</v>
      </c>
    </row>
    <row r="26" spans="1:31">
      <c r="A26" s="29">
        <v>2012</v>
      </c>
      <c r="B26" s="102">
        <v>54.088500000000003</v>
      </c>
      <c r="C26" s="102">
        <v>32.262999999999998</v>
      </c>
      <c r="D26" s="102">
        <v>31.3323</v>
      </c>
      <c r="E26" s="102">
        <v>41.215299999999999</v>
      </c>
      <c r="F26" s="102">
        <v>48.279499999999999</v>
      </c>
      <c r="G26" s="102">
        <v>46.781399999999998</v>
      </c>
      <c r="H26" s="102">
        <v>56.998399999999997</v>
      </c>
      <c r="I26" s="102">
        <v>49.090499999999999</v>
      </c>
      <c r="J26" s="103">
        <v>46.622900000000001</v>
      </c>
      <c r="K26" s="102">
        <v>68.538300000000007</v>
      </c>
      <c r="L26" s="102">
        <v>50.599699999999999</v>
      </c>
      <c r="M26" s="102">
        <v>47.853499999999997</v>
      </c>
      <c r="N26" s="103">
        <v>47.977699999999999</v>
      </c>
      <c r="O26" s="102">
        <v>49.414700000000003</v>
      </c>
      <c r="P26" s="2">
        <v>47.932549999999999</v>
      </c>
      <c r="U26" s="29">
        <v>2007</v>
      </c>
      <c r="V26" s="2">
        <v>37.91216428571429</v>
      </c>
    </row>
    <row r="27" spans="1:31">
      <c r="A27" s="29">
        <v>2013</v>
      </c>
      <c r="B27" s="102">
        <v>54.501199999999997</v>
      </c>
      <c r="C27" s="102">
        <v>38.539700000000003</v>
      </c>
      <c r="D27" s="102">
        <v>33.897199999999998</v>
      </c>
      <c r="E27" s="102">
        <v>35.716700000000003</v>
      </c>
      <c r="F27" s="102">
        <v>58.654899999999998</v>
      </c>
      <c r="G27" s="102">
        <v>37.1661</v>
      </c>
      <c r="H27" s="102">
        <v>50.477800000000002</v>
      </c>
      <c r="I27" s="102">
        <v>45.900799999999997</v>
      </c>
      <c r="J27" s="103">
        <v>48.7438</v>
      </c>
      <c r="K27" s="102">
        <v>66.690899999999999</v>
      </c>
      <c r="L27" s="102">
        <v>58.7166</v>
      </c>
      <c r="M27" s="102">
        <v>41.368400000000001</v>
      </c>
      <c r="N27" s="103">
        <v>43.079099999999997</v>
      </c>
      <c r="O27" s="102">
        <v>48.775300000000001</v>
      </c>
      <c r="P27" s="2">
        <v>47.302035714285715</v>
      </c>
      <c r="U27" s="29">
        <v>2008</v>
      </c>
      <c r="V27" s="2">
        <v>42.105735714285707</v>
      </c>
    </row>
    <row r="28" spans="1:31">
      <c r="A28" s="29">
        <v>2014</v>
      </c>
      <c r="B28" s="102">
        <v>54.582500000000003</v>
      </c>
      <c r="C28" s="102">
        <v>34.958599999999997</v>
      </c>
      <c r="D28" s="102">
        <v>38.106099999999998</v>
      </c>
      <c r="E28" s="102">
        <v>40.690199999999997</v>
      </c>
      <c r="F28" s="102">
        <v>38.048000000000002</v>
      </c>
      <c r="G28" s="102">
        <v>41.118600000000001</v>
      </c>
      <c r="H28" s="102">
        <v>60.7059</v>
      </c>
      <c r="I28" s="102">
        <v>48.492199999999997</v>
      </c>
      <c r="J28" s="103">
        <v>50.997799999999998</v>
      </c>
      <c r="K28" s="102">
        <v>51.444499999999998</v>
      </c>
      <c r="L28" s="102">
        <v>64.366500000000002</v>
      </c>
      <c r="M28" s="102">
        <v>43.297899999999998</v>
      </c>
      <c r="N28" s="103">
        <v>40.059699999999999</v>
      </c>
      <c r="O28" s="102">
        <v>57.411099999999998</v>
      </c>
      <c r="P28" s="2">
        <v>47.448542857142861</v>
      </c>
      <c r="U28" s="30">
        <v>2009</v>
      </c>
      <c r="V28" s="2">
        <v>48.08232857142859</v>
      </c>
    </row>
    <row r="29" spans="1:31">
      <c r="A29" s="29">
        <v>2015</v>
      </c>
      <c r="B29" s="92">
        <v>55.6922</v>
      </c>
      <c r="C29" s="102">
        <v>38.039400000000001</v>
      </c>
      <c r="D29" s="102">
        <v>40.7455</v>
      </c>
      <c r="E29" s="102">
        <v>35.150599999999997</v>
      </c>
      <c r="F29" s="102">
        <v>47.028500000000001</v>
      </c>
      <c r="G29" s="102">
        <v>45.4328</v>
      </c>
      <c r="H29" s="102">
        <v>57.780700000000003</v>
      </c>
      <c r="I29" s="102">
        <v>53.102400000000003</v>
      </c>
      <c r="J29" s="103">
        <v>58.406399999999998</v>
      </c>
      <c r="K29" s="102">
        <v>52.953099999999999</v>
      </c>
      <c r="L29" s="102">
        <v>77.266300000000001</v>
      </c>
      <c r="M29" s="102">
        <v>61.058999999999997</v>
      </c>
      <c r="N29" s="103">
        <v>51.186100000000003</v>
      </c>
      <c r="O29" s="102">
        <v>58.181699999999999</v>
      </c>
      <c r="P29" s="2">
        <v>52.287478571428565</v>
      </c>
      <c r="U29" s="29">
        <v>2010</v>
      </c>
      <c r="V29" s="2">
        <v>46.289114285714284</v>
      </c>
    </row>
    <row r="30" spans="1:31">
      <c r="A30" s="29">
        <v>2016</v>
      </c>
      <c r="B30" s="102">
        <v>47.1524</v>
      </c>
      <c r="C30" s="102">
        <v>43.599899999999998</v>
      </c>
      <c r="D30" s="102">
        <v>44.932200000000002</v>
      </c>
      <c r="E30" s="102">
        <v>45.493499999999997</v>
      </c>
      <c r="F30" s="102">
        <v>51.351399999999998</v>
      </c>
      <c r="G30" s="102">
        <v>47.547499999999999</v>
      </c>
      <c r="H30" s="102">
        <v>51.768099999999997</v>
      </c>
      <c r="I30" s="102">
        <v>41.670299999999997</v>
      </c>
      <c r="J30" s="103">
        <v>49.494500000000002</v>
      </c>
      <c r="K30" s="102">
        <v>53.572800000000001</v>
      </c>
      <c r="L30" s="102">
        <v>71.773300000000006</v>
      </c>
      <c r="M30" s="102">
        <v>67.644900000000007</v>
      </c>
      <c r="N30" s="103">
        <v>55.735599999999998</v>
      </c>
      <c r="O30" s="102">
        <v>62.4619</v>
      </c>
      <c r="P30" s="2">
        <v>52.442735714285718</v>
      </c>
      <c r="U30" s="29">
        <v>2011</v>
      </c>
      <c r="V30" s="2">
        <v>50.230728571428571</v>
      </c>
    </row>
    <row r="31" spans="1:31">
      <c r="A31" s="29">
        <v>2017</v>
      </c>
      <c r="B31" s="102">
        <v>54.607599999999998</v>
      </c>
      <c r="C31" s="102">
        <v>57.161799999999999</v>
      </c>
      <c r="D31" s="102">
        <v>52.582700000000003</v>
      </c>
      <c r="E31" s="102">
        <v>50.244500000000002</v>
      </c>
      <c r="F31" s="102">
        <v>42.694299999999998</v>
      </c>
      <c r="G31" s="102">
        <v>48.308399999999999</v>
      </c>
      <c r="H31" s="102">
        <v>55.976199999999999</v>
      </c>
      <c r="I31" s="102">
        <v>72.783100000000005</v>
      </c>
      <c r="J31" s="103">
        <v>76.556399999999996</v>
      </c>
      <c r="K31" s="102">
        <v>49.8523</v>
      </c>
      <c r="L31" s="102">
        <v>72.641099999999994</v>
      </c>
      <c r="M31" s="102">
        <v>76.110399999999998</v>
      </c>
      <c r="N31" s="103">
        <v>61.658299999999997</v>
      </c>
      <c r="O31" s="102">
        <v>57.812899999999999</v>
      </c>
      <c r="P31" s="2">
        <v>59.213571428571434</v>
      </c>
      <c r="U31" s="29">
        <v>2012</v>
      </c>
      <c r="V31" s="2">
        <v>47.932549999999999</v>
      </c>
    </row>
    <row r="32" spans="1:31">
      <c r="B32">
        <v>50.715845454545452</v>
      </c>
      <c r="C32">
        <v>42.616681818181817</v>
      </c>
      <c r="D32">
        <v>41.029927272727271</v>
      </c>
      <c r="E32">
        <v>39.418599999999998</v>
      </c>
      <c r="F32">
        <v>50.527609090909088</v>
      </c>
      <c r="G32">
        <v>48.339390909090909</v>
      </c>
      <c r="H32">
        <v>51.593700000000005</v>
      </c>
      <c r="I32">
        <v>49.333245454545455</v>
      </c>
      <c r="J32">
        <v>47.190200000000004</v>
      </c>
      <c r="K32">
        <v>54.269599999999997</v>
      </c>
      <c r="L32">
        <v>53.19706363636363</v>
      </c>
      <c r="M32">
        <v>48.747218181818177</v>
      </c>
      <c r="N32">
        <v>48.964009090909094</v>
      </c>
      <c r="O32">
        <v>50.189436363636361</v>
      </c>
      <c r="U32" s="29">
        <v>2013</v>
      </c>
      <c r="V32" s="2">
        <v>47.302035714285715</v>
      </c>
    </row>
    <row r="33" spans="2:22">
      <c r="B33" t="s">
        <v>210</v>
      </c>
      <c r="C33" s="118" t="s">
        <v>187</v>
      </c>
      <c r="D33" s="119" t="s">
        <v>197</v>
      </c>
      <c r="E33" s="118" t="s">
        <v>211</v>
      </c>
      <c r="F33" s="118" t="s">
        <v>214</v>
      </c>
      <c r="G33" s="120" t="s">
        <v>228</v>
      </c>
      <c r="H33" s="121" t="s">
        <v>238</v>
      </c>
      <c r="I33" s="121" t="s">
        <v>250</v>
      </c>
      <c r="J33" s="121" t="s">
        <v>261</v>
      </c>
      <c r="K33" s="121" t="s">
        <v>263</v>
      </c>
      <c r="L33" s="121" t="s">
        <v>274</v>
      </c>
      <c r="M33" s="121" t="s">
        <v>288</v>
      </c>
      <c r="N33" s="121" t="s">
        <v>298</v>
      </c>
      <c r="O33" s="5" t="s">
        <v>309</v>
      </c>
      <c r="U33" s="29">
        <v>2014</v>
      </c>
      <c r="V33" s="2">
        <v>47.448542857142861</v>
      </c>
    </row>
    <row r="34" spans="2:22">
      <c r="C34" s="2"/>
      <c r="F34"/>
      <c r="U34" s="29">
        <v>2015</v>
      </c>
      <c r="V34" s="2">
        <v>52.287478571428565</v>
      </c>
    </row>
    <row r="35" spans="2:22">
      <c r="C35" s="2"/>
      <c r="F35"/>
      <c r="U35" s="29">
        <v>2016</v>
      </c>
      <c r="V35" s="2">
        <v>52.442735714285718</v>
      </c>
    </row>
    <row r="36" spans="2:22">
      <c r="C36" s="2"/>
      <c r="F36"/>
      <c r="U36" s="29">
        <v>2017</v>
      </c>
      <c r="V36" s="2">
        <v>59.213571428571434</v>
      </c>
    </row>
    <row r="37" spans="2:22">
      <c r="C37" s="2"/>
      <c r="F37"/>
      <c r="O37" s="129">
        <v>50.715845454545452</v>
      </c>
      <c r="P37" t="s">
        <v>210</v>
      </c>
      <c r="Q37">
        <v>4</v>
      </c>
    </row>
    <row r="38" spans="2:22">
      <c r="C38" s="2"/>
      <c r="F38"/>
      <c r="O38" s="128">
        <v>42.616681818181817</v>
      </c>
      <c r="P38" s="118" t="s">
        <v>187</v>
      </c>
    </row>
    <row r="39" spans="2:22">
      <c r="C39" s="2"/>
      <c r="F39"/>
      <c r="O39" s="128">
        <v>41.029927272727271</v>
      </c>
      <c r="P39" s="119" t="s">
        <v>197</v>
      </c>
    </row>
    <row r="40" spans="2:22">
      <c r="C40" s="2"/>
      <c r="F40"/>
      <c r="O40" s="128">
        <v>39.418599999999998</v>
      </c>
      <c r="P40" s="118" t="s">
        <v>211</v>
      </c>
    </row>
    <row r="41" spans="2:22">
      <c r="C41" s="2"/>
      <c r="F41"/>
      <c r="O41" s="129">
        <v>50.527609090909088</v>
      </c>
      <c r="P41" s="118" t="s">
        <v>214</v>
      </c>
      <c r="Q41">
        <v>5</v>
      </c>
    </row>
    <row r="42" spans="2:22">
      <c r="C42" s="2"/>
      <c r="F42"/>
      <c r="O42" s="128">
        <v>48.339390909090909</v>
      </c>
      <c r="P42" s="120" t="s">
        <v>228</v>
      </c>
    </row>
    <row r="43" spans="2:22">
      <c r="C43" s="2"/>
      <c r="F43"/>
      <c r="O43" s="129">
        <v>51.593700000000005</v>
      </c>
      <c r="P43" s="121" t="s">
        <v>238</v>
      </c>
      <c r="Q43">
        <v>3</v>
      </c>
    </row>
    <row r="44" spans="2:22">
      <c r="C44" s="2"/>
      <c r="F44"/>
      <c r="O44" s="128">
        <v>49.333245454545455</v>
      </c>
      <c r="P44" s="121" t="s">
        <v>250</v>
      </c>
      <c r="Q44">
        <v>7</v>
      </c>
    </row>
    <row r="45" spans="2:22">
      <c r="C45" s="2"/>
      <c r="F45"/>
      <c r="O45" s="128">
        <v>47.190200000000004</v>
      </c>
      <c r="P45" s="121" t="s">
        <v>261</v>
      </c>
    </row>
    <row r="46" spans="2:22">
      <c r="C46" s="2"/>
      <c r="F46"/>
      <c r="O46" s="129">
        <v>54.269599999999997</v>
      </c>
      <c r="P46" s="121" t="s">
        <v>263</v>
      </c>
      <c r="Q46">
        <v>1</v>
      </c>
    </row>
    <row r="47" spans="2:22">
      <c r="C47" s="2"/>
      <c r="F47"/>
      <c r="O47" s="129">
        <v>54.269599999999997</v>
      </c>
      <c r="P47" s="121" t="s">
        <v>274</v>
      </c>
      <c r="Q47">
        <v>2</v>
      </c>
    </row>
    <row r="48" spans="2:22">
      <c r="C48" s="2"/>
      <c r="F48"/>
      <c r="O48" s="128">
        <v>48.747218181818177</v>
      </c>
      <c r="P48" s="121" t="s">
        <v>288</v>
      </c>
    </row>
    <row r="49" spans="3:17">
      <c r="C49" s="2"/>
      <c r="F49"/>
      <c r="O49" s="128">
        <v>48.964009090909094</v>
      </c>
      <c r="P49" s="121" t="s">
        <v>298</v>
      </c>
    </row>
    <row r="50" spans="3:17">
      <c r="O50" s="129">
        <v>50.189436363636361</v>
      </c>
      <c r="P50" s="5" t="s">
        <v>309</v>
      </c>
      <c r="Q50">
        <v>6</v>
      </c>
    </row>
    <row r="52" spans="3:17">
      <c r="M52" s="121" t="s">
        <v>250</v>
      </c>
    </row>
    <row r="53" spans="3:17">
      <c r="L53" s="29">
        <v>2007</v>
      </c>
      <c r="M53" s="102">
        <v>42.113599999999998</v>
      </c>
    </row>
    <row r="54" spans="3:17">
      <c r="L54" s="29">
        <v>2008</v>
      </c>
      <c r="M54" s="102">
        <v>38.630800000000001</v>
      </c>
    </row>
    <row r="55" spans="3:17">
      <c r="L55" s="30">
        <v>2009</v>
      </c>
      <c r="M55" s="102">
        <v>43.555399999999999</v>
      </c>
    </row>
    <row r="56" spans="3:17">
      <c r="L56" s="29">
        <v>2010</v>
      </c>
      <c r="M56" s="102">
        <v>53.122199999999999</v>
      </c>
    </row>
    <row r="57" spans="3:17">
      <c r="L57" s="29">
        <v>2011</v>
      </c>
      <c r="M57" s="102">
        <v>54.2044</v>
      </c>
    </row>
    <row r="58" spans="3:17">
      <c r="L58" s="29">
        <v>2012</v>
      </c>
      <c r="M58" s="102">
        <v>49.090499999999999</v>
      </c>
    </row>
    <row r="59" spans="3:17">
      <c r="L59" s="29">
        <v>2013</v>
      </c>
      <c r="M59" s="102">
        <v>45.900799999999997</v>
      </c>
    </row>
    <row r="60" spans="3:17">
      <c r="L60" s="29">
        <v>2014</v>
      </c>
      <c r="M60" s="102">
        <v>48.492199999999997</v>
      </c>
    </row>
    <row r="61" spans="3:17">
      <c r="L61" s="29">
        <v>2015</v>
      </c>
      <c r="M61" s="102">
        <v>53.102400000000003</v>
      </c>
    </row>
    <row r="62" spans="3:17">
      <c r="L62" s="29">
        <v>2016</v>
      </c>
      <c r="M62" s="102">
        <v>41.670299999999997</v>
      </c>
    </row>
    <row r="63" spans="3:17">
      <c r="L63" s="29">
        <v>2017</v>
      </c>
      <c r="M63" s="102">
        <v>72.783100000000005</v>
      </c>
    </row>
    <row r="64" spans="3:17">
      <c r="M64">
        <v>49.333245454545455</v>
      </c>
    </row>
    <row r="68" spans="1:3">
      <c r="A68" s="78" t="s">
        <v>180</v>
      </c>
      <c r="B68" s="78" t="s">
        <v>180</v>
      </c>
      <c r="C68">
        <v>0.57858333333333301</v>
      </c>
    </row>
    <row r="69" spans="1:3">
      <c r="A69" s="86" t="s">
        <v>182</v>
      </c>
      <c r="B69" s="86" t="s">
        <v>182</v>
      </c>
      <c r="C69">
        <v>0.71401785714285704</v>
      </c>
    </row>
    <row r="70" spans="1:3">
      <c r="A70" s="94" t="s">
        <v>140</v>
      </c>
      <c r="B70" s="94" t="s">
        <v>140</v>
      </c>
      <c r="C70">
        <v>0.73455714285714302</v>
      </c>
    </row>
    <row r="72" spans="1:3">
      <c r="A72" s="94"/>
    </row>
    <row r="73" spans="1:3">
      <c r="A73" s="94"/>
    </row>
    <row r="74" spans="1:3">
      <c r="A74" s="94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E67F-5AB1-BB4F-B0E7-005CD5EA5163}">
  <dimension ref="A1:IP184"/>
  <sheetViews>
    <sheetView tabSelected="1" workbookViewId="0">
      <selection sqref="A1:XFD1048576"/>
    </sheetView>
  </sheetViews>
  <sheetFormatPr baseColWidth="10" defaultColWidth="10.6640625" defaultRowHeight="16"/>
  <cols>
    <col min="19" max="19" width="34.1640625" customWidth="1"/>
  </cols>
  <sheetData>
    <row r="1" spans="1:250" ht="18">
      <c r="A1">
        <v>2007</v>
      </c>
      <c r="B1" s="44" t="s">
        <v>353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51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15</v>
      </c>
      <c r="R1">
        <v>2007</v>
      </c>
      <c r="S1" s="7" t="s">
        <v>354</v>
      </c>
      <c r="T1" s="7"/>
      <c r="U1" s="7"/>
      <c r="V1" s="7"/>
      <c r="AE1" s="40"/>
      <c r="AF1" s="39"/>
      <c r="AW1" s="58"/>
      <c r="AX1" s="40"/>
      <c r="BO1" s="40"/>
      <c r="BP1" s="40"/>
      <c r="BQ1" s="40"/>
      <c r="CH1" s="67"/>
      <c r="CI1" s="40"/>
      <c r="CJ1" s="40"/>
      <c r="DA1" s="40"/>
      <c r="DB1" s="40"/>
      <c r="DC1" s="40"/>
      <c r="DT1" s="44"/>
      <c r="DU1" s="40"/>
      <c r="DV1" s="44" t="s">
        <v>353</v>
      </c>
      <c r="DW1" s="44" t="s">
        <v>2</v>
      </c>
      <c r="DX1" s="44" t="s">
        <v>3</v>
      </c>
      <c r="DY1" s="44" t="s">
        <v>4</v>
      </c>
      <c r="DZ1" s="44" t="s">
        <v>5</v>
      </c>
      <c r="EA1" s="44" t="s">
        <v>6</v>
      </c>
      <c r="EB1" s="44" t="s">
        <v>20</v>
      </c>
      <c r="EC1" s="44" t="s">
        <v>7</v>
      </c>
      <c r="ED1" s="44" t="s">
        <v>8</v>
      </c>
      <c r="EE1" s="44" t="s">
        <v>9</v>
      </c>
      <c r="EF1" s="44" t="s">
        <v>10</v>
      </c>
      <c r="EG1" s="44" t="s">
        <v>11</v>
      </c>
      <c r="EH1" s="44" t="s">
        <v>12</v>
      </c>
      <c r="EI1" s="44" t="s">
        <v>13</v>
      </c>
      <c r="EJ1" s="44" t="s">
        <v>14</v>
      </c>
      <c r="EK1" s="44" t="s">
        <v>15</v>
      </c>
      <c r="EL1" s="44"/>
      <c r="EM1" s="40"/>
      <c r="EN1" s="44" t="s">
        <v>353</v>
      </c>
      <c r="EO1" s="44" t="s">
        <v>2</v>
      </c>
      <c r="EP1" s="44" t="s">
        <v>3</v>
      </c>
      <c r="EQ1" s="44" t="s">
        <v>4</v>
      </c>
      <c r="ER1" s="44" t="s">
        <v>5</v>
      </c>
      <c r="ES1" s="44" t="s">
        <v>6</v>
      </c>
      <c r="ET1" s="44" t="s">
        <v>20</v>
      </c>
      <c r="EU1" s="44" t="s">
        <v>7</v>
      </c>
      <c r="EV1" s="44" t="s">
        <v>8</v>
      </c>
      <c r="EW1" s="44" t="s">
        <v>9</v>
      </c>
      <c r="EX1" s="44" t="s">
        <v>10</v>
      </c>
      <c r="EY1" s="44" t="s">
        <v>11</v>
      </c>
      <c r="EZ1" s="44" t="s">
        <v>12</v>
      </c>
      <c r="FA1" s="44" t="s">
        <v>13</v>
      </c>
      <c r="FB1" s="44" t="s">
        <v>14</v>
      </c>
      <c r="FC1" s="44" t="s">
        <v>15</v>
      </c>
      <c r="FD1" s="40"/>
      <c r="FE1" s="40"/>
      <c r="FF1" s="44" t="s">
        <v>353</v>
      </c>
      <c r="FG1" s="44" t="s">
        <v>2</v>
      </c>
      <c r="FH1" s="44" t="s">
        <v>3</v>
      </c>
      <c r="FI1" s="44" t="s">
        <v>4</v>
      </c>
      <c r="FJ1" s="44" t="s">
        <v>5</v>
      </c>
      <c r="FK1" s="44" t="s">
        <v>6</v>
      </c>
      <c r="FL1" s="44" t="s">
        <v>20</v>
      </c>
      <c r="FM1" s="44" t="s">
        <v>7</v>
      </c>
      <c r="FN1" s="44" t="s">
        <v>8</v>
      </c>
      <c r="FO1" s="44" t="s">
        <v>9</v>
      </c>
      <c r="FP1" s="44" t="s">
        <v>10</v>
      </c>
      <c r="FQ1" s="44" t="s">
        <v>11</v>
      </c>
      <c r="FR1" s="44" t="s">
        <v>12</v>
      </c>
      <c r="FS1" s="44" t="s">
        <v>13</v>
      </c>
      <c r="FT1" s="44" t="s">
        <v>14</v>
      </c>
      <c r="FU1" s="44" t="s">
        <v>15</v>
      </c>
      <c r="FV1" s="44"/>
      <c r="FW1" s="44"/>
      <c r="FX1" s="40"/>
      <c r="FY1" s="44" t="s">
        <v>353</v>
      </c>
      <c r="FZ1" s="44" t="s">
        <v>2</v>
      </c>
      <c r="GA1" s="44" t="s">
        <v>3</v>
      </c>
      <c r="GB1" s="44" t="s">
        <v>4</v>
      </c>
      <c r="GC1" s="44" t="s">
        <v>5</v>
      </c>
      <c r="GD1" s="44" t="s">
        <v>6</v>
      </c>
      <c r="GE1" s="44" t="s">
        <v>20</v>
      </c>
      <c r="GF1" s="44" t="s">
        <v>7</v>
      </c>
      <c r="GG1" s="44" t="s">
        <v>8</v>
      </c>
      <c r="GH1" s="44" t="s">
        <v>9</v>
      </c>
      <c r="GI1" s="44" t="s">
        <v>10</v>
      </c>
      <c r="GJ1" s="44" t="s">
        <v>11</v>
      </c>
      <c r="GK1" s="44" t="s">
        <v>12</v>
      </c>
      <c r="GL1" s="44" t="s">
        <v>13</v>
      </c>
      <c r="GM1" s="44" t="s">
        <v>14</v>
      </c>
      <c r="GN1" s="44" t="s">
        <v>15</v>
      </c>
      <c r="GO1" s="40"/>
      <c r="GP1" s="40"/>
      <c r="GQ1" s="44" t="s">
        <v>353</v>
      </c>
      <c r="GR1" s="44" t="s">
        <v>2</v>
      </c>
      <c r="GS1" s="44" t="s">
        <v>3</v>
      </c>
      <c r="GT1" s="44" t="s">
        <v>4</v>
      </c>
      <c r="GU1" s="44" t="s">
        <v>5</v>
      </c>
      <c r="GV1" s="44" t="s">
        <v>6</v>
      </c>
      <c r="GW1" s="44" t="s">
        <v>20</v>
      </c>
      <c r="GX1" s="44" t="s">
        <v>7</v>
      </c>
      <c r="GY1" s="44" t="s">
        <v>8</v>
      </c>
      <c r="GZ1" s="44" t="s">
        <v>9</v>
      </c>
      <c r="HA1" s="44" t="s">
        <v>10</v>
      </c>
      <c r="HB1" s="44" t="s">
        <v>11</v>
      </c>
      <c r="HC1" s="44" t="s">
        <v>12</v>
      </c>
      <c r="HD1" s="44" t="s">
        <v>13</v>
      </c>
      <c r="HE1" s="44" t="s">
        <v>14</v>
      </c>
      <c r="HF1" s="44" t="s">
        <v>15</v>
      </c>
      <c r="HG1" s="40"/>
      <c r="HH1" s="74"/>
      <c r="HI1" s="76" t="s">
        <v>1</v>
      </c>
      <c r="HJ1" s="76" t="s">
        <v>2</v>
      </c>
      <c r="HK1" s="76" t="s">
        <v>3</v>
      </c>
      <c r="HL1" s="76" t="s">
        <v>4</v>
      </c>
      <c r="HM1" s="76" t="s">
        <v>5</v>
      </c>
      <c r="HN1" s="76" t="s">
        <v>6</v>
      </c>
      <c r="HO1" s="76" t="s">
        <v>20</v>
      </c>
      <c r="HP1" s="76" t="s">
        <v>7</v>
      </c>
      <c r="HQ1" s="76" t="s">
        <v>8</v>
      </c>
      <c r="HR1" s="76" t="s">
        <v>9</v>
      </c>
      <c r="HS1" s="76" t="s">
        <v>10</v>
      </c>
      <c r="HT1" s="76" t="s">
        <v>11</v>
      </c>
      <c r="HU1" s="76" t="s">
        <v>12</v>
      </c>
      <c r="HV1" s="76" t="s">
        <v>13</v>
      </c>
      <c r="HW1" s="76" t="s">
        <v>14</v>
      </c>
      <c r="HX1" s="76" t="s">
        <v>15</v>
      </c>
      <c r="HY1" s="40"/>
      <c r="HZ1" s="74"/>
      <c r="IA1" s="76" t="s">
        <v>1</v>
      </c>
      <c r="IB1" s="76" t="s">
        <v>2</v>
      </c>
      <c r="IC1" s="76" t="s">
        <v>3</v>
      </c>
      <c r="ID1" s="76" t="s">
        <v>4</v>
      </c>
      <c r="IE1" s="76" t="s">
        <v>5</v>
      </c>
      <c r="IF1" s="76" t="s">
        <v>6</v>
      </c>
      <c r="IG1" s="76" t="s">
        <v>20</v>
      </c>
      <c r="IH1" s="76" t="s">
        <v>7</v>
      </c>
      <c r="II1" s="76" t="s">
        <v>8</v>
      </c>
      <c r="IJ1" s="76" t="s">
        <v>9</v>
      </c>
      <c r="IK1" s="76" t="s">
        <v>10</v>
      </c>
      <c r="IL1" s="76" t="s">
        <v>11</v>
      </c>
      <c r="IM1" s="76" t="s">
        <v>12</v>
      </c>
      <c r="IN1" s="76" t="s">
        <v>13</v>
      </c>
      <c r="IO1" s="76" t="s">
        <v>14</v>
      </c>
      <c r="IP1" s="76" t="s">
        <v>15</v>
      </c>
    </row>
    <row r="2" spans="1:250" ht="18">
      <c r="A2">
        <v>1</v>
      </c>
      <c r="B2" s="3">
        <v>12.01</v>
      </c>
      <c r="C2" s="3">
        <v>37.6</v>
      </c>
      <c r="D2" s="3">
        <v>49780</v>
      </c>
      <c r="E2" s="4">
        <v>94.21</v>
      </c>
      <c r="F2" s="4">
        <v>97.7</v>
      </c>
      <c r="G2" s="5">
        <v>77.03</v>
      </c>
      <c r="H2" s="5">
        <v>35.5</v>
      </c>
      <c r="I2" s="48">
        <v>62909</v>
      </c>
      <c r="J2" s="48">
        <v>23623</v>
      </c>
      <c r="K2" s="3">
        <v>54.4</v>
      </c>
      <c r="L2" s="3">
        <v>3255</v>
      </c>
      <c r="M2" s="3">
        <v>-0.1</v>
      </c>
      <c r="N2" s="3">
        <v>4.3</v>
      </c>
      <c r="O2" s="6">
        <v>26</v>
      </c>
      <c r="P2" s="6">
        <v>235</v>
      </c>
      <c r="R2">
        <v>2008</v>
      </c>
      <c r="S2" t="s">
        <v>355</v>
      </c>
      <c r="AE2" s="40"/>
      <c r="AF2" s="40">
        <v>2007</v>
      </c>
      <c r="AW2" s="59"/>
      <c r="AX2" s="61">
        <v>2007</v>
      </c>
      <c r="BO2" s="62"/>
      <c r="BP2" s="62"/>
      <c r="BQ2" s="62">
        <v>2007</v>
      </c>
      <c r="CH2" s="62"/>
      <c r="CI2" s="62"/>
      <c r="CJ2" s="61">
        <v>2007</v>
      </c>
      <c r="DA2" s="61"/>
      <c r="DB2" s="61"/>
      <c r="DC2" s="61">
        <v>2007</v>
      </c>
      <c r="DT2" s="61"/>
      <c r="DU2" s="61">
        <v>2007</v>
      </c>
      <c r="DV2" s="7">
        <v>14.11</v>
      </c>
      <c r="DW2" s="7">
        <v>41.05</v>
      </c>
      <c r="DX2" s="7">
        <v>86405</v>
      </c>
      <c r="DY2" s="7">
        <v>95.5</v>
      </c>
      <c r="DZ2" s="7">
        <v>92</v>
      </c>
      <c r="EA2" s="7">
        <v>84</v>
      </c>
      <c r="EB2" s="7">
        <v>100</v>
      </c>
      <c r="EC2" s="7">
        <v>38.700000000000003</v>
      </c>
      <c r="ED2" s="7">
        <v>42215</v>
      </c>
      <c r="EE2" s="7">
        <v>28.563084112149532</v>
      </c>
      <c r="EF2" s="7">
        <v>36.6</v>
      </c>
      <c r="EG2" s="7">
        <v>925.8</v>
      </c>
      <c r="EH2" s="7">
        <v>0.37</v>
      </c>
      <c r="EI2" s="7">
        <v>2.78</v>
      </c>
      <c r="EJ2" s="7">
        <v>15.8</v>
      </c>
      <c r="EK2" s="7">
        <v>897.94</v>
      </c>
      <c r="EL2" s="61"/>
      <c r="EM2" s="61">
        <v>2007</v>
      </c>
      <c r="EN2" s="7">
        <v>24.7</v>
      </c>
      <c r="EO2" s="7">
        <v>40.1</v>
      </c>
      <c r="EP2" s="7">
        <v>42318</v>
      </c>
      <c r="EQ2" s="7">
        <v>99.3</v>
      </c>
      <c r="ER2" s="7">
        <v>98.964690496948563</v>
      </c>
      <c r="ES2" s="7">
        <v>85.7</v>
      </c>
      <c r="ET2" s="7">
        <v>100</v>
      </c>
      <c r="EU2" s="7">
        <v>34.58</v>
      </c>
      <c r="EV2" s="7">
        <v>26093</v>
      </c>
      <c r="EW2" s="7">
        <v>14940</v>
      </c>
      <c r="EX2" s="7">
        <v>33.700000000000003</v>
      </c>
      <c r="EY2" s="7">
        <v>1254.5999999999999</v>
      </c>
      <c r="EZ2" s="7">
        <v>0.37</v>
      </c>
      <c r="FA2" s="7">
        <v>3.1</v>
      </c>
      <c r="FB2" s="7">
        <v>32.155642023346303</v>
      </c>
      <c r="FC2" s="7">
        <v>508</v>
      </c>
      <c r="FD2" s="70"/>
      <c r="FE2" s="71">
        <v>2007</v>
      </c>
      <c r="FF2" s="7">
        <v>32</v>
      </c>
      <c r="FG2" s="7">
        <v>38.549999999999997</v>
      </c>
      <c r="FH2" s="40">
        <v>121189</v>
      </c>
      <c r="FI2" s="7">
        <v>96.63</v>
      </c>
      <c r="FJ2" s="7">
        <v>73.209999999999994</v>
      </c>
      <c r="FK2" s="7">
        <v>82.08</v>
      </c>
      <c r="FL2" s="7">
        <v>100</v>
      </c>
      <c r="FM2" s="7">
        <v>37</v>
      </c>
      <c r="FN2" s="7">
        <v>58907</v>
      </c>
      <c r="FO2" s="7">
        <v>21689</v>
      </c>
      <c r="FP2" s="7">
        <v>49.9</v>
      </c>
      <c r="FQ2" s="7">
        <v>1367</v>
      </c>
      <c r="FR2" s="7">
        <v>3.36</v>
      </c>
      <c r="FS2" s="7">
        <v>2.19</v>
      </c>
      <c r="FT2" s="7">
        <v>46.873340093679076</v>
      </c>
      <c r="FU2" s="7">
        <v>844.98527210391615</v>
      </c>
      <c r="FV2" s="71"/>
      <c r="FW2" s="71"/>
      <c r="FX2" s="71">
        <v>2007</v>
      </c>
      <c r="FY2" s="5">
        <v>6.98</v>
      </c>
      <c r="FZ2" s="5">
        <v>37.03</v>
      </c>
      <c r="GA2" s="5">
        <v>211263</v>
      </c>
      <c r="GB2" s="5">
        <v>91.2</v>
      </c>
      <c r="GC2" s="5">
        <v>91.653503506665828</v>
      </c>
      <c r="GD2" s="5">
        <v>68.89</v>
      </c>
      <c r="GE2" s="5">
        <v>100</v>
      </c>
      <c r="GF2" s="5">
        <v>37.299999999999997</v>
      </c>
      <c r="GG2" s="5">
        <v>49142</v>
      </c>
      <c r="GH2" s="5">
        <v>22307</v>
      </c>
      <c r="GI2" s="5">
        <v>40.18</v>
      </c>
      <c r="GJ2" s="5">
        <v>875</v>
      </c>
      <c r="GK2" s="5">
        <v>2.33</v>
      </c>
      <c r="GL2" s="5">
        <v>3.16</v>
      </c>
      <c r="GM2" s="5">
        <v>45.20179787776285</v>
      </c>
      <c r="GN2" s="5">
        <v>561.89703906213799</v>
      </c>
      <c r="GO2" s="71"/>
      <c r="GP2" s="72">
        <v>2007</v>
      </c>
      <c r="GQ2" s="5">
        <v>23.33</v>
      </c>
      <c r="GR2" s="5">
        <v>39.54</v>
      </c>
      <c r="GS2" s="5">
        <v>57187</v>
      </c>
      <c r="GT2" s="5">
        <v>97.78</v>
      </c>
      <c r="GU2" s="5">
        <v>95.639829649158386</v>
      </c>
      <c r="GV2" s="5">
        <v>59.55</v>
      </c>
      <c r="GW2" s="5">
        <v>100</v>
      </c>
      <c r="GX2" s="5">
        <v>36.5</v>
      </c>
      <c r="GY2" s="5">
        <v>34264</v>
      </c>
      <c r="GZ2" s="5">
        <v>20046</v>
      </c>
      <c r="HA2" s="5">
        <v>35.1</v>
      </c>
      <c r="HB2" s="5">
        <v>659</v>
      </c>
      <c r="HC2" s="5">
        <v>0.69</v>
      </c>
      <c r="HD2" s="5">
        <v>3.2</v>
      </c>
      <c r="HE2" s="5">
        <v>20</v>
      </c>
      <c r="HF2" s="5">
        <v>173.67399741267789</v>
      </c>
      <c r="HG2" s="5"/>
      <c r="HH2" s="71">
        <v>2007</v>
      </c>
      <c r="HI2" s="5">
        <v>8.89</v>
      </c>
      <c r="HJ2" s="5">
        <v>45.8</v>
      </c>
      <c r="HK2" s="5">
        <v>68950</v>
      </c>
      <c r="HL2" s="5">
        <v>80.84</v>
      </c>
      <c r="HM2" s="5">
        <v>97.84</v>
      </c>
      <c r="HN2" s="5">
        <v>78.14</v>
      </c>
      <c r="HO2" s="5">
        <v>100</v>
      </c>
      <c r="HP2" s="5">
        <v>35.299999999999997</v>
      </c>
      <c r="HQ2" s="5">
        <v>45397</v>
      </c>
      <c r="HR2" s="5">
        <v>9730</v>
      </c>
      <c r="HS2" s="5">
        <v>34.799999999999997</v>
      </c>
      <c r="HT2" s="5">
        <v>1993</v>
      </c>
      <c r="HU2" s="5">
        <v>1.19</v>
      </c>
      <c r="HV2" s="5">
        <v>3.25</v>
      </c>
      <c r="HW2" s="5">
        <v>20</v>
      </c>
      <c r="HX2" s="5">
        <v>590.72276159654803</v>
      </c>
      <c r="HY2" s="71"/>
      <c r="HZ2" s="71">
        <v>2007</v>
      </c>
      <c r="IA2" s="5">
        <v>5.82</v>
      </c>
      <c r="IB2" s="5">
        <v>38.14</v>
      </c>
      <c r="IC2" s="5">
        <v>65624</v>
      </c>
      <c r="ID2" s="5">
        <v>95.6</v>
      </c>
      <c r="IE2" s="5">
        <v>91</v>
      </c>
      <c r="IF2" s="5">
        <v>63.4</v>
      </c>
      <c r="IG2" s="5">
        <v>97.08</v>
      </c>
      <c r="IH2" s="5">
        <v>38</v>
      </c>
      <c r="II2" s="5">
        <v>41754</v>
      </c>
      <c r="IJ2" s="5">
        <v>22946</v>
      </c>
      <c r="IK2" s="5">
        <v>54.24</v>
      </c>
      <c r="IL2" s="5">
        <v>984</v>
      </c>
      <c r="IM2" s="5">
        <v>6.19</v>
      </c>
      <c r="IN2" s="5">
        <v>3.7</v>
      </c>
      <c r="IO2" s="5">
        <v>17.3</v>
      </c>
      <c r="IP2" s="5">
        <v>140.33954727030627</v>
      </c>
    </row>
    <row r="3" spans="1:250">
      <c r="A3" s="40">
        <v>2</v>
      </c>
      <c r="B3" s="5">
        <v>12.99</v>
      </c>
      <c r="C3" s="5">
        <v>45.92</v>
      </c>
      <c r="D3" s="5">
        <v>13840</v>
      </c>
      <c r="E3" s="5">
        <v>88.47</v>
      </c>
      <c r="F3" s="5">
        <v>85.76</v>
      </c>
      <c r="G3" s="5">
        <v>83.58</v>
      </c>
      <c r="H3" s="5">
        <v>36.700000000000003</v>
      </c>
      <c r="I3" s="5">
        <v>55230</v>
      </c>
      <c r="J3" s="5">
        <v>20317</v>
      </c>
      <c r="K3" s="5">
        <v>36.6</v>
      </c>
      <c r="L3" s="5">
        <v>1933</v>
      </c>
      <c r="M3" s="5">
        <v>0.37</v>
      </c>
      <c r="N3" s="5">
        <v>3.26</v>
      </c>
      <c r="O3" s="5">
        <v>25.446797478814592</v>
      </c>
      <c r="P3" s="5">
        <v>1183.2475602317779</v>
      </c>
      <c r="R3">
        <v>2009</v>
      </c>
      <c r="S3" t="s">
        <v>356</v>
      </c>
    </row>
    <row r="4" spans="1:250">
      <c r="A4">
        <v>3</v>
      </c>
      <c r="B4" s="10">
        <v>11.93</v>
      </c>
      <c r="C4" s="10">
        <v>42.2</v>
      </c>
      <c r="D4" s="10">
        <v>87980</v>
      </c>
      <c r="E4" s="10">
        <v>97.4</v>
      </c>
      <c r="F4" s="10">
        <v>97.8902718088966</v>
      </c>
      <c r="G4" s="10">
        <v>82.7</v>
      </c>
      <c r="H4" s="10">
        <v>35</v>
      </c>
      <c r="I4" s="10">
        <v>65203</v>
      </c>
      <c r="J4" s="10">
        <v>20898.03</v>
      </c>
      <c r="K4" s="10">
        <v>39.1</v>
      </c>
      <c r="L4" s="10">
        <v>964</v>
      </c>
      <c r="M4" s="10">
        <v>0.68</v>
      </c>
      <c r="N4" s="10">
        <v>3.28</v>
      </c>
      <c r="O4" s="10">
        <v>23.812102048772037</v>
      </c>
      <c r="P4" s="10">
        <v>223.07023076755769</v>
      </c>
      <c r="R4">
        <v>2010</v>
      </c>
      <c r="S4" t="s">
        <v>357</v>
      </c>
    </row>
    <row r="5" spans="1:250">
      <c r="A5" s="40">
        <v>4</v>
      </c>
      <c r="B5" s="5">
        <v>11.4</v>
      </c>
      <c r="C5" s="5">
        <v>41.6</v>
      </c>
      <c r="D5" s="5">
        <v>83847</v>
      </c>
      <c r="E5" s="5">
        <v>98.5</v>
      </c>
      <c r="F5" s="5">
        <v>98.091575091575095</v>
      </c>
      <c r="G5" s="5">
        <v>82</v>
      </c>
      <c r="H5" s="5">
        <v>32.1</v>
      </c>
      <c r="I5" s="5">
        <v>44452</v>
      </c>
      <c r="J5" s="5">
        <v>19089</v>
      </c>
      <c r="K5" s="5">
        <v>37</v>
      </c>
      <c r="L5" s="5">
        <v>1165</v>
      </c>
      <c r="M5" s="5">
        <v>0.96</v>
      </c>
      <c r="N5" s="5">
        <v>3.21</v>
      </c>
      <c r="O5" s="5">
        <v>25.93941028407048</v>
      </c>
      <c r="P5" s="5">
        <v>278</v>
      </c>
      <c r="R5">
        <v>2011</v>
      </c>
      <c r="S5" t="s">
        <v>358</v>
      </c>
    </row>
    <row r="6" spans="1:250" ht="18">
      <c r="A6">
        <v>5</v>
      </c>
      <c r="B6" s="62">
        <v>16.899999999999999</v>
      </c>
      <c r="C6" s="62">
        <v>44.2</v>
      </c>
      <c r="D6" s="62">
        <v>64575</v>
      </c>
      <c r="E6" s="62">
        <v>94.5</v>
      </c>
      <c r="F6" s="62">
        <v>98.9</v>
      </c>
      <c r="G6" s="62">
        <v>95.3</v>
      </c>
      <c r="H6" s="62">
        <v>37.9</v>
      </c>
      <c r="I6" s="62">
        <v>69151</v>
      </c>
      <c r="J6" s="62">
        <v>21260</v>
      </c>
      <c r="K6" s="62">
        <v>58.8</v>
      </c>
      <c r="L6" s="62">
        <v>736</v>
      </c>
      <c r="M6" s="62">
        <v>1.3</v>
      </c>
      <c r="N6" s="62">
        <v>3</v>
      </c>
      <c r="O6" s="62">
        <v>24.9</v>
      </c>
      <c r="P6" s="62">
        <v>244.04453910127154</v>
      </c>
      <c r="R6">
        <v>2012</v>
      </c>
      <c r="S6" t="s">
        <v>359</v>
      </c>
    </row>
    <row r="7" spans="1:250">
      <c r="A7" s="40">
        <v>6</v>
      </c>
      <c r="B7" s="5">
        <v>28.97</v>
      </c>
      <c r="C7" s="5">
        <v>41.8</v>
      </c>
      <c r="D7" s="5">
        <v>97498</v>
      </c>
      <c r="E7" s="5">
        <v>98.56</v>
      </c>
      <c r="F7" s="5">
        <v>100</v>
      </c>
      <c r="G7" s="5">
        <v>80.3</v>
      </c>
      <c r="H7" s="5">
        <v>38.5</v>
      </c>
      <c r="I7" s="5">
        <v>55643</v>
      </c>
      <c r="J7" s="5">
        <v>16451</v>
      </c>
      <c r="K7" s="5">
        <v>56.069443617152892</v>
      </c>
      <c r="L7" s="5">
        <v>1239</v>
      </c>
      <c r="M7" s="5">
        <v>-1.69</v>
      </c>
      <c r="N7" s="5">
        <v>3.04</v>
      </c>
      <c r="O7" s="5">
        <v>16.837873467949304</v>
      </c>
      <c r="P7" s="5">
        <v>208.08011946500454</v>
      </c>
      <c r="R7">
        <v>2013</v>
      </c>
      <c r="S7" t="s">
        <v>360</v>
      </c>
    </row>
    <row r="8" spans="1:250">
      <c r="A8">
        <v>7</v>
      </c>
      <c r="B8" s="5">
        <v>22.47</v>
      </c>
      <c r="C8" s="5">
        <v>40.409999999999997</v>
      </c>
      <c r="D8" s="5">
        <v>89442</v>
      </c>
      <c r="E8" s="5">
        <v>83.2</v>
      </c>
      <c r="F8" s="5">
        <v>97.879942829919003</v>
      </c>
      <c r="G8" s="5">
        <v>81.099999999999994</v>
      </c>
      <c r="H8" s="5">
        <v>38.92</v>
      </c>
      <c r="I8" s="5">
        <v>30730</v>
      </c>
      <c r="J8" s="5">
        <v>15057</v>
      </c>
      <c r="K8" s="5">
        <v>35.14</v>
      </c>
      <c r="L8" s="5">
        <v>692</v>
      </c>
      <c r="M8" s="5">
        <v>-0.25</v>
      </c>
      <c r="N8" s="5">
        <v>3.1</v>
      </c>
      <c r="O8" s="5">
        <v>28.128745077897623</v>
      </c>
      <c r="P8" s="5">
        <v>537</v>
      </c>
      <c r="R8">
        <v>2014</v>
      </c>
      <c r="S8" t="s">
        <v>361</v>
      </c>
    </row>
    <row r="9" spans="1:250">
      <c r="A9">
        <v>8</v>
      </c>
      <c r="B9" s="7">
        <v>14.11</v>
      </c>
      <c r="C9" s="7">
        <v>41.05</v>
      </c>
      <c r="D9" s="7">
        <v>86405</v>
      </c>
      <c r="E9" s="7">
        <v>95.5</v>
      </c>
      <c r="F9" s="7">
        <v>92</v>
      </c>
      <c r="G9" s="7">
        <v>84</v>
      </c>
      <c r="H9" s="7">
        <v>38.700000000000003</v>
      </c>
      <c r="I9" s="7">
        <v>42215</v>
      </c>
      <c r="J9" s="7">
        <v>12149</v>
      </c>
      <c r="K9" s="7">
        <v>36.6</v>
      </c>
      <c r="L9" s="7">
        <v>925.8</v>
      </c>
      <c r="M9" s="7">
        <v>0.37</v>
      </c>
      <c r="N9" s="7">
        <v>2.78</v>
      </c>
      <c r="O9" s="7">
        <v>15.8</v>
      </c>
      <c r="P9" s="7">
        <v>897.94</v>
      </c>
      <c r="R9">
        <v>2015</v>
      </c>
      <c r="S9" t="s">
        <v>362</v>
      </c>
    </row>
    <row r="10" spans="1:250" ht="22" customHeight="1">
      <c r="A10" s="40">
        <v>9</v>
      </c>
      <c r="B10" s="7">
        <v>24.7</v>
      </c>
      <c r="C10" s="7">
        <v>40.1</v>
      </c>
      <c r="D10" s="7">
        <v>42318</v>
      </c>
      <c r="E10" s="7">
        <v>99.3</v>
      </c>
      <c r="F10" s="7">
        <v>98.964690496948563</v>
      </c>
      <c r="G10" s="7">
        <v>85.7</v>
      </c>
      <c r="H10" s="7">
        <v>34.58</v>
      </c>
      <c r="I10" s="7">
        <v>26093</v>
      </c>
      <c r="J10" s="7">
        <v>14940</v>
      </c>
      <c r="K10" s="7">
        <v>33.700000000000003</v>
      </c>
      <c r="L10" s="7">
        <v>1254.5999999999999</v>
      </c>
      <c r="M10" s="7">
        <v>0.37</v>
      </c>
      <c r="N10" s="7">
        <v>3.1</v>
      </c>
      <c r="O10" s="7">
        <v>32.155642023346303</v>
      </c>
      <c r="P10" s="7">
        <v>508</v>
      </c>
      <c r="R10">
        <v>2016</v>
      </c>
      <c r="S10" t="s">
        <v>363</v>
      </c>
    </row>
    <row r="11" spans="1:250">
      <c r="A11">
        <v>10</v>
      </c>
      <c r="B11" s="7">
        <v>32</v>
      </c>
      <c r="C11" s="7">
        <v>38.549999999999997</v>
      </c>
      <c r="D11" s="5">
        <v>121189</v>
      </c>
      <c r="E11" s="7">
        <v>96.63</v>
      </c>
      <c r="F11" s="7">
        <v>73.209999999999994</v>
      </c>
      <c r="G11" s="7">
        <v>82.08</v>
      </c>
      <c r="H11" s="7">
        <v>37</v>
      </c>
      <c r="I11" s="7">
        <v>58907</v>
      </c>
      <c r="J11" s="7">
        <v>21689</v>
      </c>
      <c r="K11" s="7">
        <v>49.9</v>
      </c>
      <c r="L11" s="7">
        <v>1367</v>
      </c>
      <c r="M11" s="7">
        <v>3.36</v>
      </c>
      <c r="N11" s="7">
        <v>2.19</v>
      </c>
      <c r="O11" s="7">
        <v>46.873340093679076</v>
      </c>
      <c r="P11" s="7">
        <v>844.98527210391615</v>
      </c>
      <c r="R11">
        <v>2017</v>
      </c>
      <c r="S11" t="s">
        <v>364</v>
      </c>
    </row>
    <row r="12" spans="1:250">
      <c r="A12">
        <v>11</v>
      </c>
      <c r="B12" s="7">
        <v>6.98</v>
      </c>
      <c r="C12" s="7">
        <v>37.03</v>
      </c>
      <c r="D12" s="7">
        <v>211263</v>
      </c>
      <c r="E12" s="7">
        <v>91.2</v>
      </c>
      <c r="F12" s="7">
        <v>91.653503506665828</v>
      </c>
      <c r="G12" s="7">
        <v>68.89</v>
      </c>
      <c r="H12" s="7">
        <v>37.299999999999997</v>
      </c>
      <c r="I12" s="7">
        <v>49142</v>
      </c>
      <c r="J12" s="7">
        <v>22307</v>
      </c>
      <c r="K12" s="7">
        <v>40.18</v>
      </c>
      <c r="L12" s="7">
        <v>875</v>
      </c>
      <c r="M12" s="7">
        <v>2.33</v>
      </c>
      <c r="N12" s="7">
        <v>3.16</v>
      </c>
      <c r="O12" s="7">
        <v>45.20179787776285</v>
      </c>
      <c r="P12" s="7">
        <v>561.89703906213799</v>
      </c>
    </row>
    <row r="13" spans="1:250">
      <c r="A13" s="40">
        <v>12</v>
      </c>
      <c r="B13" s="7">
        <v>23.33</v>
      </c>
      <c r="C13" s="7">
        <v>39.54</v>
      </c>
      <c r="D13" s="7">
        <v>57187</v>
      </c>
      <c r="E13" s="7">
        <v>97.78</v>
      </c>
      <c r="F13" s="7">
        <v>95.639829649158386</v>
      </c>
      <c r="G13" s="7">
        <v>59.55</v>
      </c>
      <c r="H13" s="7">
        <v>36.5</v>
      </c>
      <c r="I13" s="7">
        <v>34264</v>
      </c>
      <c r="J13" s="7">
        <v>20046</v>
      </c>
      <c r="K13" s="7">
        <v>35.1</v>
      </c>
      <c r="L13" s="7">
        <v>659</v>
      </c>
      <c r="M13" s="7">
        <v>0.69</v>
      </c>
      <c r="N13" s="7">
        <v>3.2</v>
      </c>
      <c r="O13" s="7">
        <v>20</v>
      </c>
      <c r="P13" s="7">
        <v>173.67399741267789</v>
      </c>
    </row>
    <row r="14" spans="1:250">
      <c r="A14">
        <v>13</v>
      </c>
      <c r="B14" s="7">
        <v>8.89</v>
      </c>
      <c r="C14" s="7">
        <v>45.8</v>
      </c>
      <c r="D14" s="7">
        <v>68950</v>
      </c>
      <c r="E14" s="7">
        <v>80.84</v>
      </c>
      <c r="F14" s="11">
        <v>97.84</v>
      </c>
      <c r="G14" s="7">
        <v>78.14</v>
      </c>
      <c r="H14" s="7">
        <v>35.299999999999997</v>
      </c>
      <c r="I14" s="7">
        <v>45397</v>
      </c>
      <c r="J14" s="7">
        <v>9730</v>
      </c>
      <c r="K14" s="7">
        <v>34.799999999999997</v>
      </c>
      <c r="L14" s="7">
        <v>1993</v>
      </c>
      <c r="M14" s="7">
        <v>1.19</v>
      </c>
      <c r="N14" s="7">
        <v>3.25</v>
      </c>
      <c r="O14" s="7">
        <v>20</v>
      </c>
      <c r="P14" s="12">
        <v>590.72276159654803</v>
      </c>
    </row>
    <row r="15" spans="1:250">
      <c r="A15">
        <v>14</v>
      </c>
      <c r="B15" s="7">
        <v>5.82</v>
      </c>
      <c r="C15" s="7">
        <v>38.14</v>
      </c>
      <c r="D15" s="7">
        <v>65624</v>
      </c>
      <c r="E15" s="7">
        <v>95.6</v>
      </c>
      <c r="F15" s="11">
        <v>91</v>
      </c>
      <c r="G15" s="7">
        <v>63.4</v>
      </c>
      <c r="H15" s="7">
        <v>38</v>
      </c>
      <c r="I15" s="7">
        <v>41754</v>
      </c>
      <c r="J15" s="7">
        <v>22946</v>
      </c>
      <c r="K15" s="7">
        <v>54.24</v>
      </c>
      <c r="L15" s="7">
        <v>984</v>
      </c>
      <c r="M15" s="7">
        <v>6.19</v>
      </c>
      <c r="N15" s="7">
        <v>3.7</v>
      </c>
      <c r="O15" s="7">
        <v>17.3</v>
      </c>
      <c r="P15" s="7">
        <v>140.33954727030627</v>
      </c>
    </row>
    <row r="16" spans="1:250">
      <c r="B16" s="7" t="s">
        <v>354</v>
      </c>
      <c r="C16" s="7"/>
      <c r="D16" s="7"/>
      <c r="E16" s="7"/>
      <c r="F16" s="11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>
        <v>2008</v>
      </c>
      <c r="B17" s="7"/>
      <c r="C17" s="7"/>
      <c r="D17" s="7"/>
      <c r="E17" s="7"/>
      <c r="F17" s="11"/>
      <c r="G17" s="7"/>
      <c r="H17" s="7"/>
      <c r="I17" s="7"/>
      <c r="J17" s="7"/>
      <c r="K17" s="7"/>
      <c r="L17" s="7"/>
      <c r="M17" s="7"/>
      <c r="N17" s="7"/>
      <c r="O17" s="7"/>
      <c r="P17" s="12"/>
    </row>
    <row r="18" spans="1:16">
      <c r="A18">
        <v>1</v>
      </c>
      <c r="B18" s="3">
        <v>12.51</v>
      </c>
      <c r="C18" s="3">
        <v>38</v>
      </c>
      <c r="D18" s="3">
        <v>44610</v>
      </c>
      <c r="E18" s="3">
        <v>95.53</v>
      </c>
      <c r="F18" s="3">
        <v>93.8</v>
      </c>
      <c r="G18" s="5">
        <v>77</v>
      </c>
      <c r="H18" s="5">
        <v>36.6</v>
      </c>
      <c r="I18" s="49">
        <v>67916</v>
      </c>
      <c r="J18" s="49">
        <v>26675</v>
      </c>
      <c r="K18" s="3">
        <v>55.7</v>
      </c>
      <c r="L18" s="3">
        <v>3376</v>
      </c>
      <c r="M18" s="3">
        <v>-0.75</v>
      </c>
      <c r="N18" s="3">
        <v>4.2</v>
      </c>
      <c r="O18" s="6">
        <v>27</v>
      </c>
      <c r="P18" s="6">
        <v>235</v>
      </c>
    </row>
    <row r="19" spans="1:16">
      <c r="A19">
        <v>2</v>
      </c>
      <c r="B19" s="5">
        <v>13.2</v>
      </c>
      <c r="C19" s="5">
        <v>46.12</v>
      </c>
      <c r="D19" s="5">
        <v>13760</v>
      </c>
      <c r="E19" s="5">
        <v>91.1</v>
      </c>
      <c r="F19" s="5">
        <v>87.46</v>
      </c>
      <c r="G19" s="5">
        <v>85.96</v>
      </c>
      <c r="H19" s="5">
        <v>37.9</v>
      </c>
      <c r="I19" s="5">
        <v>62169</v>
      </c>
      <c r="J19" s="5">
        <v>23123</v>
      </c>
      <c r="K19" s="5">
        <v>51.780999999999999</v>
      </c>
      <c r="L19" s="5">
        <v>1546</v>
      </c>
      <c r="M19" s="5">
        <v>1.86</v>
      </c>
      <c r="N19" s="5">
        <v>3.16</v>
      </c>
      <c r="O19" s="5">
        <v>25.71822054254876</v>
      </c>
      <c r="P19" s="5">
        <v>1298.3737801158891</v>
      </c>
    </row>
    <row r="20" spans="1:16">
      <c r="A20">
        <v>3</v>
      </c>
      <c r="B20" s="10">
        <v>12.6</v>
      </c>
      <c r="C20" s="10">
        <v>43</v>
      </c>
      <c r="D20" s="10">
        <v>96064</v>
      </c>
      <c r="E20" s="10">
        <v>98.73</v>
      </c>
      <c r="F20" s="10">
        <v>98.5</v>
      </c>
      <c r="G20" s="10">
        <v>90.1</v>
      </c>
      <c r="H20" s="10">
        <v>35.700000000000003</v>
      </c>
      <c r="I20" s="10">
        <v>73053</v>
      </c>
      <c r="J20" s="10">
        <v>23605.439999999999</v>
      </c>
      <c r="K20" s="10">
        <v>39.799999999999997</v>
      </c>
      <c r="L20" s="10">
        <v>970</v>
      </c>
      <c r="M20" s="10">
        <v>0.49</v>
      </c>
      <c r="N20" s="10">
        <v>3.12</v>
      </c>
      <c r="O20" s="10">
        <v>24.6984058595433</v>
      </c>
      <c r="P20" s="10">
        <v>236.63088321057518</v>
      </c>
    </row>
    <row r="21" spans="1:16">
      <c r="A21">
        <v>4</v>
      </c>
      <c r="B21" s="5">
        <v>12.1</v>
      </c>
      <c r="C21" s="5">
        <v>41.95</v>
      </c>
      <c r="D21" s="5">
        <v>66656</v>
      </c>
      <c r="E21" s="5">
        <v>98.55</v>
      </c>
      <c r="F21" s="5">
        <v>99.1</v>
      </c>
      <c r="G21" s="5">
        <v>86.2</v>
      </c>
      <c r="H21" s="5">
        <v>33.799999999999997</v>
      </c>
      <c r="I21" s="5">
        <v>51746</v>
      </c>
      <c r="J21" s="5">
        <v>21592</v>
      </c>
      <c r="K21" s="5">
        <v>37.869999999999997</v>
      </c>
      <c r="L21" s="5">
        <v>1207</v>
      </c>
      <c r="M21" s="5">
        <v>0.56999999999999995</v>
      </c>
      <c r="N21" s="5">
        <v>3.2</v>
      </c>
      <c r="O21" s="5">
        <v>23.2</v>
      </c>
      <c r="P21" s="5">
        <v>285</v>
      </c>
    </row>
    <row r="22" spans="1:16">
      <c r="A22">
        <v>5</v>
      </c>
      <c r="B22" s="1">
        <v>14.3</v>
      </c>
      <c r="C22" s="2">
        <v>42</v>
      </c>
      <c r="D22" s="2">
        <v>63359</v>
      </c>
      <c r="E22" s="2">
        <v>97.34</v>
      </c>
      <c r="F22" s="2">
        <v>99.9</v>
      </c>
      <c r="G22" s="2">
        <v>88.9</v>
      </c>
      <c r="H22" s="2">
        <v>39.299999999999997</v>
      </c>
      <c r="I22" s="2">
        <v>78875</v>
      </c>
      <c r="J22" s="2">
        <v>23867</v>
      </c>
      <c r="K22" s="2">
        <v>56.9</v>
      </c>
      <c r="L22" s="2">
        <v>742</v>
      </c>
      <c r="M22" s="2">
        <v>0.96</v>
      </c>
      <c r="N22" s="2">
        <v>2.92</v>
      </c>
      <c r="O22" s="2">
        <v>25.5</v>
      </c>
      <c r="P22" s="2">
        <v>264.91021082868997</v>
      </c>
    </row>
    <row r="23" spans="1:16">
      <c r="A23">
        <v>6</v>
      </c>
      <c r="B23" s="5">
        <v>35.99</v>
      </c>
      <c r="C23" s="5">
        <v>41.8</v>
      </c>
      <c r="D23" s="5">
        <v>72153</v>
      </c>
      <c r="E23" s="5">
        <v>98.44</v>
      </c>
      <c r="F23" s="5">
        <v>98.7</v>
      </c>
      <c r="G23" s="5">
        <v>85.9</v>
      </c>
      <c r="H23" s="5">
        <v>39.299999999999997</v>
      </c>
      <c r="I23" s="5">
        <v>69583</v>
      </c>
      <c r="J23" s="5">
        <v>18903</v>
      </c>
      <c r="K23" s="5">
        <v>56.146042457042967</v>
      </c>
      <c r="L23" s="5">
        <v>1358</v>
      </c>
      <c r="M23" s="5">
        <v>-1.6</v>
      </c>
      <c r="N23" s="5">
        <v>3.1</v>
      </c>
      <c r="O23" s="5">
        <v>16.367255014926936</v>
      </c>
      <c r="P23" s="5">
        <v>243.7</v>
      </c>
    </row>
    <row r="24" spans="1:16">
      <c r="A24">
        <v>7</v>
      </c>
      <c r="B24" s="5">
        <v>25.09</v>
      </c>
      <c r="C24" s="5">
        <v>43.45</v>
      </c>
      <c r="D24" s="5">
        <v>83009</v>
      </c>
      <c r="E24" s="5">
        <v>97.32</v>
      </c>
      <c r="F24" s="5">
        <v>98.7</v>
      </c>
      <c r="G24" s="5">
        <v>86</v>
      </c>
      <c r="H24" s="5">
        <v>38.6</v>
      </c>
      <c r="I24" s="5">
        <v>37299</v>
      </c>
      <c r="J24" s="5">
        <v>17398</v>
      </c>
      <c r="K24" s="5">
        <v>35.32</v>
      </c>
      <c r="L24" s="5">
        <v>693</v>
      </c>
      <c r="M24" s="5">
        <v>0.16</v>
      </c>
      <c r="N24" s="5">
        <v>2.9</v>
      </c>
      <c r="O24" s="5">
        <v>26.5</v>
      </c>
      <c r="P24" s="5">
        <v>614</v>
      </c>
    </row>
    <row r="25" spans="1:16">
      <c r="A25">
        <v>8</v>
      </c>
      <c r="B25" s="13">
        <v>14.97</v>
      </c>
      <c r="C25" s="13">
        <v>42.12</v>
      </c>
      <c r="D25" s="13">
        <v>62068</v>
      </c>
      <c r="E25" s="13">
        <v>91.1</v>
      </c>
      <c r="F25" s="13">
        <v>92.4</v>
      </c>
      <c r="G25" s="13">
        <v>87.8</v>
      </c>
      <c r="H25" s="13">
        <v>40.4</v>
      </c>
      <c r="I25" s="13">
        <v>49698</v>
      </c>
      <c r="J25" s="13">
        <v>19044</v>
      </c>
      <c r="K25" s="13">
        <v>36.1</v>
      </c>
      <c r="L25" s="13">
        <v>956</v>
      </c>
      <c r="M25" s="13">
        <v>1.86</v>
      </c>
      <c r="N25" s="13">
        <v>2.54</v>
      </c>
      <c r="O25" s="13">
        <v>17.899999999999999</v>
      </c>
      <c r="P25" s="13">
        <v>834.73</v>
      </c>
    </row>
    <row r="26" spans="1:16">
      <c r="A26">
        <v>9</v>
      </c>
      <c r="B26" s="7">
        <v>26.3</v>
      </c>
      <c r="C26" s="7">
        <v>40.200000000000003</v>
      </c>
      <c r="D26" s="7">
        <v>58576</v>
      </c>
      <c r="E26" s="7">
        <v>99.46</v>
      </c>
      <c r="F26" s="7">
        <v>98</v>
      </c>
      <c r="G26" s="7">
        <v>81.400000000000006</v>
      </c>
      <c r="H26" s="7">
        <v>39.4</v>
      </c>
      <c r="I26" s="7">
        <v>55481</v>
      </c>
      <c r="J26" s="7">
        <v>17198</v>
      </c>
      <c r="K26" s="7">
        <v>33.9</v>
      </c>
      <c r="L26" s="7">
        <v>1260</v>
      </c>
      <c r="M26" s="7">
        <v>1.28</v>
      </c>
      <c r="N26" s="7">
        <v>3.2</v>
      </c>
      <c r="O26" s="7">
        <v>30.864481582965553</v>
      </c>
      <c r="P26" s="7">
        <v>520.96</v>
      </c>
    </row>
    <row r="27" spans="1:16">
      <c r="A27">
        <v>10</v>
      </c>
      <c r="B27" s="7">
        <v>33.409999999999997</v>
      </c>
      <c r="C27" s="7">
        <v>38.6</v>
      </c>
      <c r="D27" s="7">
        <v>91983</v>
      </c>
      <c r="E27" s="7">
        <v>97.34</v>
      </c>
      <c r="F27" s="7">
        <v>84.39</v>
      </c>
      <c r="G27" s="7">
        <v>84.47</v>
      </c>
      <c r="H27" s="7">
        <v>38.299999999999997</v>
      </c>
      <c r="I27" s="7">
        <v>66808</v>
      </c>
      <c r="J27" s="7">
        <v>24104</v>
      </c>
      <c r="K27" s="7">
        <v>50.6</v>
      </c>
      <c r="L27" s="7">
        <v>1383</v>
      </c>
      <c r="M27" s="7">
        <v>2.77</v>
      </c>
      <c r="N27" s="7">
        <v>3.02</v>
      </c>
      <c r="O27" s="7">
        <v>50</v>
      </c>
      <c r="P27" s="7">
        <v>859</v>
      </c>
    </row>
    <row r="28" spans="1:16">
      <c r="A28">
        <v>11</v>
      </c>
      <c r="B28" s="7">
        <v>7.8760000000000003</v>
      </c>
      <c r="C28" s="7">
        <v>37.450000000000003</v>
      </c>
      <c r="D28" s="7">
        <v>134302</v>
      </c>
      <c r="E28" s="7">
        <v>85.7</v>
      </c>
      <c r="F28" s="7">
        <v>92.3</v>
      </c>
      <c r="G28" s="7">
        <v>79.69</v>
      </c>
      <c r="H28" s="7">
        <v>35.4</v>
      </c>
      <c r="I28" s="7">
        <v>55616</v>
      </c>
      <c r="J28" s="7">
        <v>25304</v>
      </c>
      <c r="K28" s="7">
        <v>40.26</v>
      </c>
      <c r="L28" s="7">
        <v>894</v>
      </c>
      <c r="M28" s="7">
        <v>2.6</v>
      </c>
      <c r="N28" s="7">
        <v>3.3</v>
      </c>
      <c r="O28" s="7">
        <v>32.594139941272189</v>
      </c>
      <c r="P28" s="7">
        <v>586</v>
      </c>
    </row>
    <row r="29" spans="1:16">
      <c r="A29">
        <v>12</v>
      </c>
      <c r="B29" s="7">
        <v>27.57</v>
      </c>
      <c r="C29" s="7">
        <v>44.63</v>
      </c>
      <c r="D29" s="7">
        <v>48823</v>
      </c>
      <c r="E29" s="7">
        <v>99</v>
      </c>
      <c r="F29" s="7">
        <v>94.8</v>
      </c>
      <c r="G29" s="7">
        <v>82.27</v>
      </c>
      <c r="H29" s="7">
        <v>36.200000000000003</v>
      </c>
      <c r="I29" s="7">
        <v>39570</v>
      </c>
      <c r="J29" s="7">
        <v>21822</v>
      </c>
      <c r="K29" s="7">
        <v>34.799999999999997</v>
      </c>
      <c r="L29" s="7">
        <v>693</v>
      </c>
      <c r="M29" s="7">
        <v>0.19</v>
      </c>
      <c r="N29" s="7">
        <v>3.3</v>
      </c>
      <c r="O29" s="7">
        <v>20</v>
      </c>
      <c r="P29" s="12">
        <v>194</v>
      </c>
    </row>
    <row r="30" spans="1:16">
      <c r="A30">
        <v>13</v>
      </c>
      <c r="B30" s="7">
        <v>9.07</v>
      </c>
      <c r="C30" s="7">
        <v>44.42</v>
      </c>
      <c r="D30" s="7">
        <v>61490</v>
      </c>
      <c r="E30" s="7">
        <v>80.430000000000007</v>
      </c>
      <c r="F30" s="12">
        <v>94.8</v>
      </c>
      <c r="G30" s="7">
        <v>76.510000000000005</v>
      </c>
      <c r="H30" s="7">
        <v>35.4</v>
      </c>
      <c r="I30" s="7">
        <v>58892</v>
      </c>
      <c r="J30" s="7">
        <v>10950</v>
      </c>
      <c r="K30" s="7">
        <v>36</v>
      </c>
      <c r="L30" s="7">
        <v>1793</v>
      </c>
      <c r="M30" s="7">
        <v>0.21</v>
      </c>
      <c r="N30" s="7">
        <v>3.45</v>
      </c>
      <c r="O30" s="7">
        <v>20</v>
      </c>
      <c r="P30" s="12">
        <v>502.58</v>
      </c>
    </row>
    <row r="31" spans="1:16">
      <c r="A31">
        <v>14</v>
      </c>
      <c r="B31" s="7">
        <v>7.45</v>
      </c>
      <c r="C31" s="7">
        <v>42.57</v>
      </c>
      <c r="D31" s="7">
        <v>48380</v>
      </c>
      <c r="E31" s="7">
        <v>97.5</v>
      </c>
      <c r="F31" s="7">
        <v>91</v>
      </c>
      <c r="G31" s="7">
        <v>65.83</v>
      </c>
      <c r="H31" s="7">
        <v>35.299999999999997</v>
      </c>
      <c r="I31" s="7">
        <v>46983</v>
      </c>
      <c r="J31" s="73">
        <v>24943</v>
      </c>
      <c r="K31" s="7">
        <v>53.53</v>
      </c>
      <c r="L31" s="7">
        <v>994</v>
      </c>
      <c r="M31" s="7">
        <v>5.39</v>
      </c>
      <c r="N31" s="7">
        <v>3.75</v>
      </c>
      <c r="O31" s="7">
        <v>19.3</v>
      </c>
      <c r="P31" s="12">
        <v>142</v>
      </c>
    </row>
    <row r="32" spans="1:16">
      <c r="B32" t="s">
        <v>355</v>
      </c>
    </row>
    <row r="34" spans="1:16">
      <c r="A34">
        <v>2009</v>
      </c>
    </row>
    <row r="35" spans="1:16">
      <c r="A35">
        <v>1</v>
      </c>
      <c r="B35" s="4">
        <v>12.8</v>
      </c>
      <c r="C35" s="4">
        <v>38.1</v>
      </c>
      <c r="D35" s="3">
        <v>37890</v>
      </c>
      <c r="E35" s="4">
        <v>95.67</v>
      </c>
      <c r="F35" s="4">
        <v>98.7</v>
      </c>
      <c r="G35" s="4">
        <v>78.900000000000006</v>
      </c>
      <c r="H35" s="4">
        <v>35</v>
      </c>
      <c r="I35" s="4">
        <v>70273</v>
      </c>
      <c r="J35" s="4">
        <v>28838</v>
      </c>
      <c r="K35" s="4">
        <v>59.1</v>
      </c>
      <c r="L35" s="4">
        <v>3486</v>
      </c>
      <c r="M35" s="4">
        <v>-1.02</v>
      </c>
      <c r="N35" s="4">
        <v>4.3</v>
      </c>
      <c r="O35" s="6">
        <v>27</v>
      </c>
      <c r="P35" s="6">
        <v>232</v>
      </c>
    </row>
    <row r="36" spans="1:16">
      <c r="A36">
        <v>2</v>
      </c>
      <c r="B36" s="5">
        <v>13.6</v>
      </c>
      <c r="C36" s="5">
        <v>44.11</v>
      </c>
      <c r="D36" s="5">
        <v>13400</v>
      </c>
      <c r="E36" s="5">
        <v>92.4</v>
      </c>
      <c r="F36" s="5">
        <v>94.58</v>
      </c>
      <c r="G36" s="5">
        <v>87.5</v>
      </c>
      <c r="H36" s="5">
        <v>36.299999999999997</v>
      </c>
      <c r="I36" s="5">
        <v>68365</v>
      </c>
      <c r="J36" s="5">
        <v>25504</v>
      </c>
      <c r="K36" s="5">
        <v>53.12</v>
      </c>
      <c r="L36" s="5">
        <v>1596</v>
      </c>
      <c r="M36" s="5">
        <v>3</v>
      </c>
      <c r="N36" s="5">
        <v>2.7</v>
      </c>
      <c r="O36" s="5">
        <v>26.347714244883054</v>
      </c>
      <c r="P36" s="5">
        <v>1413.5</v>
      </c>
    </row>
    <row r="37" spans="1:16">
      <c r="A37">
        <v>3</v>
      </c>
      <c r="B37" s="7">
        <v>13.56</v>
      </c>
      <c r="C37" s="7">
        <v>43.18</v>
      </c>
      <c r="D37" s="7">
        <v>93710</v>
      </c>
      <c r="E37" s="10">
        <v>98.61</v>
      </c>
      <c r="F37" s="10">
        <v>99.8</v>
      </c>
      <c r="G37" s="10">
        <v>86.5</v>
      </c>
      <c r="H37" s="10">
        <v>34.76</v>
      </c>
      <c r="I37" s="10">
        <v>81151</v>
      </c>
      <c r="J37" s="10">
        <v>25027</v>
      </c>
      <c r="K37" s="10">
        <v>40.799999999999997</v>
      </c>
      <c r="L37" s="10">
        <v>973</v>
      </c>
      <c r="M37" s="10">
        <v>0.25</v>
      </c>
      <c r="N37" s="10">
        <v>2.8</v>
      </c>
      <c r="O37" s="10">
        <v>24.396005583592828</v>
      </c>
      <c r="P37" s="10">
        <v>407.1</v>
      </c>
    </row>
    <row r="38" spans="1:16">
      <c r="A38">
        <v>4</v>
      </c>
      <c r="B38" s="5">
        <v>12.3</v>
      </c>
      <c r="C38" s="5">
        <v>42.09</v>
      </c>
      <c r="D38" s="5">
        <v>62255</v>
      </c>
      <c r="E38" s="5">
        <v>95.5</v>
      </c>
      <c r="F38" s="5">
        <v>100</v>
      </c>
      <c r="G38" s="5">
        <v>88.9</v>
      </c>
      <c r="H38" s="5">
        <v>33.700000000000003</v>
      </c>
      <c r="I38" s="5">
        <v>56890</v>
      </c>
      <c r="J38" s="5">
        <v>23751</v>
      </c>
      <c r="K38" s="5">
        <v>40.5</v>
      </c>
      <c r="L38" s="5">
        <v>12190</v>
      </c>
      <c r="M38" s="5">
        <v>-0.4</v>
      </c>
      <c r="N38" s="5">
        <v>4</v>
      </c>
      <c r="O38" s="5">
        <v>24.5</v>
      </c>
      <c r="P38" s="5">
        <v>294</v>
      </c>
    </row>
    <row r="39" spans="1:16">
      <c r="A39">
        <v>5</v>
      </c>
      <c r="B39" s="1">
        <v>17.579999999999998</v>
      </c>
      <c r="C39" s="2">
        <v>42.09</v>
      </c>
      <c r="D39" s="2">
        <v>41750</v>
      </c>
      <c r="E39" s="2">
        <v>87.36</v>
      </c>
      <c r="F39" s="2">
        <v>99.8</v>
      </c>
      <c r="G39" s="2">
        <v>69.8</v>
      </c>
      <c r="H39" s="2">
        <v>37.6</v>
      </c>
      <c r="I39" s="2">
        <v>83696</v>
      </c>
      <c r="J39" s="2">
        <v>26320</v>
      </c>
      <c r="K39" s="2">
        <v>55.1</v>
      </c>
      <c r="L39" s="2">
        <v>746</v>
      </c>
      <c r="M39" s="2">
        <v>1.3</v>
      </c>
      <c r="N39" s="2">
        <v>2.9</v>
      </c>
      <c r="O39" s="2">
        <v>26.6</v>
      </c>
      <c r="P39" s="2">
        <v>296.35382067276254</v>
      </c>
    </row>
    <row r="40" spans="1:16">
      <c r="A40">
        <v>6</v>
      </c>
      <c r="B40" s="5">
        <v>18</v>
      </c>
      <c r="C40" s="5">
        <v>40.36</v>
      </c>
      <c r="D40" s="5">
        <v>66166</v>
      </c>
      <c r="E40" s="5">
        <v>98.7</v>
      </c>
      <c r="F40" s="5">
        <v>98.8</v>
      </c>
      <c r="G40" s="5">
        <v>82.9</v>
      </c>
      <c r="H40" s="5">
        <v>36.700000000000003</v>
      </c>
      <c r="I40" s="5">
        <v>40671</v>
      </c>
      <c r="J40" s="5">
        <v>21001</v>
      </c>
      <c r="K40" s="5">
        <v>56.199189441389443</v>
      </c>
      <c r="L40" s="5">
        <v>1391</v>
      </c>
      <c r="M40" s="5">
        <v>-1.5069936713007199</v>
      </c>
      <c r="N40" s="5">
        <v>2.9</v>
      </c>
      <c r="O40" s="5">
        <v>16.65224346366664</v>
      </c>
      <c r="P40" s="5">
        <v>240.32566580018639</v>
      </c>
    </row>
    <row r="41" spans="1:16">
      <c r="A41">
        <v>7</v>
      </c>
      <c r="B41" s="5">
        <v>28.03</v>
      </c>
      <c r="C41" s="5">
        <v>43.29</v>
      </c>
      <c r="D41" s="5">
        <v>82976</v>
      </c>
      <c r="E41" s="5">
        <v>92.8</v>
      </c>
      <c r="F41" s="5">
        <v>92.62</v>
      </c>
      <c r="G41" s="5">
        <v>86.4</v>
      </c>
      <c r="H41" s="5">
        <v>36.4</v>
      </c>
      <c r="I41" s="5">
        <v>41910</v>
      </c>
      <c r="J41" s="5">
        <v>19416</v>
      </c>
      <c r="K41" s="5">
        <v>35.71</v>
      </c>
      <c r="L41" s="5">
        <v>692</v>
      </c>
      <c r="M41" s="5">
        <v>-3.45</v>
      </c>
      <c r="N41" s="5">
        <v>2.91</v>
      </c>
      <c r="O41" s="5">
        <v>21.325183807245988</v>
      </c>
      <c r="P41" s="5">
        <v>623.23</v>
      </c>
    </row>
    <row r="42" spans="1:16">
      <c r="A42">
        <v>8</v>
      </c>
      <c r="B42" s="13">
        <v>15.64</v>
      </c>
      <c r="C42" s="13">
        <v>42.13</v>
      </c>
      <c r="D42" s="13">
        <v>59007</v>
      </c>
      <c r="E42" s="13">
        <v>93.5</v>
      </c>
      <c r="F42" s="13">
        <v>96.2</v>
      </c>
      <c r="G42" s="13">
        <v>85.2</v>
      </c>
      <c r="H42" s="13">
        <v>39.799999999999997</v>
      </c>
      <c r="I42" s="13">
        <v>55428</v>
      </c>
      <c r="J42" s="13">
        <v>20949</v>
      </c>
      <c r="K42" s="13">
        <v>37.200000000000003</v>
      </c>
      <c r="L42" s="13">
        <v>949</v>
      </c>
      <c r="M42" s="13">
        <v>3</v>
      </c>
      <c r="N42" s="13">
        <v>2.2999999999999998</v>
      </c>
      <c r="O42" s="13">
        <v>18.5</v>
      </c>
      <c r="P42" s="13">
        <v>837.48</v>
      </c>
    </row>
    <row r="43" spans="1:16">
      <c r="A43">
        <v>9</v>
      </c>
      <c r="B43" s="7">
        <v>27.11</v>
      </c>
      <c r="C43" s="7">
        <v>40.590000000000003</v>
      </c>
      <c r="D43" s="7">
        <v>57816</v>
      </c>
      <c r="E43" s="7">
        <v>99.7</v>
      </c>
      <c r="F43" s="7">
        <v>97.4</v>
      </c>
      <c r="G43" s="7">
        <v>78.900000000000006</v>
      </c>
      <c r="H43" s="7">
        <v>36.5</v>
      </c>
      <c r="I43" s="7">
        <v>56358</v>
      </c>
      <c r="J43" s="7">
        <v>18079</v>
      </c>
      <c r="K43" s="7">
        <v>34.9</v>
      </c>
      <c r="L43" s="7">
        <v>1282</v>
      </c>
      <c r="M43" s="7">
        <v>3</v>
      </c>
      <c r="N43" s="7">
        <v>2.9</v>
      </c>
      <c r="O43" s="7">
        <v>27.392932366019192</v>
      </c>
      <c r="P43" s="7">
        <v>533.91999999999996</v>
      </c>
    </row>
    <row r="44" spans="1:16">
      <c r="A44">
        <v>10</v>
      </c>
      <c r="B44" s="7">
        <v>36.53</v>
      </c>
      <c r="C44" s="7">
        <v>39.94</v>
      </c>
      <c r="D44" s="7">
        <v>92926</v>
      </c>
      <c r="E44" s="7">
        <v>97.64</v>
      </c>
      <c r="F44" s="7">
        <v>96.21</v>
      </c>
      <c r="G44" s="7">
        <v>90.02</v>
      </c>
      <c r="H44" s="7">
        <v>37.5</v>
      </c>
      <c r="I44" s="7">
        <v>70418</v>
      </c>
      <c r="J44" s="7">
        <v>26864</v>
      </c>
      <c r="K44" s="7">
        <v>53.3</v>
      </c>
      <c r="L44" s="7">
        <v>1400</v>
      </c>
      <c r="M44" s="7">
        <v>3.42</v>
      </c>
      <c r="N44" s="7">
        <v>2.99</v>
      </c>
      <c r="O44" s="7">
        <v>53</v>
      </c>
      <c r="P44" s="7">
        <v>873.4</v>
      </c>
    </row>
    <row r="45" spans="1:16">
      <c r="A45">
        <v>11</v>
      </c>
      <c r="B45" s="7">
        <v>7.9</v>
      </c>
      <c r="C45" s="7">
        <v>37.82</v>
      </c>
      <c r="D45" s="7">
        <v>128709</v>
      </c>
      <c r="E45" s="7">
        <v>95.2</v>
      </c>
      <c r="F45" s="7">
        <v>87.4</v>
      </c>
      <c r="G45" s="7">
        <v>80.400000000000006</v>
      </c>
      <c r="H45" s="7">
        <v>37</v>
      </c>
      <c r="I45" s="7">
        <v>60070</v>
      </c>
      <c r="J45" s="7">
        <v>27368</v>
      </c>
      <c r="K45" s="7">
        <v>41.39</v>
      </c>
      <c r="L45" s="7">
        <v>901</v>
      </c>
      <c r="M45" s="7">
        <v>1.9</v>
      </c>
      <c r="N45" s="7">
        <v>3.1</v>
      </c>
      <c r="O45" s="7">
        <v>30.864481582965553</v>
      </c>
      <c r="P45" s="7">
        <v>609.02</v>
      </c>
    </row>
    <row r="46" spans="1:16">
      <c r="A46">
        <v>12</v>
      </c>
      <c r="B46" s="7">
        <v>30.9</v>
      </c>
      <c r="C46" s="7">
        <v>44.43</v>
      </c>
      <c r="D46" s="7">
        <v>58695</v>
      </c>
      <c r="E46" s="7">
        <v>96.86</v>
      </c>
      <c r="F46" s="11">
        <v>95.2</v>
      </c>
      <c r="G46" s="7">
        <v>83</v>
      </c>
      <c r="H46" s="7">
        <v>34</v>
      </c>
      <c r="I46" s="7">
        <v>42547</v>
      </c>
      <c r="J46" s="7">
        <v>23242</v>
      </c>
      <c r="K46" s="7">
        <v>36.799999999999997</v>
      </c>
      <c r="L46" s="7">
        <v>692</v>
      </c>
      <c r="M46" s="7">
        <v>0.16</v>
      </c>
      <c r="N46" s="7">
        <v>3.2</v>
      </c>
      <c r="O46" s="7">
        <v>22</v>
      </c>
      <c r="P46" s="12">
        <v>225</v>
      </c>
    </row>
    <row r="47" spans="1:16">
      <c r="A47">
        <v>13</v>
      </c>
      <c r="B47" s="7">
        <v>12.15</v>
      </c>
      <c r="C47" s="7">
        <v>43.14</v>
      </c>
      <c r="D47" s="7">
        <v>57880</v>
      </c>
      <c r="E47" s="7">
        <v>80.88</v>
      </c>
      <c r="F47" s="11">
        <v>98.6</v>
      </c>
      <c r="G47" s="7">
        <v>75.930000000000007</v>
      </c>
      <c r="H47" s="7">
        <v>37.200000000000003</v>
      </c>
      <c r="I47" s="7">
        <v>62801</v>
      </c>
      <c r="J47" s="7">
        <v>12026</v>
      </c>
      <c r="K47" s="7">
        <v>37.5</v>
      </c>
      <c r="L47" s="7">
        <v>1792</v>
      </c>
      <c r="M47" s="7">
        <v>-0.23</v>
      </c>
      <c r="N47" s="7">
        <v>3.5</v>
      </c>
      <c r="O47" s="7">
        <v>21.18</v>
      </c>
      <c r="P47" s="7">
        <v>815</v>
      </c>
    </row>
    <row r="48" spans="1:16">
      <c r="A48">
        <v>14</v>
      </c>
      <c r="B48" s="7">
        <v>9.8000000000000007</v>
      </c>
      <c r="C48" s="7">
        <v>42.95</v>
      </c>
      <c r="D48" s="7">
        <v>30878</v>
      </c>
      <c r="E48" s="7">
        <v>93</v>
      </c>
      <c r="F48" s="7">
        <v>87</v>
      </c>
      <c r="G48" s="7">
        <v>70</v>
      </c>
      <c r="H48" s="7">
        <v>34.6</v>
      </c>
      <c r="I48" s="7">
        <v>47589</v>
      </c>
      <c r="J48" s="73">
        <v>26705</v>
      </c>
      <c r="K48" s="7">
        <v>51.75</v>
      </c>
      <c r="L48" s="7">
        <v>1001</v>
      </c>
      <c r="M48" s="7">
        <v>5.57</v>
      </c>
      <c r="N48" s="7">
        <v>3.72</v>
      </c>
      <c r="O48" s="7">
        <v>19.399999999999999</v>
      </c>
      <c r="P48" s="7">
        <v>136.69999999999999</v>
      </c>
    </row>
    <row r="49" spans="1:16">
      <c r="B49" t="s">
        <v>365</v>
      </c>
    </row>
    <row r="51" spans="1:16">
      <c r="A51">
        <v>2010</v>
      </c>
    </row>
    <row r="52" spans="1:16">
      <c r="A52">
        <v>1</v>
      </c>
      <c r="B52" s="3">
        <v>13</v>
      </c>
      <c r="C52" s="4">
        <v>38.200000000000003</v>
      </c>
      <c r="D52" s="3">
        <v>35810</v>
      </c>
      <c r="E52" s="4">
        <v>96.16</v>
      </c>
      <c r="F52" s="4">
        <v>98.1</v>
      </c>
      <c r="G52" s="4">
        <v>81</v>
      </c>
      <c r="H52" s="4">
        <v>33.5</v>
      </c>
      <c r="I52" s="4">
        <v>77275</v>
      </c>
      <c r="J52" s="4">
        <v>31838</v>
      </c>
      <c r="K52" s="3">
        <v>57</v>
      </c>
      <c r="L52" s="3">
        <v>3632</v>
      </c>
      <c r="M52" s="3">
        <v>-0.6</v>
      </c>
      <c r="N52" s="3">
        <v>4.2</v>
      </c>
      <c r="O52" s="6">
        <v>22</v>
      </c>
      <c r="P52" s="6">
        <v>224</v>
      </c>
    </row>
    <row r="53" spans="1:16">
      <c r="A53">
        <v>2</v>
      </c>
      <c r="B53" s="5">
        <v>13.69</v>
      </c>
      <c r="C53" s="5">
        <v>44.38</v>
      </c>
      <c r="D53" s="5">
        <v>11550</v>
      </c>
      <c r="E53" s="5">
        <v>91.37</v>
      </c>
      <c r="F53" s="5">
        <v>96.64</v>
      </c>
      <c r="G53" s="5">
        <v>88.82</v>
      </c>
      <c r="H53" s="5">
        <v>35.200000000000003</v>
      </c>
      <c r="I53" s="5">
        <v>82368</v>
      </c>
      <c r="J53" s="5">
        <v>28312</v>
      </c>
      <c r="K53" s="5">
        <v>39.5</v>
      </c>
      <c r="L53" s="5">
        <v>1600</v>
      </c>
      <c r="M53" s="5">
        <v>1.23</v>
      </c>
      <c r="N53" s="5">
        <v>2.6</v>
      </c>
      <c r="O53" s="5">
        <v>26.891938901363019</v>
      </c>
      <c r="P53" s="5">
        <v>1254</v>
      </c>
    </row>
    <row r="54" spans="1:16">
      <c r="A54">
        <v>3</v>
      </c>
      <c r="B54" s="10">
        <v>14.41</v>
      </c>
      <c r="C54" s="7">
        <v>42.62</v>
      </c>
      <c r="D54" s="7">
        <v>98789</v>
      </c>
      <c r="E54" s="10">
        <v>97.12</v>
      </c>
      <c r="F54" s="10">
        <v>99</v>
      </c>
      <c r="G54" s="10">
        <v>90.22</v>
      </c>
      <c r="H54" s="10">
        <v>33.9</v>
      </c>
      <c r="I54" s="10">
        <v>93245</v>
      </c>
      <c r="J54" s="10">
        <v>27750</v>
      </c>
      <c r="K54" s="10">
        <v>42.2</v>
      </c>
      <c r="L54" s="10">
        <v>1008</v>
      </c>
      <c r="M54" s="10">
        <v>0.7</v>
      </c>
      <c r="N54" s="10">
        <v>2.56</v>
      </c>
      <c r="O54" s="10">
        <v>25.186471193415638</v>
      </c>
      <c r="P54" s="10">
        <v>235.20489165415145</v>
      </c>
    </row>
    <row r="55" spans="1:16">
      <c r="A55">
        <v>4</v>
      </c>
      <c r="B55" s="5">
        <v>12.4</v>
      </c>
      <c r="C55" s="5">
        <v>42</v>
      </c>
      <c r="D55" s="5">
        <v>48000</v>
      </c>
      <c r="E55" s="5">
        <v>94.9</v>
      </c>
      <c r="F55" s="5">
        <v>99.9</v>
      </c>
      <c r="G55" s="5">
        <v>74.5</v>
      </c>
      <c r="H55" s="5">
        <v>34.049999999999997</v>
      </c>
      <c r="I55" s="5">
        <v>67327</v>
      </c>
      <c r="J55" s="5">
        <v>26269</v>
      </c>
      <c r="K55" s="5">
        <v>41.4</v>
      </c>
      <c r="L55" s="5">
        <v>1223</v>
      </c>
      <c r="M55" s="5">
        <v>4</v>
      </c>
      <c r="N55" s="5">
        <v>4</v>
      </c>
      <c r="O55" s="5">
        <v>22.7</v>
      </c>
      <c r="P55" s="5">
        <v>289</v>
      </c>
    </row>
    <row r="56" spans="1:16">
      <c r="A56">
        <v>5</v>
      </c>
      <c r="B56" s="1">
        <v>17.52</v>
      </c>
      <c r="C56" s="2">
        <v>42.7</v>
      </c>
      <c r="D56" s="2">
        <v>69414</v>
      </c>
      <c r="E56" s="2">
        <v>87.36</v>
      </c>
      <c r="F56" s="2">
        <v>99</v>
      </c>
      <c r="G56" s="2">
        <v>90.34</v>
      </c>
      <c r="H56" s="2">
        <v>38.799999999999997</v>
      </c>
      <c r="I56" s="2">
        <v>93043</v>
      </c>
      <c r="J56" s="2">
        <v>29219</v>
      </c>
      <c r="K56" s="2">
        <v>53.2</v>
      </c>
      <c r="L56" s="2">
        <v>751</v>
      </c>
      <c r="M56" s="2">
        <v>2.44</v>
      </c>
      <c r="N56" s="2">
        <v>2.8</v>
      </c>
      <c r="O56" s="2">
        <v>28.5</v>
      </c>
      <c r="P56" s="2">
        <v>294.5617369119829</v>
      </c>
    </row>
    <row r="57" spans="1:16">
      <c r="A57">
        <v>6</v>
      </c>
      <c r="B57" s="5">
        <v>22</v>
      </c>
      <c r="C57" s="5">
        <v>40.799999999999997</v>
      </c>
      <c r="D57" s="5">
        <v>69414</v>
      </c>
      <c r="E57" s="5">
        <v>87.36</v>
      </c>
      <c r="F57" s="5">
        <v>99.3</v>
      </c>
      <c r="G57" s="5">
        <v>83</v>
      </c>
      <c r="H57" s="5">
        <v>35.6</v>
      </c>
      <c r="I57" s="5">
        <v>48705</v>
      </c>
      <c r="J57" s="5">
        <v>23541</v>
      </c>
      <c r="K57" s="5">
        <v>55.317385260471262</v>
      </c>
      <c r="L57" s="5">
        <v>1390</v>
      </c>
      <c r="M57" s="5">
        <v>-0.88</v>
      </c>
      <c r="N57" s="5">
        <v>2.94</v>
      </c>
      <c r="O57" s="5">
        <v>17.301945158076865</v>
      </c>
      <c r="P57" s="5">
        <v>250.08931761343337</v>
      </c>
    </row>
    <row r="58" spans="1:16">
      <c r="A58">
        <v>7</v>
      </c>
      <c r="B58" s="5">
        <v>28</v>
      </c>
      <c r="C58" s="5">
        <v>43.6</v>
      </c>
      <c r="D58" s="5">
        <v>65994</v>
      </c>
      <c r="E58" s="5">
        <v>94.6</v>
      </c>
      <c r="F58" s="5">
        <v>91.19</v>
      </c>
      <c r="G58" s="5">
        <v>89.9</v>
      </c>
      <c r="H58" s="5">
        <v>38</v>
      </c>
      <c r="I58" s="5">
        <v>50401</v>
      </c>
      <c r="J58" s="5">
        <v>19228</v>
      </c>
      <c r="K58" s="5">
        <v>37.24</v>
      </c>
      <c r="L58" s="5">
        <v>696</v>
      </c>
      <c r="M58" s="5">
        <v>-2.56</v>
      </c>
      <c r="N58" s="5">
        <v>2.7</v>
      </c>
      <c r="O58" s="5">
        <v>26.4</v>
      </c>
      <c r="P58" s="5">
        <v>598</v>
      </c>
    </row>
    <row r="59" spans="1:16">
      <c r="A59">
        <v>8</v>
      </c>
      <c r="B59" s="13">
        <v>15.95</v>
      </c>
      <c r="C59" s="13">
        <v>42.13</v>
      </c>
      <c r="D59" s="13">
        <v>56402</v>
      </c>
      <c r="E59" s="13">
        <v>92.8</v>
      </c>
      <c r="F59" s="13">
        <v>98.5</v>
      </c>
      <c r="G59" s="13">
        <v>86.1</v>
      </c>
      <c r="H59" s="13">
        <v>42.6</v>
      </c>
      <c r="I59" s="13">
        <v>65305</v>
      </c>
      <c r="J59" s="13">
        <v>23224</v>
      </c>
      <c r="K59" s="13">
        <v>39.5</v>
      </c>
      <c r="L59" s="13">
        <v>1056.5</v>
      </c>
      <c r="M59" s="13">
        <v>1.23</v>
      </c>
      <c r="N59" s="13">
        <v>2.34</v>
      </c>
      <c r="O59" s="13">
        <v>19.600000000000001</v>
      </c>
      <c r="P59" s="13">
        <v>835</v>
      </c>
    </row>
    <row r="60" spans="1:16">
      <c r="A60">
        <v>9</v>
      </c>
      <c r="B60" s="7">
        <v>29</v>
      </c>
      <c r="C60" s="7">
        <v>40.5</v>
      </c>
      <c r="D60" s="7">
        <v>52950</v>
      </c>
      <c r="E60" s="7">
        <v>99.74</v>
      </c>
      <c r="F60" s="7">
        <v>97.74</v>
      </c>
      <c r="G60" s="7">
        <v>52.1</v>
      </c>
      <c r="H60" s="7">
        <v>35.6</v>
      </c>
      <c r="I60" s="7">
        <v>42872</v>
      </c>
      <c r="J60" s="7">
        <v>20255</v>
      </c>
      <c r="K60" s="7">
        <v>37.299999999999997</v>
      </c>
      <c r="L60" s="7">
        <v>1292</v>
      </c>
      <c r="M60" s="7">
        <v>1.23</v>
      </c>
      <c r="N60" s="7">
        <v>2.75</v>
      </c>
      <c r="O60" s="7">
        <v>21.308986814712004</v>
      </c>
      <c r="P60" s="7">
        <v>568</v>
      </c>
    </row>
    <row r="61" spans="1:16">
      <c r="A61">
        <v>10</v>
      </c>
      <c r="B61" s="7">
        <v>34.770000000000003</v>
      </c>
      <c r="C61" s="7">
        <v>39.950000000000003</v>
      </c>
      <c r="D61" s="7">
        <v>72559.875</v>
      </c>
      <c r="E61" s="7">
        <v>95.23</v>
      </c>
      <c r="F61" s="7">
        <v>96.37</v>
      </c>
      <c r="G61" s="7">
        <v>95.4</v>
      </c>
      <c r="H61" s="7">
        <v>38.5</v>
      </c>
      <c r="I61" s="7">
        <v>78665</v>
      </c>
      <c r="J61" s="7">
        <v>30035</v>
      </c>
      <c r="K61" s="7">
        <v>52.8</v>
      </c>
      <c r="L61" s="7">
        <v>1417</v>
      </c>
      <c r="M61" s="7">
        <v>3.41</v>
      </c>
      <c r="N61" s="7">
        <v>2.19</v>
      </c>
      <c r="O61" s="7">
        <v>56</v>
      </c>
      <c r="P61" s="7">
        <v>952</v>
      </c>
    </row>
    <row r="62" spans="1:16">
      <c r="A62">
        <v>11</v>
      </c>
      <c r="B62" s="7">
        <v>8.4</v>
      </c>
      <c r="C62" s="7">
        <v>38.04</v>
      </c>
      <c r="D62" s="7">
        <v>109840</v>
      </c>
      <c r="E62" s="7">
        <v>89.66</v>
      </c>
      <c r="F62" s="7">
        <v>95.4</v>
      </c>
      <c r="G62" s="7">
        <v>70.44</v>
      </c>
      <c r="H62" s="7">
        <v>35.5</v>
      </c>
      <c r="I62" s="7">
        <v>69610</v>
      </c>
      <c r="J62" s="7">
        <v>30166</v>
      </c>
      <c r="K62" s="7">
        <v>40.630000000000003</v>
      </c>
      <c r="L62" s="7">
        <v>907</v>
      </c>
      <c r="M62" s="7">
        <v>2.34</v>
      </c>
      <c r="N62" s="7">
        <v>3</v>
      </c>
      <c r="O62" s="7">
        <v>34.139883685338198</v>
      </c>
      <c r="P62" s="12">
        <v>630</v>
      </c>
    </row>
    <row r="63" spans="1:16">
      <c r="A63">
        <v>12</v>
      </c>
      <c r="B63" s="7">
        <v>34</v>
      </c>
      <c r="C63" s="7">
        <v>49.8</v>
      </c>
      <c r="D63" s="7">
        <v>50976</v>
      </c>
      <c r="E63" s="7">
        <v>96.49</v>
      </c>
      <c r="F63" s="12">
        <v>96.1</v>
      </c>
      <c r="G63" s="7">
        <v>84.7</v>
      </c>
      <c r="H63" s="7">
        <v>38.299999999999997</v>
      </c>
      <c r="I63" s="7">
        <v>50146</v>
      </c>
      <c r="J63" s="7">
        <v>25572</v>
      </c>
      <c r="K63" s="7">
        <v>37</v>
      </c>
      <c r="L63" s="7">
        <v>995</v>
      </c>
      <c r="M63" s="7">
        <v>0.09</v>
      </c>
      <c r="N63" s="7">
        <v>3.2</v>
      </c>
      <c r="O63" s="7">
        <v>23</v>
      </c>
      <c r="P63" s="12">
        <v>227</v>
      </c>
    </row>
    <row r="64" spans="1:16">
      <c r="A64">
        <v>13</v>
      </c>
      <c r="B64" s="7">
        <v>12.26</v>
      </c>
      <c r="C64" s="7">
        <v>40.4</v>
      </c>
      <c r="D64" s="7">
        <v>54882</v>
      </c>
      <c r="E64" s="7">
        <v>93.15</v>
      </c>
      <c r="F64" s="7">
        <v>98.29</v>
      </c>
      <c r="G64" s="7">
        <v>79.900000000000006</v>
      </c>
      <c r="H64" s="7">
        <v>34.6</v>
      </c>
      <c r="I64" s="7">
        <v>63889</v>
      </c>
      <c r="J64" s="73">
        <v>13651</v>
      </c>
      <c r="K64" s="7">
        <v>38.6</v>
      </c>
      <c r="L64" s="7">
        <v>1666</v>
      </c>
      <c r="M64" s="7">
        <v>0.28000000000000003</v>
      </c>
      <c r="N64" s="7">
        <v>3.02</v>
      </c>
      <c r="O64" s="7">
        <v>21.45</v>
      </c>
      <c r="P64" s="12">
        <v>828</v>
      </c>
    </row>
    <row r="65" spans="1:16">
      <c r="A65">
        <v>14</v>
      </c>
      <c r="B65" s="7">
        <v>10.14</v>
      </c>
      <c r="C65" s="7">
        <v>44.3</v>
      </c>
      <c r="D65" s="7">
        <v>24552</v>
      </c>
      <c r="E65" s="7">
        <v>97.6</v>
      </c>
      <c r="F65" s="7">
        <v>91.6</v>
      </c>
      <c r="G65" s="7">
        <v>75.599999999999994</v>
      </c>
      <c r="H65" s="7">
        <v>35.200000000000003</v>
      </c>
      <c r="I65" s="7">
        <v>55454</v>
      </c>
      <c r="J65" s="7">
        <v>29484</v>
      </c>
      <c r="K65" s="7">
        <v>51.41</v>
      </c>
      <c r="L65" s="7">
        <v>1008</v>
      </c>
      <c r="M65" s="7">
        <v>6.22</v>
      </c>
      <c r="N65" s="7">
        <v>3.56</v>
      </c>
      <c r="O65" s="7">
        <v>19.8</v>
      </c>
      <c r="P65" s="7">
        <v>123</v>
      </c>
    </row>
    <row r="66" spans="1:16">
      <c r="B66" t="s">
        <v>357</v>
      </c>
    </row>
    <row r="68" spans="1:16">
      <c r="A68">
        <v>2011</v>
      </c>
    </row>
    <row r="69" spans="1:16">
      <c r="A69">
        <v>1</v>
      </c>
      <c r="B69" s="3">
        <v>13.1</v>
      </c>
      <c r="C69" s="3">
        <v>38.200000000000003</v>
      </c>
      <c r="D69" s="3">
        <v>24010</v>
      </c>
      <c r="E69" s="3">
        <v>96.56</v>
      </c>
      <c r="F69" s="6">
        <v>98.018857641159798</v>
      </c>
      <c r="G69" s="4">
        <v>81</v>
      </c>
      <c r="H69" s="3">
        <v>35.5</v>
      </c>
      <c r="I69" s="3">
        <v>84037</v>
      </c>
      <c r="J69" s="3">
        <v>36230</v>
      </c>
      <c r="K69" s="3">
        <v>57.7</v>
      </c>
      <c r="L69" s="3">
        <v>3702</v>
      </c>
      <c r="M69" s="3">
        <v>-0.68</v>
      </c>
      <c r="N69" s="3">
        <v>4.2</v>
      </c>
      <c r="O69" s="6">
        <v>22</v>
      </c>
      <c r="P69" s="6">
        <v>218</v>
      </c>
    </row>
    <row r="70" spans="1:16">
      <c r="A70">
        <v>2</v>
      </c>
      <c r="B70" s="5">
        <v>14.09</v>
      </c>
      <c r="C70" s="5">
        <v>44.42</v>
      </c>
      <c r="D70" s="5">
        <v>12560</v>
      </c>
      <c r="E70" s="5">
        <v>88.82</v>
      </c>
      <c r="F70" s="5">
        <v>96.93</v>
      </c>
      <c r="G70" s="5">
        <v>95.16</v>
      </c>
      <c r="H70" s="5">
        <v>36.1</v>
      </c>
      <c r="I70" s="5">
        <v>98208</v>
      </c>
      <c r="J70" s="5">
        <v>32200</v>
      </c>
      <c r="K70" s="5">
        <v>40.799999999999997</v>
      </c>
      <c r="L70" s="5">
        <v>1532</v>
      </c>
      <c r="M70" s="5">
        <v>1.19</v>
      </c>
      <c r="N70" s="5">
        <v>2.65</v>
      </c>
      <c r="O70" s="5">
        <v>27.130869319253254</v>
      </c>
      <c r="P70" s="5">
        <v>1444.14</v>
      </c>
    </row>
    <row r="71" spans="1:16">
      <c r="A71">
        <v>3</v>
      </c>
      <c r="B71" s="10">
        <v>14.51</v>
      </c>
      <c r="C71" s="10">
        <v>42.58</v>
      </c>
      <c r="D71" s="12">
        <v>99857</v>
      </c>
      <c r="E71" s="10">
        <v>97.12</v>
      </c>
      <c r="F71" s="10">
        <v>92</v>
      </c>
      <c r="G71" s="10">
        <v>91.85</v>
      </c>
      <c r="H71" s="10">
        <v>34.1</v>
      </c>
      <c r="I71" s="10">
        <v>107400</v>
      </c>
      <c r="J71" s="10">
        <v>31638</v>
      </c>
      <c r="K71" s="10">
        <v>43.4</v>
      </c>
      <c r="L71" s="10">
        <v>1011</v>
      </c>
      <c r="M71" s="10">
        <v>0.95</v>
      </c>
      <c r="N71" s="10">
        <v>2.57</v>
      </c>
      <c r="O71" s="10">
        <v>26.20950508590478</v>
      </c>
      <c r="P71" s="10">
        <v>231.87732739802252</v>
      </c>
    </row>
    <row r="72" spans="1:16">
      <c r="A72">
        <v>4</v>
      </c>
      <c r="B72" s="5">
        <v>12.4</v>
      </c>
      <c r="C72" s="5">
        <v>42.2</v>
      </c>
      <c r="D72" s="5">
        <v>48000</v>
      </c>
      <c r="E72" s="5">
        <v>94.9</v>
      </c>
      <c r="F72" s="5">
        <v>99.981439745459369</v>
      </c>
      <c r="G72" s="5">
        <v>91.6</v>
      </c>
      <c r="H72" s="5">
        <v>35.5</v>
      </c>
      <c r="I72" s="5">
        <v>77485</v>
      </c>
      <c r="J72" s="5">
        <v>29829</v>
      </c>
      <c r="K72" s="5">
        <v>42.4</v>
      </c>
      <c r="L72" s="5">
        <v>1254</v>
      </c>
      <c r="M72" s="5">
        <v>1.9</v>
      </c>
      <c r="N72" s="5">
        <v>2.6</v>
      </c>
      <c r="O72" s="5">
        <v>21.987250554323726</v>
      </c>
      <c r="P72" s="5">
        <v>457.76</v>
      </c>
    </row>
    <row r="73" spans="1:16">
      <c r="A73">
        <v>5</v>
      </c>
      <c r="B73" s="1">
        <v>14.93</v>
      </c>
      <c r="C73" s="2">
        <v>42.46</v>
      </c>
      <c r="D73" s="2">
        <v>49637.7</v>
      </c>
      <c r="E73" s="2">
        <v>98.71</v>
      </c>
      <c r="F73" s="2">
        <v>92</v>
      </c>
      <c r="G73" s="2">
        <v>90.22</v>
      </c>
      <c r="H73" s="2">
        <v>37.299999999999997</v>
      </c>
      <c r="I73" s="2">
        <v>102129</v>
      </c>
      <c r="J73" s="2">
        <v>33243</v>
      </c>
      <c r="K73" s="2">
        <v>51.8</v>
      </c>
      <c r="L73" s="2">
        <v>1005</v>
      </c>
      <c r="M73" s="2">
        <v>2.62</v>
      </c>
      <c r="N73" s="2">
        <v>2.72</v>
      </c>
      <c r="O73" s="2">
        <v>22.6835348</v>
      </c>
      <c r="P73" s="2">
        <v>293.85042289551723</v>
      </c>
    </row>
    <row r="74" spans="1:16">
      <c r="A74">
        <v>6</v>
      </c>
      <c r="B74" s="5">
        <v>22</v>
      </c>
      <c r="C74" s="5">
        <v>40.799999999999997</v>
      </c>
      <c r="D74" s="5">
        <v>60740</v>
      </c>
      <c r="E74" s="5">
        <v>98.2</v>
      </c>
      <c r="F74" s="5">
        <v>99.350649350649363</v>
      </c>
      <c r="G74" s="5">
        <v>83</v>
      </c>
      <c r="H74" s="5">
        <v>36.200000000000003</v>
      </c>
      <c r="I74" s="5">
        <v>56810</v>
      </c>
      <c r="J74" s="5">
        <v>26778</v>
      </c>
      <c r="K74" s="5">
        <v>54.690180387836264</v>
      </c>
      <c r="L74" s="5">
        <v>1351</v>
      </c>
      <c r="M74" s="5">
        <v>-0.94</v>
      </c>
      <c r="N74" s="5">
        <v>1.89</v>
      </c>
      <c r="O74" s="5">
        <v>17.519087961510301</v>
      </c>
      <c r="P74" s="5">
        <v>259.00086333621113</v>
      </c>
    </row>
    <row r="75" spans="1:16">
      <c r="A75">
        <v>7</v>
      </c>
      <c r="B75" s="5">
        <v>28</v>
      </c>
      <c r="C75" s="5">
        <v>43.6</v>
      </c>
      <c r="D75" s="5">
        <v>65994</v>
      </c>
      <c r="E75" s="5">
        <v>88.2</v>
      </c>
      <c r="F75" s="5">
        <v>93.95</v>
      </c>
      <c r="G75" s="5">
        <v>81.8</v>
      </c>
      <c r="H75" s="5">
        <v>38.9</v>
      </c>
      <c r="I75" s="5">
        <v>59722</v>
      </c>
      <c r="J75" s="5">
        <v>22474</v>
      </c>
      <c r="K75" s="5">
        <v>38.28</v>
      </c>
      <c r="L75" s="5">
        <v>976</v>
      </c>
      <c r="M75" s="5">
        <v>-1.91</v>
      </c>
      <c r="N75" s="5">
        <v>2.56</v>
      </c>
      <c r="O75" s="5">
        <v>17.165446941975954</v>
      </c>
      <c r="P75" s="5">
        <v>598.78</v>
      </c>
    </row>
    <row r="76" spans="1:16">
      <c r="A76">
        <v>8</v>
      </c>
      <c r="B76" s="13">
        <v>16.46</v>
      </c>
      <c r="C76" s="13">
        <v>42.14</v>
      </c>
      <c r="D76" s="13">
        <v>56402</v>
      </c>
      <c r="E76" s="13">
        <v>98</v>
      </c>
      <c r="F76" s="13">
        <v>97.2</v>
      </c>
      <c r="G76" s="13">
        <v>84.8</v>
      </c>
      <c r="H76" s="13">
        <v>39.9</v>
      </c>
      <c r="I76" s="13">
        <v>75556</v>
      </c>
      <c r="J76" s="13">
        <v>26181</v>
      </c>
      <c r="K76" s="13">
        <v>40.799999999999997</v>
      </c>
      <c r="L76" s="13">
        <v>962</v>
      </c>
      <c r="M76" s="13">
        <v>1.19</v>
      </c>
      <c r="N76" s="13">
        <v>2.2599999999999998</v>
      </c>
      <c r="O76" s="13">
        <v>20.228288574489309</v>
      </c>
      <c r="P76" s="13">
        <v>835.66801299999997</v>
      </c>
    </row>
    <row r="77" spans="1:16">
      <c r="A77">
        <v>9</v>
      </c>
      <c r="B77" s="7">
        <v>29.07</v>
      </c>
      <c r="C77" s="7">
        <v>40.4</v>
      </c>
      <c r="D77" s="7">
        <v>52950</v>
      </c>
      <c r="E77" s="7">
        <v>99.8</v>
      </c>
      <c r="F77" s="7">
        <v>97.379461692377205</v>
      </c>
      <c r="G77" s="7">
        <v>52.1</v>
      </c>
      <c r="H77" s="7">
        <v>36.200000000000003</v>
      </c>
      <c r="I77" s="7">
        <v>52396</v>
      </c>
      <c r="J77" s="7">
        <v>23597</v>
      </c>
      <c r="K77" s="7">
        <v>38.5</v>
      </c>
      <c r="L77" s="7">
        <v>1276</v>
      </c>
      <c r="M77" s="7">
        <v>1.1890000000000001</v>
      </c>
      <c r="N77" s="7">
        <v>2.6</v>
      </c>
      <c r="O77" s="7">
        <v>16.304369364906371</v>
      </c>
      <c r="P77" s="7">
        <v>568.34</v>
      </c>
    </row>
    <row r="78" spans="1:16">
      <c r="A78">
        <v>10</v>
      </c>
      <c r="B78" s="7">
        <v>36.1</v>
      </c>
      <c r="C78" s="7">
        <v>40</v>
      </c>
      <c r="D78" s="7">
        <v>52193.75</v>
      </c>
      <c r="E78" s="7">
        <v>93.65</v>
      </c>
      <c r="F78" s="7">
        <v>96.879504896356323</v>
      </c>
      <c r="G78" s="7">
        <v>93.65</v>
      </c>
      <c r="H78" s="7">
        <v>36.9</v>
      </c>
      <c r="I78" s="7">
        <v>89967</v>
      </c>
      <c r="J78" s="7">
        <v>34065</v>
      </c>
      <c r="K78" s="7">
        <v>53.4</v>
      </c>
      <c r="L78" s="7">
        <v>1435</v>
      </c>
      <c r="M78" s="7">
        <v>4.6399999999999997</v>
      </c>
      <c r="N78" s="7">
        <v>1.86</v>
      </c>
      <c r="O78" s="7">
        <v>35.327664267471555</v>
      </c>
      <c r="P78" s="12">
        <v>952.91</v>
      </c>
    </row>
    <row r="79" spans="1:16">
      <c r="A79">
        <v>11</v>
      </c>
      <c r="B79" s="7">
        <v>9.1999999999999993</v>
      </c>
      <c r="C79" s="7">
        <v>38.04</v>
      </c>
      <c r="D79" s="7">
        <v>109840</v>
      </c>
      <c r="E79" s="7">
        <v>89.66</v>
      </c>
      <c r="F79" s="11">
        <v>95.471797575118615</v>
      </c>
      <c r="G79" s="7">
        <v>70.44</v>
      </c>
      <c r="H79" s="7">
        <v>37.299999999999997</v>
      </c>
      <c r="I79" s="7">
        <v>79730</v>
      </c>
      <c r="J79" s="7">
        <v>34058</v>
      </c>
      <c r="K79" s="7">
        <f>(K78+K80)/2</f>
        <v>45.95</v>
      </c>
      <c r="L79" s="7">
        <v>923</v>
      </c>
      <c r="M79" s="7">
        <v>1.96</v>
      </c>
      <c r="N79" s="7">
        <v>3.44</v>
      </c>
      <c r="O79" s="7">
        <v>30.025431995540689</v>
      </c>
      <c r="P79" s="12">
        <v>630.48</v>
      </c>
    </row>
    <row r="80" spans="1:16">
      <c r="A80">
        <v>12</v>
      </c>
      <c r="B80" s="7">
        <v>34</v>
      </c>
      <c r="C80" s="7">
        <v>49.78</v>
      </c>
      <c r="D80" s="7">
        <v>50976</v>
      </c>
      <c r="E80" s="7">
        <v>96.49</v>
      </c>
      <c r="F80" s="11">
        <v>96.059882439382804</v>
      </c>
      <c r="G80" s="7">
        <v>84.77</v>
      </c>
      <c r="H80" s="7">
        <v>37.299999999999997</v>
      </c>
      <c r="I80" s="7">
        <v>58347</v>
      </c>
      <c r="J80" s="7">
        <v>29591</v>
      </c>
      <c r="K80" s="7">
        <v>38.5</v>
      </c>
      <c r="L80" s="7">
        <v>854</v>
      </c>
      <c r="M80" s="7">
        <v>1.17</v>
      </c>
      <c r="N80" s="7">
        <v>3.05</v>
      </c>
      <c r="O80" s="7">
        <v>23</v>
      </c>
      <c r="P80" s="7">
        <v>227.44</v>
      </c>
    </row>
    <row r="81" spans="1:21">
      <c r="A81">
        <v>13</v>
      </c>
      <c r="B81" s="7">
        <v>12.6</v>
      </c>
      <c r="C81" s="7">
        <v>40.369999999999997</v>
      </c>
      <c r="D81" s="7">
        <v>60425</v>
      </c>
      <c r="E81" s="7">
        <v>91.09</v>
      </c>
      <c r="F81" s="7">
        <v>98.39</v>
      </c>
      <c r="G81" s="7">
        <v>81.94</v>
      </c>
      <c r="H81" s="7">
        <v>35</v>
      </c>
      <c r="I81" s="7">
        <v>75913</v>
      </c>
      <c r="J81" s="73">
        <v>15861</v>
      </c>
      <c r="K81" s="7">
        <v>39.9</v>
      </c>
      <c r="L81" s="7">
        <v>1686</v>
      </c>
      <c r="M81" s="7">
        <v>0.42</v>
      </c>
      <c r="N81" s="7">
        <v>2.9649999999999999</v>
      </c>
      <c r="O81" s="7">
        <v>22.56</v>
      </c>
      <c r="P81" s="7">
        <v>828.24</v>
      </c>
    </row>
    <row r="82" spans="1:21">
      <c r="A82">
        <v>14</v>
      </c>
      <c r="B82" s="7">
        <v>10.451000000000001</v>
      </c>
      <c r="C82" s="7">
        <v>44.34</v>
      </c>
      <c r="D82" s="5">
        <v>48981</v>
      </c>
      <c r="E82" s="7">
        <v>89.8</v>
      </c>
      <c r="F82" s="7">
        <v>90.27</v>
      </c>
      <c r="G82" s="7">
        <v>81.709999999999994</v>
      </c>
      <c r="H82" s="7">
        <v>35.6</v>
      </c>
      <c r="I82" s="7">
        <v>63479</v>
      </c>
      <c r="J82" s="7">
        <v>33140</v>
      </c>
      <c r="K82" s="7">
        <v>50.9</v>
      </c>
      <c r="L82" s="7">
        <v>1043</v>
      </c>
      <c r="M82" s="7">
        <v>5.25</v>
      </c>
      <c r="N82" s="7">
        <v>3.42</v>
      </c>
      <c r="O82" s="7">
        <v>21.1</v>
      </c>
      <c r="P82" s="7">
        <v>122.9</v>
      </c>
    </row>
    <row r="83" spans="1:21">
      <c r="B83" t="s">
        <v>358</v>
      </c>
    </row>
    <row r="84" spans="1:21">
      <c r="A84">
        <v>2012</v>
      </c>
    </row>
    <row r="85" spans="1:21">
      <c r="A85">
        <v>1</v>
      </c>
      <c r="B85" s="3">
        <v>13.29</v>
      </c>
      <c r="C85" s="3">
        <v>38.299999999999997</v>
      </c>
      <c r="D85" s="3">
        <v>22820</v>
      </c>
      <c r="E85" s="3">
        <v>97.34</v>
      </c>
      <c r="F85" s="31">
        <v>98.32</v>
      </c>
      <c r="G85" s="4">
        <v>84.1</v>
      </c>
      <c r="H85" s="3">
        <v>36.799999999999997</v>
      </c>
      <c r="I85" s="3">
        <v>86969</v>
      </c>
      <c r="J85" s="3">
        <v>40188</v>
      </c>
      <c r="K85" s="3">
        <v>60.2</v>
      </c>
      <c r="L85" s="3">
        <v>3754</v>
      </c>
      <c r="M85" s="3">
        <v>0.26</v>
      </c>
      <c r="N85" s="3">
        <v>4.2</v>
      </c>
      <c r="O85" s="6">
        <v>23</v>
      </c>
      <c r="P85" s="6">
        <v>213</v>
      </c>
      <c r="Q85" s="102">
        <v>54.088500000000003</v>
      </c>
      <c r="S85">
        <v>47.932549999999999</v>
      </c>
    </row>
    <row r="86" spans="1:21">
      <c r="A86">
        <v>2</v>
      </c>
      <c r="B86" s="5">
        <v>13.94</v>
      </c>
      <c r="C86" s="5">
        <v>44.02</v>
      </c>
      <c r="D86" s="5">
        <v>12170</v>
      </c>
      <c r="E86" s="5">
        <v>84.53</v>
      </c>
      <c r="F86" s="5">
        <v>74.88</v>
      </c>
      <c r="G86" s="5">
        <v>94.6</v>
      </c>
      <c r="H86" s="5">
        <v>35.94</v>
      </c>
      <c r="I86" s="5">
        <v>114627</v>
      </c>
      <c r="J86" s="5">
        <v>36322</v>
      </c>
      <c r="K86" s="5">
        <v>41.8</v>
      </c>
      <c r="L86" s="5">
        <v>1417</v>
      </c>
      <c r="M86" s="5">
        <v>3.41</v>
      </c>
      <c r="N86" s="5">
        <v>2.69</v>
      </c>
      <c r="O86" s="5">
        <v>29.91636386417742</v>
      </c>
      <c r="P86" s="5">
        <v>1462.98</v>
      </c>
      <c r="Q86" s="102">
        <v>32.262999999999998</v>
      </c>
    </row>
    <row r="87" spans="1:21">
      <c r="A87">
        <v>3</v>
      </c>
      <c r="B87" s="10">
        <v>14.61</v>
      </c>
      <c r="C87" s="10">
        <v>42.68</v>
      </c>
      <c r="D87" s="12">
        <v>96415</v>
      </c>
      <c r="E87" s="10">
        <v>91.2</v>
      </c>
      <c r="F87" s="10">
        <v>93.4</v>
      </c>
      <c r="G87" s="10">
        <v>84.8</v>
      </c>
      <c r="H87" s="10">
        <v>32.5</v>
      </c>
      <c r="I87" s="10">
        <v>115468</v>
      </c>
      <c r="J87" s="10">
        <v>35663</v>
      </c>
      <c r="K87" s="10">
        <v>44.5</v>
      </c>
      <c r="L87" s="10">
        <v>1016</v>
      </c>
      <c r="M87" s="10">
        <v>1.99</v>
      </c>
      <c r="N87" s="10">
        <v>2.4</v>
      </c>
      <c r="O87" s="10">
        <v>27.851171102176274</v>
      </c>
      <c r="P87" s="10">
        <v>233.38237175386979</v>
      </c>
      <c r="Q87" s="102">
        <v>31.3323</v>
      </c>
    </row>
    <row r="88" spans="1:21">
      <c r="A88">
        <v>4</v>
      </c>
      <c r="B88" s="5">
        <v>12.5</v>
      </c>
      <c r="C88" s="5">
        <v>42.2</v>
      </c>
      <c r="D88" s="5">
        <v>43734</v>
      </c>
      <c r="E88" s="5">
        <v>93.5</v>
      </c>
      <c r="F88" s="5">
        <v>94.4</v>
      </c>
      <c r="G88" s="5">
        <v>0.95499999999999996</v>
      </c>
      <c r="H88" s="5">
        <v>36.1</v>
      </c>
      <c r="I88" s="5">
        <v>85039</v>
      </c>
      <c r="J88" s="5">
        <v>33587</v>
      </c>
      <c r="K88" s="5">
        <v>43.9</v>
      </c>
      <c r="L88" s="5">
        <v>1249</v>
      </c>
      <c r="M88" s="5">
        <v>1.5</v>
      </c>
      <c r="N88" s="5">
        <v>2.2999999999999998</v>
      </c>
      <c r="O88" s="5">
        <v>23.039404794709288</v>
      </c>
      <c r="P88" s="5">
        <v>457.02</v>
      </c>
      <c r="Q88" s="102">
        <v>41.215299999999999</v>
      </c>
    </row>
    <row r="89" spans="1:21">
      <c r="A89">
        <v>5</v>
      </c>
      <c r="B89" s="1">
        <v>17.41</v>
      </c>
      <c r="C89" s="2">
        <v>41.89</v>
      </c>
      <c r="D89" s="2">
        <v>69414</v>
      </c>
      <c r="E89" s="2">
        <v>97.97</v>
      </c>
      <c r="F89" s="2">
        <v>91.7</v>
      </c>
      <c r="G89" s="2">
        <v>91.85</v>
      </c>
      <c r="H89" s="2">
        <v>36.799999999999997</v>
      </c>
      <c r="I89" s="2">
        <v>114029</v>
      </c>
      <c r="J89" s="2">
        <v>37531</v>
      </c>
      <c r="K89" s="2">
        <v>50.4</v>
      </c>
      <c r="L89" s="2">
        <v>1243</v>
      </c>
      <c r="M89" s="2">
        <v>3.58</v>
      </c>
      <c r="N89" s="2">
        <v>2.7</v>
      </c>
      <c r="O89" s="2">
        <v>35.799999999999997</v>
      </c>
      <c r="P89" s="2">
        <v>296.70119325110761</v>
      </c>
      <c r="Q89" s="102">
        <v>48.279499999999999</v>
      </c>
      <c r="R89" s="2"/>
    </row>
    <row r="90" spans="1:21">
      <c r="A90">
        <v>6</v>
      </c>
      <c r="B90" s="5">
        <v>19.899999999999999</v>
      </c>
      <c r="C90" s="5">
        <v>42.3</v>
      </c>
      <c r="D90" s="5">
        <v>65253</v>
      </c>
      <c r="E90" s="5">
        <v>97.5</v>
      </c>
      <c r="F90" s="5">
        <v>98.4</v>
      </c>
      <c r="G90" s="5">
        <v>85.5</v>
      </c>
      <c r="H90" s="5">
        <v>34.799999999999997</v>
      </c>
      <c r="I90" s="5">
        <v>63488</v>
      </c>
      <c r="J90" s="5">
        <v>30205.599999999999</v>
      </c>
      <c r="K90" s="5">
        <v>53.230676198086513</v>
      </c>
      <c r="L90" s="5">
        <v>1397</v>
      </c>
      <c r="M90" s="5">
        <v>-1.45</v>
      </c>
      <c r="N90" s="5">
        <v>3.01</v>
      </c>
      <c r="O90" s="5">
        <v>19.341348667015158</v>
      </c>
      <c r="P90" s="5">
        <v>260.27630742079498</v>
      </c>
      <c r="Q90" s="102">
        <v>46.781399999999998</v>
      </c>
    </row>
    <row r="91" spans="1:21">
      <c r="A91">
        <v>7</v>
      </c>
      <c r="B91" s="5">
        <v>28.3</v>
      </c>
      <c r="C91" s="5">
        <v>43.56</v>
      </c>
      <c r="D91" s="5">
        <v>56346</v>
      </c>
      <c r="E91" s="5">
        <v>90</v>
      </c>
      <c r="F91" s="5">
        <v>92.17</v>
      </c>
      <c r="G91" s="5">
        <v>75.400000000000006</v>
      </c>
      <c r="H91" s="5">
        <v>38.4</v>
      </c>
      <c r="I91" s="5">
        <v>66615</v>
      </c>
      <c r="J91" s="5">
        <v>25306</v>
      </c>
      <c r="K91" s="5">
        <v>39.51</v>
      </c>
      <c r="L91" s="5">
        <v>978</v>
      </c>
      <c r="M91" s="5">
        <v>-1.75</v>
      </c>
      <c r="N91" s="5">
        <v>2.4</v>
      </c>
      <c r="O91" s="5">
        <v>17.53097152792871</v>
      </c>
      <c r="P91" s="5">
        <v>338.25</v>
      </c>
      <c r="Q91" s="102">
        <v>56.998399999999997</v>
      </c>
    </row>
    <row r="92" spans="1:21">
      <c r="A92">
        <v>8</v>
      </c>
      <c r="B92" s="13">
        <v>16.93</v>
      </c>
      <c r="C92" s="13">
        <v>42.3</v>
      </c>
      <c r="D92" s="113">
        <v>86868</v>
      </c>
      <c r="E92" s="13">
        <v>97.4</v>
      </c>
      <c r="F92" s="13">
        <v>97.01</v>
      </c>
      <c r="G92" s="13">
        <v>85.1</v>
      </c>
      <c r="H92" s="13">
        <v>39.299999999999997</v>
      </c>
      <c r="I92" s="13">
        <v>85651</v>
      </c>
      <c r="J92" s="13">
        <v>30045</v>
      </c>
      <c r="K92" s="13">
        <v>41.8</v>
      </c>
      <c r="L92" s="13">
        <v>863</v>
      </c>
      <c r="M92" s="13">
        <v>1.49</v>
      </c>
      <c r="N92" s="13">
        <v>2.3199999999999998</v>
      </c>
      <c r="O92" s="13">
        <v>20.904744391320339</v>
      </c>
      <c r="P92" s="113">
        <v>849.14</v>
      </c>
      <c r="Q92" s="102">
        <v>49.090499999999999</v>
      </c>
      <c r="T92" s="17"/>
    </row>
    <row r="93" spans="1:21">
      <c r="A93">
        <v>9</v>
      </c>
      <c r="B93" s="7">
        <v>31</v>
      </c>
      <c r="C93" s="7">
        <v>41.1</v>
      </c>
      <c r="D93" s="7">
        <v>52738</v>
      </c>
      <c r="E93" s="7">
        <v>95.4</v>
      </c>
      <c r="F93" s="7">
        <v>97.5</v>
      </c>
      <c r="G93" s="7">
        <v>53.9</v>
      </c>
      <c r="H93" s="7">
        <v>35.9</v>
      </c>
      <c r="I93" s="7">
        <v>58378</v>
      </c>
      <c r="J93" s="7">
        <v>26574</v>
      </c>
      <c r="K93" s="7">
        <v>39.5</v>
      </c>
      <c r="L93" s="7">
        <v>1286</v>
      </c>
      <c r="M93" s="7">
        <v>0.63</v>
      </c>
      <c r="N93" s="7">
        <v>2.46</v>
      </c>
      <c r="O93" s="7">
        <v>16.998619601656479</v>
      </c>
      <c r="P93" s="12">
        <v>572.73</v>
      </c>
      <c r="Q93" s="102">
        <v>46.622900000000001</v>
      </c>
    </row>
    <row r="94" spans="1:21">
      <c r="A94">
        <v>10</v>
      </c>
      <c r="B94" s="7">
        <v>37.369999999999997</v>
      </c>
      <c r="C94" s="7">
        <v>40.07</v>
      </c>
      <c r="D94" s="7">
        <v>53471</v>
      </c>
      <c r="E94" s="7">
        <v>93.76</v>
      </c>
      <c r="F94" s="11">
        <v>91.77</v>
      </c>
      <c r="G94" s="7">
        <v>95.47</v>
      </c>
      <c r="H94" s="7">
        <v>37.1</v>
      </c>
      <c r="I94" s="7">
        <v>99616</v>
      </c>
      <c r="J94" s="7">
        <v>37511</v>
      </c>
      <c r="K94" s="7">
        <v>55.2</v>
      </c>
      <c r="L94" s="7">
        <v>2060</v>
      </c>
      <c r="M94" s="7">
        <v>3.95</v>
      </c>
      <c r="N94" s="7">
        <v>1.63</v>
      </c>
      <c r="O94" s="7">
        <v>61</v>
      </c>
      <c r="P94" s="12">
        <v>967.27</v>
      </c>
      <c r="Q94" s="102">
        <v>68.538300000000007</v>
      </c>
      <c r="U94" s="17"/>
    </row>
    <row r="95" spans="1:21">
      <c r="A95">
        <v>11</v>
      </c>
      <c r="B95" s="7">
        <v>10.1</v>
      </c>
      <c r="C95" s="7">
        <v>37.340000000000003</v>
      </c>
      <c r="D95" s="7">
        <v>152601</v>
      </c>
      <c r="E95" s="7">
        <v>89.76</v>
      </c>
      <c r="F95" s="12">
        <v>96.03</v>
      </c>
      <c r="G95" s="7">
        <v>72.849999999999994</v>
      </c>
      <c r="H95" s="7">
        <v>36.4</v>
      </c>
      <c r="I95" s="7">
        <v>86477</v>
      </c>
      <c r="J95" s="7">
        <v>37902</v>
      </c>
      <c r="K95" s="7">
        <v>41.22</v>
      </c>
      <c r="L95" s="7">
        <v>943</v>
      </c>
      <c r="M95" s="7">
        <v>2.1</v>
      </c>
      <c r="N95" s="7">
        <v>2.5499999999999998</v>
      </c>
      <c r="O95" s="7">
        <v>31.837265787647468</v>
      </c>
      <c r="P95" s="12">
        <v>642.63</v>
      </c>
      <c r="Q95" s="102">
        <v>50.599699999999999</v>
      </c>
      <c r="U95" s="17"/>
    </row>
    <row r="96" spans="1:21">
      <c r="A96">
        <v>12</v>
      </c>
      <c r="B96" s="7">
        <v>34.5</v>
      </c>
      <c r="C96" s="7">
        <v>49.1</v>
      </c>
      <c r="D96" s="7">
        <v>40285</v>
      </c>
      <c r="E96" s="7">
        <v>96.34</v>
      </c>
      <c r="F96" s="7">
        <v>96.24</v>
      </c>
      <c r="G96" s="7">
        <v>86.85</v>
      </c>
      <c r="H96" s="7">
        <v>36.9</v>
      </c>
      <c r="I96" s="7">
        <v>63719</v>
      </c>
      <c r="J96" s="73">
        <v>33297</v>
      </c>
      <c r="K96" s="7">
        <v>39.5</v>
      </c>
      <c r="L96" s="7">
        <v>867</v>
      </c>
      <c r="M96" s="7">
        <v>-0.15</v>
      </c>
      <c r="N96" s="7">
        <v>3.1</v>
      </c>
      <c r="O96" s="7">
        <v>24</v>
      </c>
      <c r="P96" s="12">
        <v>231.72</v>
      </c>
      <c r="Q96" s="102">
        <v>47.853499999999997</v>
      </c>
    </row>
    <row r="97" spans="1:21">
      <c r="A97">
        <v>13</v>
      </c>
      <c r="B97" s="7">
        <v>12.54</v>
      </c>
      <c r="C97" s="7">
        <v>40.700000000000003</v>
      </c>
      <c r="D97" s="7">
        <v>59280</v>
      </c>
      <c r="E97" s="7">
        <v>92</v>
      </c>
      <c r="F97" s="7">
        <v>97.5</v>
      </c>
      <c r="G97" s="7">
        <v>84.82</v>
      </c>
      <c r="H97" s="7">
        <v>35.200000000000003</v>
      </c>
      <c r="I97" s="7">
        <v>83111</v>
      </c>
      <c r="J97" s="7">
        <v>17706</v>
      </c>
      <c r="K97" s="7">
        <v>41.3</v>
      </c>
      <c r="L97" s="7">
        <v>1751</v>
      </c>
      <c r="M97" s="7">
        <v>0.77</v>
      </c>
      <c r="N97" s="7">
        <v>2.91</v>
      </c>
      <c r="O97" s="7">
        <v>24.13</v>
      </c>
      <c r="P97" s="7">
        <v>327.44</v>
      </c>
      <c r="Q97" s="102">
        <v>47.977699999999999</v>
      </c>
      <c r="U97" s="17"/>
    </row>
    <row r="98" spans="1:21">
      <c r="A98">
        <v>14</v>
      </c>
      <c r="B98" s="7">
        <v>11.1</v>
      </c>
      <c r="C98" s="7">
        <v>42.9</v>
      </c>
      <c r="D98" s="7">
        <v>44209</v>
      </c>
      <c r="E98" s="7">
        <v>94.2</v>
      </c>
      <c r="F98" s="7">
        <v>94.6</v>
      </c>
      <c r="G98" s="7">
        <v>86.44</v>
      </c>
      <c r="H98" s="7">
        <v>35.4</v>
      </c>
      <c r="I98" s="7">
        <v>67696</v>
      </c>
      <c r="J98" s="7">
        <v>37058</v>
      </c>
      <c r="K98" s="7">
        <v>48.37</v>
      </c>
      <c r="L98" s="7">
        <v>1096</v>
      </c>
      <c r="M98" s="7">
        <v>6.64</v>
      </c>
      <c r="N98" s="7">
        <v>3.44</v>
      </c>
      <c r="O98" s="7">
        <v>21.9</v>
      </c>
      <c r="P98" s="7">
        <v>131.38</v>
      </c>
      <c r="Q98" s="102">
        <v>49.414700000000003</v>
      </c>
      <c r="T98" s="17"/>
    </row>
    <row r="99" spans="1:21">
      <c r="B99" t="s">
        <v>359</v>
      </c>
    </row>
    <row r="101" spans="1:21">
      <c r="A101">
        <v>2013</v>
      </c>
    </row>
    <row r="102" spans="1:21">
      <c r="A102">
        <v>1</v>
      </c>
      <c r="B102" s="3">
        <v>13.38</v>
      </c>
      <c r="C102" s="3">
        <v>38.4</v>
      </c>
      <c r="D102" s="3">
        <v>21580</v>
      </c>
      <c r="E102" s="3">
        <v>97.12</v>
      </c>
      <c r="F102" s="31">
        <v>97.34</v>
      </c>
      <c r="G102" s="4">
        <v>84.42</v>
      </c>
      <c r="H102" s="3">
        <v>34.9</v>
      </c>
      <c r="I102" s="3">
        <v>92852</v>
      </c>
      <c r="J102" s="3">
        <v>43851</v>
      </c>
      <c r="K102" s="3">
        <v>62.8</v>
      </c>
      <c r="L102" s="3">
        <v>3809</v>
      </c>
      <c r="M102" s="3">
        <v>-0.54</v>
      </c>
      <c r="N102" s="3">
        <v>4.2</v>
      </c>
      <c r="O102" s="6">
        <v>24</v>
      </c>
      <c r="P102" s="6">
        <v>209</v>
      </c>
      <c r="Q102" s="102">
        <v>54.501199999999997</v>
      </c>
      <c r="S102">
        <v>47.302035714285715</v>
      </c>
    </row>
    <row r="103" spans="1:21">
      <c r="A103">
        <v>2</v>
      </c>
      <c r="B103" s="5">
        <v>14.55</v>
      </c>
      <c r="C103" s="5">
        <v>44.06</v>
      </c>
      <c r="D103" s="5">
        <v>11240</v>
      </c>
      <c r="E103" s="5">
        <v>90.41</v>
      </c>
      <c r="F103" s="5">
        <v>78.739999999999995</v>
      </c>
      <c r="G103" s="5">
        <v>94.22</v>
      </c>
      <c r="H103" s="5">
        <v>35.94</v>
      </c>
      <c r="I103" s="5">
        <v>127960</v>
      </c>
      <c r="J103" s="5">
        <v>39881</v>
      </c>
      <c r="K103" s="5">
        <v>43.5</v>
      </c>
      <c r="L103" s="5">
        <v>1419</v>
      </c>
      <c r="M103" s="5">
        <v>0.63</v>
      </c>
      <c r="N103" s="5">
        <v>2.67</v>
      </c>
      <c r="O103" s="5">
        <v>32.129250960207749</v>
      </c>
      <c r="P103" s="5">
        <v>1356</v>
      </c>
      <c r="Q103" s="102">
        <v>38.539700000000003</v>
      </c>
    </row>
    <row r="104" spans="1:21">
      <c r="A104">
        <v>3</v>
      </c>
      <c r="B104" s="10">
        <v>14.71</v>
      </c>
      <c r="C104" s="10">
        <v>42.78</v>
      </c>
      <c r="D104" s="12">
        <v>86833</v>
      </c>
      <c r="E104" s="10">
        <v>91</v>
      </c>
      <c r="F104" s="10">
        <v>85.9</v>
      </c>
      <c r="G104" s="10">
        <v>89.4</v>
      </c>
      <c r="H104" s="10">
        <v>32.1</v>
      </c>
      <c r="I104" s="10">
        <v>122318</v>
      </c>
      <c r="J104" s="10">
        <v>38999</v>
      </c>
      <c r="K104" s="10">
        <v>45.5</v>
      </c>
      <c r="L104" s="10">
        <v>1020</v>
      </c>
      <c r="M104" s="10">
        <v>1.98</v>
      </c>
      <c r="N104" s="10">
        <v>2.12</v>
      </c>
      <c r="O104" s="10">
        <v>31.270779069521208</v>
      </c>
      <c r="P104" s="10">
        <v>236.42364427464716</v>
      </c>
      <c r="Q104" s="102">
        <v>33.897199999999998</v>
      </c>
    </row>
    <row r="105" spans="1:21">
      <c r="A105">
        <v>4</v>
      </c>
      <c r="B105" s="5">
        <v>12.83</v>
      </c>
      <c r="C105" s="5">
        <v>42.87</v>
      </c>
      <c r="D105" s="5">
        <v>35984</v>
      </c>
      <c r="E105" s="5">
        <v>98</v>
      </c>
      <c r="F105" s="5">
        <v>84.5</v>
      </c>
      <c r="G105" s="5">
        <v>97</v>
      </c>
      <c r="H105" s="5">
        <v>35.4</v>
      </c>
      <c r="I105" s="5">
        <v>94895</v>
      </c>
      <c r="J105" s="5">
        <v>36946</v>
      </c>
      <c r="K105" s="5">
        <v>45.2</v>
      </c>
      <c r="L105" s="5">
        <v>1237</v>
      </c>
      <c r="M105" s="5">
        <v>1.4</v>
      </c>
      <c r="N105" s="5">
        <v>4</v>
      </c>
      <c r="O105" s="5">
        <v>27.669956140350877</v>
      </c>
      <c r="P105" s="5">
        <v>382.79</v>
      </c>
      <c r="Q105" s="102">
        <v>35.716700000000003</v>
      </c>
    </row>
    <row r="106" spans="1:21">
      <c r="A106">
        <v>5</v>
      </c>
      <c r="B106" s="1">
        <v>17.45</v>
      </c>
      <c r="C106" s="2">
        <v>42.06</v>
      </c>
      <c r="D106" s="2">
        <v>65145</v>
      </c>
      <c r="E106" s="2">
        <v>98.32</v>
      </c>
      <c r="F106" s="2">
        <v>94.26</v>
      </c>
      <c r="G106" s="2">
        <v>95.49</v>
      </c>
      <c r="H106" s="2">
        <v>34.799999999999997</v>
      </c>
      <c r="I106" s="2">
        <v>123209</v>
      </c>
      <c r="J106" s="2">
        <v>41143</v>
      </c>
      <c r="K106" s="2">
        <v>48.1</v>
      </c>
      <c r="L106" s="2">
        <v>1246</v>
      </c>
      <c r="M106" s="2">
        <v>3.52</v>
      </c>
      <c r="N106" s="2">
        <v>2.12</v>
      </c>
      <c r="O106" s="2">
        <v>22.97</v>
      </c>
      <c r="P106" s="2">
        <v>308.83090664382723</v>
      </c>
      <c r="Q106" s="102">
        <v>58.654899999999998</v>
      </c>
      <c r="R106" s="2"/>
    </row>
    <row r="107" spans="1:21">
      <c r="A107">
        <v>6</v>
      </c>
      <c r="B107" s="5">
        <v>18.399999999999999</v>
      </c>
      <c r="C107" s="5">
        <v>42.2</v>
      </c>
      <c r="D107" s="5">
        <v>65145</v>
      </c>
      <c r="E107" s="5">
        <v>97.97</v>
      </c>
      <c r="F107" s="5">
        <v>94.7</v>
      </c>
      <c r="G107" s="5">
        <v>73.8</v>
      </c>
      <c r="H107" s="5">
        <v>34.5</v>
      </c>
      <c r="I107" s="5">
        <v>71743</v>
      </c>
      <c r="J107" s="5">
        <v>33136</v>
      </c>
      <c r="K107" s="5">
        <v>51.864514909052019</v>
      </c>
      <c r="L107" s="5">
        <v>1393</v>
      </c>
      <c r="M107" s="5">
        <v>-0.93</v>
      </c>
      <c r="N107" s="5">
        <v>2.97</v>
      </c>
      <c r="O107" s="5">
        <v>20.324588067996505</v>
      </c>
      <c r="P107" s="5">
        <v>267.65598368898497</v>
      </c>
      <c r="Q107" s="102">
        <v>37.1661</v>
      </c>
    </row>
    <row r="108" spans="1:21">
      <c r="A108">
        <v>7</v>
      </c>
      <c r="B108" s="5">
        <v>28.5</v>
      </c>
      <c r="C108" s="5">
        <v>43.03</v>
      </c>
      <c r="D108" s="5">
        <v>46046</v>
      </c>
      <c r="E108" s="5">
        <v>86.7</v>
      </c>
      <c r="F108" s="5">
        <v>80.05</v>
      </c>
      <c r="G108" s="5">
        <v>81</v>
      </c>
      <c r="H108" s="5">
        <v>37.1</v>
      </c>
      <c r="I108" s="5">
        <v>75354</v>
      </c>
      <c r="J108" s="5">
        <v>27700</v>
      </c>
      <c r="K108" s="5">
        <v>41.32</v>
      </c>
      <c r="L108" s="5">
        <v>978</v>
      </c>
      <c r="M108" s="5">
        <v>-0.28000000000000003</v>
      </c>
      <c r="N108" s="5">
        <v>2.2599999999999998</v>
      </c>
      <c r="O108" s="5">
        <v>19.23647469458988</v>
      </c>
      <c r="P108" s="5">
        <v>312.10000000000002</v>
      </c>
      <c r="Q108" s="102">
        <v>50.477800000000002</v>
      </c>
    </row>
    <row r="109" spans="1:21">
      <c r="A109">
        <v>8</v>
      </c>
      <c r="B109" s="13">
        <v>17.8</v>
      </c>
      <c r="C109" s="13">
        <v>42.4</v>
      </c>
      <c r="D109" s="113">
        <v>70455</v>
      </c>
      <c r="E109" s="13">
        <v>97.3</v>
      </c>
      <c r="F109" s="13">
        <v>97.4</v>
      </c>
      <c r="G109" s="13">
        <v>77.900000000000006</v>
      </c>
      <c r="H109" s="13">
        <v>37</v>
      </c>
      <c r="I109" s="13">
        <v>95653</v>
      </c>
      <c r="J109" s="13">
        <v>32977</v>
      </c>
      <c r="K109" s="13">
        <v>43.5</v>
      </c>
      <c r="L109" s="13">
        <v>823</v>
      </c>
      <c r="M109" s="13">
        <v>0.63</v>
      </c>
      <c r="N109" s="13">
        <v>2.2999999999999998</v>
      </c>
      <c r="O109" s="13">
        <v>25.353721444362566</v>
      </c>
      <c r="P109" s="113">
        <v>797.14</v>
      </c>
      <c r="Q109" s="102">
        <v>45.900799999999997</v>
      </c>
      <c r="T109" s="17"/>
    </row>
    <row r="110" spans="1:21">
      <c r="A110">
        <v>9</v>
      </c>
      <c r="B110" s="7">
        <v>33.4</v>
      </c>
      <c r="C110" s="7">
        <v>31.5</v>
      </c>
      <c r="D110" s="12">
        <v>51979</v>
      </c>
      <c r="E110" s="11">
        <v>98.2</v>
      </c>
      <c r="F110" s="7">
        <v>98.3</v>
      </c>
      <c r="G110" s="12">
        <v>58.5</v>
      </c>
      <c r="H110" s="7">
        <v>34.799999999999997</v>
      </c>
      <c r="I110" s="7">
        <v>64917</v>
      </c>
      <c r="J110" s="7">
        <v>29112</v>
      </c>
      <c r="K110" s="7">
        <v>41.3</v>
      </c>
      <c r="L110" s="7">
        <v>1300</v>
      </c>
      <c r="M110" s="7">
        <v>2.14</v>
      </c>
      <c r="N110" s="7">
        <v>2.16</v>
      </c>
      <c r="O110" s="7">
        <v>18.682859399684045</v>
      </c>
      <c r="P110" s="12">
        <v>582.34</v>
      </c>
      <c r="Q110" s="102">
        <v>48.7438</v>
      </c>
    </row>
    <row r="111" spans="1:21">
      <c r="A111">
        <v>10</v>
      </c>
      <c r="B111" s="7">
        <v>37.869999999999997</v>
      </c>
      <c r="C111" s="7">
        <v>40.229999999999997</v>
      </c>
      <c r="D111" s="7">
        <v>82021</v>
      </c>
      <c r="E111" s="7">
        <v>94</v>
      </c>
      <c r="F111" s="12">
        <v>93.37</v>
      </c>
      <c r="G111" s="7">
        <v>93.9</v>
      </c>
      <c r="H111" s="7">
        <v>25.9</v>
      </c>
      <c r="I111" s="7">
        <v>105497</v>
      </c>
      <c r="J111" s="7">
        <v>40925</v>
      </c>
      <c r="K111" s="7">
        <v>57.1</v>
      </c>
      <c r="L111" s="7">
        <v>2072</v>
      </c>
      <c r="M111" s="7">
        <v>4.7300000000000004</v>
      </c>
      <c r="N111" s="7">
        <v>1.85</v>
      </c>
      <c r="O111" s="7">
        <v>25.261075949367086</v>
      </c>
      <c r="P111" s="12">
        <v>983.04</v>
      </c>
      <c r="Q111" s="102">
        <v>66.690899999999999</v>
      </c>
    </row>
    <row r="112" spans="1:21">
      <c r="A112">
        <v>11</v>
      </c>
      <c r="B112" s="7">
        <v>10.5</v>
      </c>
      <c r="C112" s="7">
        <v>38.9</v>
      </c>
      <c r="D112" s="7">
        <v>144356</v>
      </c>
      <c r="E112" s="7">
        <v>91.59</v>
      </c>
      <c r="F112" s="11">
        <v>90.51</v>
      </c>
      <c r="G112" s="7">
        <v>75.36</v>
      </c>
      <c r="H112" s="7">
        <v>35</v>
      </c>
      <c r="I112" s="7">
        <v>93641</v>
      </c>
      <c r="J112" s="7">
        <v>41729</v>
      </c>
      <c r="K112" s="7">
        <v>43.29</v>
      </c>
      <c r="L112" s="7">
        <v>854</v>
      </c>
      <c r="M112" s="7">
        <v>2.38</v>
      </c>
      <c r="N112" s="7">
        <v>2.16</v>
      </c>
      <c r="O112" s="7">
        <v>27.808641975308642</v>
      </c>
      <c r="P112" s="7">
        <v>642.89</v>
      </c>
      <c r="Q112" s="102">
        <v>58.7166</v>
      </c>
      <c r="U112" s="17"/>
    </row>
    <row r="113" spans="1:21">
      <c r="A113">
        <v>12</v>
      </c>
      <c r="B113" s="7">
        <v>34.1</v>
      </c>
      <c r="C113" s="7">
        <v>49.3</v>
      </c>
      <c r="D113" s="7">
        <v>36806</v>
      </c>
      <c r="E113" s="7">
        <v>96.27</v>
      </c>
      <c r="F113" s="7">
        <v>96.03</v>
      </c>
      <c r="G113" s="7">
        <v>90.51</v>
      </c>
      <c r="H113" s="7">
        <v>28.9</v>
      </c>
      <c r="I113" s="7">
        <v>69213</v>
      </c>
      <c r="J113" s="73">
        <v>39398</v>
      </c>
      <c r="K113" s="7">
        <v>41.8</v>
      </c>
      <c r="L113" s="7">
        <v>865</v>
      </c>
      <c r="M113" s="7">
        <v>2.2000000000000002</v>
      </c>
      <c r="N113" s="7">
        <v>3.07</v>
      </c>
      <c r="O113" s="7">
        <v>25</v>
      </c>
      <c r="P113" s="7">
        <v>238.62</v>
      </c>
      <c r="Q113" s="102">
        <v>41.368400000000001</v>
      </c>
      <c r="T113" s="17"/>
    </row>
    <row r="114" spans="1:21">
      <c r="A114">
        <v>13</v>
      </c>
      <c r="B114" s="7">
        <v>12.62</v>
      </c>
      <c r="C114" s="7">
        <v>40.950000000000003</v>
      </c>
      <c r="D114" s="5">
        <v>64935</v>
      </c>
      <c r="E114" s="7">
        <v>92.7</v>
      </c>
      <c r="F114" s="7">
        <v>95.5</v>
      </c>
      <c r="G114" s="7">
        <v>86.19</v>
      </c>
      <c r="H114" s="7">
        <v>27.6</v>
      </c>
      <c r="I114" s="7">
        <v>90361</v>
      </c>
      <c r="J114" s="7">
        <v>21307</v>
      </c>
      <c r="K114" s="7">
        <v>42.6</v>
      </c>
      <c r="L114" s="7">
        <v>1763</v>
      </c>
      <c r="M114" s="7">
        <v>0.68</v>
      </c>
      <c r="N114" s="7">
        <v>2.89</v>
      </c>
      <c r="O114" s="7">
        <v>26.28</v>
      </c>
      <c r="P114" s="7">
        <v>909.56</v>
      </c>
      <c r="Q114" s="102">
        <v>43.079099999999997</v>
      </c>
      <c r="U114" s="17"/>
    </row>
    <row r="115" spans="1:21">
      <c r="A115">
        <v>14</v>
      </c>
      <c r="B115" s="7">
        <v>11.9</v>
      </c>
      <c r="C115" s="7">
        <v>43.2</v>
      </c>
      <c r="D115" s="7">
        <v>43170</v>
      </c>
      <c r="E115" s="7">
        <v>96.4</v>
      </c>
      <c r="F115" s="7">
        <v>94.2</v>
      </c>
      <c r="G115" s="7">
        <v>88.22</v>
      </c>
      <c r="H115" s="7">
        <v>30.8</v>
      </c>
      <c r="I115" s="7">
        <v>72929</v>
      </c>
      <c r="J115" s="7">
        <v>40356</v>
      </c>
      <c r="K115" s="7">
        <v>47.19</v>
      </c>
      <c r="L115" s="7">
        <v>958</v>
      </c>
      <c r="M115" s="7">
        <v>4.29</v>
      </c>
      <c r="N115" s="7">
        <v>3.32</v>
      </c>
      <c r="O115" s="7">
        <v>22.5</v>
      </c>
      <c r="P115" s="7">
        <v>146.80000000000001</v>
      </c>
      <c r="Q115" s="102">
        <v>48.775300000000001</v>
      </c>
      <c r="T115" s="17"/>
    </row>
    <row r="116" spans="1:21">
      <c r="B116" t="s">
        <v>360</v>
      </c>
    </row>
    <row r="118" spans="1:21">
      <c r="A118">
        <v>2014</v>
      </c>
    </row>
    <row r="119" spans="1:21">
      <c r="A119">
        <v>1</v>
      </c>
      <c r="B119" s="3">
        <v>13.79</v>
      </c>
      <c r="C119" s="3">
        <v>38.4</v>
      </c>
      <c r="D119" s="3">
        <v>18810</v>
      </c>
      <c r="E119" s="3">
        <v>97.51</v>
      </c>
      <c r="F119" s="31">
        <v>98.11</v>
      </c>
      <c r="G119" s="4">
        <v>87.7</v>
      </c>
      <c r="H119" s="3">
        <v>35</v>
      </c>
      <c r="I119" s="3">
        <v>99438</v>
      </c>
      <c r="J119" s="3" t="s">
        <v>21</v>
      </c>
      <c r="K119" s="3">
        <v>64.400000000000006</v>
      </c>
      <c r="L119" s="3">
        <v>3826</v>
      </c>
      <c r="M119" s="3">
        <v>0.32</v>
      </c>
      <c r="N119" s="3">
        <v>4.2</v>
      </c>
      <c r="O119" s="6">
        <v>25</v>
      </c>
      <c r="P119" s="6">
        <v>209</v>
      </c>
      <c r="Q119" s="102">
        <v>54.582500000000003</v>
      </c>
      <c r="S119">
        <v>47.448542857142861</v>
      </c>
    </row>
    <row r="120" spans="1:21">
      <c r="A120">
        <v>2</v>
      </c>
      <c r="B120" s="5">
        <v>14.98</v>
      </c>
      <c r="C120" s="5">
        <v>44.14</v>
      </c>
      <c r="D120" s="5">
        <v>10390</v>
      </c>
      <c r="E120" s="5">
        <v>90.69</v>
      </c>
      <c r="F120" s="5">
        <v>86.6</v>
      </c>
      <c r="G120" s="5">
        <v>95.32</v>
      </c>
      <c r="H120" s="5">
        <v>26</v>
      </c>
      <c r="I120" s="5">
        <v>138659</v>
      </c>
      <c r="J120" s="5">
        <v>42568</v>
      </c>
      <c r="K120" s="5">
        <v>45.5</v>
      </c>
      <c r="L120" s="5">
        <v>1440</v>
      </c>
      <c r="M120" s="5">
        <v>2.14</v>
      </c>
      <c r="N120" s="5">
        <v>2.5</v>
      </c>
      <c r="O120" s="5">
        <v>33.299420397089655</v>
      </c>
      <c r="P120" s="5">
        <v>1365</v>
      </c>
      <c r="Q120" s="102">
        <v>34.958599999999997</v>
      </c>
    </row>
    <row r="121" spans="1:21">
      <c r="A121">
        <v>3</v>
      </c>
      <c r="B121" s="10">
        <v>14.81</v>
      </c>
      <c r="C121" s="10">
        <v>42.9</v>
      </c>
      <c r="D121" s="12">
        <v>83213</v>
      </c>
      <c r="E121" s="10">
        <v>90.5</v>
      </c>
      <c r="F121" s="10">
        <v>91</v>
      </c>
      <c r="G121" s="10">
        <v>95.96</v>
      </c>
      <c r="H121" s="10">
        <v>31</v>
      </c>
      <c r="I121" s="10">
        <v>128756</v>
      </c>
      <c r="J121" s="10">
        <v>41731</v>
      </c>
      <c r="K121" s="10">
        <v>47.6</v>
      </c>
      <c r="L121" s="10">
        <v>1031</v>
      </c>
      <c r="M121" s="10">
        <v>3.48</v>
      </c>
      <c r="N121" s="10">
        <v>1.91</v>
      </c>
      <c r="O121" s="10">
        <v>32.615165360271618</v>
      </c>
      <c r="P121" s="10">
        <v>240.66739698323082</v>
      </c>
      <c r="Q121" s="102">
        <v>38.106099999999998</v>
      </c>
    </row>
    <row r="122" spans="1:21">
      <c r="A122">
        <v>4</v>
      </c>
      <c r="B122" s="5">
        <v>13.2</v>
      </c>
      <c r="C122" s="5">
        <v>42.97</v>
      </c>
      <c r="D122" s="5">
        <v>35830</v>
      </c>
      <c r="E122" s="5">
        <v>98.2</v>
      </c>
      <c r="F122" s="5">
        <v>89.4</v>
      </c>
      <c r="G122" s="5">
        <v>97.5</v>
      </c>
      <c r="H122" s="5">
        <v>28.3</v>
      </c>
      <c r="I122" s="5">
        <v>104423</v>
      </c>
      <c r="J122" s="5">
        <v>39483</v>
      </c>
      <c r="K122" s="5">
        <v>48</v>
      </c>
      <c r="L122" s="5">
        <v>1304</v>
      </c>
      <c r="M122" s="5">
        <v>3.5</v>
      </c>
      <c r="N122" s="5">
        <v>1.9</v>
      </c>
      <c r="O122" s="5">
        <v>29.652910631320033</v>
      </c>
      <c r="P122" s="5">
        <v>388.74</v>
      </c>
      <c r="Q122" s="102">
        <v>40.690199999999997</v>
      </c>
    </row>
    <row r="123" spans="1:21">
      <c r="A123">
        <v>5</v>
      </c>
      <c r="B123" s="1">
        <v>13.85</v>
      </c>
      <c r="C123" s="2">
        <v>41.34</v>
      </c>
      <c r="D123" s="2">
        <v>64885</v>
      </c>
      <c r="E123" s="2">
        <v>98.85</v>
      </c>
      <c r="F123" s="2">
        <v>91</v>
      </c>
      <c r="G123" s="2">
        <v>94.84</v>
      </c>
      <c r="H123" s="2">
        <v>26.5</v>
      </c>
      <c r="I123" s="2">
        <v>129925</v>
      </c>
      <c r="J123" s="2">
        <v>46677</v>
      </c>
      <c r="K123" s="2">
        <v>46.2</v>
      </c>
      <c r="L123" s="2">
        <v>1236</v>
      </c>
      <c r="M123" s="2">
        <v>4.97</v>
      </c>
      <c r="N123" s="2">
        <v>1.92</v>
      </c>
      <c r="O123" s="2">
        <v>23.91</v>
      </c>
      <c r="P123" s="2">
        <v>316.87390330973557</v>
      </c>
      <c r="Q123" s="102">
        <v>38.048000000000002</v>
      </c>
      <c r="R123" s="2"/>
    </row>
    <row r="124" spans="1:21">
      <c r="A124">
        <v>6</v>
      </c>
      <c r="B124" s="5">
        <v>19.100000000000001</v>
      </c>
      <c r="C124" s="5">
        <v>42.3</v>
      </c>
      <c r="D124" s="5">
        <v>64885</v>
      </c>
      <c r="E124" s="5">
        <v>98.32</v>
      </c>
      <c r="F124" s="5">
        <v>98</v>
      </c>
      <c r="G124" s="5">
        <v>89.5</v>
      </c>
      <c r="H124" s="5">
        <v>29</v>
      </c>
      <c r="I124" s="5">
        <v>78771</v>
      </c>
      <c r="J124" s="5">
        <v>35568</v>
      </c>
      <c r="K124" s="5">
        <v>49.994172504309731</v>
      </c>
      <c r="L124" s="5">
        <v>1476</v>
      </c>
      <c r="M124" s="5">
        <v>-0.56000000000000005</v>
      </c>
      <c r="N124" s="5">
        <v>2.56</v>
      </c>
      <c r="O124" s="5">
        <v>21.320167268084884</v>
      </c>
      <c r="P124" s="5">
        <v>257.55756848193823</v>
      </c>
      <c r="Q124" s="102">
        <v>41.118600000000001</v>
      </c>
    </row>
    <row r="125" spans="1:21">
      <c r="A125">
        <v>7</v>
      </c>
      <c r="B125" s="5">
        <v>28.9</v>
      </c>
      <c r="C125" s="5">
        <v>43.21</v>
      </c>
      <c r="D125" s="5">
        <v>45803</v>
      </c>
      <c r="E125" s="5">
        <v>97.7</v>
      </c>
      <c r="F125" s="5">
        <v>94.99</v>
      </c>
      <c r="G125" s="5">
        <v>83.6</v>
      </c>
      <c r="H125" s="5">
        <v>35.700000000000003</v>
      </c>
      <c r="I125" s="5">
        <v>83821</v>
      </c>
      <c r="J125" s="5">
        <v>30322</v>
      </c>
      <c r="K125" s="5">
        <v>42.38</v>
      </c>
      <c r="L125" s="5">
        <v>1003</v>
      </c>
      <c r="M125" s="5">
        <v>0.2</v>
      </c>
      <c r="N125" s="5">
        <v>2.1</v>
      </c>
      <c r="O125" s="5">
        <v>20.173988690735101</v>
      </c>
      <c r="P125" s="5">
        <v>416.73</v>
      </c>
      <c r="Q125" s="102">
        <v>60.7059</v>
      </c>
    </row>
    <row r="126" spans="1:21">
      <c r="A126">
        <v>8</v>
      </c>
      <c r="B126" s="13">
        <v>18.690000000000001</v>
      </c>
      <c r="C126" s="13">
        <v>42.5</v>
      </c>
      <c r="D126" s="113">
        <v>63190</v>
      </c>
      <c r="E126" s="13">
        <v>98.6</v>
      </c>
      <c r="F126" s="13">
        <v>96.29</v>
      </c>
      <c r="G126" s="13">
        <v>81</v>
      </c>
      <c r="H126" s="13">
        <v>28.3</v>
      </c>
      <c r="I126" s="13">
        <v>104352</v>
      </c>
      <c r="J126" s="13">
        <v>35752</v>
      </c>
      <c r="K126" s="13">
        <v>45.5</v>
      </c>
      <c r="L126" s="13">
        <v>954</v>
      </c>
      <c r="M126" s="13">
        <v>2.14</v>
      </c>
      <c r="N126" s="13">
        <v>1.91</v>
      </c>
      <c r="O126" s="13">
        <v>26.504782928623989</v>
      </c>
      <c r="P126" s="13">
        <v>842.14</v>
      </c>
      <c r="Q126" s="102">
        <v>48.492199999999997</v>
      </c>
      <c r="T126" s="17"/>
    </row>
    <row r="127" spans="1:21">
      <c r="A127">
        <v>9</v>
      </c>
      <c r="B127" s="7">
        <v>33.700000000000003</v>
      </c>
      <c r="C127" s="7">
        <v>40.72</v>
      </c>
      <c r="D127" s="12">
        <v>50372</v>
      </c>
      <c r="E127" s="11">
        <v>98.2</v>
      </c>
      <c r="F127" s="11">
        <v>98.4</v>
      </c>
      <c r="G127" s="12">
        <v>61.4</v>
      </c>
      <c r="H127" s="7">
        <v>29.1</v>
      </c>
      <c r="I127" s="7">
        <v>72706</v>
      </c>
      <c r="J127" s="7">
        <v>31346</v>
      </c>
      <c r="K127" s="7">
        <v>43.1</v>
      </c>
      <c r="L127" s="7">
        <v>1306</v>
      </c>
      <c r="M127" s="7">
        <v>1.87</v>
      </c>
      <c r="N127" s="7">
        <v>1.95</v>
      </c>
      <c r="O127" s="7">
        <v>18.8400945254037</v>
      </c>
      <c r="P127" s="7">
        <v>572.17000000000007</v>
      </c>
      <c r="Q127" s="102">
        <v>50.997799999999998</v>
      </c>
    </row>
    <row r="128" spans="1:21">
      <c r="A128">
        <v>10</v>
      </c>
      <c r="B128" s="7">
        <v>35.020000000000003</v>
      </c>
      <c r="C128" s="7">
        <v>40.57</v>
      </c>
      <c r="D128" s="7">
        <v>64981</v>
      </c>
      <c r="E128" s="7">
        <v>91.1</v>
      </c>
      <c r="F128" s="11">
        <v>94</v>
      </c>
      <c r="G128" s="7">
        <v>93.9</v>
      </c>
      <c r="H128" s="7">
        <v>27</v>
      </c>
      <c r="I128" s="7">
        <v>112322</v>
      </c>
      <c r="J128" s="7">
        <v>44632</v>
      </c>
      <c r="K128" s="7">
        <v>57.9</v>
      </c>
      <c r="L128" s="7">
        <v>1461</v>
      </c>
      <c r="M128" s="7">
        <v>6.94</v>
      </c>
      <c r="N128" s="7">
        <v>1.84</v>
      </c>
      <c r="O128" s="7">
        <v>61</v>
      </c>
      <c r="P128" s="7">
        <v>950</v>
      </c>
      <c r="Q128" s="102">
        <v>51.444499999999998</v>
      </c>
    </row>
    <row r="129" spans="1:21">
      <c r="A129">
        <v>11</v>
      </c>
      <c r="B129" s="7">
        <v>11.45</v>
      </c>
      <c r="C129" s="7">
        <v>38.549999999999997</v>
      </c>
      <c r="D129" s="7">
        <v>134630</v>
      </c>
      <c r="E129" s="7">
        <v>90.06</v>
      </c>
      <c r="F129" s="7">
        <v>90.06</v>
      </c>
      <c r="G129" s="7">
        <v>89.95</v>
      </c>
      <c r="H129" s="7">
        <v>34.5</v>
      </c>
      <c r="I129" s="7">
        <v>98362</v>
      </c>
      <c r="J129" s="73">
        <v>44155</v>
      </c>
      <c r="K129" s="7">
        <v>44.08</v>
      </c>
      <c r="L129" s="7">
        <v>865</v>
      </c>
      <c r="M129" s="7">
        <v>3.59</v>
      </c>
      <c r="N129" s="7">
        <v>1.95</v>
      </c>
      <c r="O129" s="7">
        <v>34.382971389176141</v>
      </c>
      <c r="P129" s="12">
        <v>653.9</v>
      </c>
      <c r="Q129" s="102">
        <v>64.366500000000002</v>
      </c>
    </row>
    <row r="130" spans="1:21">
      <c r="A130">
        <v>12</v>
      </c>
      <c r="B130" s="7">
        <v>33.56</v>
      </c>
      <c r="C130" s="7">
        <v>48.32</v>
      </c>
      <c r="D130" s="7">
        <v>36521</v>
      </c>
      <c r="E130" s="7">
        <v>96.59</v>
      </c>
      <c r="F130" s="7">
        <v>96.27</v>
      </c>
      <c r="G130" s="7">
        <v>91.4</v>
      </c>
      <c r="H130" s="7">
        <v>30.6</v>
      </c>
      <c r="I130" s="7">
        <v>74334</v>
      </c>
      <c r="J130" s="7">
        <v>38959</v>
      </c>
      <c r="K130" s="7">
        <v>42.8</v>
      </c>
      <c r="L130" s="7">
        <v>921</v>
      </c>
      <c r="M130" s="7">
        <v>3.45</v>
      </c>
      <c r="N130" s="7">
        <v>2.98</v>
      </c>
      <c r="O130" s="7">
        <v>26</v>
      </c>
      <c r="P130" s="7">
        <v>239</v>
      </c>
      <c r="Q130" s="102">
        <v>43.297899999999998</v>
      </c>
      <c r="T130" s="17"/>
    </row>
    <row r="131" spans="1:21">
      <c r="A131">
        <v>13</v>
      </c>
      <c r="B131" s="7">
        <v>12.57</v>
      </c>
      <c r="C131" s="7">
        <v>40.86</v>
      </c>
      <c r="D131" s="7">
        <v>59980</v>
      </c>
      <c r="E131" s="7">
        <v>95.18</v>
      </c>
      <c r="F131" s="7">
        <v>92.7</v>
      </c>
      <c r="G131" s="7">
        <v>87.89</v>
      </c>
      <c r="H131" s="7">
        <v>27.9</v>
      </c>
      <c r="I131" s="7">
        <v>96437</v>
      </c>
      <c r="J131" s="7">
        <v>23539</v>
      </c>
      <c r="K131" s="7">
        <v>43.6</v>
      </c>
      <c r="L131" s="7">
        <v>1806</v>
      </c>
      <c r="M131" s="7">
        <v>2.64</v>
      </c>
      <c r="N131" s="7">
        <v>2.76</v>
      </c>
      <c r="O131" s="7">
        <v>27.14</v>
      </c>
      <c r="P131" s="7">
        <v>803.48</v>
      </c>
      <c r="Q131" s="102">
        <v>40.059699999999999</v>
      </c>
      <c r="U131" s="17"/>
    </row>
    <row r="132" spans="1:21">
      <c r="A132">
        <v>14</v>
      </c>
      <c r="B132" s="7">
        <v>12.54</v>
      </c>
      <c r="C132" s="7">
        <v>43.98</v>
      </c>
      <c r="D132" s="7">
        <v>28083</v>
      </c>
      <c r="E132" s="7">
        <v>95.3</v>
      </c>
      <c r="F132" s="7">
        <v>94.2</v>
      </c>
      <c r="G132" s="7">
        <v>88.92</v>
      </c>
      <c r="H132" s="7">
        <v>30.4</v>
      </c>
      <c r="I132" s="7">
        <v>77994</v>
      </c>
      <c r="J132" s="7">
        <v>44082</v>
      </c>
      <c r="K132" s="7">
        <v>46.6</v>
      </c>
      <c r="L132" s="7">
        <v>970</v>
      </c>
      <c r="M132" s="7">
        <v>5.09</v>
      </c>
      <c r="N132" s="7">
        <v>2.21</v>
      </c>
      <c r="O132" s="7">
        <v>23.9</v>
      </c>
      <c r="P132" s="7">
        <v>149.4</v>
      </c>
      <c r="Q132" s="102">
        <v>57.411099999999998</v>
      </c>
      <c r="T132" s="17"/>
    </row>
    <row r="133" spans="1:21">
      <c r="B133" s="33" t="s">
        <v>361</v>
      </c>
    </row>
    <row r="135" spans="1:21">
      <c r="A135">
        <v>2015</v>
      </c>
    </row>
    <row r="136" spans="1:21">
      <c r="A136">
        <v>1</v>
      </c>
      <c r="B136" s="3">
        <v>7.6</v>
      </c>
      <c r="C136" s="3">
        <v>38.5</v>
      </c>
      <c r="D136" s="3">
        <v>17080</v>
      </c>
      <c r="E136" s="3">
        <v>96.15</v>
      </c>
      <c r="F136" s="31">
        <v>98.87</v>
      </c>
      <c r="G136" s="4">
        <v>89.8</v>
      </c>
      <c r="H136" s="3">
        <v>32</v>
      </c>
      <c r="I136" s="3">
        <v>106009</v>
      </c>
      <c r="J136" s="6">
        <v>52962</v>
      </c>
      <c r="K136" s="6">
        <v>67.3</v>
      </c>
      <c r="L136" s="3">
        <v>3809</v>
      </c>
      <c r="M136" s="3">
        <v>-1.27</v>
      </c>
      <c r="N136" s="3">
        <v>4.0999999999999996</v>
      </c>
      <c r="O136" s="6">
        <v>26</v>
      </c>
      <c r="P136" s="6">
        <v>212</v>
      </c>
      <c r="Q136" s="92">
        <v>55.6922</v>
      </c>
      <c r="S136">
        <v>52.287478571428565</v>
      </c>
    </row>
    <row r="137" spans="1:21">
      <c r="A137">
        <v>2</v>
      </c>
      <c r="B137" s="5">
        <v>15.5</v>
      </c>
      <c r="C137" s="5">
        <v>44.47</v>
      </c>
      <c r="D137" s="5">
        <v>10150</v>
      </c>
      <c r="E137" s="5">
        <v>89.55</v>
      </c>
      <c r="F137" s="5">
        <v>85.45</v>
      </c>
      <c r="G137" s="5">
        <v>95.67</v>
      </c>
      <c r="H137" s="5">
        <v>26</v>
      </c>
      <c r="I137" s="5">
        <v>151469</v>
      </c>
      <c r="J137" s="5">
        <v>46104</v>
      </c>
      <c r="K137" s="5">
        <v>46.3</v>
      </c>
      <c r="L137" s="5">
        <v>1462</v>
      </c>
      <c r="M137" s="5">
        <v>1.87</v>
      </c>
      <c r="N137" s="5">
        <v>1.9</v>
      </c>
      <c r="O137" s="5">
        <v>34.139883685338233</v>
      </c>
      <c r="P137" s="5">
        <v>1241.4100000000001</v>
      </c>
      <c r="Q137" s="102">
        <v>38.039400000000001</v>
      </c>
    </row>
    <row r="138" spans="1:21">
      <c r="A138">
        <v>3</v>
      </c>
      <c r="B138" s="10">
        <v>14.9</v>
      </c>
      <c r="C138" s="10">
        <v>43</v>
      </c>
      <c r="D138" s="12">
        <v>78847</v>
      </c>
      <c r="E138" s="10">
        <v>91.1</v>
      </c>
      <c r="F138" s="10">
        <v>96.9</v>
      </c>
      <c r="G138" s="10">
        <v>87.1</v>
      </c>
      <c r="H138" s="10">
        <v>29.6</v>
      </c>
      <c r="I138" s="10">
        <v>133515</v>
      </c>
      <c r="J138" s="10">
        <v>45129</v>
      </c>
      <c r="K138" s="10">
        <v>48.2</v>
      </c>
      <c r="L138" s="10">
        <v>1039</v>
      </c>
      <c r="M138" s="10">
        <v>1.42</v>
      </c>
      <c r="N138" s="10">
        <v>1.89</v>
      </c>
      <c r="O138" s="10">
        <v>34.585152838427952</v>
      </c>
      <c r="P138" s="10">
        <v>240.78535342991944</v>
      </c>
      <c r="Q138" s="102">
        <v>40.7455</v>
      </c>
    </row>
    <row r="139" spans="1:21">
      <c r="A139">
        <v>4</v>
      </c>
      <c r="B139" s="5">
        <v>13.9</v>
      </c>
      <c r="C139" s="5">
        <v>43.1</v>
      </c>
      <c r="D139" s="5">
        <v>34420</v>
      </c>
      <c r="E139" s="5">
        <v>98.32</v>
      </c>
      <c r="F139" s="5">
        <v>90.4</v>
      </c>
      <c r="G139" s="5">
        <v>90.39</v>
      </c>
      <c r="H139" s="5">
        <v>28</v>
      </c>
      <c r="I139" s="5">
        <v>112221</v>
      </c>
      <c r="J139" s="5">
        <v>42710</v>
      </c>
      <c r="K139" s="5">
        <v>49.5</v>
      </c>
      <c r="L139" s="5">
        <v>1335</v>
      </c>
      <c r="M139" s="5">
        <v>2.7</v>
      </c>
      <c r="N139" s="5">
        <v>4</v>
      </c>
      <c r="O139" s="5">
        <v>32.382364799999998</v>
      </c>
      <c r="P139" s="5">
        <v>424.81</v>
      </c>
      <c r="Q139" s="102">
        <v>35.150599999999997</v>
      </c>
    </row>
    <row r="140" spans="1:21">
      <c r="A140">
        <v>5</v>
      </c>
      <c r="B140" s="1">
        <v>15.14</v>
      </c>
      <c r="C140" s="2">
        <v>42.37</v>
      </c>
      <c r="D140" s="2">
        <v>58744</v>
      </c>
      <c r="E140" s="2">
        <v>95.55</v>
      </c>
      <c r="F140" s="2">
        <v>90.65</v>
      </c>
      <c r="G140" s="2">
        <v>95.96</v>
      </c>
      <c r="H140" s="2">
        <v>26.6</v>
      </c>
      <c r="I140" s="2">
        <v>136702</v>
      </c>
      <c r="J140" s="2">
        <v>50390</v>
      </c>
      <c r="K140" s="2">
        <v>44.8</v>
      </c>
      <c r="L140" s="2">
        <v>1226</v>
      </c>
      <c r="M140" s="2">
        <v>3.04</v>
      </c>
      <c r="N140" s="2">
        <v>2</v>
      </c>
      <c r="O140" s="2">
        <v>24.68</v>
      </c>
      <c r="P140" s="2">
        <v>322.05814005787022</v>
      </c>
      <c r="Q140" s="102">
        <v>47.028500000000001</v>
      </c>
      <c r="R140" s="2"/>
    </row>
    <row r="141" spans="1:21">
      <c r="A141">
        <v>6</v>
      </c>
      <c r="B141" s="5">
        <v>17</v>
      </c>
      <c r="C141" s="5">
        <v>43.1</v>
      </c>
      <c r="D141" s="5">
        <v>58744</v>
      </c>
      <c r="E141" s="5">
        <v>98.85</v>
      </c>
      <c r="F141" s="5">
        <v>94</v>
      </c>
      <c r="G141" s="5">
        <v>99</v>
      </c>
      <c r="H141" s="5">
        <v>28.7</v>
      </c>
      <c r="I141" s="5">
        <v>85712</v>
      </c>
      <c r="J141" s="5">
        <v>38547</v>
      </c>
      <c r="K141" s="5">
        <v>48.641166221767556</v>
      </c>
      <c r="L141" s="5">
        <v>1539</v>
      </c>
      <c r="M141" s="5">
        <v>-1.38</v>
      </c>
      <c r="N141" s="5">
        <v>2.1</v>
      </c>
      <c r="O141" s="5">
        <v>21.897048658659052</v>
      </c>
      <c r="P141" s="5">
        <v>276.33092550909998</v>
      </c>
      <c r="Q141" s="102">
        <v>45.4328</v>
      </c>
    </row>
    <row r="142" spans="1:21">
      <c r="A142">
        <v>7</v>
      </c>
      <c r="B142" s="5">
        <v>29.3</v>
      </c>
      <c r="C142" s="5">
        <v>43.45</v>
      </c>
      <c r="D142" s="5">
        <v>42415</v>
      </c>
      <c r="E142" s="5">
        <v>97.5</v>
      </c>
      <c r="F142" s="5">
        <v>90.08</v>
      </c>
      <c r="G142" s="5">
        <v>85.45</v>
      </c>
      <c r="H142" s="5">
        <v>32.799999999999997</v>
      </c>
      <c r="I142" s="5">
        <v>90965</v>
      </c>
      <c r="J142" s="5">
        <v>32946</v>
      </c>
      <c r="K142" s="5">
        <v>43.36</v>
      </c>
      <c r="L142" s="5">
        <v>1006</v>
      </c>
      <c r="M142" s="5">
        <v>0.56000000000000005</v>
      </c>
      <c r="N142" s="5">
        <v>2.0099999999999998</v>
      </c>
      <c r="O142" s="5">
        <v>21.308986814712004</v>
      </c>
      <c r="P142" s="5">
        <v>385</v>
      </c>
      <c r="Q142" s="102">
        <v>57.780700000000003</v>
      </c>
    </row>
    <row r="143" spans="1:21">
      <c r="A143">
        <v>8</v>
      </c>
      <c r="B143" s="13">
        <v>18.899999999999999</v>
      </c>
      <c r="C143" s="13">
        <v>42.8</v>
      </c>
      <c r="D143" s="113">
        <v>46329</v>
      </c>
      <c r="E143" s="13">
        <v>99.6</v>
      </c>
      <c r="F143" s="114">
        <v>95.18</v>
      </c>
      <c r="G143" s="13">
        <v>82.3</v>
      </c>
      <c r="H143" s="13">
        <v>28.6</v>
      </c>
      <c r="I143" s="13">
        <v>112225</v>
      </c>
      <c r="J143" s="13">
        <v>38666</v>
      </c>
      <c r="K143" s="13">
        <v>46.3</v>
      </c>
      <c r="L143" s="13">
        <v>946</v>
      </c>
      <c r="M143" s="13">
        <v>1.87</v>
      </c>
      <c r="N143" s="13">
        <v>1.89</v>
      </c>
      <c r="O143" s="13">
        <v>28.188611182684873</v>
      </c>
      <c r="P143" s="13">
        <v>853.4</v>
      </c>
      <c r="Q143" s="102">
        <v>53.102400000000003</v>
      </c>
    </row>
    <row r="144" spans="1:21">
      <c r="A144">
        <v>9</v>
      </c>
      <c r="B144" s="7">
        <v>34.5</v>
      </c>
      <c r="C144" s="7">
        <v>33.4</v>
      </c>
      <c r="D144" s="12">
        <v>34170</v>
      </c>
      <c r="E144" s="11">
        <v>98.51</v>
      </c>
      <c r="F144" s="7">
        <v>95.3</v>
      </c>
      <c r="G144" s="7">
        <v>85.5</v>
      </c>
      <c r="H144" s="7">
        <v>29.6</v>
      </c>
      <c r="I144" s="7">
        <v>78756</v>
      </c>
      <c r="J144" s="7">
        <v>34092</v>
      </c>
      <c r="K144" s="7">
        <v>44.7</v>
      </c>
      <c r="L144" s="7">
        <v>1295</v>
      </c>
      <c r="M144" s="7">
        <v>2.5099999999999998</v>
      </c>
      <c r="N144" s="7">
        <v>1.89</v>
      </c>
      <c r="O144" s="7">
        <v>20.037412621837156</v>
      </c>
      <c r="P144" s="7">
        <v>562</v>
      </c>
      <c r="Q144" s="102">
        <v>58.406399999999998</v>
      </c>
      <c r="U144" s="17"/>
    </row>
    <row r="145" spans="1:21">
      <c r="A145">
        <v>10</v>
      </c>
      <c r="B145" s="7">
        <v>35.56</v>
      </c>
      <c r="C145" s="7">
        <v>40.43</v>
      </c>
      <c r="D145" s="7">
        <v>46265</v>
      </c>
      <c r="E145" s="7">
        <v>88.6</v>
      </c>
      <c r="F145" s="7">
        <v>95.7</v>
      </c>
      <c r="G145" s="7">
        <v>94.3</v>
      </c>
      <c r="H145" s="7">
        <v>27.11</v>
      </c>
      <c r="I145" s="7">
        <v>121681</v>
      </c>
      <c r="J145" s="73">
        <v>48316</v>
      </c>
      <c r="K145" s="7">
        <v>60.99</v>
      </c>
      <c r="L145" s="7">
        <v>1479</v>
      </c>
      <c r="M145" s="7">
        <v>4.21</v>
      </c>
      <c r="N145" s="7">
        <v>1.74</v>
      </c>
      <c r="O145" s="7">
        <v>65</v>
      </c>
      <c r="P145" s="12">
        <v>874.5</v>
      </c>
      <c r="Q145" s="102">
        <v>52.953099999999999</v>
      </c>
    </row>
    <row r="146" spans="1:21">
      <c r="A146">
        <v>11</v>
      </c>
      <c r="B146" s="7">
        <v>11.84</v>
      </c>
      <c r="C146" s="7">
        <v>38.799999999999997</v>
      </c>
      <c r="D146" s="7">
        <v>101980</v>
      </c>
      <c r="E146" s="7">
        <v>94.8</v>
      </c>
      <c r="F146" s="7">
        <v>92.3</v>
      </c>
      <c r="G146" s="7">
        <v>91.38</v>
      </c>
      <c r="H146" s="7">
        <v>33.6</v>
      </c>
      <c r="I146" s="7">
        <v>102374</v>
      </c>
      <c r="J146" s="73">
        <v>47852</v>
      </c>
      <c r="K146" s="7">
        <v>45.24</v>
      </c>
      <c r="L146" s="7">
        <v>820</v>
      </c>
      <c r="M146" s="7">
        <v>1.84</v>
      </c>
      <c r="N146" s="7">
        <v>2</v>
      </c>
      <c r="O146" s="7">
        <v>33.300447047942036</v>
      </c>
      <c r="P146" s="7">
        <v>674.7</v>
      </c>
      <c r="Q146" s="102">
        <v>77.266300000000001</v>
      </c>
    </row>
    <row r="147" spans="1:21">
      <c r="A147">
        <v>12</v>
      </c>
      <c r="B147" s="7">
        <v>33.700000000000003</v>
      </c>
      <c r="C147" s="7">
        <v>48.2</v>
      </c>
      <c r="D147" s="5">
        <v>38149</v>
      </c>
      <c r="E147" s="7">
        <v>97.87</v>
      </c>
      <c r="F147" s="7">
        <v>97.5</v>
      </c>
      <c r="G147" s="7">
        <v>92.5</v>
      </c>
      <c r="H147" s="7">
        <v>32.799999999999997</v>
      </c>
      <c r="I147" s="7">
        <v>79024</v>
      </c>
      <c r="J147" s="7">
        <v>42238</v>
      </c>
      <c r="K147" s="7">
        <v>45.1</v>
      </c>
      <c r="L147" s="7">
        <v>932</v>
      </c>
      <c r="M147" s="7">
        <v>0.41</v>
      </c>
      <c r="N147" s="7">
        <v>2.67</v>
      </c>
      <c r="O147" s="7">
        <v>28</v>
      </c>
      <c r="P147" s="7">
        <v>243.9</v>
      </c>
      <c r="Q147" s="102">
        <v>61.058999999999997</v>
      </c>
      <c r="T147" s="17"/>
    </row>
    <row r="148" spans="1:21">
      <c r="A148">
        <v>13</v>
      </c>
      <c r="B148" s="7">
        <v>12.61</v>
      </c>
      <c r="C148" s="7">
        <v>42.5</v>
      </c>
      <c r="D148" s="7">
        <v>27499</v>
      </c>
      <c r="E148" s="7">
        <v>92.1</v>
      </c>
      <c r="F148" s="7">
        <v>93.3</v>
      </c>
      <c r="G148" s="7">
        <v>90.57</v>
      </c>
      <c r="H148" s="7">
        <v>27.7</v>
      </c>
      <c r="I148" s="7">
        <v>100796</v>
      </c>
      <c r="J148" s="7">
        <v>25648</v>
      </c>
      <c r="K148" s="7">
        <v>45.1</v>
      </c>
      <c r="L148" s="7">
        <v>1858</v>
      </c>
      <c r="M148" s="7">
        <v>0.43</v>
      </c>
      <c r="N148" s="7">
        <v>2.56</v>
      </c>
      <c r="O148" s="7">
        <v>29.14</v>
      </c>
      <c r="P148" s="7">
        <v>340.68</v>
      </c>
      <c r="Q148" s="102">
        <v>51.186100000000003</v>
      </c>
      <c r="U148" s="17"/>
    </row>
    <row r="149" spans="1:21">
      <c r="A149">
        <v>14</v>
      </c>
      <c r="B149" s="7">
        <v>12.78</v>
      </c>
      <c r="C149" s="7">
        <v>43.4</v>
      </c>
      <c r="D149" s="7">
        <v>31868</v>
      </c>
      <c r="E149" s="7">
        <v>97.8</v>
      </c>
      <c r="F149" s="7">
        <v>95.6</v>
      </c>
      <c r="G149" s="7">
        <v>90.69</v>
      </c>
      <c r="H149" s="7">
        <v>30.1</v>
      </c>
      <c r="I149" s="7">
        <v>81568</v>
      </c>
      <c r="J149" s="7">
        <v>47990</v>
      </c>
      <c r="K149" s="7">
        <v>44.1</v>
      </c>
      <c r="L149" s="7">
        <v>993</v>
      </c>
      <c r="M149" s="7">
        <v>5.83</v>
      </c>
      <c r="N149" s="7">
        <v>2.13</v>
      </c>
      <c r="O149" s="7">
        <v>26.3</v>
      </c>
      <c r="P149" s="12">
        <v>158.36000000000001</v>
      </c>
      <c r="Q149" s="102">
        <v>58.181699999999999</v>
      </c>
      <c r="T149" s="17"/>
    </row>
    <row r="150" spans="1:21">
      <c r="B150" t="s">
        <v>362</v>
      </c>
    </row>
    <row r="152" spans="1:21">
      <c r="A152">
        <v>2016</v>
      </c>
    </row>
    <row r="153" spans="1:21">
      <c r="A153">
        <v>1</v>
      </c>
      <c r="B153" s="3">
        <v>7.8</v>
      </c>
      <c r="C153" s="3">
        <v>38.799999999999997</v>
      </c>
      <c r="D153" s="3">
        <v>17420</v>
      </c>
      <c r="E153" s="3">
        <v>95.68</v>
      </c>
      <c r="F153" s="31">
        <v>96.15</v>
      </c>
      <c r="G153" s="4">
        <v>91</v>
      </c>
      <c r="H153" s="3">
        <v>29.9</v>
      </c>
      <c r="I153" s="3">
        <v>116582</v>
      </c>
      <c r="J153" s="3">
        <v>54305</v>
      </c>
      <c r="K153" s="3">
        <v>69.8</v>
      </c>
      <c r="L153" s="3">
        <v>3816</v>
      </c>
      <c r="M153" s="3">
        <v>0.5</v>
      </c>
      <c r="N153" s="3">
        <v>4.0999999999999996</v>
      </c>
      <c r="O153" s="6">
        <v>27</v>
      </c>
      <c r="P153" s="6">
        <v>213</v>
      </c>
      <c r="Q153" s="102">
        <v>47.1524</v>
      </c>
      <c r="S153">
        <v>52.442735714285718</v>
      </c>
    </row>
    <row r="154" spans="1:21">
      <c r="A154">
        <v>2</v>
      </c>
      <c r="B154" s="5">
        <v>15.34</v>
      </c>
      <c r="C154" s="5">
        <v>44.75</v>
      </c>
      <c r="D154" s="5">
        <v>2860</v>
      </c>
      <c r="E154" s="5">
        <v>84.99</v>
      </c>
      <c r="F154" s="5">
        <v>90.5</v>
      </c>
      <c r="G154" s="5">
        <v>95.98</v>
      </c>
      <c r="H154" s="5">
        <v>26.3</v>
      </c>
      <c r="I154" s="5">
        <v>162017</v>
      </c>
      <c r="J154" s="5">
        <v>49997</v>
      </c>
      <c r="K154" s="5">
        <v>47</v>
      </c>
      <c r="L154" s="5">
        <v>1484</v>
      </c>
      <c r="M154" s="5">
        <v>2.5099999999999998</v>
      </c>
      <c r="N154" s="5">
        <v>1.88</v>
      </c>
      <c r="O154" s="5">
        <v>38.129724347078259</v>
      </c>
      <c r="P154" s="5">
        <v>1233</v>
      </c>
      <c r="Q154" s="102">
        <v>43.599899999999998</v>
      </c>
    </row>
    <row r="155" spans="1:21">
      <c r="A155">
        <v>3</v>
      </c>
      <c r="B155" s="10">
        <v>14.9</v>
      </c>
      <c r="C155" s="10">
        <v>43</v>
      </c>
      <c r="D155" s="12">
        <v>76092</v>
      </c>
      <c r="E155" s="10">
        <v>94.9</v>
      </c>
      <c r="F155" s="10">
        <v>94.326155820201294</v>
      </c>
      <c r="G155" s="10">
        <v>91.2</v>
      </c>
      <c r="H155" s="10">
        <v>28.048858069851772</v>
      </c>
      <c r="I155" s="10">
        <v>143985</v>
      </c>
      <c r="J155" s="10">
        <v>48628</v>
      </c>
      <c r="K155" s="10">
        <v>51</v>
      </c>
      <c r="L155" s="10">
        <v>1051</v>
      </c>
      <c r="M155" s="10">
        <v>2.81</v>
      </c>
      <c r="N155" s="10">
        <v>1.85</v>
      </c>
      <c r="O155" s="10">
        <v>37.241875771287539</v>
      </c>
      <c r="P155" s="10">
        <v>235.20215076000414</v>
      </c>
      <c r="Q155" s="102">
        <v>44.932200000000002</v>
      </c>
    </row>
    <row r="156" spans="1:21">
      <c r="A156">
        <v>4</v>
      </c>
      <c r="B156" s="5">
        <v>14.5</v>
      </c>
      <c r="C156" s="5">
        <v>43.1</v>
      </c>
      <c r="D156" s="5">
        <v>35308</v>
      </c>
      <c r="E156" s="5">
        <v>98.2</v>
      </c>
      <c r="F156" s="5">
        <v>96.8</v>
      </c>
      <c r="G156" s="5">
        <v>96.2</v>
      </c>
      <c r="H156" s="5">
        <v>27.2</v>
      </c>
      <c r="I156" s="5">
        <v>122721</v>
      </c>
      <c r="J156" s="5">
        <v>46058</v>
      </c>
      <c r="K156" s="5">
        <v>50.9</v>
      </c>
      <c r="L156" s="5">
        <v>1372</v>
      </c>
      <c r="M156" s="5">
        <v>3.87</v>
      </c>
      <c r="N156" s="5">
        <v>1.85</v>
      </c>
      <c r="O156" s="5">
        <v>36.31893971782813</v>
      </c>
      <c r="P156" s="5">
        <v>460.88</v>
      </c>
      <c r="Q156" s="102">
        <v>45.493499999999997</v>
      </c>
    </row>
    <row r="157" spans="1:21">
      <c r="A157">
        <v>5</v>
      </c>
      <c r="B157" s="1">
        <v>15.01</v>
      </c>
      <c r="C157" s="2">
        <v>42.66</v>
      </c>
      <c r="D157" s="2">
        <v>50575</v>
      </c>
      <c r="E157" s="2">
        <v>95.833105456584605</v>
      </c>
      <c r="F157" s="2">
        <v>94.326155820201294</v>
      </c>
      <c r="G157" s="2">
        <v>95.16</v>
      </c>
      <c r="H157" s="2">
        <v>26.6</v>
      </c>
      <c r="I157" s="2">
        <v>145556</v>
      </c>
      <c r="J157" s="2">
        <v>54341</v>
      </c>
      <c r="K157" s="2">
        <v>43.3</v>
      </c>
      <c r="L157" s="2">
        <v>1230</v>
      </c>
      <c r="M157" s="2">
        <v>4.8499999999999996</v>
      </c>
      <c r="N157" s="2">
        <v>1.89</v>
      </c>
      <c r="O157" s="2">
        <v>25.98</v>
      </c>
      <c r="P157" s="2">
        <v>323.42524329106459</v>
      </c>
      <c r="Q157" s="102">
        <v>51.351399999999998</v>
      </c>
      <c r="R157" s="2"/>
    </row>
    <row r="158" spans="1:21">
      <c r="A158">
        <v>6</v>
      </c>
      <c r="B158" s="5">
        <v>18.47</v>
      </c>
      <c r="C158" s="5">
        <v>43.3</v>
      </c>
      <c r="D158" s="5">
        <v>50575</v>
      </c>
      <c r="E158" s="5">
        <v>95.55</v>
      </c>
      <c r="F158" s="5">
        <v>96</v>
      </c>
      <c r="G158" s="5">
        <v>99</v>
      </c>
      <c r="H158" s="5">
        <v>28.7</v>
      </c>
      <c r="I158" s="5">
        <v>94304</v>
      </c>
      <c r="J158" s="5">
        <v>41628</v>
      </c>
      <c r="K158" s="5">
        <v>47.055764943392667</v>
      </c>
      <c r="L158" s="5">
        <v>1543</v>
      </c>
      <c r="M158" s="5">
        <v>-0.08</v>
      </c>
      <c r="N158" s="5">
        <v>1.78</v>
      </c>
      <c r="O158" s="5">
        <v>23.435421177575456</v>
      </c>
      <c r="P158" s="5">
        <v>279.05768129674681</v>
      </c>
      <c r="Q158" s="102">
        <v>47.547499999999999</v>
      </c>
    </row>
    <row r="159" spans="1:21">
      <c r="A159">
        <v>7</v>
      </c>
      <c r="B159" s="5">
        <v>29.2</v>
      </c>
      <c r="C159" s="5">
        <v>43.6</v>
      </c>
      <c r="D159" s="5">
        <v>44357</v>
      </c>
      <c r="E159" s="5">
        <v>92.3</v>
      </c>
      <c r="F159" s="5">
        <v>89.5</v>
      </c>
      <c r="G159" s="5">
        <v>84.4</v>
      </c>
      <c r="H159" s="5">
        <v>31.1</v>
      </c>
      <c r="I159" s="5">
        <v>100644</v>
      </c>
      <c r="J159" s="5">
        <v>35659</v>
      </c>
      <c r="K159" s="5">
        <v>44.44</v>
      </c>
      <c r="L159" s="5">
        <v>1008</v>
      </c>
      <c r="M159" s="5">
        <v>0.62</v>
      </c>
      <c r="N159" s="5">
        <v>1.88</v>
      </c>
      <c r="O159" s="5">
        <v>25.220017256255392</v>
      </c>
      <c r="P159" s="5">
        <v>324.85000000000002</v>
      </c>
      <c r="Q159" s="102">
        <v>51.768099999999997</v>
      </c>
    </row>
    <row r="160" spans="1:21">
      <c r="A160">
        <v>8</v>
      </c>
      <c r="B160" s="13">
        <v>18.97</v>
      </c>
      <c r="C160" s="13">
        <v>42.9</v>
      </c>
      <c r="D160" s="13">
        <v>54579</v>
      </c>
      <c r="E160" s="13">
        <v>91.1</v>
      </c>
      <c r="F160" s="13">
        <v>97.3</v>
      </c>
      <c r="G160" s="13">
        <v>81.3</v>
      </c>
      <c r="H160" s="13">
        <v>28.4</v>
      </c>
      <c r="I160" s="13">
        <v>122686</v>
      </c>
      <c r="J160" s="13">
        <v>41794</v>
      </c>
      <c r="K160" s="13">
        <v>47</v>
      </c>
      <c r="L160" s="13">
        <v>985</v>
      </c>
      <c r="M160" s="13">
        <v>2.5099999999999998</v>
      </c>
      <c r="N160" s="13">
        <v>1.85</v>
      </c>
      <c r="O160" s="113">
        <v>37.359767891682786</v>
      </c>
      <c r="P160" s="113">
        <v>814.31</v>
      </c>
      <c r="Q160" s="102">
        <v>41.670299999999997</v>
      </c>
    </row>
    <row r="161" spans="1:21">
      <c r="A161">
        <v>9</v>
      </c>
      <c r="B161" s="7">
        <v>35.1</v>
      </c>
      <c r="C161" s="7">
        <v>41.5</v>
      </c>
      <c r="D161" s="12">
        <v>54224</v>
      </c>
      <c r="E161" s="11">
        <v>98.3</v>
      </c>
      <c r="F161" s="11">
        <v>93.2</v>
      </c>
      <c r="G161" s="12">
        <v>63.4</v>
      </c>
      <c r="H161" s="7">
        <v>29.3</v>
      </c>
      <c r="I161" s="7">
        <v>88330</v>
      </c>
      <c r="J161" s="7">
        <v>36828</v>
      </c>
      <c r="K161" s="7">
        <v>46.7</v>
      </c>
      <c r="L161" s="7">
        <v>1284</v>
      </c>
      <c r="M161" s="7">
        <v>1.94</v>
      </c>
      <c r="N161" s="7">
        <v>1.87</v>
      </c>
      <c r="O161" s="12">
        <v>24.737484737484735</v>
      </c>
      <c r="P161" s="12">
        <v>564.70000000000005</v>
      </c>
      <c r="Q161" s="102">
        <v>49.494500000000002</v>
      </c>
      <c r="U161" s="17"/>
    </row>
    <row r="162" spans="1:21">
      <c r="A162">
        <v>10</v>
      </c>
      <c r="B162" s="7">
        <v>36.94</v>
      </c>
      <c r="C162" s="7">
        <v>40.700000000000003</v>
      </c>
      <c r="D162" s="7">
        <v>28697</v>
      </c>
      <c r="E162" s="7">
        <v>86.1</v>
      </c>
      <c r="F162" s="7">
        <v>93.2</v>
      </c>
      <c r="G162" s="7">
        <v>95.1</v>
      </c>
      <c r="H162" s="7">
        <v>27.9</v>
      </c>
      <c r="I162" s="7">
        <v>134798</v>
      </c>
      <c r="J162" s="73">
        <v>52185</v>
      </c>
      <c r="K162" s="7">
        <v>63.6</v>
      </c>
      <c r="L162" s="7">
        <v>1514</v>
      </c>
      <c r="M162" s="7">
        <v>7.58</v>
      </c>
      <c r="N162" s="7">
        <v>1.72</v>
      </c>
      <c r="O162" s="7">
        <v>70</v>
      </c>
      <c r="P162" s="7">
        <v>891</v>
      </c>
      <c r="Q162" s="102">
        <v>53.572800000000001</v>
      </c>
    </row>
    <row r="163" spans="1:21">
      <c r="A163">
        <v>11</v>
      </c>
      <c r="B163" s="7">
        <v>11.76</v>
      </c>
      <c r="C163" s="7">
        <v>39.950000000000003</v>
      </c>
      <c r="D163" s="7">
        <v>118102</v>
      </c>
      <c r="E163" s="7">
        <v>90.76</v>
      </c>
      <c r="F163" s="7">
        <v>92.7</v>
      </c>
      <c r="G163" s="7">
        <v>93.76</v>
      </c>
      <c r="H163" s="7">
        <v>22</v>
      </c>
      <c r="I163" s="7">
        <v>110656</v>
      </c>
      <c r="J163" s="7">
        <v>51560</v>
      </c>
      <c r="K163" s="7">
        <v>45.23</v>
      </c>
      <c r="L163" s="7">
        <v>793</v>
      </c>
      <c r="M163" s="7">
        <v>2.85</v>
      </c>
      <c r="N163" s="7">
        <v>2</v>
      </c>
      <c r="O163" s="7">
        <v>37.39877593467105</v>
      </c>
      <c r="P163" s="7">
        <v>669.3</v>
      </c>
      <c r="Q163" s="102">
        <v>71.773300000000006</v>
      </c>
    </row>
    <row r="164" spans="1:21">
      <c r="A164">
        <v>12</v>
      </c>
      <c r="B164" s="7">
        <v>34.5</v>
      </c>
      <c r="C164" s="7">
        <v>48.5</v>
      </c>
      <c r="D164" s="7">
        <v>28298</v>
      </c>
      <c r="E164" s="7">
        <v>99.25</v>
      </c>
      <c r="F164" s="7">
        <v>98.6</v>
      </c>
      <c r="G164" s="7">
        <v>91.98</v>
      </c>
      <c r="H164" s="7">
        <v>30.8</v>
      </c>
      <c r="I164" s="7">
        <v>86438</v>
      </c>
      <c r="J164" s="7">
        <v>45794</v>
      </c>
      <c r="K164" s="7">
        <v>46.3</v>
      </c>
      <c r="L164" s="7">
        <v>943</v>
      </c>
      <c r="M164" s="7">
        <v>2.91</v>
      </c>
      <c r="N164" s="7">
        <v>2.52</v>
      </c>
      <c r="O164" s="7">
        <v>29</v>
      </c>
      <c r="P164" s="7">
        <v>237.5</v>
      </c>
      <c r="Q164" s="102">
        <v>67.644900000000007</v>
      </c>
      <c r="T164" s="17"/>
    </row>
    <row r="165" spans="1:21">
      <c r="A165">
        <v>13</v>
      </c>
      <c r="B165" s="7">
        <v>12.91</v>
      </c>
      <c r="C165" s="7">
        <v>42.9</v>
      </c>
      <c r="D165" s="7">
        <v>27499</v>
      </c>
      <c r="E165" s="7">
        <v>94.58</v>
      </c>
      <c r="F165" s="7">
        <v>92.6</v>
      </c>
      <c r="G165" s="7">
        <v>93.63</v>
      </c>
      <c r="H165" s="7">
        <v>27.6</v>
      </c>
      <c r="I165" s="7">
        <v>107905</v>
      </c>
      <c r="J165" s="7">
        <v>27744</v>
      </c>
      <c r="K165" s="7">
        <v>45.6</v>
      </c>
      <c r="L165" s="7">
        <v>1911</v>
      </c>
      <c r="M165" s="7">
        <v>2.59</v>
      </c>
      <c r="N165" s="7">
        <v>2.35</v>
      </c>
      <c r="O165" s="7">
        <v>31.88</v>
      </c>
      <c r="P165" s="7">
        <v>902.77</v>
      </c>
      <c r="Q165" s="102">
        <v>55.735599999999998</v>
      </c>
      <c r="U165" s="17"/>
    </row>
    <row r="166" spans="1:21">
      <c r="A166">
        <v>14</v>
      </c>
      <c r="B166" s="7">
        <v>13.1</v>
      </c>
      <c r="C166" s="7">
        <v>43.2</v>
      </c>
      <c r="D166" s="7">
        <v>13211</v>
      </c>
      <c r="E166" s="7">
        <v>95.4</v>
      </c>
      <c r="F166" s="11">
        <v>93.2</v>
      </c>
      <c r="G166" s="7">
        <v>92.51</v>
      </c>
      <c r="H166" s="7">
        <v>29.8</v>
      </c>
      <c r="I166" s="7">
        <v>88453</v>
      </c>
      <c r="J166" s="7">
        <v>52318</v>
      </c>
      <c r="K166" s="7">
        <v>43.5</v>
      </c>
      <c r="L166" s="7">
        <v>1024</v>
      </c>
      <c r="M166" s="7">
        <v>4.57</v>
      </c>
      <c r="N166" s="7">
        <v>2.09</v>
      </c>
      <c r="O166" s="7">
        <v>27.7</v>
      </c>
      <c r="P166" s="12">
        <v>160.4</v>
      </c>
      <c r="Q166" s="102">
        <v>62.4619</v>
      </c>
      <c r="T166" s="17"/>
    </row>
    <row r="167" spans="1:21">
      <c r="B167" t="s">
        <v>363</v>
      </c>
    </row>
    <row r="169" spans="1:21">
      <c r="A169">
        <v>2017</v>
      </c>
    </row>
    <row r="170" spans="1:21">
      <c r="A170" s="131">
        <v>1</v>
      </c>
      <c r="B170" s="132">
        <v>8.1</v>
      </c>
      <c r="C170" s="132">
        <v>39.1</v>
      </c>
      <c r="D170" s="132">
        <v>17850</v>
      </c>
      <c r="E170" s="132">
        <v>94</v>
      </c>
      <c r="F170" s="132">
        <v>97.3</v>
      </c>
      <c r="G170" s="132">
        <v>95.7</v>
      </c>
      <c r="H170" s="132">
        <v>28.6</v>
      </c>
      <c r="I170" s="132">
        <v>126634</v>
      </c>
      <c r="J170" s="132">
        <v>58986</v>
      </c>
      <c r="K170" s="132">
        <v>69.2</v>
      </c>
      <c r="L170" s="132">
        <v>3814</v>
      </c>
      <c r="M170" s="132">
        <v>-0.6</v>
      </c>
      <c r="N170" s="132">
        <v>3.9</v>
      </c>
      <c r="O170" s="133">
        <v>28</v>
      </c>
      <c r="P170" s="133">
        <v>213</v>
      </c>
      <c r="Q170" s="134">
        <v>54.607599999999998</v>
      </c>
      <c r="R170" s="131"/>
      <c r="S170" s="131">
        <v>59.213571399999999</v>
      </c>
      <c r="T170" s="131"/>
      <c r="U170" s="131"/>
    </row>
    <row r="171" spans="1:21">
      <c r="A171">
        <v>2</v>
      </c>
      <c r="B171" s="5">
        <v>16.010000000000002</v>
      </c>
      <c r="C171" s="5">
        <v>44.9</v>
      </c>
      <c r="D171" s="5">
        <v>1540</v>
      </c>
      <c r="E171" s="5">
        <v>90.13</v>
      </c>
      <c r="F171" s="5">
        <v>65.61</v>
      </c>
      <c r="G171" s="5">
        <v>96.26</v>
      </c>
      <c r="H171" s="5">
        <v>25.7</v>
      </c>
      <c r="I171" s="5">
        <v>171563</v>
      </c>
      <c r="J171" s="5">
        <v>54538</v>
      </c>
      <c r="K171" s="5">
        <v>47.1</v>
      </c>
      <c r="L171" s="5">
        <v>1521</v>
      </c>
      <c r="M171" s="5">
        <v>-4.18</v>
      </c>
      <c r="N171" s="5">
        <v>1.8</v>
      </c>
      <c r="O171" s="5">
        <v>36.799999999999997</v>
      </c>
      <c r="P171" s="5">
        <v>1322</v>
      </c>
      <c r="Q171" s="102">
        <v>57.161799999999999</v>
      </c>
    </row>
    <row r="172" spans="1:21">
      <c r="A172" s="131">
        <v>3</v>
      </c>
      <c r="B172" s="10">
        <v>14.91</v>
      </c>
      <c r="C172" s="10">
        <v>42.98</v>
      </c>
      <c r="D172" s="10">
        <v>6333</v>
      </c>
      <c r="E172" s="10">
        <v>91</v>
      </c>
      <c r="F172" s="10">
        <v>90.99</v>
      </c>
      <c r="G172" s="10">
        <v>95.31</v>
      </c>
      <c r="H172" s="10">
        <v>27.541550406405435</v>
      </c>
      <c r="I172" s="10">
        <v>160706</v>
      </c>
      <c r="J172" s="10">
        <v>52659</v>
      </c>
      <c r="K172" s="10">
        <v>51.5</v>
      </c>
      <c r="L172" s="10">
        <v>1065</v>
      </c>
      <c r="M172" s="10">
        <v>2.15</v>
      </c>
      <c r="N172" s="10">
        <v>1.82</v>
      </c>
      <c r="O172" s="10">
        <v>39.772842510901533</v>
      </c>
      <c r="P172" s="10">
        <v>230.15603937747642</v>
      </c>
      <c r="Q172" s="102">
        <v>52.582700000000003</v>
      </c>
    </row>
    <row r="173" spans="1:21">
      <c r="A173">
        <v>4</v>
      </c>
      <c r="B173" s="5">
        <v>14.7</v>
      </c>
      <c r="C173" s="5">
        <v>43.1</v>
      </c>
      <c r="D173" s="5">
        <v>31683</v>
      </c>
      <c r="E173" s="5">
        <v>98.1</v>
      </c>
      <c r="F173" s="5">
        <v>98.1</v>
      </c>
      <c r="G173" s="5">
        <v>92.3</v>
      </c>
      <c r="H173" s="5">
        <v>26.8</v>
      </c>
      <c r="I173" s="5">
        <v>140517</v>
      </c>
      <c r="J173" s="5">
        <v>49955</v>
      </c>
      <c r="K173" s="5">
        <v>51.1</v>
      </c>
      <c r="L173" s="5">
        <v>1396</v>
      </c>
      <c r="M173" s="5">
        <v>0.4</v>
      </c>
      <c r="N173" s="5">
        <v>1.8</v>
      </c>
      <c r="O173" s="5">
        <v>35.700000000000003</v>
      </c>
      <c r="P173" s="5">
        <v>453</v>
      </c>
      <c r="Q173" s="102">
        <v>50.244500000000002</v>
      </c>
    </row>
    <row r="174" spans="1:21">
      <c r="A174" s="131">
        <v>5</v>
      </c>
      <c r="B174" s="1">
        <v>13.85</v>
      </c>
      <c r="C174" s="2">
        <v>41.34</v>
      </c>
      <c r="D174" s="2">
        <v>46389.206008925801</v>
      </c>
      <c r="E174" s="2">
        <v>85</v>
      </c>
      <c r="F174" s="2">
        <v>90.99</v>
      </c>
      <c r="G174" s="2">
        <v>94.84</v>
      </c>
      <c r="H174" s="2">
        <v>26.4</v>
      </c>
      <c r="I174" s="2">
        <v>162388.17000000001</v>
      </c>
      <c r="J174" s="2">
        <v>58806</v>
      </c>
      <c r="K174" s="2">
        <v>51.16</v>
      </c>
      <c r="L174" s="2">
        <v>1234</v>
      </c>
      <c r="M174" s="2">
        <v>4.8099999999999996</v>
      </c>
      <c r="N174" s="2">
        <v>1.82</v>
      </c>
      <c r="O174" s="2">
        <v>28.32</v>
      </c>
      <c r="P174" s="2">
        <v>335</v>
      </c>
      <c r="Q174" s="102">
        <v>42.694299999999998</v>
      </c>
      <c r="R174" s="2"/>
    </row>
    <row r="175" spans="1:21">
      <c r="A175">
        <v>6</v>
      </c>
      <c r="B175" s="5">
        <v>19</v>
      </c>
      <c r="C175" s="5">
        <v>43.7</v>
      </c>
      <c r="D175" s="5">
        <v>46389.206008925801</v>
      </c>
      <c r="E175" s="5">
        <v>0.95833105456584622</v>
      </c>
      <c r="F175" s="5">
        <v>95.6</v>
      </c>
      <c r="G175" s="5">
        <v>87</v>
      </c>
      <c r="H175" s="5">
        <v>28.1</v>
      </c>
      <c r="I175" s="5">
        <v>105903</v>
      </c>
      <c r="J175" s="5">
        <v>45312</v>
      </c>
      <c r="K175" s="5">
        <v>47.05855734720685</v>
      </c>
      <c r="L175" s="5">
        <v>1532</v>
      </c>
      <c r="M175" s="5">
        <v>-2.69</v>
      </c>
      <c r="N175" s="5">
        <v>1.59</v>
      </c>
      <c r="O175" s="5">
        <v>24.585660653786281</v>
      </c>
      <c r="P175" s="5">
        <v>263</v>
      </c>
      <c r="Q175" s="102">
        <v>48.308399999999999</v>
      </c>
    </row>
    <row r="176" spans="1:21">
      <c r="A176" s="131">
        <v>7</v>
      </c>
      <c r="B176" s="5">
        <v>29.4</v>
      </c>
      <c r="C176" s="5">
        <v>43.81</v>
      </c>
      <c r="D176" s="5">
        <v>24962.85</v>
      </c>
      <c r="E176" s="5">
        <v>92.39</v>
      </c>
      <c r="F176" s="5">
        <v>86</v>
      </c>
      <c r="G176" s="5">
        <v>86.4</v>
      </c>
      <c r="H176" s="5">
        <v>30.398762841047166</v>
      </c>
      <c r="I176" s="5">
        <v>112559</v>
      </c>
      <c r="J176" s="5">
        <v>38828</v>
      </c>
      <c r="K176" s="5">
        <v>45.94</v>
      </c>
      <c r="L176" s="5">
        <v>1010.4</v>
      </c>
      <c r="M176" s="5">
        <v>0.57999999999999996</v>
      </c>
      <c r="N176" s="5">
        <v>1.8</v>
      </c>
      <c r="O176" s="5">
        <v>26</v>
      </c>
      <c r="P176" s="5">
        <v>356</v>
      </c>
      <c r="Q176" s="102">
        <v>55.976199999999999</v>
      </c>
    </row>
    <row r="177" spans="1:21">
      <c r="A177">
        <v>8</v>
      </c>
      <c r="B177" s="135">
        <v>19.03</v>
      </c>
      <c r="C177" s="131">
        <v>43</v>
      </c>
      <c r="D177" s="135">
        <v>32477</v>
      </c>
      <c r="E177" s="131">
        <v>97.2</v>
      </c>
      <c r="F177" s="135">
        <v>98.9</v>
      </c>
      <c r="G177" s="131">
        <v>93.6</v>
      </c>
      <c r="H177" s="131">
        <v>28.1</v>
      </c>
      <c r="I177" s="131">
        <v>125962</v>
      </c>
      <c r="J177" s="131">
        <v>45386</v>
      </c>
      <c r="K177" s="131">
        <v>47.1</v>
      </c>
      <c r="L177" s="131">
        <v>1052</v>
      </c>
      <c r="M177" s="131">
        <v>-4.18</v>
      </c>
      <c r="N177" s="131">
        <v>1.65</v>
      </c>
      <c r="O177" s="131">
        <v>36.9</v>
      </c>
      <c r="P177" s="131">
        <v>911.02</v>
      </c>
      <c r="Q177" s="134">
        <v>72.783100000000005</v>
      </c>
      <c r="R177" s="131"/>
      <c r="S177" s="131"/>
      <c r="T177" s="131"/>
      <c r="U177" s="131"/>
    </row>
    <row r="178" spans="1:21">
      <c r="A178" s="131">
        <v>9</v>
      </c>
      <c r="B178" s="7">
        <v>35.4</v>
      </c>
      <c r="C178" s="12">
        <v>41.82</v>
      </c>
      <c r="D178" s="7">
        <v>6333</v>
      </c>
      <c r="E178" s="11">
        <v>98.9</v>
      </c>
      <c r="F178" s="12">
        <v>71.03</v>
      </c>
      <c r="G178" s="12">
        <v>96.3</v>
      </c>
      <c r="H178" s="7">
        <v>28.8</v>
      </c>
      <c r="I178" s="7">
        <v>102058</v>
      </c>
      <c r="J178" s="7">
        <v>40059</v>
      </c>
      <c r="K178" s="7">
        <v>47.3</v>
      </c>
      <c r="L178" s="7">
        <v>1302</v>
      </c>
      <c r="M178" s="7">
        <v>-2.93</v>
      </c>
      <c r="N178" s="7">
        <v>1.82</v>
      </c>
      <c r="O178" s="7">
        <v>29.967579295127031</v>
      </c>
      <c r="P178" s="7">
        <v>577.29999999999995</v>
      </c>
      <c r="Q178" s="102">
        <v>76.556399999999996</v>
      </c>
      <c r="U178" s="17"/>
    </row>
    <row r="179" spans="1:21">
      <c r="A179">
        <v>10</v>
      </c>
      <c r="B179" s="7">
        <v>35.31</v>
      </c>
      <c r="C179" s="7">
        <v>39.96</v>
      </c>
      <c r="D179" s="7">
        <v>21136</v>
      </c>
      <c r="E179" s="7">
        <v>77.36</v>
      </c>
      <c r="F179" s="7">
        <v>94.46</v>
      </c>
      <c r="G179" s="7">
        <v>95.25</v>
      </c>
      <c r="H179" s="7">
        <v>27.3</v>
      </c>
      <c r="I179" s="7">
        <v>143392</v>
      </c>
      <c r="J179" s="7">
        <v>56276</v>
      </c>
      <c r="K179" s="7">
        <v>64.540000000000006</v>
      </c>
      <c r="L179" s="7">
        <v>1030</v>
      </c>
      <c r="M179" s="7">
        <v>6.19</v>
      </c>
      <c r="N179" s="7">
        <v>1.7</v>
      </c>
      <c r="O179" s="7">
        <v>68</v>
      </c>
      <c r="P179" s="7">
        <v>903.2</v>
      </c>
      <c r="Q179" s="102">
        <v>49.8523</v>
      </c>
    </row>
    <row r="180" spans="1:21">
      <c r="A180" s="131">
        <v>11</v>
      </c>
      <c r="B180" s="7">
        <v>11.89</v>
      </c>
      <c r="C180" s="7">
        <v>40</v>
      </c>
      <c r="D180" s="5">
        <v>17125</v>
      </c>
      <c r="E180" s="7">
        <v>94.86</v>
      </c>
      <c r="F180" s="7">
        <v>90.29</v>
      </c>
      <c r="G180" s="7">
        <v>94.47</v>
      </c>
      <c r="H180" s="7">
        <v>20.100000000000001</v>
      </c>
      <c r="I180" s="7">
        <v>123955</v>
      </c>
      <c r="J180" s="7">
        <v>55656</v>
      </c>
      <c r="K180" s="7">
        <v>44.88</v>
      </c>
      <c r="L180" s="7">
        <v>776</v>
      </c>
      <c r="M180" s="7">
        <v>3.04</v>
      </c>
      <c r="N180" s="7">
        <v>2</v>
      </c>
      <c r="O180" s="7">
        <v>38.1</v>
      </c>
      <c r="P180" s="7">
        <v>670.1</v>
      </c>
      <c r="Q180" s="102">
        <v>72.641099999999994</v>
      </c>
    </row>
    <row r="181" spans="1:21">
      <c r="A181">
        <v>12</v>
      </c>
      <c r="B181" s="7">
        <v>34.979999999999997</v>
      </c>
      <c r="C181" s="7">
        <v>48.35</v>
      </c>
      <c r="D181" s="7">
        <v>22117</v>
      </c>
      <c r="E181" s="7">
        <v>99.25</v>
      </c>
      <c r="F181" s="7">
        <v>99.25</v>
      </c>
      <c r="G181" s="7">
        <v>92.71</v>
      </c>
      <c r="H181" s="7">
        <v>30.4</v>
      </c>
      <c r="I181" s="7">
        <v>93265</v>
      </c>
      <c r="J181" s="7">
        <v>49934</v>
      </c>
      <c r="K181" s="7">
        <v>47.5</v>
      </c>
      <c r="L181" s="7">
        <v>934</v>
      </c>
      <c r="M181" s="7">
        <v>2.71</v>
      </c>
      <c r="N181" s="7">
        <v>2.2200000000000002</v>
      </c>
      <c r="O181" s="7">
        <v>27.947366429999999</v>
      </c>
      <c r="P181" s="7">
        <v>263.8</v>
      </c>
      <c r="Q181" s="102">
        <v>76.110399999999998</v>
      </c>
      <c r="T181" s="17"/>
    </row>
    <row r="182" spans="1:21">
      <c r="A182" s="131">
        <v>13</v>
      </c>
      <c r="B182" s="7">
        <v>12.91</v>
      </c>
      <c r="C182" s="7">
        <v>43.25</v>
      </c>
      <c r="D182" s="7">
        <v>16092</v>
      </c>
      <c r="E182" s="7">
        <v>91.11</v>
      </c>
      <c r="F182" s="7">
        <v>95.15</v>
      </c>
      <c r="G182" s="7">
        <v>93.63</v>
      </c>
      <c r="H182" s="7">
        <v>27.4</v>
      </c>
      <c r="I182" s="7">
        <v>101588</v>
      </c>
      <c r="J182" s="7">
        <v>30331</v>
      </c>
      <c r="K182" s="7">
        <v>47.2</v>
      </c>
      <c r="L182" s="7">
        <v>1987</v>
      </c>
      <c r="M182" s="7">
        <v>2.88</v>
      </c>
      <c r="N182" s="7">
        <v>2.5499999999999998</v>
      </c>
      <c r="O182" s="7">
        <v>34</v>
      </c>
      <c r="P182" s="12">
        <v>973.45</v>
      </c>
      <c r="Q182" s="102">
        <v>61.658299999999997</v>
      </c>
      <c r="U182" s="17"/>
    </row>
    <row r="183" spans="1:21">
      <c r="A183">
        <v>14</v>
      </c>
      <c r="B183" s="7">
        <v>14.7</v>
      </c>
      <c r="C183" s="7">
        <v>42.88</v>
      </c>
      <c r="D183" s="7">
        <v>10958</v>
      </c>
      <c r="E183" s="7">
        <v>91.27</v>
      </c>
      <c r="F183" s="12">
        <v>95</v>
      </c>
      <c r="G183" s="7">
        <v>93.53</v>
      </c>
      <c r="H183" s="7">
        <v>29.3</v>
      </c>
      <c r="I183" s="7">
        <v>101022</v>
      </c>
      <c r="J183" s="7">
        <v>57032</v>
      </c>
      <c r="K183" s="7">
        <v>44.3</v>
      </c>
      <c r="L183" s="7">
        <v>1031</v>
      </c>
      <c r="M183" s="7">
        <v>6.04</v>
      </c>
      <c r="N183" s="7">
        <v>2.0499999999999998</v>
      </c>
      <c r="O183" s="7">
        <v>28.6</v>
      </c>
      <c r="P183" s="12">
        <v>157.30000000000001</v>
      </c>
      <c r="Q183" s="102">
        <v>57.812899999999999</v>
      </c>
      <c r="T183" s="17"/>
    </row>
    <row r="184" spans="1:21">
      <c r="B184" t="s">
        <v>364</v>
      </c>
    </row>
  </sheetData>
  <hyperlinks>
    <hyperlink ref="J36" r:id="rId1" display="http://221.226.86.104/_web/_plugs/statTable/statTableForQuery.jsp?statTableCategoryId=2&amp;_p=YXM9MSZ0PTAmcD0xJm09TiY_" xr:uid="{CD3B6B77-7086-5F45-AAD0-A5B9A25D3D3F}"/>
    <hyperlink ref="J70" r:id="rId2" display="http://221.226.86.104/_web/_plugs/statTable/statTableForQuery.jsp?statTableCategoryId=2&amp;_p=YXM9MSZ0PTAmcD0xJm09TiY_" xr:uid="{D34993E4-A1A3-584C-9AF1-C81588607BC9}"/>
    <hyperlink ref="J86" r:id="rId3" display="http://221.226.86.104/_web/_plugs/statTable/statTableForQuery.jsp?statTableCategoryId=2&amp;_p=YXM9MSZ0PTAmcD0xJm09TiY_" xr:uid="{456A33DB-B24B-F841-BF98-CA925F3F3537}"/>
    <hyperlink ref="J103" r:id="rId4" display="http://221.226.86.104/_web/_plugs/statTable/statTableForQuery.jsp?statTableCategoryId=2&amp;_p=YXM9MSZ0PTAmcD0xJm09TiY_" xr:uid="{E365D2A2-9969-554B-A37E-853EC67ACB52}"/>
    <hyperlink ref="J137" r:id="rId5" display="http://221.226.86.104/_web/_plugs/statTable/statTableForQuery.jsp?statTableCategoryId=2&amp;_p=YXM9MSZ0PTAmcD0xJm09TiY_" xr:uid="{1C67EC0A-A6E5-B943-80B2-A74033079896}"/>
    <hyperlink ref="J154" r:id="rId6" display="http://221.226.86.104/_web/_plugs/statTable/statTableForQuery.jsp?statTableCategoryId=2&amp;_p=YXM9MSZ0PTAmcD0xJm09TiY_" xr:uid="{400EBB65-52D4-764A-93FE-BA5D29CB54D6}"/>
    <hyperlink ref="J171" r:id="rId7" display="http://221.226.86.104/_web/_plugs/statTable/statTableForQuery.jsp?statTableCategoryId=2&amp;_p=YXM9MSZ0PTAmcD0xJm09TiY_" xr:uid="{86E8B3BC-1BFF-3248-B729-55742B3CE1F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75D6-0D27-2C42-AB9E-10EEBC043EBE}">
  <dimension ref="A1:K17"/>
  <sheetViews>
    <sheetView workbookViewId="0">
      <selection activeCell="D3" sqref="D3:D17"/>
    </sheetView>
  </sheetViews>
  <sheetFormatPr baseColWidth="10" defaultRowHeight="16"/>
  <cols>
    <col min="1" max="1" width="13.1640625" customWidth="1"/>
    <col min="4" max="4" width="19" customWidth="1"/>
  </cols>
  <sheetData>
    <row r="1" spans="1:11">
      <c r="A1" s="38" t="s">
        <v>149</v>
      </c>
    </row>
    <row r="2" spans="1:11" ht="17">
      <c r="A2" s="23" t="s">
        <v>121</v>
      </c>
      <c r="B2" s="23" t="s">
        <v>113</v>
      </c>
      <c r="D2" s="25" t="s">
        <v>122</v>
      </c>
      <c r="E2" s="23" t="s">
        <v>123</v>
      </c>
      <c r="G2" s="23" t="s">
        <v>114</v>
      </c>
      <c r="H2" s="23" t="s">
        <v>115</v>
      </c>
      <c r="I2" s="23" t="s">
        <v>116</v>
      </c>
      <c r="J2" s="23" t="s">
        <v>117</v>
      </c>
      <c r="K2" s="23" t="s">
        <v>118</v>
      </c>
    </row>
    <row r="3" spans="1:11" ht="17">
      <c r="A3" s="24" t="s">
        <v>124</v>
      </c>
      <c r="B3" s="25" t="s">
        <v>119</v>
      </c>
      <c r="C3" s="25">
        <v>1</v>
      </c>
      <c r="D3" s="25" t="s">
        <v>125</v>
      </c>
      <c r="E3" s="23" t="s">
        <v>126</v>
      </c>
      <c r="F3" s="24" t="s">
        <v>1</v>
      </c>
      <c r="G3" s="24">
        <v>8</v>
      </c>
      <c r="H3" s="26">
        <v>12</v>
      </c>
      <c r="I3" s="26">
        <v>16</v>
      </c>
      <c r="J3" s="24">
        <v>18</v>
      </c>
      <c r="K3" s="24">
        <v>20</v>
      </c>
    </row>
    <row r="4" spans="1:11" ht="17">
      <c r="A4" s="24"/>
      <c r="B4" s="25" t="s">
        <v>119</v>
      </c>
      <c r="C4" s="25">
        <v>1</v>
      </c>
      <c r="D4" s="25" t="s">
        <v>127</v>
      </c>
      <c r="E4" s="23" t="s">
        <v>128</v>
      </c>
      <c r="F4" s="24" t="s">
        <v>2</v>
      </c>
      <c r="G4" s="24">
        <v>20</v>
      </c>
      <c r="H4" s="24">
        <v>20</v>
      </c>
      <c r="I4" s="24">
        <v>30</v>
      </c>
      <c r="J4" s="24">
        <v>45</v>
      </c>
      <c r="K4" s="24">
        <v>50</v>
      </c>
    </row>
    <row r="5" spans="1:11" ht="17">
      <c r="A5" s="24"/>
      <c r="B5" s="25" t="s">
        <v>120</v>
      </c>
      <c r="C5" s="25">
        <v>2</v>
      </c>
      <c r="D5" s="25" t="s">
        <v>129</v>
      </c>
      <c r="E5" s="23" t="s">
        <v>130</v>
      </c>
      <c r="F5" s="24" t="s">
        <v>3</v>
      </c>
      <c r="G5" s="24">
        <v>60</v>
      </c>
      <c r="H5" s="24">
        <v>50</v>
      </c>
      <c r="I5" s="24">
        <v>40</v>
      </c>
      <c r="J5" s="24">
        <v>35</v>
      </c>
      <c r="K5" s="24">
        <v>30</v>
      </c>
    </row>
    <row r="6" spans="1:11" ht="17">
      <c r="A6" s="24"/>
      <c r="B6" s="25" t="s">
        <v>119</v>
      </c>
      <c r="C6" s="25">
        <v>1</v>
      </c>
      <c r="D6" s="25" t="s">
        <v>131</v>
      </c>
      <c r="E6" s="23" t="s">
        <v>128</v>
      </c>
      <c r="F6" s="24" t="s">
        <v>4</v>
      </c>
      <c r="G6" s="24">
        <v>60</v>
      </c>
      <c r="H6" s="24">
        <v>70</v>
      </c>
      <c r="I6" s="24">
        <v>85</v>
      </c>
      <c r="J6" s="24">
        <v>90</v>
      </c>
      <c r="K6" s="24">
        <v>95</v>
      </c>
    </row>
    <row r="7" spans="1:11" ht="17">
      <c r="A7" s="24"/>
      <c r="B7" s="25" t="s">
        <v>119</v>
      </c>
      <c r="C7" s="25">
        <v>1</v>
      </c>
      <c r="D7" s="25" t="s">
        <v>132</v>
      </c>
      <c r="E7" s="23" t="s">
        <v>128</v>
      </c>
      <c r="F7" s="24" t="s">
        <v>5</v>
      </c>
      <c r="G7" s="24">
        <v>70</v>
      </c>
      <c r="H7" s="24">
        <v>75</v>
      </c>
      <c r="I7" s="24">
        <v>85</v>
      </c>
      <c r="J7" s="24">
        <v>90</v>
      </c>
      <c r="K7" s="24">
        <v>95</v>
      </c>
    </row>
    <row r="8" spans="1:11" ht="17">
      <c r="A8" s="24"/>
      <c r="B8" s="25" t="s">
        <v>119</v>
      </c>
      <c r="C8" s="25">
        <v>1</v>
      </c>
      <c r="D8" s="25" t="s">
        <v>133</v>
      </c>
      <c r="E8" s="23" t="s">
        <v>128</v>
      </c>
      <c r="F8" s="24" t="s">
        <v>6</v>
      </c>
      <c r="G8" s="24">
        <v>85</v>
      </c>
      <c r="H8" s="24">
        <v>90</v>
      </c>
      <c r="I8" s="24">
        <v>95</v>
      </c>
      <c r="J8" s="24">
        <v>97</v>
      </c>
      <c r="K8" s="24">
        <v>100</v>
      </c>
    </row>
    <row r="9" spans="1:11" ht="17">
      <c r="A9" s="24" t="s">
        <v>134</v>
      </c>
      <c r="B9" s="25" t="s">
        <v>120</v>
      </c>
      <c r="C9" s="25">
        <v>2</v>
      </c>
      <c r="D9" s="25" t="s">
        <v>135</v>
      </c>
      <c r="E9" s="23" t="s">
        <v>128</v>
      </c>
      <c r="F9" s="24" t="s">
        <v>20</v>
      </c>
      <c r="G9" s="24">
        <v>50</v>
      </c>
      <c r="H9" s="24">
        <v>45</v>
      </c>
      <c r="I9" s="24">
        <v>35</v>
      </c>
      <c r="J9" s="24">
        <v>25</v>
      </c>
      <c r="K9" s="24">
        <v>20</v>
      </c>
    </row>
    <row r="10" spans="1:11" ht="17">
      <c r="A10" s="24"/>
      <c r="B10" s="25" t="s">
        <v>119</v>
      </c>
      <c r="C10" s="25">
        <v>1</v>
      </c>
      <c r="D10" s="25" t="s">
        <v>136</v>
      </c>
      <c r="E10" s="23" t="s">
        <v>137</v>
      </c>
      <c r="F10" s="24" t="s">
        <v>7</v>
      </c>
      <c r="G10" s="24">
        <v>7000</v>
      </c>
      <c r="H10" s="24">
        <v>25000</v>
      </c>
      <c r="I10" s="24">
        <v>40000</v>
      </c>
      <c r="J10" s="24">
        <v>60000</v>
      </c>
      <c r="K10" s="24">
        <v>70000</v>
      </c>
    </row>
    <row r="11" spans="1:11" ht="17">
      <c r="A11" s="24"/>
      <c r="B11" s="25" t="s">
        <v>119</v>
      </c>
      <c r="C11" s="25">
        <v>1</v>
      </c>
      <c r="D11" s="25" t="s">
        <v>138</v>
      </c>
      <c r="E11" s="24" t="s">
        <v>137</v>
      </c>
      <c r="F11" s="24" t="s">
        <v>8</v>
      </c>
      <c r="G11" s="24">
        <v>4000</v>
      </c>
      <c r="H11" s="24">
        <v>8000</v>
      </c>
      <c r="I11" s="24">
        <v>14000</v>
      </c>
      <c r="J11" s="24">
        <v>16000</v>
      </c>
      <c r="K11" s="24">
        <v>20000</v>
      </c>
    </row>
    <row r="12" spans="1:11" ht="17">
      <c r="A12" s="24"/>
      <c r="B12" s="25" t="s">
        <v>119</v>
      </c>
      <c r="C12" s="25">
        <v>1</v>
      </c>
      <c r="D12" s="25" t="s">
        <v>139</v>
      </c>
      <c r="E12" s="23" t="s">
        <v>128</v>
      </c>
      <c r="F12" s="24" t="s">
        <v>9</v>
      </c>
      <c r="G12" s="24">
        <v>30</v>
      </c>
      <c r="H12" s="24">
        <v>40</v>
      </c>
      <c r="I12" s="24">
        <v>50</v>
      </c>
      <c r="J12" s="24">
        <v>70</v>
      </c>
      <c r="K12" s="24">
        <v>80</v>
      </c>
    </row>
    <row r="13" spans="1:11" ht="17">
      <c r="A13" s="24" t="s">
        <v>140</v>
      </c>
      <c r="B13" s="25" t="s">
        <v>120</v>
      </c>
      <c r="C13" s="25">
        <v>2</v>
      </c>
      <c r="D13" s="25" t="s">
        <v>141</v>
      </c>
      <c r="E13" s="23" t="s">
        <v>142</v>
      </c>
      <c r="F13" s="24" t="s">
        <v>10</v>
      </c>
      <c r="G13" s="24">
        <v>35000</v>
      </c>
      <c r="H13" s="24">
        <v>3000</v>
      </c>
      <c r="I13" s="24">
        <v>2000</v>
      </c>
      <c r="J13" s="24">
        <v>1500</v>
      </c>
      <c r="K13" s="24">
        <v>750</v>
      </c>
    </row>
    <row r="14" spans="1:11" ht="17">
      <c r="B14" s="25" t="s">
        <v>120</v>
      </c>
      <c r="C14" s="25">
        <v>2</v>
      </c>
      <c r="D14" s="25" t="s">
        <v>143</v>
      </c>
      <c r="E14" s="23" t="s">
        <v>144</v>
      </c>
      <c r="F14" s="24" t="s">
        <v>11</v>
      </c>
      <c r="G14" s="24">
        <v>5</v>
      </c>
      <c r="H14" s="26">
        <v>4</v>
      </c>
      <c r="I14" s="27">
        <v>3</v>
      </c>
      <c r="J14" s="28">
        <v>2.35</v>
      </c>
      <c r="K14" s="28">
        <v>1</v>
      </c>
    </row>
    <row r="15" spans="1:11" ht="17">
      <c r="A15" s="24"/>
      <c r="B15" s="25" t="s">
        <v>120</v>
      </c>
      <c r="C15" s="25">
        <v>2</v>
      </c>
      <c r="D15" s="25" t="s">
        <v>145</v>
      </c>
      <c r="E15" s="23" t="s">
        <v>128</v>
      </c>
      <c r="F15" s="24" t="s">
        <v>12</v>
      </c>
      <c r="G15" s="24">
        <v>4.8</v>
      </c>
      <c r="H15" s="24">
        <v>3.5</v>
      </c>
      <c r="I15" s="24">
        <v>3</v>
      </c>
      <c r="J15" s="24">
        <v>2</v>
      </c>
      <c r="K15" s="24">
        <v>1.2</v>
      </c>
    </row>
    <row r="16" spans="1:11" ht="17">
      <c r="A16" s="24"/>
      <c r="B16" s="25" t="s">
        <v>119</v>
      </c>
      <c r="C16" s="25">
        <v>1</v>
      </c>
      <c r="D16" s="25" t="s">
        <v>146</v>
      </c>
      <c r="E16" s="23" t="s">
        <v>147</v>
      </c>
      <c r="F16" s="24" t="s">
        <v>13</v>
      </c>
      <c r="G16" s="24">
        <v>20</v>
      </c>
      <c r="H16" s="24">
        <v>25</v>
      </c>
      <c r="I16" s="24">
        <v>30</v>
      </c>
      <c r="J16" s="24">
        <v>35</v>
      </c>
      <c r="K16" s="24">
        <v>40</v>
      </c>
    </row>
    <row r="17" spans="1:11" ht="17">
      <c r="A17" s="24"/>
      <c r="B17" s="25" t="s">
        <v>119</v>
      </c>
      <c r="C17" s="25">
        <v>1</v>
      </c>
      <c r="D17" s="25" t="s">
        <v>148</v>
      </c>
      <c r="E17" s="23" t="s">
        <v>147</v>
      </c>
      <c r="F17" s="24" t="s">
        <v>14</v>
      </c>
      <c r="G17" s="24">
        <v>300</v>
      </c>
      <c r="H17" s="24">
        <v>400</v>
      </c>
      <c r="I17" s="24">
        <v>550</v>
      </c>
      <c r="J17" s="24">
        <v>650</v>
      </c>
      <c r="K17" s="24">
        <v>900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F4E2-F088-1D4C-A958-5D04506822B5}">
  <dimension ref="A1:AF241"/>
  <sheetViews>
    <sheetView topLeftCell="B1" zoomScale="112" workbookViewId="0">
      <selection activeCell="F1" sqref="F1:F14"/>
    </sheetView>
  </sheetViews>
  <sheetFormatPr baseColWidth="10" defaultRowHeight="16"/>
  <sheetData>
    <row r="1" spans="1:28">
      <c r="A1" t="s">
        <v>187</v>
      </c>
      <c r="B1" t="s">
        <v>188</v>
      </c>
      <c r="F1" t="s">
        <v>210</v>
      </c>
      <c r="G1" t="s">
        <v>329</v>
      </c>
      <c r="S1" s="23"/>
      <c r="T1" s="23"/>
      <c r="U1" s="23"/>
      <c r="V1" s="23"/>
      <c r="W1" s="23"/>
      <c r="X1" s="23"/>
      <c r="Y1" s="23"/>
      <c r="AB1" s="33"/>
    </row>
    <row r="2" spans="1:28" ht="17">
      <c r="A2" s="29"/>
      <c r="B2" s="3" t="s">
        <v>189</v>
      </c>
      <c r="C2" s="3"/>
      <c r="D2" s="3"/>
      <c r="E2" s="4"/>
      <c r="F2" s="118" t="s">
        <v>187</v>
      </c>
      <c r="G2" s="5" t="s">
        <v>209</v>
      </c>
      <c r="H2" s="5"/>
      <c r="I2" s="4"/>
      <c r="J2" s="4"/>
      <c r="K2" s="3"/>
      <c r="L2" s="3"/>
      <c r="M2" s="3"/>
      <c r="N2" s="3"/>
      <c r="O2" s="6"/>
      <c r="P2" s="6"/>
      <c r="S2" s="24"/>
      <c r="T2" s="25"/>
      <c r="U2" s="24"/>
      <c r="V2" s="26"/>
      <c r="W2" s="26"/>
      <c r="X2" s="24"/>
      <c r="Y2" s="24"/>
      <c r="AB2" s="33"/>
    </row>
    <row r="3" spans="1:28" ht="17">
      <c r="A3" s="29"/>
      <c r="B3" s="3" t="s">
        <v>31</v>
      </c>
      <c r="C3" s="3"/>
      <c r="D3" s="3"/>
      <c r="E3" s="3"/>
      <c r="F3" s="119" t="s">
        <v>197</v>
      </c>
      <c r="G3" s="5" t="s">
        <v>332</v>
      </c>
      <c r="H3" s="5"/>
      <c r="I3" s="3"/>
      <c r="J3" s="3"/>
      <c r="K3" s="3"/>
      <c r="L3" s="3"/>
      <c r="M3" s="3"/>
      <c r="N3" s="3"/>
      <c r="O3" s="6"/>
      <c r="P3" s="6"/>
      <c r="S3" s="24"/>
      <c r="T3" s="25"/>
      <c r="U3" s="24"/>
      <c r="V3" s="24"/>
      <c r="W3" s="24"/>
      <c r="X3" s="24"/>
      <c r="Y3" s="24"/>
      <c r="AB3" s="33"/>
    </row>
    <row r="4" spans="1:28" ht="17">
      <c r="A4" s="30"/>
      <c r="B4" s="4" t="s">
        <v>190</v>
      </c>
      <c r="C4" s="4"/>
      <c r="D4" s="3"/>
      <c r="E4" s="4"/>
      <c r="F4" s="118" t="s">
        <v>211</v>
      </c>
      <c r="G4" s="4" t="s">
        <v>213</v>
      </c>
      <c r="H4" s="4"/>
      <c r="I4" s="4"/>
      <c r="J4" s="4"/>
      <c r="K4" s="4"/>
      <c r="L4" s="4"/>
      <c r="M4" s="4"/>
      <c r="N4" s="4"/>
      <c r="O4" s="6"/>
      <c r="P4" s="6"/>
      <c r="S4" s="24"/>
      <c r="T4" s="25"/>
      <c r="U4" s="24"/>
      <c r="V4" s="24"/>
      <c r="W4" s="24"/>
      <c r="X4" s="24"/>
      <c r="Y4" s="24"/>
      <c r="AB4" s="33"/>
    </row>
    <row r="5" spans="1:28" ht="17">
      <c r="A5" s="29"/>
      <c r="B5" s="3" t="s">
        <v>32</v>
      </c>
      <c r="C5" s="4"/>
      <c r="D5" s="3"/>
      <c r="E5" s="4"/>
      <c r="F5" s="118" t="s">
        <v>214</v>
      </c>
      <c r="G5" s="4" t="s">
        <v>227</v>
      </c>
      <c r="H5" s="4"/>
      <c r="I5" s="4"/>
      <c r="J5" s="4"/>
      <c r="K5" s="3"/>
      <c r="L5" s="3"/>
      <c r="M5" s="3"/>
      <c r="N5" s="3"/>
      <c r="O5" s="6"/>
      <c r="P5" s="6"/>
      <c r="S5" s="24"/>
      <c r="T5" s="25"/>
      <c r="U5" s="24"/>
      <c r="V5" s="24"/>
      <c r="W5" s="24"/>
      <c r="X5" s="24"/>
      <c r="Y5" s="24"/>
      <c r="AB5" s="33"/>
    </row>
    <row r="6" spans="1:28" ht="17">
      <c r="A6" s="29"/>
      <c r="B6" s="3" t="s">
        <v>191</v>
      </c>
      <c r="C6" s="3"/>
      <c r="D6" s="3"/>
      <c r="E6" s="3"/>
      <c r="F6" s="120" t="s">
        <v>228</v>
      </c>
      <c r="G6" s="4" t="s">
        <v>237</v>
      </c>
      <c r="H6" s="3"/>
      <c r="I6" s="3"/>
      <c r="J6" s="3"/>
      <c r="K6" s="3"/>
      <c r="L6" s="3"/>
      <c r="M6" s="3"/>
      <c r="N6" s="3"/>
      <c r="O6" s="6"/>
      <c r="P6" s="6"/>
      <c r="S6" s="24"/>
      <c r="T6" s="25"/>
      <c r="U6" s="24"/>
      <c r="V6" s="24"/>
      <c r="W6" s="24"/>
      <c r="X6" s="24"/>
      <c r="Y6" s="24"/>
      <c r="AB6" s="33"/>
    </row>
    <row r="7" spans="1:28" ht="17">
      <c r="A7" s="29"/>
      <c r="B7" s="3" t="s">
        <v>192</v>
      </c>
      <c r="C7" s="3"/>
      <c r="D7" s="3"/>
      <c r="E7" s="3"/>
      <c r="F7" s="121" t="s">
        <v>238</v>
      </c>
      <c r="G7" s="4" t="s">
        <v>249</v>
      </c>
      <c r="H7" s="3"/>
      <c r="I7" s="3"/>
      <c r="J7" s="3"/>
      <c r="K7" s="3"/>
      <c r="L7" s="3"/>
      <c r="M7" s="3"/>
      <c r="N7" s="3"/>
      <c r="O7" s="6"/>
      <c r="P7" s="6"/>
      <c r="S7" s="24"/>
      <c r="T7" s="25"/>
      <c r="U7" s="24"/>
      <c r="V7" s="24"/>
      <c r="W7" s="24"/>
      <c r="X7" s="24"/>
      <c r="Y7" s="24"/>
      <c r="AB7" s="33"/>
    </row>
    <row r="8" spans="1:28" ht="17">
      <c r="A8" s="29"/>
      <c r="B8" s="3" t="s">
        <v>31</v>
      </c>
      <c r="C8" s="3"/>
      <c r="D8" s="3"/>
      <c r="E8" s="3"/>
      <c r="F8" s="121" t="s">
        <v>250</v>
      </c>
      <c r="G8" s="4" t="s">
        <v>260</v>
      </c>
      <c r="H8" s="3"/>
      <c r="I8" s="3"/>
      <c r="J8" s="3"/>
      <c r="K8" s="3"/>
      <c r="L8" s="3"/>
      <c r="M8" s="3"/>
      <c r="N8" s="3"/>
      <c r="O8" s="6"/>
      <c r="P8" s="6"/>
      <c r="S8" s="24"/>
      <c r="T8" s="25"/>
      <c r="U8" s="24"/>
      <c r="V8" s="24"/>
      <c r="W8" s="24"/>
      <c r="X8" s="24"/>
      <c r="Y8" s="24"/>
      <c r="AB8" s="33"/>
    </row>
    <row r="9" spans="1:28" ht="17">
      <c r="A9" s="29"/>
      <c r="B9" s="3" t="s">
        <v>32</v>
      </c>
      <c r="C9" s="3"/>
      <c r="D9" s="3"/>
      <c r="E9" s="3"/>
      <c r="F9" s="121" t="s">
        <v>261</v>
      </c>
      <c r="G9" s="4" t="s">
        <v>262</v>
      </c>
      <c r="H9" s="3"/>
      <c r="I9" s="3"/>
      <c r="J9" s="3"/>
      <c r="K9" s="3"/>
      <c r="L9" s="3"/>
      <c r="M9" s="3"/>
      <c r="N9" s="3"/>
      <c r="O9" s="6"/>
      <c r="P9" s="6"/>
      <c r="S9" s="24"/>
      <c r="T9" s="25"/>
      <c r="U9" s="24"/>
      <c r="V9" s="24"/>
      <c r="W9" s="24"/>
      <c r="X9" s="24"/>
      <c r="Y9" s="24"/>
      <c r="AB9" s="33"/>
    </row>
    <row r="10" spans="1:28" ht="17">
      <c r="A10" s="29"/>
      <c r="B10" s="3" t="s">
        <v>193</v>
      </c>
      <c r="C10" s="3"/>
      <c r="D10" s="3"/>
      <c r="E10" s="3"/>
      <c r="F10" s="121" t="s">
        <v>263</v>
      </c>
      <c r="G10" s="4" t="s">
        <v>273</v>
      </c>
      <c r="H10" s="3"/>
      <c r="I10" s="3"/>
      <c r="J10" s="6"/>
      <c r="K10" s="6"/>
      <c r="L10" s="3"/>
      <c r="M10" s="3"/>
      <c r="N10" s="3"/>
      <c r="O10" s="6"/>
      <c r="P10" s="6"/>
      <c r="S10" s="24"/>
      <c r="T10" s="25"/>
      <c r="U10" s="24"/>
      <c r="V10" s="24"/>
      <c r="W10" s="24"/>
      <c r="X10" s="24"/>
      <c r="Y10" s="24"/>
      <c r="AB10" s="33"/>
    </row>
    <row r="11" spans="1:28" ht="17">
      <c r="A11" s="29"/>
      <c r="B11" s="3" t="s">
        <v>194</v>
      </c>
      <c r="C11" s="3"/>
      <c r="D11" s="3"/>
      <c r="E11" s="3"/>
      <c r="F11" s="121" t="s">
        <v>274</v>
      </c>
      <c r="G11" s="4" t="s">
        <v>287</v>
      </c>
      <c r="H11" s="3"/>
      <c r="I11" s="3"/>
      <c r="J11" s="3"/>
      <c r="K11" s="3"/>
      <c r="L11" s="3"/>
      <c r="M11" s="3"/>
      <c r="N11" s="3"/>
      <c r="O11" s="6"/>
      <c r="P11" s="6"/>
      <c r="S11" s="24"/>
      <c r="T11" s="25"/>
      <c r="U11" s="24"/>
      <c r="V11" s="24"/>
      <c r="W11" s="24"/>
      <c r="X11" s="24"/>
      <c r="Y11" s="24"/>
      <c r="AB11" s="33"/>
    </row>
    <row r="12" spans="1:28" ht="17">
      <c r="A12" s="29"/>
      <c r="B12" s="3" t="s">
        <v>31</v>
      </c>
      <c r="C12" s="3"/>
      <c r="D12" s="3"/>
      <c r="E12" s="3"/>
      <c r="F12" s="121" t="s">
        <v>288</v>
      </c>
      <c r="G12" s="31" t="s">
        <v>297</v>
      </c>
      <c r="H12" s="3"/>
      <c r="I12" s="3"/>
      <c r="J12" s="3"/>
      <c r="K12" s="3"/>
      <c r="L12" s="3"/>
      <c r="M12" s="3"/>
      <c r="N12" s="3"/>
      <c r="O12" s="6"/>
      <c r="P12" s="6"/>
      <c r="S12" s="24"/>
      <c r="T12" s="25"/>
      <c r="U12" s="24"/>
      <c r="V12" s="24"/>
      <c r="W12" s="24"/>
      <c r="X12" s="24"/>
      <c r="Y12" s="24"/>
      <c r="AB12" s="33"/>
    </row>
    <row r="13" spans="1:28" ht="17">
      <c r="B13" t="s">
        <v>195</v>
      </c>
      <c r="F13" s="121" t="s">
        <v>298</v>
      </c>
      <c r="G13" t="s">
        <v>319</v>
      </c>
      <c r="S13" s="24"/>
      <c r="T13" s="25"/>
      <c r="U13" s="24"/>
      <c r="V13" s="26"/>
      <c r="W13" s="32"/>
      <c r="X13" s="28"/>
      <c r="Y13" s="28"/>
      <c r="AB13" s="33"/>
    </row>
    <row r="14" spans="1:28" ht="17">
      <c r="B14" s="5" t="s">
        <v>196</v>
      </c>
      <c r="C14" s="5"/>
      <c r="D14" s="5"/>
      <c r="E14" s="5"/>
      <c r="F14" s="5" t="s">
        <v>309</v>
      </c>
      <c r="G14" s="5" t="s">
        <v>320</v>
      </c>
      <c r="H14" s="5"/>
      <c r="I14" s="5"/>
      <c r="J14" s="5"/>
      <c r="K14" s="5"/>
      <c r="L14" s="5"/>
      <c r="M14" s="5"/>
      <c r="N14" s="5"/>
      <c r="O14" s="5"/>
      <c r="P14" s="5"/>
      <c r="S14" s="24"/>
      <c r="T14" s="25"/>
      <c r="U14" s="24"/>
      <c r="V14" s="24"/>
      <c r="W14" s="24"/>
      <c r="X14" s="24"/>
      <c r="Y14" s="24"/>
      <c r="AB14" s="33"/>
    </row>
    <row r="15" spans="1:28" ht="17">
      <c r="B15" s="5" t="s">
        <v>31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S15" s="24"/>
      <c r="T15" s="25"/>
      <c r="U15" s="24"/>
      <c r="V15" s="24"/>
      <c r="W15" s="24"/>
      <c r="X15" s="24"/>
      <c r="Y15" s="24"/>
      <c r="AB15" s="33"/>
    </row>
    <row r="16" spans="1:28" ht="17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S16" s="24"/>
      <c r="T16" s="25"/>
      <c r="U16" s="24"/>
      <c r="V16" s="24"/>
      <c r="W16" s="24"/>
      <c r="X16" s="24"/>
      <c r="Y16" s="24"/>
    </row>
    <row r="17" spans="1:31">
      <c r="A17" t="s">
        <v>197</v>
      </c>
      <c r="B17" s="5" t="s">
        <v>198</v>
      </c>
      <c r="C17" s="5"/>
      <c r="D17" s="5"/>
      <c r="E17" s="5" t="s">
        <v>210</v>
      </c>
      <c r="F17" s="5" t="s">
        <v>321</v>
      </c>
      <c r="G17" s="5"/>
      <c r="H17" s="5"/>
      <c r="I17" s="5"/>
      <c r="J17" s="5"/>
      <c r="K17" s="5"/>
      <c r="L17" s="5"/>
      <c r="M17" s="5"/>
      <c r="N17" s="5"/>
      <c r="O17" s="5"/>
      <c r="P17" s="5"/>
      <c r="AB17" s="17"/>
      <c r="AC17" s="17"/>
    </row>
    <row r="18" spans="1:31">
      <c r="B18" s="5" t="s">
        <v>199</v>
      </c>
      <c r="C18" s="5"/>
      <c r="D18" s="5"/>
      <c r="E18" s="5"/>
      <c r="F18" s="5" t="s">
        <v>322</v>
      </c>
      <c r="G18" s="5"/>
      <c r="H18" s="5"/>
      <c r="I18" s="5"/>
      <c r="J18" s="5"/>
      <c r="K18" s="5"/>
      <c r="L18" s="5"/>
      <c r="M18" s="5"/>
      <c r="N18" s="5"/>
      <c r="O18" s="5"/>
      <c r="P18" s="5"/>
      <c r="AA18" s="17"/>
      <c r="AD18" s="17"/>
      <c r="AE18" s="17"/>
    </row>
    <row r="19" spans="1:31">
      <c r="B19" s="5" t="s">
        <v>31</v>
      </c>
      <c r="C19" s="5"/>
      <c r="D19" s="5"/>
      <c r="E19" s="5"/>
      <c r="F19" s="5" t="s">
        <v>31</v>
      </c>
      <c r="G19" s="5"/>
      <c r="H19" s="5"/>
      <c r="I19" s="5"/>
      <c r="J19" s="5"/>
      <c r="K19" s="5"/>
      <c r="L19" s="5"/>
      <c r="M19" s="5"/>
      <c r="N19" s="5"/>
      <c r="O19" s="5"/>
      <c r="P19" s="5"/>
      <c r="AA19" s="17"/>
    </row>
    <row r="20" spans="1:31">
      <c r="B20" s="5" t="s">
        <v>200</v>
      </c>
      <c r="C20" s="5"/>
      <c r="D20" s="5"/>
      <c r="E20" s="5"/>
      <c r="F20" s="5" t="s">
        <v>323</v>
      </c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31">
      <c r="B21" s="5" t="s">
        <v>201</v>
      </c>
      <c r="C21" s="5"/>
      <c r="D21" s="5"/>
      <c r="E21" s="5"/>
      <c r="F21" s="5" t="s">
        <v>31</v>
      </c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31">
      <c r="B22" s="5" t="s">
        <v>202</v>
      </c>
      <c r="C22" s="5"/>
      <c r="D22" s="5"/>
      <c r="E22" s="5"/>
      <c r="F22" s="5" t="s">
        <v>324</v>
      </c>
      <c r="G22" s="5"/>
      <c r="H22" s="5"/>
      <c r="I22" s="5"/>
      <c r="J22" s="5"/>
      <c r="K22" s="5"/>
      <c r="L22" s="5"/>
      <c r="M22" s="5"/>
      <c r="N22" s="5"/>
      <c r="O22" s="5"/>
      <c r="P22" s="5"/>
      <c r="AA22" s="17"/>
    </row>
    <row r="23" spans="1:31">
      <c r="B23" s="5" t="s">
        <v>203</v>
      </c>
      <c r="C23" s="5"/>
      <c r="D23" s="5"/>
      <c r="E23" s="5"/>
      <c r="F23" s="5" t="s">
        <v>325</v>
      </c>
      <c r="G23" s="5"/>
      <c r="H23" s="5"/>
      <c r="I23" s="5"/>
      <c r="J23" s="5"/>
      <c r="K23" s="5"/>
      <c r="L23" s="5"/>
      <c r="M23" s="5"/>
      <c r="N23" s="5"/>
      <c r="O23" s="5"/>
      <c r="P23" s="5"/>
      <c r="AA23" s="17"/>
    </row>
    <row r="24" spans="1:31">
      <c r="B24" s="5" t="s">
        <v>31</v>
      </c>
      <c r="C24" s="5"/>
      <c r="D24" s="5"/>
      <c r="E24" s="5"/>
      <c r="F24" s="5" t="s">
        <v>31</v>
      </c>
      <c r="G24" s="5"/>
      <c r="H24" s="5"/>
      <c r="I24" s="5"/>
      <c r="J24" s="5"/>
      <c r="K24" s="5"/>
      <c r="L24" s="5"/>
      <c r="M24" s="5"/>
      <c r="N24" s="5"/>
      <c r="O24" s="5"/>
      <c r="P24" s="5"/>
      <c r="AA24" s="17"/>
    </row>
    <row r="25" spans="1:31">
      <c r="B25" t="s">
        <v>32</v>
      </c>
      <c r="F25" t="s">
        <v>32</v>
      </c>
    </row>
    <row r="26" spans="1:31" ht="17">
      <c r="A26" s="23"/>
      <c r="B26" s="25" t="s">
        <v>204</v>
      </c>
      <c r="C26" s="25"/>
      <c r="D26" s="25"/>
      <c r="E26" s="25"/>
      <c r="F26" s="25" t="s">
        <v>326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31">
      <c r="A27" s="23"/>
      <c r="B27" s="24" t="s">
        <v>205</v>
      </c>
      <c r="C27" s="24"/>
      <c r="D27" s="24"/>
      <c r="E27" s="24"/>
      <c r="F27" s="24" t="s">
        <v>32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1:31">
      <c r="A28" s="23"/>
      <c r="B28" s="26" t="s">
        <v>206</v>
      </c>
      <c r="C28" s="24"/>
      <c r="D28" s="24"/>
      <c r="E28" s="24"/>
      <c r="F28" s="24" t="s">
        <v>31</v>
      </c>
      <c r="G28" s="24"/>
      <c r="H28" s="24"/>
      <c r="I28" s="24"/>
      <c r="J28" s="24"/>
      <c r="K28" s="24"/>
      <c r="L28" s="24"/>
      <c r="M28" s="27"/>
      <c r="N28" s="24"/>
      <c r="O28" s="24"/>
      <c r="P28" s="24"/>
      <c r="AA28" s="17"/>
    </row>
    <row r="29" spans="1:31">
      <c r="A29" s="23"/>
      <c r="B29" s="24" t="s">
        <v>207</v>
      </c>
      <c r="C29" s="24"/>
      <c r="D29" s="24"/>
      <c r="E29" s="24"/>
      <c r="F29" s="24" t="s">
        <v>327</v>
      </c>
      <c r="G29" s="24"/>
      <c r="H29" s="24"/>
      <c r="I29" s="24"/>
      <c r="J29" s="24"/>
      <c r="K29" s="24"/>
      <c r="L29" s="24"/>
      <c r="M29" s="28"/>
      <c r="N29" s="24"/>
      <c r="O29" s="24"/>
      <c r="P29" s="24"/>
      <c r="AA29" s="17"/>
    </row>
    <row r="30" spans="1:31">
      <c r="B30" t="s">
        <v>208</v>
      </c>
      <c r="F30" t="s">
        <v>328</v>
      </c>
    </row>
    <row r="31" spans="1:31">
      <c r="A31" s="29"/>
      <c r="B31" s="3" t="s">
        <v>32</v>
      </c>
      <c r="C31" s="3"/>
      <c r="D31" s="3"/>
      <c r="E31" s="4"/>
      <c r="F31" s="4" t="s">
        <v>32</v>
      </c>
      <c r="G31" s="5"/>
      <c r="H31" s="5"/>
      <c r="I31" s="4"/>
      <c r="J31" s="4"/>
      <c r="K31" s="3"/>
      <c r="L31" s="3"/>
      <c r="M31" s="3"/>
      <c r="N31" s="3"/>
      <c r="O31" s="6"/>
      <c r="P31" s="6"/>
    </row>
    <row r="32" spans="1:31">
      <c r="A32" s="29"/>
      <c r="B32" s="3"/>
      <c r="C32" s="3"/>
      <c r="D32" s="3"/>
      <c r="E32" s="3"/>
      <c r="F32" s="3"/>
      <c r="G32" s="5"/>
      <c r="H32" s="5"/>
      <c r="I32" s="3"/>
      <c r="J32" s="3"/>
      <c r="K32" s="3"/>
      <c r="L32" s="3"/>
      <c r="M32" s="3"/>
      <c r="N32" s="3"/>
      <c r="O32" s="6"/>
      <c r="P32" s="6"/>
    </row>
    <row r="33" spans="1:27">
      <c r="A33" s="30" t="s">
        <v>211</v>
      </c>
      <c r="B33" s="4" t="s">
        <v>31</v>
      </c>
      <c r="C33" s="4"/>
      <c r="D33" s="3"/>
      <c r="E33" s="118" t="s">
        <v>263</v>
      </c>
      <c r="F33" s="4" t="s">
        <v>31</v>
      </c>
      <c r="G33" s="118"/>
      <c r="H33" s="4"/>
      <c r="I33" s="4"/>
      <c r="J33" s="4"/>
      <c r="K33" s="4"/>
      <c r="L33" s="4"/>
      <c r="M33" s="4"/>
      <c r="N33" s="4"/>
      <c r="O33" s="6"/>
      <c r="P33" s="6"/>
    </row>
    <row r="34" spans="1:27">
      <c r="A34" s="29"/>
      <c r="B34" s="3" t="s">
        <v>32</v>
      </c>
      <c r="C34" s="4"/>
      <c r="D34" s="3"/>
      <c r="E34" s="4"/>
      <c r="F34" s="4" t="s">
        <v>264</v>
      </c>
      <c r="G34" s="4"/>
      <c r="H34" s="4"/>
      <c r="I34" s="4"/>
      <c r="J34" s="4"/>
      <c r="K34" s="3"/>
      <c r="L34" s="3"/>
      <c r="M34" s="3"/>
      <c r="N34" s="3"/>
      <c r="O34" s="6"/>
      <c r="P34" s="6"/>
    </row>
    <row r="35" spans="1:27">
      <c r="A35" s="29"/>
      <c r="B35" s="3" t="s">
        <v>31</v>
      </c>
      <c r="C35" s="3"/>
      <c r="D35" s="3"/>
      <c r="E35" s="3"/>
      <c r="F35" s="6" t="s">
        <v>31</v>
      </c>
      <c r="G35" s="4"/>
      <c r="H35" s="3"/>
      <c r="I35" s="3"/>
      <c r="J35" s="3"/>
      <c r="K35" s="3"/>
      <c r="L35" s="3"/>
      <c r="M35" s="3"/>
      <c r="N35" s="3"/>
      <c r="O35" s="6"/>
      <c r="P35" s="6"/>
    </row>
    <row r="36" spans="1:27">
      <c r="A36" s="29"/>
      <c r="B36" s="3" t="s">
        <v>31</v>
      </c>
      <c r="C36" s="3"/>
      <c r="D36" s="3"/>
      <c r="E36" s="3"/>
      <c r="F36" s="31" t="s">
        <v>265</v>
      </c>
      <c r="G36" s="4"/>
      <c r="H36" s="3"/>
      <c r="I36" s="3"/>
      <c r="J36" s="3"/>
      <c r="K36" s="3"/>
      <c r="L36" s="3"/>
      <c r="M36" s="3"/>
      <c r="N36" s="3"/>
      <c r="O36" s="6"/>
      <c r="P36" s="6"/>
      <c r="AA36" s="17"/>
    </row>
    <row r="37" spans="1:27">
      <c r="A37" s="29"/>
      <c r="B37" s="3" t="s">
        <v>31</v>
      </c>
      <c r="C37" s="3"/>
      <c r="D37" s="3"/>
      <c r="E37" s="3"/>
      <c r="F37" s="31" t="s">
        <v>266</v>
      </c>
      <c r="G37" s="4"/>
      <c r="H37" s="3"/>
      <c r="I37" s="3"/>
      <c r="J37" s="3"/>
      <c r="K37" s="3"/>
      <c r="L37" s="3"/>
      <c r="M37" s="3"/>
      <c r="N37" s="3"/>
      <c r="O37" s="6"/>
      <c r="P37" s="6"/>
      <c r="AA37" s="17"/>
    </row>
    <row r="38" spans="1:27">
      <c r="A38" s="29"/>
      <c r="B38" s="3" t="s">
        <v>212</v>
      </c>
      <c r="C38" s="3"/>
      <c r="D38" s="3"/>
      <c r="E38" s="3"/>
      <c r="F38" s="31" t="s">
        <v>267</v>
      </c>
      <c r="G38" s="4"/>
      <c r="H38" s="3"/>
      <c r="I38" s="3"/>
      <c r="J38" s="3"/>
      <c r="K38" s="3"/>
      <c r="L38" s="3"/>
      <c r="M38" s="3"/>
      <c r="N38" s="3"/>
      <c r="O38" s="6"/>
      <c r="P38" s="6"/>
      <c r="AA38" s="17"/>
    </row>
    <row r="39" spans="1:27">
      <c r="A39" s="29"/>
      <c r="B39" s="3" t="s">
        <v>32</v>
      </c>
      <c r="C39" s="3"/>
      <c r="D39" s="3"/>
      <c r="E39" s="3"/>
      <c r="F39" s="31" t="s">
        <v>268</v>
      </c>
      <c r="G39" s="4"/>
      <c r="H39" s="3"/>
      <c r="I39" s="3"/>
      <c r="J39" s="6"/>
      <c r="K39" s="6"/>
      <c r="L39" s="3"/>
      <c r="M39" s="3"/>
      <c r="N39" s="3"/>
      <c r="O39" s="6"/>
      <c r="P39" s="6"/>
      <c r="AA39" s="17"/>
    </row>
    <row r="40" spans="1:27">
      <c r="A40" s="29"/>
      <c r="B40" s="3" t="s">
        <v>32</v>
      </c>
      <c r="C40" s="3"/>
      <c r="D40" s="3"/>
      <c r="E40" s="3"/>
      <c r="F40" s="31" t="s">
        <v>31</v>
      </c>
      <c r="G40" s="4"/>
      <c r="H40" s="3"/>
      <c r="I40" s="3"/>
      <c r="J40" s="3"/>
      <c r="K40" s="3"/>
      <c r="L40" s="3"/>
      <c r="M40" s="3"/>
      <c r="N40" s="3"/>
      <c r="O40" s="6"/>
      <c r="P40" s="6"/>
    </row>
    <row r="41" spans="1:27">
      <c r="A41" s="29"/>
      <c r="B41" s="3" t="s">
        <v>32</v>
      </c>
      <c r="C41" s="3"/>
      <c r="D41" s="3"/>
      <c r="E41" s="3"/>
      <c r="F41" s="31" t="s">
        <v>32</v>
      </c>
      <c r="G41" s="31"/>
      <c r="H41" s="3"/>
      <c r="I41" s="3"/>
      <c r="J41" s="3"/>
      <c r="K41" s="3"/>
      <c r="L41" s="3"/>
      <c r="M41" s="3"/>
      <c r="N41" s="3"/>
      <c r="O41" s="6"/>
      <c r="P41" s="6"/>
    </row>
    <row r="42" spans="1:27">
      <c r="B42" t="s">
        <v>31</v>
      </c>
      <c r="F42" t="s">
        <v>269</v>
      </c>
    </row>
    <row r="43" spans="1:27">
      <c r="B43" t="s">
        <v>31</v>
      </c>
      <c r="F43" t="s">
        <v>270</v>
      </c>
      <c r="AA43" s="17"/>
    </row>
    <row r="44" spans="1:27">
      <c r="B44" t="s">
        <v>32</v>
      </c>
      <c r="F44" t="s">
        <v>32</v>
      </c>
    </row>
    <row r="45" spans="1:27">
      <c r="B45" t="s">
        <v>31</v>
      </c>
      <c r="F45" t="s">
        <v>271</v>
      </c>
      <c r="AA45" s="17"/>
    </row>
    <row r="46" spans="1:27">
      <c r="B46" t="s">
        <v>32</v>
      </c>
      <c r="F46" t="s">
        <v>31</v>
      </c>
      <c r="AA46" s="17"/>
    </row>
    <row r="47" spans="1:27">
      <c r="B47" t="s">
        <v>32</v>
      </c>
      <c r="F47" t="s">
        <v>272</v>
      </c>
    </row>
    <row r="49" spans="1:32">
      <c r="A49" t="s">
        <v>214</v>
      </c>
      <c r="B49" t="s">
        <v>215</v>
      </c>
      <c r="E49" t="s">
        <v>274</v>
      </c>
      <c r="F49" t="s">
        <v>275</v>
      </c>
      <c r="AA49" t="s">
        <v>25</v>
      </c>
    </row>
    <row r="50" spans="1:32">
      <c r="B50" t="s">
        <v>216</v>
      </c>
      <c r="F50" t="s">
        <v>276</v>
      </c>
      <c r="AA50" t="s">
        <v>24</v>
      </c>
    </row>
    <row r="51" spans="1:32">
      <c r="B51" t="s">
        <v>217</v>
      </c>
      <c r="F51" t="s">
        <v>31</v>
      </c>
    </row>
    <row r="52" spans="1:32">
      <c r="B52" t="s">
        <v>218</v>
      </c>
      <c r="F52" t="s">
        <v>277</v>
      </c>
    </row>
    <row r="53" spans="1:32">
      <c r="B53" t="s">
        <v>201</v>
      </c>
      <c r="F53" t="s">
        <v>278</v>
      </c>
      <c r="AB53" s="34">
        <v>-0.72750000000000004</v>
      </c>
      <c r="AC53" s="34">
        <v>0.27250000000000002</v>
      </c>
      <c r="AD53" s="34">
        <v>1.5449999999999999</v>
      </c>
      <c r="AE53" s="34">
        <v>2.5449999999999999</v>
      </c>
      <c r="AF53" s="34" t="s">
        <v>26</v>
      </c>
    </row>
    <row r="54" spans="1:32">
      <c r="B54" t="s">
        <v>219</v>
      </c>
      <c r="F54" t="s">
        <v>279</v>
      </c>
      <c r="AB54" s="34" t="s">
        <v>27</v>
      </c>
      <c r="AC54" s="34">
        <v>-1.298</v>
      </c>
      <c r="AD54" s="34">
        <v>0.13466700000000001</v>
      </c>
      <c r="AE54" s="34">
        <v>1.4039999999999999</v>
      </c>
      <c r="AF54" s="34">
        <v>1.0001199999999999</v>
      </c>
    </row>
    <row r="55" spans="1:32">
      <c r="B55" t="s">
        <v>220</v>
      </c>
      <c r="F55" t="s">
        <v>280</v>
      </c>
      <c r="AB55" s="34">
        <v>0</v>
      </c>
      <c r="AC55" s="34">
        <v>0</v>
      </c>
      <c r="AD55" s="34">
        <v>0</v>
      </c>
      <c r="AE55" s="34">
        <v>0</v>
      </c>
      <c r="AF55" s="34">
        <v>1</v>
      </c>
    </row>
    <row r="56" spans="1:32">
      <c r="B56" t="s">
        <v>31</v>
      </c>
      <c r="F56" t="s">
        <v>31</v>
      </c>
      <c r="AB56" s="34">
        <v>-2.1</v>
      </c>
      <c r="AC56" s="34">
        <v>-0.4</v>
      </c>
      <c r="AD56" s="34">
        <v>-0.2</v>
      </c>
      <c r="AE56" s="34">
        <v>0.8</v>
      </c>
      <c r="AF56" s="34">
        <v>0.84</v>
      </c>
    </row>
    <row r="57" spans="1:32">
      <c r="B57" t="s">
        <v>32</v>
      </c>
      <c r="F57" t="s">
        <v>32</v>
      </c>
      <c r="AB57" s="34">
        <v>-3.198</v>
      </c>
      <c r="AC57" s="34">
        <v>-0.59899999999999998</v>
      </c>
      <c r="AD57" s="34">
        <v>-0.19800000000000001</v>
      </c>
      <c r="AE57" s="34">
        <v>-0.80200000000000005</v>
      </c>
      <c r="AF57" s="34">
        <v>0.59899999999999998</v>
      </c>
    </row>
    <row r="58" spans="1:32">
      <c r="B58" t="s">
        <v>221</v>
      </c>
      <c r="F58" t="s">
        <v>281</v>
      </c>
      <c r="AB58" s="34">
        <v>-1.0620000000000001</v>
      </c>
      <c r="AC58" s="34">
        <v>-6.2E-2</v>
      </c>
      <c r="AD58" s="34">
        <v>0.84499999999999997</v>
      </c>
      <c r="AE58" s="34">
        <v>1.5633300000000001</v>
      </c>
      <c r="AF58" s="34">
        <v>0.90620000000000001</v>
      </c>
    </row>
    <row r="59" spans="1:32">
      <c r="B59" t="s">
        <v>222</v>
      </c>
      <c r="F59" t="s">
        <v>282</v>
      </c>
      <c r="AB59" s="34">
        <v>-3.492</v>
      </c>
      <c r="AC59" s="34">
        <f>0/746</f>
        <v>0</v>
      </c>
      <c r="AD59" s="34">
        <v>0.254</v>
      </c>
      <c r="AE59" s="34">
        <v>1.508</v>
      </c>
      <c r="AF59" s="34">
        <v>0.99892000000000003</v>
      </c>
    </row>
    <row r="60" spans="1:32">
      <c r="B60" t="s">
        <v>223</v>
      </c>
      <c r="F60" t="s">
        <v>283</v>
      </c>
      <c r="AB60" s="34">
        <v>0</v>
      </c>
      <c r="AC60" s="34">
        <v>0</v>
      </c>
      <c r="AD60" s="34">
        <v>0</v>
      </c>
      <c r="AE60" s="34">
        <v>0</v>
      </c>
      <c r="AF60" s="34">
        <v>1</v>
      </c>
    </row>
    <row r="61" spans="1:32">
      <c r="B61" t="s">
        <v>224</v>
      </c>
      <c r="F61" t="s">
        <v>284</v>
      </c>
      <c r="AB61" s="34">
        <v>1</v>
      </c>
      <c r="AC61" s="34">
        <v>0</v>
      </c>
      <c r="AD61" s="34">
        <v>0</v>
      </c>
      <c r="AE61" s="34">
        <v>0</v>
      </c>
      <c r="AF61" s="34">
        <v>0</v>
      </c>
    </row>
    <row r="62" spans="1:32">
      <c r="B62" t="s">
        <v>225</v>
      </c>
      <c r="F62" t="s">
        <v>285</v>
      </c>
      <c r="AB62" s="34">
        <v>-1.1499999999999999</v>
      </c>
      <c r="AC62" s="34">
        <v>-0.15</v>
      </c>
      <c r="AD62" s="34">
        <v>0.92500000000000004</v>
      </c>
      <c r="AE62" s="34">
        <v>2.85</v>
      </c>
      <c r="AF62" s="34">
        <v>1.00082</v>
      </c>
    </row>
    <row r="63" spans="1:32">
      <c r="B63" t="s">
        <v>226</v>
      </c>
      <c r="F63" t="s">
        <v>286</v>
      </c>
      <c r="AB63" s="34">
        <v>-6.0468800000000003E-2</v>
      </c>
      <c r="AC63" s="34">
        <v>-0.93500000000000005</v>
      </c>
      <c r="AD63" s="34">
        <v>-0.87</v>
      </c>
      <c r="AE63" s="34">
        <v>0.42</v>
      </c>
      <c r="AF63" s="34">
        <v>1.42282</v>
      </c>
    </row>
    <row r="64" spans="1:32">
      <c r="AB64" s="34">
        <v>-1.85</v>
      </c>
      <c r="AC64" s="34">
        <v>-0.85</v>
      </c>
      <c r="AD64" s="34">
        <v>-0.30769200000000002</v>
      </c>
      <c r="AE64" s="34">
        <v>0.85185200000000005</v>
      </c>
      <c r="AF64" s="34">
        <v>0.69735999999999998</v>
      </c>
    </row>
    <row r="65" spans="1:32">
      <c r="A65" t="s">
        <v>228</v>
      </c>
      <c r="B65" t="s">
        <v>229</v>
      </c>
      <c r="E65" t="s">
        <v>288</v>
      </c>
      <c r="F65" t="s">
        <v>31</v>
      </c>
      <c r="AB65" s="34">
        <v>-1.2923100000000001</v>
      </c>
      <c r="AC65" s="34">
        <v>-2.36</v>
      </c>
      <c r="AD65" s="34">
        <v>-0.18</v>
      </c>
      <c r="AE65" s="34">
        <v>0.77500000000000002</v>
      </c>
      <c r="AF65" s="34">
        <v>0.96702100000000002</v>
      </c>
    </row>
    <row r="66" spans="1:32">
      <c r="B66" t="s">
        <v>230</v>
      </c>
      <c r="F66" t="s">
        <v>289</v>
      </c>
      <c r="AB66" s="34">
        <v>-2.9540000000000002</v>
      </c>
      <c r="AC66" s="34">
        <v>-1.954</v>
      </c>
      <c r="AD66" s="34">
        <v>-0.95399999999999996</v>
      </c>
      <c r="AE66" s="34">
        <v>4.5999999999999999E-2</v>
      </c>
      <c r="AF66" s="34">
        <v>1.00088</v>
      </c>
    </row>
    <row r="67" spans="1:32">
      <c r="B67" t="s">
        <v>217</v>
      </c>
      <c r="F67" t="s">
        <v>31</v>
      </c>
      <c r="AB67" s="34">
        <v>1</v>
      </c>
      <c r="AC67" s="34">
        <v>0</v>
      </c>
      <c r="AD67" s="34">
        <v>0</v>
      </c>
      <c r="AE67" s="34">
        <v>0</v>
      </c>
      <c r="AF67" s="34">
        <v>0</v>
      </c>
    </row>
    <row r="68" spans="1:32">
      <c r="B68" t="s">
        <v>32</v>
      </c>
      <c r="F68" t="s">
        <v>31</v>
      </c>
    </row>
    <row r="69" spans="1:32">
      <c r="B69" t="s">
        <v>31</v>
      </c>
      <c r="F69" t="s">
        <v>31</v>
      </c>
    </row>
    <row r="70" spans="1:32">
      <c r="B70" t="s">
        <v>231</v>
      </c>
      <c r="F70" t="s">
        <v>290</v>
      </c>
      <c r="AB70" t="s">
        <v>22</v>
      </c>
    </row>
    <row r="71" spans="1:32">
      <c r="B71" t="s">
        <v>232</v>
      </c>
      <c r="F71" t="s">
        <v>291</v>
      </c>
      <c r="AB71" t="s">
        <v>23</v>
      </c>
    </row>
    <row r="72" spans="1:32">
      <c r="B72" t="s">
        <v>31</v>
      </c>
      <c r="F72" t="s">
        <v>31</v>
      </c>
      <c r="AB72" t="s">
        <v>22</v>
      </c>
    </row>
    <row r="73" spans="1:32">
      <c r="B73" t="s">
        <v>32</v>
      </c>
      <c r="F73" t="s">
        <v>32</v>
      </c>
      <c r="AB73" t="s">
        <v>22</v>
      </c>
    </row>
    <row r="74" spans="1:32">
      <c r="B74" t="s">
        <v>233</v>
      </c>
      <c r="F74" t="s">
        <v>292</v>
      </c>
      <c r="AB74" t="s">
        <v>22</v>
      </c>
    </row>
    <row r="75" spans="1:32">
      <c r="B75" t="s">
        <v>234</v>
      </c>
      <c r="F75" t="s">
        <v>293</v>
      </c>
      <c r="AB75" t="s">
        <v>33</v>
      </c>
    </row>
    <row r="76" spans="1:32">
      <c r="B76" t="s">
        <v>31</v>
      </c>
      <c r="F76" t="s">
        <v>294</v>
      </c>
      <c r="AB76" t="s">
        <v>23</v>
      </c>
    </row>
    <row r="77" spans="1:32">
      <c r="B77" t="s">
        <v>235</v>
      </c>
      <c r="F77" t="s">
        <v>295</v>
      </c>
      <c r="AB77" t="s">
        <v>23</v>
      </c>
    </row>
    <row r="78" spans="1:32">
      <c r="B78" t="s">
        <v>236</v>
      </c>
      <c r="F78" t="s">
        <v>296</v>
      </c>
      <c r="AB78" t="s">
        <v>23</v>
      </c>
    </row>
    <row r="79" spans="1:32">
      <c r="B79" t="s">
        <v>32</v>
      </c>
      <c r="F79" t="s">
        <v>32</v>
      </c>
      <c r="AB79" t="s">
        <v>22</v>
      </c>
    </row>
    <row r="80" spans="1:32">
      <c r="AB80" t="s">
        <v>22</v>
      </c>
    </row>
    <row r="81" spans="1:28">
      <c r="A81" t="s">
        <v>238</v>
      </c>
      <c r="B81" t="s">
        <v>31</v>
      </c>
      <c r="E81" t="s">
        <v>298</v>
      </c>
      <c r="F81" t="s">
        <v>299</v>
      </c>
      <c r="AB81" t="s">
        <v>23</v>
      </c>
    </row>
    <row r="82" spans="1:28">
      <c r="B82" t="s">
        <v>239</v>
      </c>
      <c r="F82" t="s">
        <v>300</v>
      </c>
      <c r="AB82" t="s">
        <v>22</v>
      </c>
    </row>
    <row r="83" spans="1:28">
      <c r="B83" t="s">
        <v>31</v>
      </c>
      <c r="F83" t="s">
        <v>31</v>
      </c>
      <c r="AB83" t="s">
        <v>23</v>
      </c>
    </row>
    <row r="84" spans="1:28">
      <c r="B84" t="s">
        <v>240</v>
      </c>
      <c r="F84" t="s">
        <v>301</v>
      </c>
      <c r="AB84" t="s">
        <v>23</v>
      </c>
    </row>
    <row r="85" spans="1:28">
      <c r="B85" t="s">
        <v>241</v>
      </c>
      <c r="F85" t="s">
        <v>31</v>
      </c>
    </row>
    <row r="86" spans="1:28">
      <c r="B86" t="s">
        <v>242</v>
      </c>
      <c r="F86" t="s">
        <v>302</v>
      </c>
      <c r="AB86" t="s">
        <v>36</v>
      </c>
    </row>
    <row r="87" spans="1:28">
      <c r="B87" t="s">
        <v>243</v>
      </c>
      <c r="F87" t="s">
        <v>303</v>
      </c>
      <c r="AB87" t="s">
        <v>37</v>
      </c>
    </row>
    <row r="88" spans="1:28">
      <c r="B88" t="s">
        <v>31</v>
      </c>
      <c r="F88" t="s">
        <v>31</v>
      </c>
      <c r="AB88" t="s">
        <v>38</v>
      </c>
    </row>
    <row r="89" spans="1:28">
      <c r="B89" t="s">
        <v>32</v>
      </c>
      <c r="F89" t="s">
        <v>32</v>
      </c>
      <c r="AB89" t="s">
        <v>32</v>
      </c>
    </row>
    <row r="90" spans="1:28">
      <c r="B90" t="s">
        <v>244</v>
      </c>
      <c r="F90" t="s">
        <v>304</v>
      </c>
      <c r="AB90" t="s">
        <v>31</v>
      </c>
    </row>
    <row r="91" spans="1:28">
      <c r="B91" t="s">
        <v>245</v>
      </c>
      <c r="F91" t="s">
        <v>305</v>
      </c>
      <c r="AB91" t="s">
        <v>39</v>
      </c>
    </row>
    <row r="92" spans="1:28">
      <c r="B92" t="s">
        <v>31</v>
      </c>
      <c r="F92" t="s">
        <v>306</v>
      </c>
      <c r="AB92" t="s">
        <v>40</v>
      </c>
    </row>
    <row r="93" spans="1:28">
      <c r="B93" t="s">
        <v>246</v>
      </c>
      <c r="F93" t="s">
        <v>307</v>
      </c>
      <c r="AB93" t="s">
        <v>31</v>
      </c>
    </row>
    <row r="94" spans="1:28">
      <c r="B94" t="s">
        <v>247</v>
      </c>
      <c r="F94" t="s">
        <v>308</v>
      </c>
      <c r="AB94" t="s">
        <v>32</v>
      </c>
    </row>
    <row r="95" spans="1:28">
      <c r="B95" t="s">
        <v>248</v>
      </c>
      <c r="F95" t="s">
        <v>31</v>
      </c>
      <c r="AB95" t="s">
        <v>41</v>
      </c>
    </row>
    <row r="96" spans="1:28">
      <c r="AB96" t="s">
        <v>42</v>
      </c>
    </row>
    <row r="97" spans="1:28">
      <c r="A97" t="s">
        <v>250</v>
      </c>
      <c r="B97" t="s">
        <v>251</v>
      </c>
      <c r="E97" t="s">
        <v>309</v>
      </c>
      <c r="F97" t="s">
        <v>310</v>
      </c>
      <c r="AB97" t="s">
        <v>31</v>
      </c>
    </row>
    <row r="98" spans="1:28">
      <c r="B98" t="s">
        <v>252</v>
      </c>
      <c r="F98" t="s">
        <v>311</v>
      </c>
      <c r="AB98" t="s">
        <v>43</v>
      </c>
    </row>
    <row r="99" spans="1:28">
      <c r="B99" t="s">
        <v>253</v>
      </c>
      <c r="F99" t="s">
        <v>31</v>
      </c>
      <c r="AB99" t="s">
        <v>44</v>
      </c>
    </row>
    <row r="100" spans="1:28">
      <c r="B100" t="s">
        <v>31</v>
      </c>
      <c r="F100" t="s">
        <v>312</v>
      </c>
      <c r="AB100" t="s">
        <v>45</v>
      </c>
    </row>
    <row r="101" spans="1:28">
      <c r="B101" t="s">
        <v>31</v>
      </c>
      <c r="F101" t="s">
        <v>31</v>
      </c>
    </row>
    <row r="102" spans="1:28">
      <c r="B102" t="s">
        <v>254</v>
      </c>
      <c r="F102" t="s">
        <v>313</v>
      </c>
      <c r="AB102" t="s">
        <v>31</v>
      </c>
    </row>
    <row r="103" spans="1:28">
      <c r="B103" t="s">
        <v>255</v>
      </c>
      <c r="F103" t="s">
        <v>314</v>
      </c>
      <c r="AB103" t="s">
        <v>46</v>
      </c>
    </row>
    <row r="104" spans="1:28">
      <c r="B104" t="s">
        <v>31</v>
      </c>
      <c r="F104" t="s">
        <v>31</v>
      </c>
      <c r="AB104" t="s">
        <v>31</v>
      </c>
    </row>
    <row r="105" spans="1:28">
      <c r="B105" t="s">
        <v>32</v>
      </c>
      <c r="F105" t="s">
        <v>32</v>
      </c>
      <c r="AB105" t="s">
        <v>47</v>
      </c>
    </row>
    <row r="106" spans="1:28">
      <c r="B106" t="s">
        <v>256</v>
      </c>
      <c r="F106" t="s">
        <v>315</v>
      </c>
      <c r="AB106" t="s">
        <v>48</v>
      </c>
    </row>
    <row r="107" spans="1:28">
      <c r="B107" t="s">
        <v>257</v>
      </c>
      <c r="F107" t="s">
        <v>316</v>
      </c>
      <c r="AB107" t="s">
        <v>49</v>
      </c>
    </row>
    <row r="108" spans="1:28">
      <c r="B108" t="s">
        <v>31</v>
      </c>
      <c r="F108" t="s">
        <v>32</v>
      </c>
      <c r="AB108" t="s">
        <v>50</v>
      </c>
    </row>
    <row r="109" spans="1:28">
      <c r="B109" t="s">
        <v>258</v>
      </c>
      <c r="F109" t="s">
        <v>317</v>
      </c>
      <c r="AB109" t="s">
        <v>31</v>
      </c>
    </row>
    <row r="110" spans="1:28">
      <c r="B110" t="s">
        <v>259</v>
      </c>
      <c r="F110" t="s">
        <v>318</v>
      </c>
      <c r="AB110" t="s">
        <v>32</v>
      </c>
    </row>
    <row r="111" spans="1:28">
      <c r="B111" t="s">
        <v>31</v>
      </c>
      <c r="F111" t="s">
        <v>32</v>
      </c>
      <c r="AB111" t="s">
        <v>51</v>
      </c>
    </row>
    <row r="112" spans="1:28">
      <c r="AB112" t="s">
        <v>52</v>
      </c>
    </row>
    <row r="113" spans="1:28">
      <c r="A113" t="s">
        <v>261</v>
      </c>
      <c r="B113" t="s">
        <v>31</v>
      </c>
      <c r="AB113" t="s">
        <v>31</v>
      </c>
    </row>
    <row r="114" spans="1:28">
      <c r="B114" t="s">
        <v>32</v>
      </c>
      <c r="AB114" t="s">
        <v>53</v>
      </c>
    </row>
    <row r="115" spans="1:28">
      <c r="B115" t="s">
        <v>31</v>
      </c>
      <c r="AB115" t="s">
        <v>54</v>
      </c>
    </row>
    <row r="116" spans="1:28">
      <c r="B116" t="s">
        <v>32</v>
      </c>
      <c r="AB116" t="s">
        <v>55</v>
      </c>
    </row>
    <row r="117" spans="1:28">
      <c r="B117" t="s">
        <v>31</v>
      </c>
    </row>
    <row r="118" spans="1:28">
      <c r="B118" t="s">
        <v>32</v>
      </c>
      <c r="AB118" t="s">
        <v>31</v>
      </c>
    </row>
    <row r="119" spans="1:28">
      <c r="B119" t="s">
        <v>31</v>
      </c>
      <c r="AB119" t="s">
        <v>31</v>
      </c>
    </row>
    <row r="120" spans="1:28">
      <c r="B120" t="s">
        <v>32</v>
      </c>
      <c r="AB120" t="s">
        <v>31</v>
      </c>
    </row>
    <row r="121" spans="1:28">
      <c r="B121" t="s">
        <v>31</v>
      </c>
      <c r="AB121" t="s">
        <v>31</v>
      </c>
    </row>
    <row r="122" spans="1:28">
      <c r="B122" t="s">
        <v>32</v>
      </c>
      <c r="AB122" t="s">
        <v>57</v>
      </c>
    </row>
    <row r="123" spans="1:28">
      <c r="B123" t="s">
        <v>31</v>
      </c>
      <c r="AB123" t="s">
        <v>32</v>
      </c>
    </row>
    <row r="124" spans="1:28">
      <c r="B124" t="s">
        <v>31</v>
      </c>
      <c r="AB124" t="s">
        <v>32</v>
      </c>
    </row>
    <row r="125" spans="1:28">
      <c r="B125" t="s">
        <v>31</v>
      </c>
      <c r="AB125" t="s">
        <v>58</v>
      </c>
    </row>
    <row r="126" spans="1:28">
      <c r="B126" t="s">
        <v>32</v>
      </c>
      <c r="AB126" t="s">
        <v>31</v>
      </c>
    </row>
    <row r="127" spans="1:28">
      <c r="B127" t="s">
        <v>32</v>
      </c>
      <c r="AB127" t="s">
        <v>31</v>
      </c>
    </row>
    <row r="128" spans="1:28">
      <c r="AB128" t="s">
        <v>31</v>
      </c>
    </row>
    <row r="129" spans="28:28">
      <c r="AB129" t="s">
        <v>59</v>
      </c>
    </row>
    <row r="130" spans="28:28">
      <c r="AB130" t="s">
        <v>32</v>
      </c>
    </row>
    <row r="131" spans="28:28">
      <c r="AB131" t="s">
        <v>31</v>
      </c>
    </row>
    <row r="132" spans="28:28">
      <c r="AB132" t="s">
        <v>32</v>
      </c>
    </row>
    <row r="134" spans="28:28" ht="255">
      <c r="AB134" s="35" t="s">
        <v>61</v>
      </c>
    </row>
    <row r="136" spans="28:28">
      <c r="AB136" t="s">
        <v>22</v>
      </c>
    </row>
    <row r="137" spans="28:28">
      <c r="AB137" t="s">
        <v>63</v>
      </c>
    </row>
    <row r="138" spans="28:28">
      <c r="AB138" t="s">
        <v>22</v>
      </c>
    </row>
    <row r="139" spans="28:28">
      <c r="AB139" t="s">
        <v>64</v>
      </c>
    </row>
    <row r="140" spans="28:28">
      <c r="AB140" t="s">
        <v>65</v>
      </c>
    </row>
    <row r="141" spans="28:28">
      <c r="AB141" t="s">
        <v>66</v>
      </c>
    </row>
    <row r="142" spans="28:28">
      <c r="AB142" t="s">
        <v>67</v>
      </c>
    </row>
    <row r="143" spans="28:28">
      <c r="AB143" t="s">
        <v>22</v>
      </c>
    </row>
    <row r="144" spans="28:28">
      <c r="AB144" t="s">
        <v>23</v>
      </c>
    </row>
    <row r="145" spans="28:28">
      <c r="AB145" t="s">
        <v>68</v>
      </c>
    </row>
    <row r="146" spans="28:28">
      <c r="AB146" t="s">
        <v>69</v>
      </c>
    </row>
    <row r="147" spans="28:28">
      <c r="AB147" t="s">
        <v>23</v>
      </c>
    </row>
    <row r="148" spans="28:28">
      <c r="AB148" t="s">
        <v>70</v>
      </c>
    </row>
    <row r="149" spans="28:28">
      <c r="AB149" t="s">
        <v>22</v>
      </c>
    </row>
    <row r="150" spans="28:28">
      <c r="AB150" t="s">
        <v>22</v>
      </c>
    </row>
    <row r="152" spans="28:28">
      <c r="AB152" t="s">
        <v>71</v>
      </c>
    </row>
    <row r="153" spans="28:28">
      <c r="AB153" t="s">
        <v>72</v>
      </c>
    </row>
    <row r="154" spans="28:28">
      <c r="AB154" t="s">
        <v>31</v>
      </c>
    </row>
    <row r="155" spans="28:28">
      <c r="AB155" t="s">
        <v>73</v>
      </c>
    </row>
    <row r="156" spans="28:28">
      <c r="AB156" t="s">
        <v>74</v>
      </c>
    </row>
    <row r="157" spans="28:28">
      <c r="AB157" t="s">
        <v>75</v>
      </c>
    </row>
    <row r="158" spans="28:28">
      <c r="AB158" t="s">
        <v>76</v>
      </c>
    </row>
    <row r="159" spans="28:28">
      <c r="AB159" t="s">
        <v>31</v>
      </c>
    </row>
    <row r="160" spans="28:28">
      <c r="AB160" t="s">
        <v>32</v>
      </c>
    </row>
    <row r="161" spans="28:28">
      <c r="AB161" t="s">
        <v>77</v>
      </c>
    </row>
    <row r="162" spans="28:28">
      <c r="AB162" t="s">
        <v>78</v>
      </c>
    </row>
    <row r="163" spans="28:28">
      <c r="AB163" t="s">
        <v>79</v>
      </c>
    </row>
    <row r="164" spans="28:28">
      <c r="AB164" t="s">
        <v>80</v>
      </c>
    </row>
    <row r="165" spans="28:28">
      <c r="AB165" t="s">
        <v>81</v>
      </c>
    </row>
    <row r="166" spans="28:28">
      <c r="AB166" t="s">
        <v>82</v>
      </c>
    </row>
    <row r="168" spans="28:28">
      <c r="AB168" t="s">
        <v>96</v>
      </c>
    </row>
    <row r="169" spans="28:28">
      <c r="AB169" t="s">
        <v>87</v>
      </c>
    </row>
    <row r="170" spans="28:28">
      <c r="AB170" t="s">
        <v>31</v>
      </c>
    </row>
    <row r="171" spans="28:28">
      <c r="AB171" t="s">
        <v>88</v>
      </c>
    </row>
    <row r="172" spans="28:28">
      <c r="AB172" t="s">
        <v>31</v>
      </c>
    </row>
    <row r="173" spans="28:28">
      <c r="AB173" t="s">
        <v>89</v>
      </c>
    </row>
    <row r="174" spans="28:28">
      <c r="AB174" t="s">
        <v>90</v>
      </c>
    </row>
    <row r="175" spans="28:28">
      <c r="AB175" t="s">
        <v>31</v>
      </c>
    </row>
    <row r="176" spans="28:28">
      <c r="AB176" t="s">
        <v>32</v>
      </c>
    </row>
    <row r="177" spans="28:28">
      <c r="AB177" t="s">
        <v>91</v>
      </c>
    </row>
    <row r="178" spans="28:28">
      <c r="AB178" t="s">
        <v>92</v>
      </c>
    </row>
    <row r="179" spans="28:28">
      <c r="AB179" t="s">
        <v>93</v>
      </c>
    </row>
    <row r="180" spans="28:28">
      <c r="AB180" t="s">
        <v>94</v>
      </c>
    </row>
    <row r="181" spans="28:28">
      <c r="AB181" t="s">
        <v>95</v>
      </c>
    </row>
    <row r="182" spans="28:28">
      <c r="AB182" t="s">
        <v>31</v>
      </c>
    </row>
    <row r="184" spans="28:28">
      <c r="AB184" t="s">
        <v>97</v>
      </c>
    </row>
    <row r="185" spans="28:28">
      <c r="AB185" t="s">
        <v>98</v>
      </c>
    </row>
    <row r="186" spans="28:28">
      <c r="AB186" t="s">
        <v>31</v>
      </c>
    </row>
    <row r="187" spans="28:28">
      <c r="AB187" t="s">
        <v>99</v>
      </c>
    </row>
    <row r="188" spans="28:28">
      <c r="AB188" t="s">
        <v>31</v>
      </c>
    </row>
    <row r="189" spans="28:28">
      <c r="AB189" t="s">
        <v>100</v>
      </c>
    </row>
    <row r="190" spans="28:28">
      <c r="AB190" t="s">
        <v>101</v>
      </c>
    </row>
    <row r="191" spans="28:28">
      <c r="AB191" t="s">
        <v>31</v>
      </c>
    </row>
    <row r="192" spans="28:28">
      <c r="AB192" t="s">
        <v>32</v>
      </c>
    </row>
    <row r="193" spans="28:28">
      <c r="AB193" t="s">
        <v>102</v>
      </c>
    </row>
    <row r="194" spans="28:28">
      <c r="AB194" t="s">
        <v>103</v>
      </c>
    </row>
    <row r="195" spans="28:28">
      <c r="AB195" t="s">
        <v>32</v>
      </c>
    </row>
    <row r="196" spans="28:28">
      <c r="AB196" t="s">
        <v>104</v>
      </c>
    </row>
    <row r="197" spans="28:28">
      <c r="AB197" t="s">
        <v>105</v>
      </c>
    </row>
    <row r="198" spans="28:28">
      <c r="AB198" t="s">
        <v>32</v>
      </c>
    </row>
    <row r="221" spans="7:23">
      <c r="G221" s="8" t="s">
        <v>18</v>
      </c>
      <c r="H221" s="19">
        <v>5.8214285714285725E-2</v>
      </c>
      <c r="I221" s="19">
        <v>5.5071428571428556E-2</v>
      </c>
      <c r="J221" s="19">
        <v>7.6214285714285707E-2</v>
      </c>
      <c r="K221" s="19">
        <v>5.5235714285714291E-2</v>
      </c>
      <c r="L221" s="19">
        <v>4.7707142857142858E-2</v>
      </c>
      <c r="M221" s="19">
        <v>5.470714285714285E-2</v>
      </c>
      <c r="N221" s="19">
        <v>7.9764285714285704E-2</v>
      </c>
      <c r="O221" s="19">
        <v>5.5471428571428567E-2</v>
      </c>
      <c r="P221" s="19">
        <v>7.2778571428571429E-2</v>
      </c>
      <c r="Q221" s="19">
        <v>7.7592857142857144E-2</v>
      </c>
      <c r="R221" s="19">
        <v>8.7392857142857133E-2</v>
      </c>
      <c r="S221" s="19">
        <v>6.8121428571428583E-2</v>
      </c>
      <c r="T221" s="19">
        <v>8.1749999999999989E-2</v>
      </c>
      <c r="U221" s="19">
        <v>5.7550000000000004E-2</v>
      </c>
      <c r="V221" s="19">
        <v>7.2464285714285717E-2</v>
      </c>
      <c r="W221" s="8"/>
    </row>
    <row r="222" spans="7:23">
      <c r="G222" s="2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20"/>
    </row>
    <row r="223" spans="7:23">
      <c r="G223" s="14" t="s">
        <v>16</v>
      </c>
      <c r="H223" s="15" t="s">
        <v>1</v>
      </c>
      <c r="I223" s="15" t="s">
        <v>2</v>
      </c>
      <c r="J223" s="15" t="s">
        <v>3</v>
      </c>
      <c r="K223" s="15" t="s">
        <v>4</v>
      </c>
      <c r="L223" s="15" t="s">
        <v>5</v>
      </c>
      <c r="M223" s="15" t="s">
        <v>6</v>
      </c>
      <c r="N223" s="15" t="s">
        <v>7</v>
      </c>
      <c r="O223" s="15" t="s">
        <v>8</v>
      </c>
      <c r="P223" s="15" t="s">
        <v>9</v>
      </c>
      <c r="Q223" s="15" t="s">
        <v>10</v>
      </c>
      <c r="R223" s="15" t="s">
        <v>11</v>
      </c>
      <c r="S223" s="15" t="s">
        <v>12</v>
      </c>
      <c r="T223" s="15" t="s">
        <v>13</v>
      </c>
      <c r="U223" s="15" t="s">
        <v>14</v>
      </c>
      <c r="V223" s="15" t="s">
        <v>15</v>
      </c>
      <c r="W223" s="14" t="s">
        <v>19</v>
      </c>
    </row>
    <row r="224" spans="7:23">
      <c r="G224" s="16">
        <v>2007</v>
      </c>
      <c r="H224" s="3">
        <v>12.01</v>
      </c>
      <c r="I224" s="3">
        <v>37.6</v>
      </c>
      <c r="J224" s="3">
        <v>49780</v>
      </c>
      <c r="K224" s="4">
        <v>94.21</v>
      </c>
      <c r="L224" s="4">
        <v>97.7</v>
      </c>
      <c r="M224" s="5">
        <v>77.03</v>
      </c>
      <c r="N224" s="5">
        <v>35.5</v>
      </c>
      <c r="O224" s="4">
        <v>62909</v>
      </c>
      <c r="P224" s="4">
        <v>23623</v>
      </c>
      <c r="Q224" s="3">
        <v>54.4</v>
      </c>
      <c r="R224" s="3">
        <v>3255</v>
      </c>
      <c r="S224" s="3">
        <v>-0.1</v>
      </c>
      <c r="T224" s="3">
        <v>4.3</v>
      </c>
      <c r="U224" s="6">
        <v>26</v>
      </c>
      <c r="V224" s="6">
        <v>235</v>
      </c>
      <c r="W224" s="17">
        <v>52.216999999999999</v>
      </c>
    </row>
    <row r="225" spans="7:23">
      <c r="H225" s="5">
        <v>12.99</v>
      </c>
      <c r="I225" s="5">
        <v>45.92</v>
      </c>
      <c r="J225" s="5">
        <v>13840</v>
      </c>
      <c r="K225" s="5">
        <v>88.47</v>
      </c>
      <c r="L225" s="5">
        <v>85.76</v>
      </c>
      <c r="M225" s="5">
        <v>83.58</v>
      </c>
      <c r="N225" s="5">
        <v>36.700000000000003</v>
      </c>
      <c r="O225" s="5">
        <v>55230</v>
      </c>
      <c r="P225" s="5">
        <v>20317</v>
      </c>
      <c r="Q225" s="5">
        <v>36.6</v>
      </c>
      <c r="R225" s="5">
        <v>1933</v>
      </c>
      <c r="S225" s="5">
        <v>0.37</v>
      </c>
      <c r="T225" s="5">
        <v>3.26</v>
      </c>
      <c r="U225" s="5">
        <v>25.446797478814592</v>
      </c>
      <c r="V225" s="5">
        <v>1183.2475602317779</v>
      </c>
      <c r="W225" s="17">
        <v>55.5443</v>
      </c>
    </row>
    <row r="226" spans="7:23">
      <c r="H226" s="10">
        <v>11.93</v>
      </c>
      <c r="I226" s="10">
        <v>42.2</v>
      </c>
      <c r="J226" s="10">
        <v>87980</v>
      </c>
      <c r="K226" s="10">
        <v>97.4</v>
      </c>
      <c r="L226" s="10">
        <v>97.8902718088966</v>
      </c>
      <c r="M226" s="10">
        <v>82.7</v>
      </c>
      <c r="N226" s="10">
        <v>35</v>
      </c>
      <c r="O226" s="10">
        <v>65203</v>
      </c>
      <c r="P226" s="10">
        <v>20898.03</v>
      </c>
      <c r="Q226" s="10">
        <v>39.1</v>
      </c>
      <c r="R226" s="10">
        <v>964</v>
      </c>
      <c r="S226" s="10">
        <v>0.68</v>
      </c>
      <c r="T226" s="10">
        <v>3.28</v>
      </c>
      <c r="U226" s="10">
        <v>23.812102048772037</v>
      </c>
      <c r="V226" s="10">
        <v>223.07023076755769</v>
      </c>
      <c r="W226" s="17">
        <v>35.628100000000003</v>
      </c>
    </row>
    <row r="227" spans="7:23">
      <c r="H227" s="5">
        <v>28.97</v>
      </c>
      <c r="I227" s="5">
        <v>41.8</v>
      </c>
      <c r="J227" s="5">
        <v>97498</v>
      </c>
      <c r="K227" s="5">
        <v>98.56</v>
      </c>
      <c r="L227" s="5">
        <v>100</v>
      </c>
      <c r="M227" s="5">
        <v>80.3</v>
      </c>
      <c r="N227" s="5">
        <v>38.5</v>
      </c>
      <c r="O227" s="5">
        <v>55643</v>
      </c>
      <c r="P227" s="5">
        <v>16451</v>
      </c>
      <c r="Q227" s="5">
        <v>56.069443617152892</v>
      </c>
      <c r="R227" s="5">
        <v>1239</v>
      </c>
      <c r="S227" s="5">
        <v>-1.69</v>
      </c>
      <c r="T227" s="5">
        <v>3.04</v>
      </c>
      <c r="U227" s="5">
        <v>16.837873467949304</v>
      </c>
      <c r="V227" s="5">
        <v>208.08011946500454</v>
      </c>
      <c r="W227" s="17">
        <v>57.354300000000002</v>
      </c>
    </row>
    <row r="228" spans="7:23">
      <c r="H228" s="5">
        <v>22.47</v>
      </c>
      <c r="I228" s="5">
        <v>40.409999999999997</v>
      </c>
      <c r="J228" s="5">
        <v>89442</v>
      </c>
      <c r="K228" s="5">
        <v>83.2</v>
      </c>
      <c r="L228" s="5">
        <v>97.879942829919003</v>
      </c>
      <c r="M228" s="5">
        <v>81.099999999999994</v>
      </c>
      <c r="N228" s="5">
        <v>38.92</v>
      </c>
      <c r="O228" s="5">
        <v>30730</v>
      </c>
      <c r="P228" s="5">
        <v>15057</v>
      </c>
      <c r="Q228" s="5">
        <v>35.14</v>
      </c>
      <c r="R228" s="5">
        <v>692</v>
      </c>
      <c r="S228" s="5">
        <v>-0.25</v>
      </c>
      <c r="T228" s="5">
        <v>3.1</v>
      </c>
      <c r="U228" s="5">
        <v>28.128745077897623</v>
      </c>
      <c r="V228" s="5">
        <v>537</v>
      </c>
      <c r="W228" s="17">
        <v>40.581299999999999</v>
      </c>
    </row>
    <row r="229" spans="7:23">
      <c r="H229" s="13">
        <v>14.11</v>
      </c>
      <c r="I229" s="13">
        <v>41.05</v>
      </c>
      <c r="J229" s="13">
        <v>86405</v>
      </c>
      <c r="K229" s="13">
        <v>95.5</v>
      </c>
      <c r="L229" s="13">
        <v>92</v>
      </c>
      <c r="M229" s="13">
        <v>84</v>
      </c>
      <c r="N229" s="13">
        <v>38.700000000000003</v>
      </c>
      <c r="O229" s="13">
        <v>42215</v>
      </c>
      <c r="P229" s="13">
        <v>28563.0841121495</v>
      </c>
      <c r="Q229" s="13">
        <v>36.6</v>
      </c>
      <c r="R229" s="13">
        <v>925.8</v>
      </c>
      <c r="S229" s="13">
        <v>0.37</v>
      </c>
      <c r="T229" s="13">
        <v>2.78</v>
      </c>
      <c r="U229" s="13">
        <v>15.8</v>
      </c>
      <c r="V229" s="13">
        <v>897.94</v>
      </c>
      <c r="W229" s="17">
        <v>50.569400000000002</v>
      </c>
    </row>
    <row r="230" spans="7:23">
      <c r="H230" s="7">
        <v>24.7</v>
      </c>
      <c r="I230" s="7">
        <v>40.1</v>
      </c>
      <c r="J230" s="7">
        <v>42318</v>
      </c>
      <c r="K230" s="7">
        <v>99.3</v>
      </c>
      <c r="L230" s="7">
        <v>98.964690496948563</v>
      </c>
      <c r="M230" s="7">
        <v>85.7</v>
      </c>
      <c r="N230" s="7">
        <v>34.58</v>
      </c>
      <c r="O230" s="7">
        <v>26093</v>
      </c>
      <c r="P230" s="7">
        <v>14940</v>
      </c>
      <c r="Q230" s="7">
        <v>33.700000000000003</v>
      </c>
      <c r="R230" s="7">
        <v>1254.5999999999999</v>
      </c>
      <c r="S230" s="7">
        <v>0.37</v>
      </c>
      <c r="T230" s="7">
        <v>3.1</v>
      </c>
      <c r="U230" s="7">
        <v>32.155642023346303</v>
      </c>
      <c r="V230" s="7">
        <v>508</v>
      </c>
      <c r="W230" s="17">
        <v>45.689799999999998</v>
      </c>
    </row>
    <row r="231" spans="7:23">
      <c r="H231" s="7">
        <v>32</v>
      </c>
      <c r="I231" s="7">
        <v>38.549999999999997</v>
      </c>
      <c r="J231" s="5">
        <v>121189</v>
      </c>
      <c r="K231" s="7">
        <v>96.63</v>
      </c>
      <c r="L231" s="7">
        <v>73.209999999999994</v>
      </c>
      <c r="M231" s="7">
        <v>82.08</v>
      </c>
      <c r="N231" s="7">
        <v>37</v>
      </c>
      <c r="O231" s="7">
        <v>58907</v>
      </c>
      <c r="P231" s="7">
        <v>21689</v>
      </c>
      <c r="Q231" s="7">
        <v>49.9</v>
      </c>
      <c r="R231" s="7">
        <v>1367</v>
      </c>
      <c r="S231" s="7">
        <v>3.36</v>
      </c>
      <c r="T231" s="7">
        <v>2.19</v>
      </c>
      <c r="U231" s="7">
        <v>46.873340093679076</v>
      </c>
      <c r="V231" s="7">
        <v>844.98527210391615</v>
      </c>
      <c r="W231" s="17">
        <v>51.888100000000001</v>
      </c>
    </row>
    <row r="232" spans="7:23">
      <c r="H232" s="7">
        <v>6.98</v>
      </c>
      <c r="I232" s="7">
        <v>37.03</v>
      </c>
      <c r="J232" s="7">
        <v>211263</v>
      </c>
      <c r="K232" s="7">
        <v>91.2</v>
      </c>
      <c r="L232" s="7">
        <v>91.653503506665828</v>
      </c>
      <c r="M232" s="7">
        <v>68.89</v>
      </c>
      <c r="N232" s="7">
        <v>37.299999999999997</v>
      </c>
      <c r="O232" s="7">
        <v>49142</v>
      </c>
      <c r="P232" s="7">
        <v>22307</v>
      </c>
      <c r="Q232" s="7">
        <v>40.18</v>
      </c>
      <c r="R232" s="7">
        <v>875</v>
      </c>
      <c r="S232" s="7">
        <v>2.33</v>
      </c>
      <c r="T232" s="7">
        <v>3.16</v>
      </c>
      <c r="U232" s="7">
        <v>45.20179787776285</v>
      </c>
      <c r="V232" s="7">
        <v>561.89703906213799</v>
      </c>
      <c r="W232" s="18">
        <v>28.468499999999999</v>
      </c>
    </row>
    <row r="233" spans="7:23">
      <c r="H233" s="7">
        <v>23.33</v>
      </c>
      <c r="I233" s="7">
        <v>39.54</v>
      </c>
      <c r="J233" s="7">
        <v>57187</v>
      </c>
      <c r="K233" s="7">
        <v>97.78</v>
      </c>
      <c r="L233" s="7">
        <v>95.639829649158386</v>
      </c>
      <c r="M233" s="7">
        <v>59.55</v>
      </c>
      <c r="N233" s="7">
        <v>36.5</v>
      </c>
      <c r="O233" s="7">
        <v>34264</v>
      </c>
      <c r="P233" s="7">
        <v>20046</v>
      </c>
      <c r="Q233" s="7">
        <v>35.1</v>
      </c>
      <c r="R233" s="7">
        <v>659</v>
      </c>
      <c r="S233" s="7">
        <v>0.69</v>
      </c>
      <c r="T233" s="7">
        <v>3.2</v>
      </c>
      <c r="U233" s="7">
        <v>20</v>
      </c>
      <c r="V233" s="7">
        <v>173.67399741267789</v>
      </c>
      <c r="W233" s="17">
        <v>36.047899999999998</v>
      </c>
    </row>
    <row r="234" spans="7:23">
      <c r="H234" s="7">
        <v>8.89</v>
      </c>
      <c r="I234" s="7">
        <v>45.8</v>
      </c>
      <c r="J234" s="7">
        <v>68950</v>
      </c>
      <c r="K234" s="7">
        <v>80.84</v>
      </c>
      <c r="L234" s="11">
        <v>97.84</v>
      </c>
      <c r="M234" s="7">
        <v>78.14</v>
      </c>
      <c r="N234" s="7">
        <v>35.299999999999997</v>
      </c>
      <c r="O234" s="7">
        <v>45397</v>
      </c>
      <c r="P234" s="7">
        <v>9730</v>
      </c>
      <c r="Q234" s="7">
        <v>34.799999999999997</v>
      </c>
      <c r="R234" s="7">
        <v>1993</v>
      </c>
      <c r="S234" s="7">
        <v>1.19</v>
      </c>
      <c r="T234" s="7">
        <v>3.25</v>
      </c>
      <c r="U234" s="7">
        <v>20</v>
      </c>
      <c r="V234" s="12">
        <v>590.72276159654803</v>
      </c>
      <c r="W234" s="17">
        <v>43.0533</v>
      </c>
    </row>
    <row r="235" spans="7:23">
      <c r="H235" s="7">
        <v>5.82</v>
      </c>
      <c r="I235" s="7">
        <v>38.14</v>
      </c>
      <c r="J235" s="7">
        <v>65624</v>
      </c>
      <c r="K235" s="7">
        <v>95.6</v>
      </c>
      <c r="L235" s="11">
        <v>91</v>
      </c>
      <c r="M235" s="7">
        <v>63.4</v>
      </c>
      <c r="N235" s="7">
        <v>38</v>
      </c>
      <c r="O235" s="7">
        <v>41754</v>
      </c>
      <c r="P235" s="7">
        <v>22946</v>
      </c>
      <c r="Q235" s="7">
        <v>54.24</v>
      </c>
      <c r="R235" s="7">
        <v>984</v>
      </c>
      <c r="S235" s="7">
        <v>6.19</v>
      </c>
      <c r="T235" s="7">
        <v>3.7</v>
      </c>
      <c r="U235" s="7">
        <v>17.3</v>
      </c>
      <c r="V235" s="7">
        <v>140.33954727030627</v>
      </c>
      <c r="W235" s="17">
        <v>38.548099999999998</v>
      </c>
    </row>
    <row r="236" spans="7:23">
      <c r="H236" s="1">
        <v>16.899999999999999</v>
      </c>
      <c r="I236" s="2">
        <v>44.2</v>
      </c>
      <c r="J236" s="2">
        <v>64575</v>
      </c>
      <c r="K236" s="2">
        <v>94.5</v>
      </c>
      <c r="L236" s="2">
        <v>98.9</v>
      </c>
      <c r="M236" s="2">
        <v>95.3</v>
      </c>
      <c r="N236" s="2">
        <v>37.9</v>
      </c>
      <c r="O236" s="2">
        <v>69151</v>
      </c>
      <c r="P236" s="2">
        <v>21260</v>
      </c>
      <c r="Q236" s="2">
        <v>58.8</v>
      </c>
      <c r="R236" s="2">
        <v>736</v>
      </c>
      <c r="S236" s="2">
        <v>1.3</v>
      </c>
      <c r="T236" s="2">
        <v>3</v>
      </c>
      <c r="U236" s="2">
        <v>24.9</v>
      </c>
      <c r="V236" s="2">
        <v>244.04453910127154</v>
      </c>
      <c r="W236" s="17">
        <v>52.152700000000003</v>
      </c>
    </row>
    <row r="237" spans="7:23">
      <c r="H237" s="5">
        <v>11.4</v>
      </c>
      <c r="I237" s="5">
        <v>41.6</v>
      </c>
      <c r="J237" s="5">
        <v>83847</v>
      </c>
      <c r="K237" s="5">
        <v>98.5</v>
      </c>
      <c r="L237" s="5">
        <v>98.091575091575095</v>
      </c>
      <c r="M237" s="5">
        <v>82</v>
      </c>
      <c r="N237" s="5">
        <v>32.1</v>
      </c>
      <c r="O237" s="5">
        <v>44452</v>
      </c>
      <c r="P237" s="5">
        <v>19089</v>
      </c>
      <c r="Q237" s="5">
        <v>37</v>
      </c>
      <c r="R237" s="5">
        <v>1165</v>
      </c>
      <c r="S237" s="5">
        <v>0.96</v>
      </c>
      <c r="T237" s="5">
        <v>3.21</v>
      </c>
      <c r="U237" s="5">
        <v>25.93941028407048</v>
      </c>
      <c r="V237" s="5">
        <v>278</v>
      </c>
      <c r="W237" s="17">
        <v>36.827500000000001</v>
      </c>
    </row>
    <row r="238" spans="7:23">
      <c r="G238" s="21" t="s">
        <v>17</v>
      </c>
      <c r="H238" s="22">
        <f t="shared" ref="H238:V238" si="0">AVERAGE(H224:H237)</f>
        <v>16.607142857142858</v>
      </c>
      <c r="I238" s="22">
        <f t="shared" si="0"/>
        <v>40.9957142857143</v>
      </c>
      <c r="J238" s="22">
        <f t="shared" si="0"/>
        <v>81421.28571428571</v>
      </c>
      <c r="K238" s="22">
        <f t="shared" si="0"/>
        <v>93.692142857142855</v>
      </c>
      <c r="L238" s="22">
        <f t="shared" si="0"/>
        <v>94.037843813083114</v>
      </c>
      <c r="M238" s="22">
        <f t="shared" si="0"/>
        <v>78.840714285714284</v>
      </c>
      <c r="N238" s="22">
        <f t="shared" si="0"/>
        <v>36.571428571428569</v>
      </c>
      <c r="O238" s="22">
        <f t="shared" si="0"/>
        <v>48649.285714285717</v>
      </c>
      <c r="P238" s="22">
        <f t="shared" si="0"/>
        <v>19779.722436582109</v>
      </c>
      <c r="Q238" s="22">
        <f t="shared" si="0"/>
        <v>42.973531686939495</v>
      </c>
      <c r="R238" s="22">
        <f t="shared" si="0"/>
        <v>1288.7428571428572</v>
      </c>
      <c r="S238" s="22">
        <f t="shared" si="0"/>
        <v>1.1264285714285713</v>
      </c>
      <c r="T238" s="22">
        <f t="shared" si="0"/>
        <v>3.1835714285714292</v>
      </c>
      <c r="U238" s="22">
        <f t="shared" si="0"/>
        <v>26.313979168020875</v>
      </c>
      <c r="V238" s="22">
        <f t="shared" si="0"/>
        <v>473.28579050079992</v>
      </c>
      <c r="W238" s="21"/>
    </row>
    <row r="239" spans="7:23">
      <c r="G239" t="s">
        <v>0</v>
      </c>
      <c r="H239" s="17">
        <v>9.1200000000000003E-2</v>
      </c>
      <c r="I239" s="17">
        <v>8.1500000000000003E-2</v>
      </c>
      <c r="J239" s="17">
        <v>2.7900000000000001E-2</v>
      </c>
      <c r="K239" s="17">
        <v>4.2700000000000002E-2</v>
      </c>
      <c r="L239" s="17">
        <v>2.8000000000000001E-2</v>
      </c>
      <c r="M239" s="17">
        <v>4.58E-2</v>
      </c>
      <c r="N239" s="17">
        <v>3.6200000000000003E-2</v>
      </c>
      <c r="O239" s="17">
        <v>6.9400000000000003E-2</v>
      </c>
      <c r="P239" s="17">
        <v>3.9399999999999998E-2</v>
      </c>
      <c r="Q239" s="17">
        <v>0.1489</v>
      </c>
      <c r="R239" s="17">
        <v>0.14760000000000001</v>
      </c>
      <c r="S239" s="17">
        <v>2.9899999999999999E-2</v>
      </c>
      <c r="T239" s="17">
        <v>3.32E-2</v>
      </c>
      <c r="U239" s="17">
        <v>4.6699999999999998E-2</v>
      </c>
      <c r="V239" s="17">
        <v>0.13150000000000001</v>
      </c>
    </row>
    <row r="241" spans="7:7">
      <c r="G241" s="16">
        <v>2008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F864-F019-824A-95B4-877ADCB11C02}">
  <dimension ref="A1:V327"/>
  <sheetViews>
    <sheetView workbookViewId="0">
      <selection activeCell="A177" sqref="A177:XFD177"/>
    </sheetView>
  </sheetViews>
  <sheetFormatPr baseColWidth="10" defaultRowHeight="16"/>
  <cols>
    <col min="2" max="2" width="10.83203125" style="1"/>
    <col min="3" max="17" width="10.83203125" style="2"/>
    <col min="18" max="18" width="10.83203125" style="107"/>
  </cols>
  <sheetData>
    <row r="1" spans="1:20">
      <c r="A1" t="s">
        <v>30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107" t="s">
        <v>19</v>
      </c>
    </row>
    <row r="2" spans="1:20">
      <c r="B2" s="29">
        <v>2007</v>
      </c>
      <c r="C2" s="3">
        <v>12.01</v>
      </c>
      <c r="D2" s="3">
        <v>37.6</v>
      </c>
      <c r="E2" s="3">
        <v>49780</v>
      </c>
      <c r="F2" s="4">
        <v>94.21</v>
      </c>
      <c r="G2" s="4">
        <v>97.7</v>
      </c>
      <c r="H2" s="5">
        <v>77.03</v>
      </c>
      <c r="I2" s="5">
        <v>35.5</v>
      </c>
      <c r="J2" s="4">
        <v>62909</v>
      </c>
      <c r="K2" s="4">
        <v>23623</v>
      </c>
      <c r="L2" s="3">
        <v>54.4</v>
      </c>
      <c r="M2" s="3">
        <v>3255</v>
      </c>
      <c r="N2" s="3">
        <v>-0.1</v>
      </c>
      <c r="O2" s="3">
        <v>4.3</v>
      </c>
      <c r="P2" s="6">
        <v>26</v>
      </c>
      <c r="Q2" s="6">
        <v>235</v>
      </c>
      <c r="R2" s="102">
        <v>34.982999999999997</v>
      </c>
      <c r="T2">
        <v>37.91216428571429</v>
      </c>
    </row>
    <row r="3" spans="1:20">
      <c r="B3" s="29">
        <v>2008</v>
      </c>
      <c r="C3" s="3">
        <v>12.51</v>
      </c>
      <c r="D3" s="3">
        <v>38</v>
      </c>
      <c r="E3" s="3">
        <v>44610</v>
      </c>
      <c r="F3" s="3">
        <v>95.53</v>
      </c>
      <c r="G3" s="3">
        <v>93.8</v>
      </c>
      <c r="H3" s="5">
        <v>85.81</v>
      </c>
      <c r="I3" s="5">
        <v>36.6</v>
      </c>
      <c r="J3" s="3">
        <v>67916</v>
      </c>
      <c r="K3" s="3">
        <v>26675</v>
      </c>
      <c r="L3" s="3">
        <v>55.7</v>
      </c>
      <c r="M3" s="3">
        <v>3376</v>
      </c>
      <c r="N3" s="3">
        <v>-0.75</v>
      </c>
      <c r="O3" s="3">
        <v>4.2</v>
      </c>
      <c r="P3" s="6">
        <v>27</v>
      </c>
      <c r="Q3" s="6">
        <v>235</v>
      </c>
      <c r="R3" s="102">
        <v>46.513599999999997</v>
      </c>
      <c r="T3">
        <v>42.105735714285707</v>
      </c>
    </row>
    <row r="4" spans="1:20">
      <c r="B4" s="30">
        <v>2009</v>
      </c>
      <c r="C4" s="4">
        <v>12.8</v>
      </c>
      <c r="D4" s="4">
        <v>38.1</v>
      </c>
      <c r="E4" s="3">
        <v>37890</v>
      </c>
      <c r="F4" s="4">
        <v>95.67</v>
      </c>
      <c r="G4" s="4">
        <v>98.7</v>
      </c>
      <c r="H4" s="4">
        <v>78.900000000000006</v>
      </c>
      <c r="I4" s="4">
        <v>35</v>
      </c>
      <c r="J4" s="4">
        <v>70273</v>
      </c>
      <c r="K4" s="4">
        <v>28838</v>
      </c>
      <c r="L4" s="4">
        <v>59.1</v>
      </c>
      <c r="M4" s="4">
        <v>3486</v>
      </c>
      <c r="N4" s="4">
        <v>-1.02</v>
      </c>
      <c r="O4" s="4">
        <v>4.3</v>
      </c>
      <c r="P4" s="6">
        <v>27</v>
      </c>
      <c r="Q4" s="6">
        <v>232</v>
      </c>
      <c r="R4" s="102">
        <v>48.014099999999999</v>
      </c>
      <c r="T4">
        <v>48.08232857142859</v>
      </c>
    </row>
    <row r="5" spans="1:20">
      <c r="B5" s="29">
        <v>2010</v>
      </c>
      <c r="C5" s="3">
        <v>13</v>
      </c>
      <c r="D5" s="4">
        <v>38.200000000000003</v>
      </c>
      <c r="E5" s="3">
        <v>35810</v>
      </c>
      <c r="F5" s="4">
        <v>96.16</v>
      </c>
      <c r="G5" s="4">
        <v>98.1</v>
      </c>
      <c r="H5" s="4">
        <v>81</v>
      </c>
      <c r="I5" s="4">
        <v>33.5</v>
      </c>
      <c r="J5" s="4">
        <v>77275</v>
      </c>
      <c r="K5" s="4">
        <v>31838</v>
      </c>
      <c r="L5" s="3">
        <v>57</v>
      </c>
      <c r="M5" s="3">
        <v>3632</v>
      </c>
      <c r="N5" s="3">
        <v>-0.6</v>
      </c>
      <c r="O5" s="3">
        <v>4.2</v>
      </c>
      <c r="P5" s="6">
        <v>22</v>
      </c>
      <c r="Q5" s="6">
        <v>224</v>
      </c>
      <c r="R5" s="102">
        <v>52.737200000000001</v>
      </c>
      <c r="T5">
        <v>46.289114285714284</v>
      </c>
    </row>
    <row r="6" spans="1:20">
      <c r="B6" s="29">
        <v>2011</v>
      </c>
      <c r="C6" s="3">
        <v>13.1</v>
      </c>
      <c r="D6" s="3">
        <v>38.200000000000003</v>
      </c>
      <c r="E6" s="3">
        <v>24010</v>
      </c>
      <c r="F6" s="3">
        <v>96.56</v>
      </c>
      <c r="G6" s="6">
        <v>98.018857641159798</v>
      </c>
      <c r="H6" s="4">
        <v>81</v>
      </c>
      <c r="I6" s="3">
        <v>35.5</v>
      </c>
      <c r="J6" s="3">
        <v>84037</v>
      </c>
      <c r="K6" s="3">
        <v>36230</v>
      </c>
      <c r="L6" s="3">
        <v>57.7</v>
      </c>
      <c r="M6" s="3">
        <v>3702</v>
      </c>
      <c r="N6" s="3">
        <v>-0.68</v>
      </c>
      <c r="O6" s="3">
        <v>4.2</v>
      </c>
      <c r="P6" s="6">
        <v>22</v>
      </c>
      <c r="Q6" s="6">
        <v>218</v>
      </c>
      <c r="R6" s="102">
        <v>55.002000000000002</v>
      </c>
      <c r="T6">
        <v>50.230728571428571</v>
      </c>
    </row>
    <row r="7" spans="1:20">
      <c r="B7" s="29">
        <v>2012</v>
      </c>
      <c r="C7" s="3">
        <v>13.29</v>
      </c>
      <c r="D7" s="3">
        <v>38.299999999999997</v>
      </c>
      <c r="E7" s="3">
        <v>22820</v>
      </c>
      <c r="F7" s="3">
        <v>97.34</v>
      </c>
      <c r="G7" s="31">
        <v>98.32</v>
      </c>
      <c r="H7" s="4">
        <v>84.1</v>
      </c>
      <c r="I7" s="3">
        <v>36.799999999999997</v>
      </c>
      <c r="J7" s="3">
        <v>86969</v>
      </c>
      <c r="K7" s="3">
        <v>40188</v>
      </c>
      <c r="L7" s="3">
        <v>60.2</v>
      </c>
      <c r="M7" s="3">
        <v>3754</v>
      </c>
      <c r="N7" s="3">
        <v>0.26</v>
      </c>
      <c r="O7" s="3">
        <v>4.2</v>
      </c>
      <c r="P7" s="6">
        <v>23</v>
      </c>
      <c r="Q7" s="6">
        <v>213</v>
      </c>
      <c r="R7" s="102">
        <v>54.088500000000003</v>
      </c>
      <c r="T7">
        <v>47.932549999999999</v>
      </c>
    </row>
    <row r="8" spans="1:20">
      <c r="B8" s="29">
        <v>2013</v>
      </c>
      <c r="C8" s="3">
        <v>13.38</v>
      </c>
      <c r="D8" s="3">
        <v>38.4</v>
      </c>
      <c r="E8" s="3">
        <v>21580</v>
      </c>
      <c r="F8" s="3">
        <v>97.12</v>
      </c>
      <c r="G8" s="31">
        <v>97.34</v>
      </c>
      <c r="H8" s="4">
        <v>84.42</v>
      </c>
      <c r="I8" s="3">
        <v>34.9</v>
      </c>
      <c r="J8" s="3">
        <v>92852</v>
      </c>
      <c r="K8" s="3">
        <v>43851</v>
      </c>
      <c r="L8" s="3">
        <v>62.8</v>
      </c>
      <c r="M8" s="3">
        <v>3809</v>
      </c>
      <c r="N8" s="3">
        <v>-0.54</v>
      </c>
      <c r="O8" s="3">
        <v>4.2</v>
      </c>
      <c r="P8" s="6">
        <v>24</v>
      </c>
      <c r="Q8" s="6">
        <v>209</v>
      </c>
      <c r="R8" s="102">
        <v>54.501199999999997</v>
      </c>
      <c r="T8">
        <v>47.302035714285715</v>
      </c>
    </row>
    <row r="9" spans="1:20">
      <c r="B9" s="29">
        <v>2014</v>
      </c>
      <c r="C9" s="3">
        <v>13.79</v>
      </c>
      <c r="D9" s="3">
        <v>38.4</v>
      </c>
      <c r="E9" s="3">
        <v>18810</v>
      </c>
      <c r="F9" s="3">
        <v>97.51</v>
      </c>
      <c r="G9" s="31">
        <v>98.11</v>
      </c>
      <c r="H9" s="4">
        <v>87.7</v>
      </c>
      <c r="I9" s="3">
        <v>35</v>
      </c>
      <c r="J9" s="3">
        <v>99438</v>
      </c>
      <c r="K9" s="3" t="s">
        <v>21</v>
      </c>
      <c r="L9" s="3">
        <v>64.400000000000006</v>
      </c>
      <c r="M9" s="3">
        <v>3826</v>
      </c>
      <c r="N9" s="3">
        <v>0.32</v>
      </c>
      <c r="O9" s="3">
        <v>4.2</v>
      </c>
      <c r="P9" s="6">
        <v>25</v>
      </c>
      <c r="Q9" s="6">
        <v>209</v>
      </c>
      <c r="R9" s="102">
        <v>54.582500000000003</v>
      </c>
      <c r="T9">
        <v>47.448542857142861</v>
      </c>
    </row>
    <row r="10" spans="1:20">
      <c r="B10" s="29">
        <v>2015</v>
      </c>
      <c r="C10" s="3">
        <v>7.6</v>
      </c>
      <c r="D10" s="3">
        <v>38.5</v>
      </c>
      <c r="E10" s="3">
        <v>17080</v>
      </c>
      <c r="F10" s="3">
        <v>96.15</v>
      </c>
      <c r="G10" s="31">
        <v>98.87</v>
      </c>
      <c r="H10" s="4">
        <v>89.8</v>
      </c>
      <c r="I10" s="3">
        <v>32</v>
      </c>
      <c r="J10" s="3">
        <v>106009</v>
      </c>
      <c r="K10" s="6">
        <v>52962</v>
      </c>
      <c r="L10" s="6">
        <v>67.3</v>
      </c>
      <c r="M10" s="3">
        <v>3809</v>
      </c>
      <c r="N10" s="3">
        <v>-1.27</v>
      </c>
      <c r="O10" s="3">
        <v>4.0999999999999996</v>
      </c>
      <c r="P10" s="6">
        <v>26</v>
      </c>
      <c r="Q10" s="6">
        <v>212</v>
      </c>
      <c r="R10" s="92">
        <v>55.6922</v>
      </c>
      <c r="T10">
        <v>52.287478571428565</v>
      </c>
    </row>
    <row r="11" spans="1:20">
      <c r="B11" s="29">
        <v>2016</v>
      </c>
      <c r="C11" s="3">
        <v>7.8</v>
      </c>
      <c r="D11" s="3">
        <v>38.799999999999997</v>
      </c>
      <c r="E11" s="3">
        <v>17420</v>
      </c>
      <c r="F11" s="3">
        <v>95.68</v>
      </c>
      <c r="G11" s="31">
        <v>96.15</v>
      </c>
      <c r="H11" s="4">
        <v>91</v>
      </c>
      <c r="I11" s="3">
        <v>29.9</v>
      </c>
      <c r="J11" s="3">
        <v>116582</v>
      </c>
      <c r="K11" s="3">
        <v>54305</v>
      </c>
      <c r="L11" s="3">
        <v>69.8</v>
      </c>
      <c r="M11" s="3">
        <v>3816</v>
      </c>
      <c r="N11" s="3">
        <v>0.5</v>
      </c>
      <c r="O11" s="3">
        <v>4.0999999999999996</v>
      </c>
      <c r="P11" s="6">
        <v>27</v>
      </c>
      <c r="Q11" s="6">
        <v>213</v>
      </c>
      <c r="R11" s="102">
        <v>47.1524</v>
      </c>
      <c r="T11">
        <v>52.442735714285718</v>
      </c>
    </row>
    <row r="12" spans="1:20">
      <c r="B12" s="29">
        <v>2017</v>
      </c>
      <c r="C12" s="3">
        <v>8.1</v>
      </c>
      <c r="D12" s="3">
        <v>39.1</v>
      </c>
      <c r="E12" s="3">
        <v>17850</v>
      </c>
      <c r="F12" s="3">
        <v>94</v>
      </c>
      <c r="G12" s="31">
        <v>97.3</v>
      </c>
      <c r="H12" s="31">
        <v>95.7</v>
      </c>
      <c r="I12" s="3">
        <v>28.6</v>
      </c>
      <c r="J12" s="3">
        <v>126634</v>
      </c>
      <c r="K12" s="3">
        <v>58986</v>
      </c>
      <c r="L12" s="3">
        <v>69.2</v>
      </c>
      <c r="M12" s="3">
        <v>3814</v>
      </c>
      <c r="N12" s="3">
        <v>-0.6</v>
      </c>
      <c r="O12" s="3">
        <v>3.9</v>
      </c>
      <c r="P12" s="6">
        <v>28</v>
      </c>
      <c r="Q12" s="6">
        <v>213</v>
      </c>
      <c r="R12" s="102">
        <v>54.607599999999998</v>
      </c>
      <c r="T12">
        <v>59.213571428571434</v>
      </c>
    </row>
    <row r="13" spans="1:20">
      <c r="C13" s="5">
        <v>1</v>
      </c>
      <c r="D13" s="5">
        <v>1</v>
      </c>
      <c r="E13" s="5">
        <v>2</v>
      </c>
      <c r="F13" s="5">
        <v>1</v>
      </c>
      <c r="G13" s="5">
        <v>1</v>
      </c>
      <c r="H13" s="5">
        <v>1</v>
      </c>
      <c r="I13" s="5">
        <v>2</v>
      </c>
      <c r="J13" s="5">
        <v>1</v>
      </c>
      <c r="K13" s="5">
        <v>1</v>
      </c>
      <c r="L13" s="5">
        <v>1</v>
      </c>
      <c r="M13" s="5">
        <v>2</v>
      </c>
      <c r="N13" s="5">
        <v>2</v>
      </c>
      <c r="O13" s="5">
        <v>2</v>
      </c>
      <c r="P13" s="5">
        <v>1</v>
      </c>
      <c r="Q13" s="5">
        <v>1</v>
      </c>
    </row>
    <row r="14" spans="1:20" s="100" customFormat="1">
      <c r="B14" s="108" t="s">
        <v>0</v>
      </c>
      <c r="C14" s="109">
        <v>7.2300000000000003E-2</v>
      </c>
      <c r="D14" s="109">
        <v>4.58E-2</v>
      </c>
      <c r="E14" s="109">
        <v>5.1700000000000003E-2</v>
      </c>
      <c r="F14" s="109">
        <v>5.74E-2</v>
      </c>
      <c r="G14" s="109">
        <v>3.09E-2</v>
      </c>
      <c r="H14" s="109">
        <v>6.9000000000000006E-2</v>
      </c>
      <c r="I14" s="109">
        <v>4.5999999999999999E-2</v>
      </c>
      <c r="J14" s="109">
        <v>5.1999999999999998E-2</v>
      </c>
      <c r="K14" s="109">
        <v>7.6499999999999999E-2</v>
      </c>
      <c r="L14" s="109">
        <v>8.1799999999999998E-2</v>
      </c>
      <c r="M14" s="109">
        <v>4.4699999999999997E-2</v>
      </c>
      <c r="N14" s="109">
        <v>6.5100000000000005E-2</v>
      </c>
      <c r="O14" s="109">
        <v>9.5299999999999996E-2</v>
      </c>
      <c r="P14" s="109">
        <v>7.9600000000000004E-2</v>
      </c>
      <c r="Q14" s="109">
        <v>0.1318</v>
      </c>
      <c r="R14" s="110"/>
    </row>
    <row r="17" spans="1:18">
      <c r="A17" t="s">
        <v>29</v>
      </c>
      <c r="B17" s="29">
        <v>2007</v>
      </c>
      <c r="C17" s="5">
        <v>12.99</v>
      </c>
      <c r="D17" s="5">
        <v>45.92</v>
      </c>
      <c r="E17" s="5">
        <v>13840</v>
      </c>
      <c r="F17" s="5">
        <v>88.47</v>
      </c>
      <c r="G17" s="5">
        <v>85.76</v>
      </c>
      <c r="H17" s="5">
        <v>83.58</v>
      </c>
      <c r="I17" s="5">
        <v>36.700000000000003</v>
      </c>
      <c r="J17" s="5">
        <v>55230</v>
      </c>
      <c r="K17" s="5">
        <v>20317</v>
      </c>
      <c r="L17" s="5">
        <v>36.6</v>
      </c>
      <c r="M17" s="5">
        <v>1933</v>
      </c>
      <c r="N17" s="5">
        <v>0.37</v>
      </c>
      <c r="O17" s="5">
        <v>3.26</v>
      </c>
      <c r="P17" s="5">
        <v>25.446797478814592</v>
      </c>
      <c r="Q17" s="5">
        <v>1183.2475602317779</v>
      </c>
      <c r="R17" s="102">
        <v>47.026299999999999</v>
      </c>
    </row>
    <row r="18" spans="1:18">
      <c r="B18" s="29">
        <v>2008</v>
      </c>
      <c r="C18" s="5">
        <v>13.2</v>
      </c>
      <c r="D18" s="5">
        <v>46.12</v>
      </c>
      <c r="E18" s="5">
        <v>13760</v>
      </c>
      <c r="F18" s="5">
        <v>91.1</v>
      </c>
      <c r="G18" s="5">
        <v>87.46</v>
      </c>
      <c r="H18" s="5">
        <v>85.96</v>
      </c>
      <c r="I18" s="5">
        <v>37.9</v>
      </c>
      <c r="J18" s="5">
        <v>62169</v>
      </c>
      <c r="K18" s="5">
        <v>23123</v>
      </c>
      <c r="L18" s="5">
        <v>51.780999999999999</v>
      </c>
      <c r="M18" s="5">
        <v>1546</v>
      </c>
      <c r="N18" s="5">
        <v>1.86</v>
      </c>
      <c r="O18" s="5">
        <v>3.16</v>
      </c>
      <c r="P18" s="5">
        <v>25.71822054254876</v>
      </c>
      <c r="Q18" s="5">
        <v>1298.3737801158891</v>
      </c>
      <c r="R18" s="102">
        <v>48.387999999999998</v>
      </c>
    </row>
    <row r="19" spans="1:18">
      <c r="B19" s="30">
        <v>2009</v>
      </c>
      <c r="C19" s="5">
        <v>13.6</v>
      </c>
      <c r="D19" s="5">
        <v>44.11</v>
      </c>
      <c r="E19" s="5">
        <v>13400</v>
      </c>
      <c r="F19" s="5">
        <v>92.4</v>
      </c>
      <c r="G19" s="5">
        <v>94.58</v>
      </c>
      <c r="H19" s="5">
        <v>87.5</v>
      </c>
      <c r="I19" s="5">
        <v>36.299999999999997</v>
      </c>
      <c r="J19" s="5">
        <v>68365</v>
      </c>
      <c r="K19" s="5">
        <v>25504</v>
      </c>
      <c r="L19" s="5">
        <v>53.12</v>
      </c>
      <c r="M19" s="5">
        <v>1596</v>
      </c>
      <c r="N19" s="5">
        <v>3</v>
      </c>
      <c r="O19" s="5">
        <v>2.7</v>
      </c>
      <c r="P19" s="5">
        <v>26.347714244883054</v>
      </c>
      <c r="Q19" s="5">
        <v>1413.5</v>
      </c>
      <c r="R19" s="102">
        <v>43.037599999999998</v>
      </c>
    </row>
    <row r="20" spans="1:18">
      <c r="B20" s="29">
        <v>2010</v>
      </c>
      <c r="C20" s="5">
        <v>13.69</v>
      </c>
      <c r="D20" s="5">
        <v>44.38</v>
      </c>
      <c r="E20" s="5">
        <v>11550</v>
      </c>
      <c r="F20" s="5">
        <v>91.37</v>
      </c>
      <c r="G20" s="5">
        <v>96.64</v>
      </c>
      <c r="H20" s="5">
        <v>88.82</v>
      </c>
      <c r="I20" s="5">
        <v>35.200000000000003</v>
      </c>
      <c r="J20" s="5">
        <v>82368</v>
      </c>
      <c r="K20" s="5">
        <v>28312</v>
      </c>
      <c r="L20" s="5">
        <v>39.5</v>
      </c>
      <c r="M20" s="5">
        <v>1600</v>
      </c>
      <c r="N20" s="5">
        <v>1.23</v>
      </c>
      <c r="O20" s="5">
        <v>2.6</v>
      </c>
      <c r="P20" s="5">
        <v>26.891938901363019</v>
      </c>
      <c r="Q20" s="5">
        <v>1254</v>
      </c>
      <c r="R20" s="102">
        <v>41.244399999999999</v>
      </c>
    </row>
    <row r="21" spans="1:18">
      <c r="B21" s="29">
        <v>2011</v>
      </c>
      <c r="C21" s="5">
        <v>14.09</v>
      </c>
      <c r="D21" s="5">
        <v>44.42</v>
      </c>
      <c r="E21" s="5">
        <v>12560</v>
      </c>
      <c r="F21" s="5">
        <v>88.82</v>
      </c>
      <c r="G21" s="5">
        <v>96.93</v>
      </c>
      <c r="H21" s="5">
        <v>95.16</v>
      </c>
      <c r="I21" s="5">
        <v>36.1</v>
      </c>
      <c r="J21" s="5">
        <v>98208</v>
      </c>
      <c r="K21" s="5">
        <v>32200</v>
      </c>
      <c r="L21" s="5">
        <v>40.799999999999997</v>
      </c>
      <c r="M21" s="5">
        <v>1532</v>
      </c>
      <c r="N21" s="5">
        <v>1.19</v>
      </c>
      <c r="O21" s="5">
        <v>2.65</v>
      </c>
      <c r="P21" s="5">
        <v>27.130869319253254</v>
      </c>
      <c r="Q21" s="5">
        <v>1444.14</v>
      </c>
      <c r="R21" s="102">
        <v>44.524799999999999</v>
      </c>
    </row>
    <row r="22" spans="1:18">
      <c r="B22" s="29">
        <v>2012</v>
      </c>
      <c r="C22" s="5">
        <v>13.94</v>
      </c>
      <c r="D22" s="5">
        <v>44.02</v>
      </c>
      <c r="E22" s="5">
        <v>12170</v>
      </c>
      <c r="F22" s="5">
        <v>84.53</v>
      </c>
      <c r="G22" s="5">
        <v>74.88</v>
      </c>
      <c r="H22" s="5">
        <v>94.6</v>
      </c>
      <c r="I22" s="5">
        <v>35.94</v>
      </c>
      <c r="J22" s="5">
        <v>114627</v>
      </c>
      <c r="K22" s="5">
        <v>36322</v>
      </c>
      <c r="L22" s="5">
        <v>41.8</v>
      </c>
      <c r="M22" s="5">
        <v>1417</v>
      </c>
      <c r="N22" s="5">
        <v>3.41</v>
      </c>
      <c r="O22" s="5">
        <v>2.69</v>
      </c>
      <c r="P22" s="5">
        <v>29.91636386417742</v>
      </c>
      <c r="Q22" s="5">
        <v>1462.98</v>
      </c>
      <c r="R22" s="102">
        <v>32.262999999999998</v>
      </c>
    </row>
    <row r="23" spans="1:18">
      <c r="B23" s="29">
        <v>2013</v>
      </c>
      <c r="C23" s="5">
        <v>14.55</v>
      </c>
      <c r="D23" s="5">
        <v>44.06</v>
      </c>
      <c r="E23" s="5">
        <v>11240</v>
      </c>
      <c r="F23" s="5">
        <v>90.41</v>
      </c>
      <c r="G23" s="5">
        <v>78.739999999999995</v>
      </c>
      <c r="H23" s="5">
        <v>94.22</v>
      </c>
      <c r="I23" s="5">
        <v>35.94</v>
      </c>
      <c r="J23" s="5">
        <v>127960</v>
      </c>
      <c r="K23" s="5">
        <v>39881</v>
      </c>
      <c r="L23" s="5">
        <v>43.5</v>
      </c>
      <c r="M23" s="5">
        <v>1419</v>
      </c>
      <c r="N23" s="5">
        <v>0.63</v>
      </c>
      <c r="O23" s="5">
        <v>2.67</v>
      </c>
      <c r="P23" s="5">
        <v>32.129250960207749</v>
      </c>
      <c r="Q23" s="5">
        <v>1356</v>
      </c>
      <c r="R23" s="102">
        <v>38.539700000000003</v>
      </c>
    </row>
    <row r="24" spans="1:18">
      <c r="B24" s="29">
        <v>2014</v>
      </c>
      <c r="C24" s="5">
        <v>14.98</v>
      </c>
      <c r="D24" s="5">
        <v>44.14</v>
      </c>
      <c r="E24" s="5">
        <v>10390</v>
      </c>
      <c r="F24" s="5">
        <v>90.69</v>
      </c>
      <c r="G24" s="5">
        <v>86.6</v>
      </c>
      <c r="H24" s="5">
        <v>95.32</v>
      </c>
      <c r="I24" s="5">
        <v>26</v>
      </c>
      <c r="J24" s="5">
        <v>138659</v>
      </c>
      <c r="K24" s="5">
        <v>42568</v>
      </c>
      <c r="L24" s="5">
        <v>45.5</v>
      </c>
      <c r="M24" s="5">
        <v>1440</v>
      </c>
      <c r="N24" s="5">
        <v>2.14</v>
      </c>
      <c r="O24" s="5">
        <v>2.5</v>
      </c>
      <c r="P24" s="5">
        <v>33.299420397089655</v>
      </c>
      <c r="Q24" s="5">
        <v>1365</v>
      </c>
      <c r="R24" s="102">
        <v>34.958599999999997</v>
      </c>
    </row>
    <row r="25" spans="1:18">
      <c r="B25" s="29">
        <v>2015</v>
      </c>
      <c r="C25" s="5">
        <v>15.5</v>
      </c>
      <c r="D25" s="5">
        <v>44.47</v>
      </c>
      <c r="E25" s="5">
        <v>10150</v>
      </c>
      <c r="F25" s="5">
        <v>89.55</v>
      </c>
      <c r="G25" s="5">
        <v>85.45</v>
      </c>
      <c r="H25" s="5">
        <v>95.67</v>
      </c>
      <c r="I25" s="5">
        <v>26</v>
      </c>
      <c r="J25" s="5">
        <v>151469</v>
      </c>
      <c r="K25" s="5">
        <v>46104</v>
      </c>
      <c r="L25" s="5">
        <v>46.3</v>
      </c>
      <c r="M25" s="5">
        <v>1462</v>
      </c>
      <c r="N25" s="5">
        <v>1.87</v>
      </c>
      <c r="O25" s="5">
        <v>1.9</v>
      </c>
      <c r="P25" s="5">
        <v>34.139883685338233</v>
      </c>
      <c r="Q25" s="5">
        <v>1241.4100000000001</v>
      </c>
      <c r="R25" s="102">
        <v>38.039400000000001</v>
      </c>
    </row>
    <row r="26" spans="1:18">
      <c r="B26" s="29">
        <v>2016</v>
      </c>
      <c r="C26" s="5">
        <v>15.34</v>
      </c>
      <c r="D26" s="5">
        <v>44.75</v>
      </c>
      <c r="E26" s="5">
        <v>2860</v>
      </c>
      <c r="F26" s="5">
        <v>84.99</v>
      </c>
      <c r="G26" s="5">
        <v>90.5</v>
      </c>
      <c r="H26" s="5">
        <v>95.98</v>
      </c>
      <c r="I26" s="5">
        <v>26.3</v>
      </c>
      <c r="J26" s="5">
        <v>162017</v>
      </c>
      <c r="K26" s="5">
        <v>49997</v>
      </c>
      <c r="L26" s="5">
        <v>47</v>
      </c>
      <c r="M26" s="5">
        <v>1484</v>
      </c>
      <c r="N26" s="5">
        <v>2.5099999999999998</v>
      </c>
      <c r="O26" s="5">
        <v>1.88</v>
      </c>
      <c r="P26" s="5">
        <v>38.129724347078259</v>
      </c>
      <c r="Q26" s="5">
        <v>1233</v>
      </c>
      <c r="R26" s="102">
        <v>43.599899999999998</v>
      </c>
    </row>
    <row r="27" spans="1:18">
      <c r="B27" s="29">
        <v>2017</v>
      </c>
      <c r="C27" s="5">
        <v>16.010000000000002</v>
      </c>
      <c r="D27" s="5">
        <v>44.9</v>
      </c>
      <c r="E27" s="5">
        <v>1540</v>
      </c>
      <c r="F27" s="5">
        <v>90.13</v>
      </c>
      <c r="G27" s="5">
        <v>65.61</v>
      </c>
      <c r="H27" s="5">
        <v>96.26</v>
      </c>
      <c r="I27" s="5">
        <v>25.7</v>
      </c>
      <c r="J27" s="5">
        <v>171563</v>
      </c>
      <c r="K27" s="5">
        <v>54538</v>
      </c>
      <c r="L27" s="5">
        <v>47.1</v>
      </c>
      <c r="M27" s="5">
        <v>1521</v>
      </c>
      <c r="N27" s="5">
        <v>-4.18</v>
      </c>
      <c r="O27" s="5">
        <v>1.8</v>
      </c>
      <c r="P27" s="5">
        <v>36.799999999999997</v>
      </c>
      <c r="Q27" s="5">
        <v>1322</v>
      </c>
      <c r="R27" s="102">
        <v>57.161799999999999</v>
      </c>
    </row>
    <row r="28" spans="1:18" s="100" customFormat="1">
      <c r="B28" s="108"/>
      <c r="C28" s="109">
        <v>6.08E-2</v>
      </c>
      <c r="D28" s="109">
        <v>0.1171</v>
      </c>
      <c r="E28" s="109">
        <v>0.1235</v>
      </c>
      <c r="F28" s="109">
        <v>4.0899999999999999E-2</v>
      </c>
      <c r="G28" s="109">
        <v>3.1699999999999999E-2</v>
      </c>
      <c r="H28" s="109">
        <v>4.1000000000000002E-2</v>
      </c>
      <c r="I28" s="109">
        <v>8.3299999999999999E-2</v>
      </c>
      <c r="J28" s="109">
        <v>5.8500000000000003E-2</v>
      </c>
      <c r="K28" s="109">
        <v>5.9700000000000003E-2</v>
      </c>
      <c r="L28" s="109">
        <v>4.4600000000000001E-2</v>
      </c>
      <c r="M28" s="109">
        <v>0.11219999999999999</v>
      </c>
      <c r="N28" s="109">
        <v>7.6999999999999999E-2</v>
      </c>
      <c r="O28" s="109">
        <v>5.2200000000000003E-2</v>
      </c>
      <c r="P28" s="109">
        <v>4.7600000000000003E-2</v>
      </c>
      <c r="Q28" s="109">
        <v>4.99E-2</v>
      </c>
      <c r="R28" s="110"/>
    </row>
    <row r="30" spans="1:18">
      <c r="A30" t="s">
        <v>28</v>
      </c>
      <c r="B30" s="29">
        <v>2007</v>
      </c>
      <c r="C30" s="10">
        <v>11.93</v>
      </c>
      <c r="D30" s="10">
        <v>42.2</v>
      </c>
      <c r="E30" s="10">
        <v>87980</v>
      </c>
      <c r="F30" s="10">
        <v>97.4</v>
      </c>
      <c r="G30" s="10">
        <v>97.8902718088966</v>
      </c>
      <c r="H30" s="10">
        <v>82.7</v>
      </c>
      <c r="I30" s="10">
        <v>35</v>
      </c>
      <c r="J30" s="10">
        <v>65203</v>
      </c>
      <c r="K30" s="10">
        <v>20898.03</v>
      </c>
      <c r="L30" s="10">
        <v>39.1</v>
      </c>
      <c r="M30" s="10">
        <v>964</v>
      </c>
      <c r="N30" s="10">
        <v>0.68</v>
      </c>
      <c r="O30" s="10">
        <v>3.28</v>
      </c>
      <c r="P30" s="10">
        <v>23.812102048772037</v>
      </c>
      <c r="Q30" s="10">
        <v>223.07023076755769</v>
      </c>
      <c r="R30" s="102">
        <v>29.8477</v>
      </c>
    </row>
    <row r="31" spans="1:18">
      <c r="B31" s="29">
        <v>2008</v>
      </c>
      <c r="C31" s="10">
        <v>12.6</v>
      </c>
      <c r="D31" s="10">
        <v>43</v>
      </c>
      <c r="E31" s="10">
        <v>96064</v>
      </c>
      <c r="F31" s="10">
        <v>98.73</v>
      </c>
      <c r="G31" s="10">
        <v>98.5</v>
      </c>
      <c r="H31" s="10">
        <v>90.1</v>
      </c>
      <c r="I31" s="10">
        <v>35.700000000000003</v>
      </c>
      <c r="J31" s="10">
        <v>73053</v>
      </c>
      <c r="K31" s="10">
        <v>23605.439999999999</v>
      </c>
      <c r="L31" s="10">
        <v>39.799999999999997</v>
      </c>
      <c r="M31" s="10">
        <v>970</v>
      </c>
      <c r="N31" s="10">
        <v>0.49</v>
      </c>
      <c r="O31" s="10">
        <v>3.12</v>
      </c>
      <c r="P31" s="10">
        <v>24.6984058595433</v>
      </c>
      <c r="Q31" s="10">
        <v>236.63088321057518</v>
      </c>
      <c r="R31" s="102">
        <v>39.094700000000003</v>
      </c>
    </row>
    <row r="32" spans="1:18">
      <c r="B32" s="30">
        <v>2009</v>
      </c>
      <c r="C32" s="7">
        <v>13.56</v>
      </c>
      <c r="D32" s="7">
        <v>43.18</v>
      </c>
      <c r="E32" s="7">
        <v>93710</v>
      </c>
      <c r="F32" s="10">
        <v>98.61</v>
      </c>
      <c r="G32" s="10">
        <v>99.8</v>
      </c>
      <c r="H32" s="10">
        <v>86.5</v>
      </c>
      <c r="I32" s="10">
        <v>34.76</v>
      </c>
      <c r="J32" s="10">
        <v>81151</v>
      </c>
      <c r="K32" s="10">
        <v>25027</v>
      </c>
      <c r="L32" s="10">
        <v>40.799999999999997</v>
      </c>
      <c r="M32" s="10">
        <v>973</v>
      </c>
      <c r="N32" s="10">
        <v>0.25</v>
      </c>
      <c r="O32" s="10">
        <v>2.8</v>
      </c>
      <c r="P32" s="10">
        <v>24.396005583592828</v>
      </c>
      <c r="Q32" s="10">
        <v>407.1</v>
      </c>
      <c r="R32" s="102">
        <v>59.649299999999997</v>
      </c>
    </row>
    <row r="33" spans="1:18">
      <c r="B33" s="29">
        <v>2010</v>
      </c>
      <c r="C33" s="10">
        <v>14.41</v>
      </c>
      <c r="D33" s="7">
        <v>42.62</v>
      </c>
      <c r="E33" s="7">
        <v>98789</v>
      </c>
      <c r="F33" s="10">
        <v>97.12</v>
      </c>
      <c r="G33" s="10">
        <v>99</v>
      </c>
      <c r="H33" s="10">
        <v>90.22</v>
      </c>
      <c r="I33" s="10">
        <v>33.9</v>
      </c>
      <c r="J33" s="10">
        <v>93245</v>
      </c>
      <c r="K33" s="10">
        <v>27750</v>
      </c>
      <c r="L33" s="10">
        <v>42.2</v>
      </c>
      <c r="M33" s="10">
        <v>1008</v>
      </c>
      <c r="N33" s="10">
        <v>0.7</v>
      </c>
      <c r="O33" s="10">
        <v>2.56</v>
      </c>
      <c r="P33" s="10">
        <v>25.186471193415638</v>
      </c>
      <c r="Q33" s="10">
        <v>235.20489165415145</v>
      </c>
      <c r="R33" s="102">
        <v>41.22</v>
      </c>
    </row>
    <row r="34" spans="1:18">
      <c r="B34" s="29">
        <v>2011</v>
      </c>
      <c r="C34" s="10">
        <v>14.51</v>
      </c>
      <c r="D34" s="10">
        <v>42.58</v>
      </c>
      <c r="E34" s="12">
        <v>99857</v>
      </c>
      <c r="F34" s="10">
        <v>97.12</v>
      </c>
      <c r="G34" s="10">
        <v>92</v>
      </c>
      <c r="H34" s="10">
        <v>91.85</v>
      </c>
      <c r="I34" s="10">
        <v>34.1</v>
      </c>
      <c r="J34" s="10">
        <v>107400</v>
      </c>
      <c r="K34" s="10">
        <v>31638</v>
      </c>
      <c r="L34" s="10">
        <v>43.4</v>
      </c>
      <c r="M34" s="10">
        <v>1011</v>
      </c>
      <c r="N34" s="10">
        <v>0.95</v>
      </c>
      <c r="O34" s="10">
        <v>2.57</v>
      </c>
      <c r="P34" s="10">
        <v>26.20950508590478</v>
      </c>
      <c r="Q34" s="10">
        <v>231.87732739802252</v>
      </c>
      <c r="R34" s="102">
        <v>39.921500000000002</v>
      </c>
    </row>
    <row r="35" spans="1:18">
      <c r="B35" s="29">
        <v>2012</v>
      </c>
      <c r="C35" s="10">
        <v>14.61</v>
      </c>
      <c r="D35" s="10">
        <v>42.68</v>
      </c>
      <c r="E35" s="12">
        <v>96415</v>
      </c>
      <c r="F35" s="10">
        <v>91.2</v>
      </c>
      <c r="G35" s="10">
        <v>93.4</v>
      </c>
      <c r="H35" s="10">
        <v>84.8</v>
      </c>
      <c r="I35" s="10">
        <v>32.5</v>
      </c>
      <c r="J35" s="10">
        <v>115468</v>
      </c>
      <c r="K35" s="10">
        <v>35663</v>
      </c>
      <c r="L35" s="10">
        <v>44.5</v>
      </c>
      <c r="M35" s="10">
        <v>1016</v>
      </c>
      <c r="N35" s="10">
        <v>1.99</v>
      </c>
      <c r="O35" s="10">
        <v>2.4</v>
      </c>
      <c r="P35" s="10">
        <v>27.851171102176274</v>
      </c>
      <c r="Q35" s="10">
        <v>233.38237175386979</v>
      </c>
      <c r="R35" s="102">
        <v>31.3323</v>
      </c>
    </row>
    <row r="36" spans="1:18">
      <c r="B36" s="29">
        <v>2013</v>
      </c>
      <c r="C36" s="10">
        <v>14.71</v>
      </c>
      <c r="D36" s="10">
        <v>42.78</v>
      </c>
      <c r="E36" s="12">
        <v>86833</v>
      </c>
      <c r="F36" s="10">
        <v>91</v>
      </c>
      <c r="G36" s="10">
        <v>85.9</v>
      </c>
      <c r="H36" s="10">
        <v>89.4</v>
      </c>
      <c r="I36" s="10">
        <v>32.1</v>
      </c>
      <c r="J36" s="10">
        <v>122318</v>
      </c>
      <c r="K36" s="10">
        <v>38999</v>
      </c>
      <c r="L36" s="10">
        <v>45.5</v>
      </c>
      <c r="M36" s="10">
        <v>1020</v>
      </c>
      <c r="N36" s="10">
        <v>1.98</v>
      </c>
      <c r="O36" s="10">
        <v>2.12</v>
      </c>
      <c r="P36" s="10">
        <v>31.270779069521208</v>
      </c>
      <c r="Q36" s="10">
        <v>236.42364427464716</v>
      </c>
      <c r="R36" s="102">
        <v>33.897199999999998</v>
      </c>
    </row>
    <row r="37" spans="1:18">
      <c r="B37" s="29">
        <v>2014</v>
      </c>
      <c r="C37" s="10">
        <v>14.81</v>
      </c>
      <c r="D37" s="10">
        <v>42.9</v>
      </c>
      <c r="E37" s="12">
        <v>83213</v>
      </c>
      <c r="F37" s="10">
        <v>90.5</v>
      </c>
      <c r="G37" s="10">
        <v>91</v>
      </c>
      <c r="H37" s="10">
        <v>95.96</v>
      </c>
      <c r="I37" s="10">
        <v>31</v>
      </c>
      <c r="J37" s="10">
        <v>128756</v>
      </c>
      <c r="K37" s="10">
        <v>41731</v>
      </c>
      <c r="L37" s="10">
        <v>47.6</v>
      </c>
      <c r="M37" s="10">
        <v>1031</v>
      </c>
      <c r="N37" s="10">
        <v>3.48</v>
      </c>
      <c r="O37" s="10">
        <v>1.91</v>
      </c>
      <c r="P37" s="10">
        <v>32.615165360271618</v>
      </c>
      <c r="Q37" s="10">
        <v>240.66739698323082</v>
      </c>
      <c r="R37" s="102">
        <v>38.106099999999998</v>
      </c>
    </row>
    <row r="38" spans="1:18">
      <c r="B38" s="29">
        <v>2015</v>
      </c>
      <c r="C38" s="10">
        <v>14.9</v>
      </c>
      <c r="D38" s="10">
        <v>43</v>
      </c>
      <c r="E38" s="12">
        <v>78847</v>
      </c>
      <c r="F38" s="10">
        <v>91.1</v>
      </c>
      <c r="G38" s="10">
        <v>96.9</v>
      </c>
      <c r="H38" s="10">
        <v>87.1</v>
      </c>
      <c r="I38" s="10">
        <v>29.6</v>
      </c>
      <c r="J38" s="10">
        <v>133515</v>
      </c>
      <c r="K38" s="10">
        <v>45129</v>
      </c>
      <c r="L38" s="10">
        <v>48.2</v>
      </c>
      <c r="M38" s="10">
        <v>1039</v>
      </c>
      <c r="N38" s="10">
        <v>1.42</v>
      </c>
      <c r="O38" s="10">
        <v>1.89</v>
      </c>
      <c r="P38" s="10">
        <v>34.585152838427952</v>
      </c>
      <c r="Q38" s="10">
        <v>240.78535342991944</v>
      </c>
      <c r="R38" s="102">
        <v>40.7455</v>
      </c>
    </row>
    <row r="39" spans="1:18">
      <c r="B39" s="29">
        <v>2016</v>
      </c>
      <c r="C39" s="10">
        <v>14.9</v>
      </c>
      <c r="D39" s="10">
        <v>43</v>
      </c>
      <c r="E39" s="12">
        <v>76092</v>
      </c>
      <c r="F39" s="10">
        <v>94.9</v>
      </c>
      <c r="G39" s="10">
        <v>94.326155820201294</v>
      </c>
      <c r="H39" s="10">
        <v>91.2</v>
      </c>
      <c r="I39" s="10">
        <v>28.048858069851772</v>
      </c>
      <c r="J39" s="10">
        <v>143985</v>
      </c>
      <c r="K39" s="10">
        <v>48628</v>
      </c>
      <c r="L39" s="10">
        <v>51</v>
      </c>
      <c r="M39" s="10">
        <v>1051</v>
      </c>
      <c r="N39" s="10">
        <v>2.81</v>
      </c>
      <c r="O39" s="10">
        <v>1.85</v>
      </c>
      <c r="P39" s="10">
        <v>37.241875771287539</v>
      </c>
      <c r="Q39" s="10">
        <v>235.20215076000414</v>
      </c>
      <c r="R39" s="102">
        <v>44.932200000000002</v>
      </c>
    </row>
    <row r="40" spans="1:18">
      <c r="B40" s="29">
        <v>2017</v>
      </c>
      <c r="C40" s="10">
        <v>14.91</v>
      </c>
      <c r="D40" s="10">
        <v>42.98</v>
      </c>
      <c r="E40" s="10">
        <v>6333</v>
      </c>
      <c r="F40" s="10">
        <v>91</v>
      </c>
      <c r="G40" s="10">
        <v>90.99</v>
      </c>
      <c r="H40" s="10">
        <v>95.31</v>
      </c>
      <c r="I40" s="10">
        <v>27.541550406405435</v>
      </c>
      <c r="J40" s="10">
        <v>160706</v>
      </c>
      <c r="K40" s="10">
        <v>52659</v>
      </c>
      <c r="L40" s="10">
        <v>51.5</v>
      </c>
      <c r="M40" s="10">
        <v>1065</v>
      </c>
      <c r="N40" s="10">
        <v>2.15</v>
      </c>
      <c r="O40" s="10">
        <v>1.82</v>
      </c>
      <c r="P40" s="10">
        <v>39.772842510901533</v>
      </c>
      <c r="Q40" s="10">
        <v>230.15603937747642</v>
      </c>
      <c r="R40" s="102">
        <v>52.582700000000003</v>
      </c>
    </row>
    <row r="41" spans="1:18" s="100" customFormat="1">
      <c r="B41" s="108"/>
      <c r="C41" s="109">
        <v>3.2500000000000001E-2</v>
      </c>
      <c r="D41" s="109">
        <v>2.98E-2</v>
      </c>
      <c r="E41" s="109">
        <v>0.15190000000000001</v>
      </c>
      <c r="F41" s="109">
        <v>9.6199999999999994E-2</v>
      </c>
      <c r="G41" s="109">
        <v>3.44E-2</v>
      </c>
      <c r="H41" s="109">
        <v>4.4499999999999998E-2</v>
      </c>
      <c r="I41" s="109">
        <v>5.0500000000000003E-2</v>
      </c>
      <c r="J41" s="109">
        <v>4.6399999999999997E-2</v>
      </c>
      <c r="K41" s="109">
        <v>6.3299999999999995E-2</v>
      </c>
      <c r="L41" s="109">
        <v>6.59E-2</v>
      </c>
      <c r="M41" s="109">
        <v>5.9200000000000003E-2</v>
      </c>
      <c r="N41" s="109">
        <v>3.8300000000000001E-2</v>
      </c>
      <c r="O41" s="109">
        <v>4.6300000000000001E-2</v>
      </c>
      <c r="P41" s="109">
        <v>4.2999999999999997E-2</v>
      </c>
      <c r="Q41" s="109">
        <v>0.19789999999999999</v>
      </c>
      <c r="R41" s="110"/>
    </row>
    <row r="43" spans="1:18" ht="18">
      <c r="A43" t="s">
        <v>34</v>
      </c>
      <c r="B43" s="111">
        <v>2007</v>
      </c>
      <c r="C43" s="5">
        <v>11.4</v>
      </c>
      <c r="D43" s="5">
        <v>41.6</v>
      </c>
      <c r="E43" s="5">
        <v>83847</v>
      </c>
      <c r="F43" s="5">
        <v>98.5</v>
      </c>
      <c r="G43" s="5">
        <v>98.091575091575095</v>
      </c>
      <c r="H43" s="5">
        <v>82</v>
      </c>
      <c r="I43" s="5">
        <v>32.1</v>
      </c>
      <c r="J43" s="5">
        <v>44452</v>
      </c>
      <c r="K43" s="5">
        <v>19089</v>
      </c>
      <c r="L43" s="5">
        <v>37</v>
      </c>
      <c r="M43" s="5">
        <v>1165</v>
      </c>
      <c r="N43" s="5">
        <v>0.96</v>
      </c>
      <c r="O43" s="5">
        <v>3.21</v>
      </c>
      <c r="P43" s="5">
        <v>25.93941028407048</v>
      </c>
      <c r="Q43" s="5">
        <v>278</v>
      </c>
      <c r="R43" s="102">
        <v>24.744499999999999</v>
      </c>
    </row>
    <row r="44" spans="1:18" ht="18">
      <c r="B44" s="111">
        <v>2008</v>
      </c>
      <c r="C44" s="5">
        <v>12.1</v>
      </c>
      <c r="D44" s="5">
        <v>41.95</v>
      </c>
      <c r="E44" s="5">
        <v>66656</v>
      </c>
      <c r="F44" s="5">
        <v>98.55</v>
      </c>
      <c r="G44" s="5">
        <v>99.1</v>
      </c>
      <c r="H44" s="5">
        <v>86.2</v>
      </c>
      <c r="I44" s="5">
        <v>33.799999999999997</v>
      </c>
      <c r="J44" s="5">
        <v>51746</v>
      </c>
      <c r="K44" s="5">
        <v>21592</v>
      </c>
      <c r="L44" s="5">
        <v>37.869999999999997</v>
      </c>
      <c r="M44" s="5">
        <v>1207</v>
      </c>
      <c r="N44" s="5">
        <v>0.56999999999999995</v>
      </c>
      <c r="O44" s="5">
        <v>3.2</v>
      </c>
      <c r="P44" s="5">
        <v>23.2</v>
      </c>
      <c r="Q44" s="5">
        <v>285</v>
      </c>
      <c r="R44" s="102">
        <v>31.0501</v>
      </c>
    </row>
    <row r="45" spans="1:18" ht="18">
      <c r="B45" s="112">
        <v>2009</v>
      </c>
      <c r="C45" s="5">
        <v>12.3</v>
      </c>
      <c r="D45" s="5">
        <v>42.09</v>
      </c>
      <c r="E45" s="5">
        <v>62255</v>
      </c>
      <c r="F45" s="5">
        <v>95.5</v>
      </c>
      <c r="G45" s="5">
        <v>100</v>
      </c>
      <c r="H45" s="5">
        <v>88.9</v>
      </c>
      <c r="I45" s="5">
        <v>33.700000000000003</v>
      </c>
      <c r="J45" s="5">
        <v>56890</v>
      </c>
      <c r="K45" s="5">
        <v>23751</v>
      </c>
      <c r="L45" s="5">
        <v>40.5</v>
      </c>
      <c r="M45" s="5">
        <v>12190</v>
      </c>
      <c r="N45" s="5">
        <v>-0.4</v>
      </c>
      <c r="O45" s="5">
        <v>4</v>
      </c>
      <c r="P45" s="5">
        <v>24.5</v>
      </c>
      <c r="Q45" s="5">
        <v>294</v>
      </c>
      <c r="R45" s="102">
        <v>63.185000000000002</v>
      </c>
    </row>
    <row r="46" spans="1:18" ht="18">
      <c r="B46" s="111">
        <v>2010</v>
      </c>
      <c r="C46" s="5">
        <v>12.4</v>
      </c>
      <c r="D46" s="5">
        <v>42</v>
      </c>
      <c r="E46" s="5">
        <v>48000</v>
      </c>
      <c r="F46" s="5">
        <v>94.9</v>
      </c>
      <c r="G46" s="5">
        <v>99.9</v>
      </c>
      <c r="H46" s="5">
        <v>74.5</v>
      </c>
      <c r="I46" s="5">
        <v>34.049999999999997</v>
      </c>
      <c r="J46" s="5">
        <v>67327</v>
      </c>
      <c r="K46" s="5">
        <v>26269</v>
      </c>
      <c r="L46" s="5">
        <v>41.4</v>
      </c>
      <c r="M46" s="5">
        <v>1223</v>
      </c>
      <c r="N46" s="5">
        <v>4</v>
      </c>
      <c r="O46" s="5">
        <v>4</v>
      </c>
      <c r="P46" s="5">
        <v>22.7</v>
      </c>
      <c r="Q46" s="5">
        <v>289</v>
      </c>
      <c r="R46" s="102">
        <v>24.250599999999999</v>
      </c>
    </row>
    <row r="47" spans="1:18" ht="18">
      <c r="B47" s="111">
        <v>2011</v>
      </c>
      <c r="C47" s="5">
        <v>12.4</v>
      </c>
      <c r="D47" s="5">
        <v>42.2</v>
      </c>
      <c r="E47" s="5">
        <v>48000</v>
      </c>
      <c r="F47" s="5">
        <v>94.9</v>
      </c>
      <c r="G47" s="5">
        <v>99.981439745459369</v>
      </c>
      <c r="H47" s="5">
        <v>91.6</v>
      </c>
      <c r="I47" s="5">
        <v>35.5</v>
      </c>
      <c r="J47" s="5">
        <v>77485</v>
      </c>
      <c r="K47" s="5">
        <v>29829</v>
      </c>
      <c r="L47" s="5">
        <v>42.4</v>
      </c>
      <c r="M47" s="5">
        <v>1254</v>
      </c>
      <c r="N47" s="5">
        <v>1.9</v>
      </c>
      <c r="O47" s="5">
        <v>2.6</v>
      </c>
      <c r="P47" s="5">
        <v>21.987250554323726</v>
      </c>
      <c r="Q47" s="5">
        <v>457.76</v>
      </c>
      <c r="R47" s="102">
        <v>41.863599999999998</v>
      </c>
    </row>
    <row r="48" spans="1:18" ht="18">
      <c r="B48" s="111">
        <v>2012</v>
      </c>
      <c r="C48" s="5">
        <v>12.5</v>
      </c>
      <c r="D48" s="5">
        <v>42.2</v>
      </c>
      <c r="E48" s="5">
        <v>43734</v>
      </c>
      <c r="F48" s="5">
        <v>93.5</v>
      </c>
      <c r="G48" s="5">
        <v>94.4</v>
      </c>
      <c r="H48" s="5">
        <v>0.95499999999999996</v>
      </c>
      <c r="I48" s="5">
        <v>36.1</v>
      </c>
      <c r="J48" s="5">
        <v>85039</v>
      </c>
      <c r="K48" s="5">
        <v>33587</v>
      </c>
      <c r="L48" s="5">
        <v>43.9</v>
      </c>
      <c r="M48" s="5">
        <v>1249</v>
      </c>
      <c r="N48" s="5">
        <v>1.5</v>
      </c>
      <c r="O48" s="5">
        <v>2.2999999999999998</v>
      </c>
      <c r="P48" s="5">
        <v>23.039404794709288</v>
      </c>
      <c r="Q48" s="5">
        <v>457.02</v>
      </c>
      <c r="R48" s="102">
        <v>41.215299999999999</v>
      </c>
    </row>
    <row r="49" spans="1:19" ht="18">
      <c r="B49" s="111">
        <v>2013</v>
      </c>
      <c r="C49" s="5">
        <v>12.83</v>
      </c>
      <c r="D49" s="5">
        <v>42.87</v>
      </c>
      <c r="E49" s="5">
        <v>35984</v>
      </c>
      <c r="F49" s="5">
        <v>98</v>
      </c>
      <c r="G49" s="5">
        <v>84.5</v>
      </c>
      <c r="H49" s="5">
        <v>97</v>
      </c>
      <c r="I49" s="5">
        <v>35.4</v>
      </c>
      <c r="J49" s="5">
        <v>94895</v>
      </c>
      <c r="K49" s="5">
        <v>36946</v>
      </c>
      <c r="L49" s="5">
        <v>45.2</v>
      </c>
      <c r="M49" s="5">
        <v>1237</v>
      </c>
      <c r="N49" s="5">
        <v>1.4</v>
      </c>
      <c r="O49" s="5">
        <v>4</v>
      </c>
      <c r="P49" s="5">
        <v>27.669956140350877</v>
      </c>
      <c r="Q49" s="5">
        <v>382.79</v>
      </c>
      <c r="R49" s="102">
        <v>35.716700000000003</v>
      </c>
    </row>
    <row r="50" spans="1:19" ht="18">
      <c r="B50" s="111">
        <v>2014</v>
      </c>
      <c r="C50" s="5">
        <v>13.2</v>
      </c>
      <c r="D50" s="5">
        <v>42.97</v>
      </c>
      <c r="E50" s="5">
        <v>35830</v>
      </c>
      <c r="F50" s="5">
        <v>98.2</v>
      </c>
      <c r="G50" s="5">
        <v>89.4</v>
      </c>
      <c r="H50" s="5">
        <v>97.5</v>
      </c>
      <c r="I50" s="5">
        <v>28.3</v>
      </c>
      <c r="J50" s="5">
        <v>104423</v>
      </c>
      <c r="K50" s="5">
        <v>39483</v>
      </c>
      <c r="L50" s="5">
        <v>48</v>
      </c>
      <c r="M50" s="5">
        <v>1304</v>
      </c>
      <c r="N50" s="5">
        <v>3.5</v>
      </c>
      <c r="O50" s="5">
        <v>1.9</v>
      </c>
      <c r="P50" s="5">
        <v>29.652910631320033</v>
      </c>
      <c r="Q50" s="5">
        <v>388.74</v>
      </c>
      <c r="R50" s="102">
        <v>40.690199999999997</v>
      </c>
    </row>
    <row r="51" spans="1:19" ht="18">
      <c r="B51" s="111">
        <v>2015</v>
      </c>
      <c r="C51" s="5">
        <v>13.9</v>
      </c>
      <c r="D51" s="5">
        <v>43.1</v>
      </c>
      <c r="E51" s="5">
        <v>34420</v>
      </c>
      <c r="F51" s="5">
        <v>98.32</v>
      </c>
      <c r="G51" s="5">
        <v>90.4</v>
      </c>
      <c r="H51" s="5">
        <v>90.39</v>
      </c>
      <c r="I51" s="5">
        <v>28</v>
      </c>
      <c r="J51" s="5">
        <v>112221</v>
      </c>
      <c r="K51" s="5">
        <v>42710</v>
      </c>
      <c r="L51" s="5">
        <v>49.5</v>
      </c>
      <c r="M51" s="5">
        <v>1335</v>
      </c>
      <c r="N51" s="5">
        <v>2.7</v>
      </c>
      <c r="O51" s="5">
        <v>4</v>
      </c>
      <c r="P51" s="5">
        <v>32.382364799999998</v>
      </c>
      <c r="Q51" s="5">
        <v>424.81</v>
      </c>
      <c r="R51" s="102">
        <v>35.150599999999997</v>
      </c>
    </row>
    <row r="52" spans="1:19" ht="18">
      <c r="B52" s="111">
        <v>2016</v>
      </c>
      <c r="C52" s="5">
        <v>14.5</v>
      </c>
      <c r="D52" s="5">
        <v>43.1</v>
      </c>
      <c r="E52" s="5">
        <v>35308</v>
      </c>
      <c r="F52" s="5">
        <v>98.2</v>
      </c>
      <c r="G52" s="5">
        <v>96.8</v>
      </c>
      <c r="H52" s="5">
        <v>96.2</v>
      </c>
      <c r="I52" s="5">
        <v>27.2</v>
      </c>
      <c r="J52" s="5">
        <v>122721</v>
      </c>
      <c r="K52" s="5">
        <v>46058</v>
      </c>
      <c r="L52" s="5">
        <v>50.9</v>
      </c>
      <c r="M52" s="5">
        <v>1372</v>
      </c>
      <c r="N52" s="5">
        <v>3.87</v>
      </c>
      <c r="O52" s="5">
        <v>1.85</v>
      </c>
      <c r="P52" s="5">
        <v>36.31893971782813</v>
      </c>
      <c r="Q52" s="5">
        <v>460.88</v>
      </c>
      <c r="R52" s="102">
        <v>45.493499999999997</v>
      </c>
    </row>
    <row r="53" spans="1:19" ht="18">
      <c r="B53" s="111">
        <v>2017</v>
      </c>
      <c r="C53" s="5">
        <v>14.7</v>
      </c>
      <c r="D53" s="5">
        <v>43.1</v>
      </c>
      <c r="E53" s="5">
        <v>31683</v>
      </c>
      <c r="F53" s="5">
        <v>98.1</v>
      </c>
      <c r="G53" s="5">
        <v>98.1</v>
      </c>
      <c r="H53" s="5">
        <v>92.3</v>
      </c>
      <c r="I53" s="5">
        <v>26.8</v>
      </c>
      <c r="J53" s="5">
        <v>140517</v>
      </c>
      <c r="K53" s="5">
        <v>49955</v>
      </c>
      <c r="L53" s="5">
        <v>51.1</v>
      </c>
      <c r="M53" s="5">
        <v>1396</v>
      </c>
      <c r="N53" s="5">
        <v>0.4</v>
      </c>
      <c r="O53" s="5">
        <v>1.8</v>
      </c>
      <c r="P53" s="5">
        <v>35.700000000000003</v>
      </c>
      <c r="Q53" s="5">
        <v>453</v>
      </c>
      <c r="R53" s="102">
        <v>50.244500000000002</v>
      </c>
    </row>
    <row r="54" spans="1:19" s="100" customFormat="1">
      <c r="B54" s="108"/>
      <c r="C54" s="109">
        <v>4.3499999999999997E-2</v>
      </c>
      <c r="D54" s="109">
        <v>4.2799999999999998E-2</v>
      </c>
      <c r="E54" s="109">
        <v>2.6800000000000001E-2</v>
      </c>
      <c r="F54" s="109">
        <v>3.4299999999999997E-2</v>
      </c>
      <c r="G54" s="109">
        <v>2.8199999999999999E-2</v>
      </c>
      <c r="H54" s="109">
        <v>1.84E-2</v>
      </c>
      <c r="I54" s="109">
        <v>5.7200000000000001E-2</v>
      </c>
      <c r="J54" s="109">
        <v>3.6700000000000003E-2</v>
      </c>
      <c r="K54" s="109">
        <v>5.2299999999999999E-2</v>
      </c>
      <c r="L54" s="109">
        <v>4.9399999999999999E-2</v>
      </c>
      <c r="M54" s="109">
        <v>0.34799999999999998</v>
      </c>
      <c r="N54" s="109">
        <v>5.3800000000000001E-2</v>
      </c>
      <c r="O54" s="109">
        <v>9.69E-2</v>
      </c>
      <c r="P54" s="109">
        <v>4.36E-2</v>
      </c>
      <c r="Q54" s="109">
        <v>6.83E-2</v>
      </c>
      <c r="R54" s="110"/>
    </row>
    <row r="56" spans="1:19">
      <c r="A56" t="s">
        <v>35</v>
      </c>
      <c r="B56">
        <v>2007</v>
      </c>
      <c r="C56" s="1">
        <v>16.899999999999999</v>
      </c>
      <c r="D56" s="2">
        <v>44.2</v>
      </c>
      <c r="E56" s="2">
        <v>64575</v>
      </c>
      <c r="F56" s="2">
        <v>94.5</v>
      </c>
      <c r="G56" s="2">
        <v>98.9</v>
      </c>
      <c r="H56" s="2">
        <v>95.3</v>
      </c>
      <c r="I56" s="2">
        <v>37.9</v>
      </c>
      <c r="J56" s="2">
        <v>69151</v>
      </c>
      <c r="K56" s="2">
        <v>21260</v>
      </c>
      <c r="L56" s="2">
        <v>58.8</v>
      </c>
      <c r="M56" s="2">
        <v>736</v>
      </c>
      <c r="N56" s="2">
        <v>1.3</v>
      </c>
      <c r="O56" s="2">
        <v>3</v>
      </c>
      <c r="P56" s="2">
        <v>24.9</v>
      </c>
      <c r="Q56" s="2">
        <v>244.04453910127154</v>
      </c>
      <c r="R56" s="102">
        <v>57.7896</v>
      </c>
      <c r="S56" s="2"/>
    </row>
    <row r="57" spans="1:19">
      <c r="B57">
        <v>2008</v>
      </c>
      <c r="C57" s="1">
        <v>14.3</v>
      </c>
      <c r="D57" s="2">
        <v>42</v>
      </c>
      <c r="E57" s="2">
        <v>63359</v>
      </c>
      <c r="F57" s="2">
        <v>97.34</v>
      </c>
      <c r="G57" s="2">
        <v>99.9</v>
      </c>
      <c r="H57" s="2">
        <v>88.9</v>
      </c>
      <c r="I57" s="2">
        <v>39.299999999999997</v>
      </c>
      <c r="J57" s="2">
        <v>78875</v>
      </c>
      <c r="K57" s="2">
        <v>23867</v>
      </c>
      <c r="L57" s="2">
        <v>56.9</v>
      </c>
      <c r="M57" s="2">
        <v>742</v>
      </c>
      <c r="N57" s="2">
        <v>0.96</v>
      </c>
      <c r="O57" s="2">
        <v>2.92</v>
      </c>
      <c r="P57" s="2">
        <v>25.5</v>
      </c>
      <c r="Q57" s="2">
        <v>264.91021082868997</v>
      </c>
      <c r="R57" s="102">
        <v>50.599899999999998</v>
      </c>
      <c r="S57" s="2"/>
    </row>
    <row r="58" spans="1:19">
      <c r="B58">
        <v>2009</v>
      </c>
      <c r="C58" s="1">
        <v>17.579999999999998</v>
      </c>
      <c r="D58" s="2">
        <v>42.09</v>
      </c>
      <c r="E58" s="2">
        <v>41750</v>
      </c>
      <c r="F58" s="2">
        <v>87.36</v>
      </c>
      <c r="G58" s="2">
        <v>99.8</v>
      </c>
      <c r="H58" s="2">
        <v>69.8</v>
      </c>
      <c r="I58" s="2">
        <v>37.6</v>
      </c>
      <c r="J58" s="2">
        <v>83696</v>
      </c>
      <c r="K58" s="2">
        <v>26320</v>
      </c>
      <c r="L58" s="2">
        <v>55.1</v>
      </c>
      <c r="M58" s="2">
        <v>746</v>
      </c>
      <c r="N58" s="2">
        <v>1.3</v>
      </c>
      <c r="O58" s="2">
        <v>2.9</v>
      </c>
      <c r="P58" s="2">
        <v>26.6</v>
      </c>
      <c r="Q58" s="2">
        <v>296.35382067276254</v>
      </c>
      <c r="R58" s="102">
        <v>59.003999999999998</v>
      </c>
      <c r="S58" s="2"/>
    </row>
    <row r="59" spans="1:19">
      <c r="B59">
        <v>2010</v>
      </c>
      <c r="C59" s="1">
        <v>17.52</v>
      </c>
      <c r="D59" s="2">
        <v>42.7</v>
      </c>
      <c r="E59" s="2">
        <v>69414</v>
      </c>
      <c r="F59" s="2">
        <v>87.36</v>
      </c>
      <c r="G59" s="2">
        <v>99</v>
      </c>
      <c r="H59" s="2">
        <v>90.34</v>
      </c>
      <c r="I59" s="2">
        <v>38.799999999999997</v>
      </c>
      <c r="J59" s="2">
        <v>93043</v>
      </c>
      <c r="K59" s="2">
        <v>29219</v>
      </c>
      <c r="L59" s="2">
        <v>53.2</v>
      </c>
      <c r="M59" s="2">
        <v>751</v>
      </c>
      <c r="N59" s="2">
        <v>2.44</v>
      </c>
      <c r="O59" s="2">
        <v>2.8</v>
      </c>
      <c r="P59" s="2">
        <v>28.5</v>
      </c>
      <c r="Q59" s="2">
        <v>294.5617369119829</v>
      </c>
      <c r="R59" s="102">
        <v>50.678400000000003</v>
      </c>
      <c r="S59" s="2"/>
    </row>
    <row r="60" spans="1:19">
      <c r="B60">
        <v>2011</v>
      </c>
      <c r="C60" s="1">
        <v>14.93</v>
      </c>
      <c r="D60" s="2">
        <v>42.46</v>
      </c>
      <c r="E60" s="2">
        <v>49637.7</v>
      </c>
      <c r="F60" s="2">
        <v>98.71</v>
      </c>
      <c r="G60" s="2">
        <v>92</v>
      </c>
      <c r="H60" s="2">
        <v>90.22</v>
      </c>
      <c r="I60" s="2">
        <v>37.299999999999997</v>
      </c>
      <c r="J60" s="2">
        <v>102129</v>
      </c>
      <c r="K60" s="2">
        <v>33243</v>
      </c>
      <c r="L60" s="2">
        <v>51.8</v>
      </c>
      <c r="M60" s="2">
        <v>1005</v>
      </c>
      <c r="N60" s="2">
        <v>2.62</v>
      </c>
      <c r="O60" s="2">
        <v>2.72</v>
      </c>
      <c r="P60" s="2">
        <v>22.6835348</v>
      </c>
      <c r="Q60" s="2">
        <v>293.85042289551723</v>
      </c>
      <c r="R60" s="102">
        <v>51.675199999999997</v>
      </c>
      <c r="S60" s="2"/>
    </row>
    <row r="61" spans="1:19">
      <c r="B61">
        <v>2012</v>
      </c>
      <c r="C61" s="1">
        <v>17.41</v>
      </c>
      <c r="D61" s="2">
        <v>41.89</v>
      </c>
      <c r="E61" s="2">
        <v>69414</v>
      </c>
      <c r="F61" s="2">
        <v>97.97</v>
      </c>
      <c r="G61" s="2">
        <v>91.7</v>
      </c>
      <c r="H61" s="2">
        <v>91.85</v>
      </c>
      <c r="I61" s="2">
        <v>36.799999999999997</v>
      </c>
      <c r="J61" s="2">
        <v>114029</v>
      </c>
      <c r="K61" s="2">
        <v>37531</v>
      </c>
      <c r="L61" s="2">
        <v>50.4</v>
      </c>
      <c r="M61" s="2">
        <v>1243</v>
      </c>
      <c r="N61" s="2">
        <v>3.58</v>
      </c>
      <c r="O61" s="2">
        <v>2.7</v>
      </c>
      <c r="P61" s="2">
        <v>35.799999999999997</v>
      </c>
      <c r="Q61" s="2">
        <v>296.70119325110761</v>
      </c>
      <c r="R61" s="102">
        <v>48.279499999999999</v>
      </c>
      <c r="S61" s="2"/>
    </row>
    <row r="62" spans="1:19">
      <c r="B62">
        <v>2013</v>
      </c>
      <c r="C62" s="1">
        <v>17.45</v>
      </c>
      <c r="D62" s="2">
        <v>42.06</v>
      </c>
      <c r="E62" s="2">
        <v>65145</v>
      </c>
      <c r="F62" s="2">
        <v>98.32</v>
      </c>
      <c r="G62" s="2">
        <v>94.26</v>
      </c>
      <c r="H62" s="2">
        <v>95.49</v>
      </c>
      <c r="I62" s="2">
        <v>34.799999999999997</v>
      </c>
      <c r="J62" s="2">
        <v>123209</v>
      </c>
      <c r="K62" s="2">
        <v>41143</v>
      </c>
      <c r="L62" s="2">
        <v>48.1</v>
      </c>
      <c r="M62" s="2">
        <v>1246</v>
      </c>
      <c r="N62" s="2">
        <v>3.52</v>
      </c>
      <c r="O62" s="2">
        <v>2.12</v>
      </c>
      <c r="P62" s="2">
        <v>22.97</v>
      </c>
      <c r="Q62" s="2">
        <v>308.83090664382723</v>
      </c>
      <c r="R62" s="102">
        <v>58.654899999999998</v>
      </c>
      <c r="S62" s="2"/>
    </row>
    <row r="63" spans="1:19">
      <c r="B63">
        <v>2014</v>
      </c>
      <c r="C63" s="1">
        <v>13.85</v>
      </c>
      <c r="D63" s="2">
        <v>41.34</v>
      </c>
      <c r="E63" s="2">
        <v>64885</v>
      </c>
      <c r="F63" s="2">
        <v>98.85</v>
      </c>
      <c r="G63" s="2">
        <v>91</v>
      </c>
      <c r="H63" s="2">
        <v>94.84</v>
      </c>
      <c r="I63" s="2">
        <v>26.5</v>
      </c>
      <c r="J63" s="2">
        <v>129925</v>
      </c>
      <c r="K63" s="2">
        <v>46677</v>
      </c>
      <c r="L63" s="2">
        <v>46.2</v>
      </c>
      <c r="M63" s="2">
        <v>1236</v>
      </c>
      <c r="N63" s="2">
        <v>4.97</v>
      </c>
      <c r="O63" s="2">
        <v>1.92</v>
      </c>
      <c r="P63" s="2">
        <v>23.91</v>
      </c>
      <c r="Q63" s="2">
        <v>316.87390330973557</v>
      </c>
      <c r="R63" s="102">
        <v>38.048000000000002</v>
      </c>
      <c r="S63" s="2"/>
    </row>
    <row r="64" spans="1:19">
      <c r="B64">
        <v>2015</v>
      </c>
      <c r="C64" s="1">
        <v>15.14</v>
      </c>
      <c r="D64" s="2">
        <v>42.37</v>
      </c>
      <c r="E64" s="2">
        <v>58744</v>
      </c>
      <c r="F64" s="2">
        <v>95.55</v>
      </c>
      <c r="G64" s="2">
        <v>90.65</v>
      </c>
      <c r="H64" s="2">
        <v>95.96</v>
      </c>
      <c r="I64" s="2">
        <v>26.6</v>
      </c>
      <c r="J64" s="2">
        <v>136702</v>
      </c>
      <c r="K64" s="2">
        <v>50390</v>
      </c>
      <c r="L64" s="2">
        <v>44.8</v>
      </c>
      <c r="M64" s="2">
        <v>1226</v>
      </c>
      <c r="N64" s="2">
        <v>3.04</v>
      </c>
      <c r="O64" s="2">
        <v>2</v>
      </c>
      <c r="P64" s="2">
        <v>24.68</v>
      </c>
      <c r="Q64" s="2">
        <v>322.05814005787022</v>
      </c>
      <c r="R64" s="102">
        <v>47.028500000000001</v>
      </c>
      <c r="S64" s="2"/>
    </row>
    <row r="65" spans="1:19">
      <c r="B65">
        <v>2016</v>
      </c>
      <c r="C65" s="1">
        <v>15.01</v>
      </c>
      <c r="D65" s="2">
        <v>42.66</v>
      </c>
      <c r="E65" s="2">
        <v>50575</v>
      </c>
      <c r="F65" s="2">
        <v>95.833105456584605</v>
      </c>
      <c r="G65" s="2">
        <v>94.326155820201294</v>
      </c>
      <c r="H65" s="2">
        <v>95.16</v>
      </c>
      <c r="I65" s="2">
        <v>26.6</v>
      </c>
      <c r="J65" s="2">
        <v>145556</v>
      </c>
      <c r="K65" s="2">
        <v>54341</v>
      </c>
      <c r="L65" s="2">
        <v>43.3</v>
      </c>
      <c r="M65" s="2">
        <v>1230</v>
      </c>
      <c r="N65" s="2">
        <v>4.8499999999999996</v>
      </c>
      <c r="O65" s="2">
        <v>1.89</v>
      </c>
      <c r="P65" s="2">
        <v>25.98</v>
      </c>
      <c r="Q65" s="2">
        <v>323.42524329106459</v>
      </c>
      <c r="R65" s="102">
        <v>51.351399999999998</v>
      </c>
      <c r="S65" s="2"/>
    </row>
    <row r="66" spans="1:19">
      <c r="B66">
        <v>2017</v>
      </c>
      <c r="C66" s="1">
        <v>13.85</v>
      </c>
      <c r="D66" s="2">
        <v>41.34</v>
      </c>
      <c r="E66" s="2">
        <v>46389.206008925801</v>
      </c>
      <c r="F66" s="2">
        <v>85</v>
      </c>
      <c r="G66" s="2">
        <v>90.99</v>
      </c>
      <c r="H66" s="2">
        <v>94.84</v>
      </c>
      <c r="I66" s="2">
        <v>26.4</v>
      </c>
      <c r="J66" s="2">
        <v>162388.17000000001</v>
      </c>
      <c r="K66" s="2">
        <v>58806</v>
      </c>
      <c r="L66" s="2">
        <v>51.16</v>
      </c>
      <c r="M66" s="2">
        <v>1234</v>
      </c>
      <c r="N66" s="2">
        <v>4.8099999999999996</v>
      </c>
      <c r="O66" s="2">
        <v>1.82</v>
      </c>
      <c r="P66" s="2">
        <v>28.32</v>
      </c>
      <c r="Q66" s="2">
        <v>335</v>
      </c>
      <c r="R66" s="102">
        <v>42.694299999999998</v>
      </c>
      <c r="S66" s="2"/>
    </row>
    <row r="67" spans="1:19" s="100" customFormat="1">
      <c r="B67" s="108"/>
      <c r="C67" s="109">
        <v>8.1900000000000001E-2</v>
      </c>
      <c r="D67" s="109">
        <v>7.51E-2</v>
      </c>
      <c r="E67" s="109">
        <v>9.2700000000000005E-2</v>
      </c>
      <c r="F67" s="109">
        <v>4.5600000000000002E-2</v>
      </c>
      <c r="G67" s="109">
        <v>0.10299999999999999</v>
      </c>
      <c r="H67" s="109">
        <v>2.2700000000000001E-2</v>
      </c>
      <c r="I67" s="109">
        <v>9.5799999999999996E-2</v>
      </c>
      <c r="J67" s="109">
        <v>4.6100000000000002E-2</v>
      </c>
      <c r="K67" s="109">
        <v>6.7599999999999993E-2</v>
      </c>
      <c r="L67" s="109">
        <v>5.4300000000000001E-2</v>
      </c>
      <c r="M67" s="109">
        <v>9.5500000000000002E-2</v>
      </c>
      <c r="N67" s="109">
        <v>7.5399999999999995E-2</v>
      </c>
      <c r="O67" s="109">
        <v>8.5500000000000007E-2</v>
      </c>
      <c r="P67" s="109">
        <v>2.52E-2</v>
      </c>
      <c r="Q67" s="109">
        <v>3.3599999999999998E-2</v>
      </c>
      <c r="R67" s="110"/>
    </row>
    <row r="69" spans="1:19" ht="18">
      <c r="A69" t="s">
        <v>106</v>
      </c>
      <c r="B69" s="111">
        <v>2007</v>
      </c>
      <c r="C69" s="5">
        <v>28.97</v>
      </c>
      <c r="D69" s="5">
        <v>41.8</v>
      </c>
      <c r="E69" s="5">
        <v>97498</v>
      </c>
      <c r="F69" s="5">
        <v>98.56</v>
      </c>
      <c r="G69" s="5">
        <v>100</v>
      </c>
      <c r="H69" s="5">
        <v>80.3</v>
      </c>
      <c r="I69" s="5">
        <v>38.5</v>
      </c>
      <c r="J69" s="5">
        <v>55643</v>
      </c>
      <c r="K69" s="5">
        <v>16451</v>
      </c>
      <c r="L69" s="5">
        <v>56.069443617152892</v>
      </c>
      <c r="M69" s="5">
        <v>1239</v>
      </c>
      <c r="N69" s="5">
        <v>-1.69</v>
      </c>
      <c r="O69" s="5">
        <v>3.04</v>
      </c>
      <c r="P69" s="5">
        <v>16.837873467949304</v>
      </c>
      <c r="Q69" s="5">
        <v>208.08011946500454</v>
      </c>
      <c r="R69" s="102">
        <v>51.2682</v>
      </c>
    </row>
    <row r="70" spans="1:19" ht="18">
      <c r="B70" s="111">
        <v>2008</v>
      </c>
      <c r="C70" s="5">
        <v>35.99</v>
      </c>
      <c r="D70" s="5">
        <v>41.8</v>
      </c>
      <c r="E70" s="5">
        <v>72153</v>
      </c>
      <c r="F70" s="5">
        <v>98.44</v>
      </c>
      <c r="G70" s="5">
        <v>98.7</v>
      </c>
      <c r="H70" s="5">
        <v>85.9</v>
      </c>
      <c r="I70" s="5">
        <v>39.299999999999997</v>
      </c>
      <c r="J70" s="5">
        <v>69583</v>
      </c>
      <c r="K70" s="5">
        <v>18903</v>
      </c>
      <c r="L70" s="5">
        <v>56.146042457042967</v>
      </c>
      <c r="M70" s="5">
        <v>1358</v>
      </c>
      <c r="N70" s="5">
        <v>-1.6</v>
      </c>
      <c r="O70" s="5">
        <v>3.1</v>
      </c>
      <c r="P70" s="5">
        <v>16.367255014926936</v>
      </c>
      <c r="Q70" s="5">
        <v>243.7</v>
      </c>
      <c r="R70" s="102">
        <v>61.422499999999999</v>
      </c>
    </row>
    <row r="71" spans="1:19" ht="18">
      <c r="B71" s="112">
        <v>2009</v>
      </c>
      <c r="C71" s="5">
        <v>18</v>
      </c>
      <c r="D71" s="5">
        <v>40.36</v>
      </c>
      <c r="E71" s="5">
        <v>66166</v>
      </c>
      <c r="F71" s="5">
        <v>98.7</v>
      </c>
      <c r="G71" s="5">
        <v>98.8</v>
      </c>
      <c r="H71" s="5">
        <v>82.9</v>
      </c>
      <c r="I71" s="5">
        <v>36.700000000000003</v>
      </c>
      <c r="J71" s="5">
        <v>40671</v>
      </c>
      <c r="K71" s="5">
        <v>21001</v>
      </c>
      <c r="L71" s="5">
        <v>56.199189441389443</v>
      </c>
      <c r="M71" s="5">
        <v>1391</v>
      </c>
      <c r="N71" s="5">
        <v>-1.5069936713007199</v>
      </c>
      <c r="O71" s="5">
        <v>2.9</v>
      </c>
      <c r="P71" s="5">
        <v>16.65224346366664</v>
      </c>
      <c r="Q71" s="5">
        <v>240.32566580018639</v>
      </c>
      <c r="R71" s="102">
        <v>46.9818</v>
      </c>
    </row>
    <row r="72" spans="1:19" ht="18">
      <c r="B72" s="112">
        <v>2010</v>
      </c>
      <c r="C72" s="5">
        <v>22</v>
      </c>
      <c r="D72" s="5">
        <v>40.799999999999997</v>
      </c>
      <c r="E72" s="5">
        <v>69414</v>
      </c>
      <c r="F72" s="5">
        <v>87.36</v>
      </c>
      <c r="G72" s="5">
        <v>99.3</v>
      </c>
      <c r="H72" s="5">
        <v>83</v>
      </c>
      <c r="I72" s="5">
        <v>35.6</v>
      </c>
      <c r="J72" s="5">
        <v>48705</v>
      </c>
      <c r="K72" s="5">
        <v>23541</v>
      </c>
      <c r="L72" s="5">
        <v>55.317385260471262</v>
      </c>
      <c r="M72" s="5">
        <v>1390</v>
      </c>
      <c r="N72" s="5">
        <v>-0.88</v>
      </c>
      <c r="O72" s="5">
        <v>2.94</v>
      </c>
      <c r="P72" s="5">
        <v>17.301945158076865</v>
      </c>
      <c r="Q72" s="5">
        <v>250.08931761343337</v>
      </c>
      <c r="R72" s="102">
        <v>47.664999999999999</v>
      </c>
    </row>
    <row r="73" spans="1:19" ht="18">
      <c r="B73" s="111">
        <v>2011</v>
      </c>
      <c r="C73" s="5">
        <v>22</v>
      </c>
      <c r="D73" s="5">
        <v>40.799999999999997</v>
      </c>
      <c r="E73" s="5">
        <v>60740</v>
      </c>
      <c r="F73" s="5">
        <v>98.2</v>
      </c>
      <c r="G73" s="5">
        <v>99.350649350649363</v>
      </c>
      <c r="H73" s="5">
        <v>83</v>
      </c>
      <c r="I73" s="5">
        <v>36.200000000000003</v>
      </c>
      <c r="J73" s="5">
        <v>56810</v>
      </c>
      <c r="K73" s="5">
        <v>26778</v>
      </c>
      <c r="L73" s="5">
        <v>54.690180387836264</v>
      </c>
      <c r="M73" s="5">
        <v>1351</v>
      </c>
      <c r="N73" s="5">
        <v>-0.94</v>
      </c>
      <c r="O73" s="5">
        <v>1.89</v>
      </c>
      <c r="P73" s="5">
        <v>17.519087961510301</v>
      </c>
      <c r="Q73" s="5">
        <v>259.00086333621113</v>
      </c>
      <c r="R73" s="102">
        <v>58.040999999999997</v>
      </c>
    </row>
    <row r="74" spans="1:19" ht="18">
      <c r="B74" s="111">
        <v>2012</v>
      </c>
      <c r="C74" s="5">
        <v>19.899999999999999</v>
      </c>
      <c r="D74" s="5">
        <v>42.3</v>
      </c>
      <c r="E74" s="5">
        <v>65253</v>
      </c>
      <c r="F74" s="5">
        <v>97.5</v>
      </c>
      <c r="G74" s="5">
        <v>98.4</v>
      </c>
      <c r="H74" s="5">
        <v>85.5</v>
      </c>
      <c r="I74" s="5">
        <v>34.799999999999997</v>
      </c>
      <c r="J74" s="5">
        <v>63488</v>
      </c>
      <c r="K74" s="5">
        <v>30205.599999999999</v>
      </c>
      <c r="L74" s="5">
        <v>53.230676198086513</v>
      </c>
      <c r="M74" s="5">
        <v>1397</v>
      </c>
      <c r="N74" s="5">
        <v>-1.45</v>
      </c>
      <c r="O74" s="5">
        <v>3.01</v>
      </c>
      <c r="P74" s="5">
        <v>19.341348667015158</v>
      </c>
      <c r="Q74" s="5">
        <v>260.27630742079498</v>
      </c>
      <c r="R74" s="102">
        <v>46.781399999999998</v>
      </c>
    </row>
    <row r="75" spans="1:19" ht="18">
      <c r="B75" s="112">
        <v>2013</v>
      </c>
      <c r="C75" s="5">
        <v>18.399999999999999</v>
      </c>
      <c r="D75" s="5">
        <v>42.2</v>
      </c>
      <c r="E75" s="5">
        <v>65145</v>
      </c>
      <c r="F75" s="5">
        <v>97.97</v>
      </c>
      <c r="G75" s="5">
        <v>94.7</v>
      </c>
      <c r="H75" s="5">
        <v>73.8</v>
      </c>
      <c r="I75" s="5">
        <v>34.5</v>
      </c>
      <c r="J75" s="5">
        <v>71743</v>
      </c>
      <c r="K75" s="5">
        <v>33136</v>
      </c>
      <c r="L75" s="5">
        <v>51.864514909052019</v>
      </c>
      <c r="M75" s="5">
        <v>1393</v>
      </c>
      <c r="N75" s="5">
        <v>-0.93</v>
      </c>
      <c r="O75" s="5">
        <v>2.97</v>
      </c>
      <c r="P75" s="5">
        <v>20.324588067996505</v>
      </c>
      <c r="Q75" s="5">
        <v>267.65598368898497</v>
      </c>
      <c r="R75" s="102">
        <v>37.1661</v>
      </c>
    </row>
    <row r="76" spans="1:19" ht="18">
      <c r="B76" s="112">
        <v>2014</v>
      </c>
      <c r="C76" s="5">
        <v>19.100000000000001</v>
      </c>
      <c r="D76" s="5">
        <v>42.3</v>
      </c>
      <c r="E76" s="5">
        <v>64885</v>
      </c>
      <c r="F76" s="5">
        <v>98.32</v>
      </c>
      <c r="G76" s="5">
        <v>98</v>
      </c>
      <c r="H76" s="5">
        <v>89.5</v>
      </c>
      <c r="I76" s="5">
        <v>29</v>
      </c>
      <c r="J76" s="5">
        <v>78771</v>
      </c>
      <c r="K76" s="5">
        <v>35568</v>
      </c>
      <c r="L76" s="5">
        <v>49.994172504309731</v>
      </c>
      <c r="M76" s="5">
        <v>1476</v>
      </c>
      <c r="N76" s="5">
        <v>-0.56000000000000005</v>
      </c>
      <c r="O76" s="5">
        <v>2.56</v>
      </c>
      <c r="P76" s="5">
        <v>21.320167268084884</v>
      </c>
      <c r="Q76" s="5">
        <v>257.55756848193823</v>
      </c>
      <c r="R76" s="102">
        <v>41.118600000000001</v>
      </c>
    </row>
    <row r="77" spans="1:19" ht="18">
      <c r="B77" s="112">
        <v>2015</v>
      </c>
      <c r="C77" s="5">
        <v>17</v>
      </c>
      <c r="D77" s="5">
        <v>43.1</v>
      </c>
      <c r="E77" s="5">
        <v>58744</v>
      </c>
      <c r="F77" s="5">
        <v>98.85</v>
      </c>
      <c r="G77" s="5">
        <v>94</v>
      </c>
      <c r="H77" s="5">
        <v>99</v>
      </c>
      <c r="I77" s="5">
        <v>28.7</v>
      </c>
      <c r="J77" s="5">
        <v>85712</v>
      </c>
      <c r="K77" s="5">
        <v>38547</v>
      </c>
      <c r="L77" s="5">
        <v>48.641166221767556</v>
      </c>
      <c r="M77" s="5">
        <v>1539</v>
      </c>
      <c r="N77" s="5">
        <v>-1.38</v>
      </c>
      <c r="O77" s="5">
        <v>2.1</v>
      </c>
      <c r="P77" s="5">
        <v>21.897048658659052</v>
      </c>
      <c r="Q77" s="5">
        <v>276.33092550909998</v>
      </c>
      <c r="R77" s="102">
        <v>45.4328</v>
      </c>
    </row>
    <row r="78" spans="1:19" ht="18">
      <c r="B78" s="112">
        <v>2016</v>
      </c>
      <c r="C78" s="5">
        <v>18.47</v>
      </c>
      <c r="D78" s="5">
        <v>43.3</v>
      </c>
      <c r="E78" s="5">
        <v>50575</v>
      </c>
      <c r="F78" s="5">
        <v>95.55</v>
      </c>
      <c r="G78" s="5">
        <v>96</v>
      </c>
      <c r="H78" s="5">
        <v>99</v>
      </c>
      <c r="I78" s="5">
        <v>28.7</v>
      </c>
      <c r="J78" s="5">
        <v>94304</v>
      </c>
      <c r="K78" s="5">
        <v>41628</v>
      </c>
      <c r="L78" s="5">
        <v>47.055764943392667</v>
      </c>
      <c r="M78" s="5">
        <v>1543</v>
      </c>
      <c r="N78" s="5">
        <v>-0.08</v>
      </c>
      <c r="O78" s="5">
        <v>1.78</v>
      </c>
      <c r="P78" s="5">
        <v>23.435421177575456</v>
      </c>
      <c r="Q78" s="5">
        <v>279.05768129674681</v>
      </c>
      <c r="R78" s="102">
        <v>47.547499999999999</v>
      </c>
    </row>
    <row r="79" spans="1:19" ht="18">
      <c r="B79" s="112">
        <v>2017</v>
      </c>
      <c r="C79" s="5">
        <v>19</v>
      </c>
      <c r="D79" s="5">
        <v>43.7</v>
      </c>
      <c r="E79" s="5">
        <v>46389.206008925801</v>
      </c>
      <c r="F79" s="5">
        <v>0.95833105456584622</v>
      </c>
      <c r="G79" s="5">
        <v>95.6</v>
      </c>
      <c r="H79" s="5">
        <v>87</v>
      </c>
      <c r="I79" s="5">
        <v>28.1</v>
      </c>
      <c r="J79" s="5">
        <v>105903</v>
      </c>
      <c r="K79" s="5">
        <v>45312</v>
      </c>
      <c r="L79" s="5">
        <v>47.05855734720685</v>
      </c>
      <c r="M79" s="5">
        <v>1532</v>
      </c>
      <c r="N79" s="5">
        <v>-2.69</v>
      </c>
      <c r="O79" s="5">
        <v>1.59</v>
      </c>
      <c r="P79" s="5">
        <v>24.585660653786281</v>
      </c>
      <c r="Q79" s="5">
        <v>263</v>
      </c>
      <c r="R79" s="102">
        <v>48.308399999999999</v>
      </c>
    </row>
    <row r="80" spans="1:19" s="100" customFormat="1">
      <c r="B80" s="108"/>
      <c r="C80" s="109">
        <v>0.14779999999999999</v>
      </c>
      <c r="D80" s="109">
        <v>6.3799999999999996E-2</v>
      </c>
      <c r="E80" s="109">
        <v>3.1800000000000002E-2</v>
      </c>
      <c r="F80" s="109">
        <v>2.5999999999999999E-2</v>
      </c>
      <c r="G80" s="109">
        <v>5.79E-2</v>
      </c>
      <c r="H80" s="109">
        <v>5.1400000000000001E-2</v>
      </c>
      <c r="I80" s="109">
        <v>9.5000000000000001E-2</v>
      </c>
      <c r="J80" s="109">
        <v>4.99E-2</v>
      </c>
      <c r="K80" s="109">
        <v>7.3700000000000002E-2</v>
      </c>
      <c r="L80" s="109">
        <v>8.1100000000000005E-2</v>
      </c>
      <c r="M80" s="109">
        <v>4.3900000000000002E-2</v>
      </c>
      <c r="N80" s="109">
        <v>5.0900000000000001E-2</v>
      </c>
      <c r="O80" s="109">
        <v>0.13780000000000001</v>
      </c>
      <c r="P80" s="109">
        <v>5.5800000000000002E-2</v>
      </c>
      <c r="Q80" s="109">
        <v>3.3300000000000003E-2</v>
      </c>
      <c r="R80" s="110"/>
    </row>
    <row r="82" spans="1:21" ht="18">
      <c r="A82" t="s">
        <v>56</v>
      </c>
      <c r="B82" s="111">
        <v>2007</v>
      </c>
      <c r="C82" s="5">
        <v>22.47</v>
      </c>
      <c r="D82" s="5">
        <v>40.409999999999997</v>
      </c>
      <c r="E82" s="5">
        <v>89442</v>
      </c>
      <c r="F82" s="5">
        <v>83.2</v>
      </c>
      <c r="G82" s="5">
        <v>97.879942829919003</v>
      </c>
      <c r="H82" s="5">
        <v>81.099999999999994</v>
      </c>
      <c r="I82" s="5">
        <v>38.92</v>
      </c>
      <c r="J82" s="5">
        <v>30730</v>
      </c>
      <c r="K82" s="5">
        <v>15057</v>
      </c>
      <c r="L82" s="5">
        <v>35.14</v>
      </c>
      <c r="M82" s="5">
        <v>692</v>
      </c>
      <c r="N82" s="5">
        <v>-0.25</v>
      </c>
      <c r="O82" s="5">
        <v>3.1</v>
      </c>
      <c r="P82" s="5">
        <v>28.128745077897623</v>
      </c>
      <c r="Q82" s="5">
        <v>537</v>
      </c>
      <c r="R82" s="102">
        <v>25.956600000000002</v>
      </c>
    </row>
    <row r="83" spans="1:21" ht="18">
      <c r="B83" s="111">
        <v>2008</v>
      </c>
      <c r="C83" s="5">
        <v>25.09</v>
      </c>
      <c r="D83" s="5">
        <v>43.45</v>
      </c>
      <c r="E83" s="5">
        <v>83009</v>
      </c>
      <c r="F83" s="5">
        <v>97.32</v>
      </c>
      <c r="G83" s="5">
        <v>98.7</v>
      </c>
      <c r="H83" s="5">
        <v>86</v>
      </c>
      <c r="I83" s="5">
        <v>38.6</v>
      </c>
      <c r="J83" s="5">
        <v>37299</v>
      </c>
      <c r="K83" s="5">
        <v>17398</v>
      </c>
      <c r="L83" s="5">
        <v>35.32</v>
      </c>
      <c r="M83" s="5">
        <v>693</v>
      </c>
      <c r="N83" s="5">
        <v>0.16</v>
      </c>
      <c r="O83" s="5">
        <v>2.9</v>
      </c>
      <c r="P83" s="5">
        <v>26.5</v>
      </c>
      <c r="Q83" s="5">
        <v>614</v>
      </c>
      <c r="R83" s="102">
        <v>39.027299999999997</v>
      </c>
    </row>
    <row r="84" spans="1:21" ht="18">
      <c r="B84" s="112">
        <v>2009</v>
      </c>
      <c r="C84" s="5">
        <v>28.03</v>
      </c>
      <c r="D84" s="5">
        <v>43.29</v>
      </c>
      <c r="E84" s="5">
        <v>82976</v>
      </c>
      <c r="F84" s="5">
        <v>92.8</v>
      </c>
      <c r="G84" s="5">
        <v>92.62</v>
      </c>
      <c r="H84" s="5">
        <v>86.4</v>
      </c>
      <c r="I84" s="5">
        <v>36.4</v>
      </c>
      <c r="J84" s="5">
        <v>41910</v>
      </c>
      <c r="K84" s="5">
        <v>19416</v>
      </c>
      <c r="L84" s="5">
        <v>35.71</v>
      </c>
      <c r="M84" s="5">
        <v>692</v>
      </c>
      <c r="N84" s="5">
        <v>-3.45</v>
      </c>
      <c r="O84" s="5">
        <v>2.91</v>
      </c>
      <c r="P84" s="5">
        <v>21.325183807245988</v>
      </c>
      <c r="Q84" s="5">
        <v>623.23</v>
      </c>
      <c r="R84" s="102">
        <v>52.7866</v>
      </c>
    </row>
    <row r="85" spans="1:21" ht="18">
      <c r="B85" s="111">
        <v>2010</v>
      </c>
      <c r="C85" s="5">
        <v>28</v>
      </c>
      <c r="D85" s="5">
        <v>43.6</v>
      </c>
      <c r="E85" s="5">
        <v>65994</v>
      </c>
      <c r="F85" s="5">
        <v>94.6</v>
      </c>
      <c r="G85" s="5">
        <v>91.19</v>
      </c>
      <c r="H85" s="5">
        <v>89.9</v>
      </c>
      <c r="I85" s="5">
        <v>38</v>
      </c>
      <c r="J85" s="5">
        <v>50401</v>
      </c>
      <c r="K85" s="5">
        <v>19228</v>
      </c>
      <c r="L85" s="5">
        <v>37.24</v>
      </c>
      <c r="M85" s="5">
        <v>696</v>
      </c>
      <c r="N85" s="5">
        <v>-2.56</v>
      </c>
      <c r="O85" s="5">
        <v>2.7</v>
      </c>
      <c r="P85" s="5">
        <v>26.4</v>
      </c>
      <c r="Q85" s="5">
        <v>598</v>
      </c>
      <c r="R85" s="102">
        <v>51.606499999999997</v>
      </c>
    </row>
    <row r="86" spans="1:21" ht="18">
      <c r="B86" s="111">
        <v>2011</v>
      </c>
      <c r="C86" s="5">
        <v>28</v>
      </c>
      <c r="D86" s="5">
        <v>43.6</v>
      </c>
      <c r="E86" s="5">
        <v>65994</v>
      </c>
      <c r="F86" s="5">
        <v>88.2</v>
      </c>
      <c r="G86" s="5">
        <v>93.95</v>
      </c>
      <c r="H86" s="5">
        <v>81.8</v>
      </c>
      <c r="I86" s="5">
        <v>38.9</v>
      </c>
      <c r="J86" s="5">
        <v>59722</v>
      </c>
      <c r="K86" s="5">
        <v>22474</v>
      </c>
      <c r="L86" s="5">
        <v>38.28</v>
      </c>
      <c r="M86" s="5">
        <v>976</v>
      </c>
      <c r="N86" s="5">
        <v>-1.91</v>
      </c>
      <c r="O86" s="5">
        <v>2.56</v>
      </c>
      <c r="P86" s="5">
        <v>17.165446941975954</v>
      </c>
      <c r="Q86" s="5">
        <v>598.78</v>
      </c>
      <c r="R86" s="102">
        <v>64.446600000000004</v>
      </c>
    </row>
    <row r="87" spans="1:21" ht="18">
      <c r="B87" s="111">
        <v>2012</v>
      </c>
      <c r="C87" s="5">
        <v>28.3</v>
      </c>
      <c r="D87" s="5">
        <v>43.56</v>
      </c>
      <c r="E87" s="5">
        <v>56346</v>
      </c>
      <c r="F87" s="5">
        <v>90</v>
      </c>
      <c r="G87" s="5">
        <v>92.17</v>
      </c>
      <c r="H87" s="5">
        <v>75.400000000000006</v>
      </c>
      <c r="I87" s="5">
        <v>38.4</v>
      </c>
      <c r="J87" s="5">
        <v>66615</v>
      </c>
      <c r="K87" s="5">
        <v>25306</v>
      </c>
      <c r="L87" s="5">
        <v>39.51</v>
      </c>
      <c r="M87" s="5">
        <v>978</v>
      </c>
      <c r="N87" s="5">
        <v>-1.75</v>
      </c>
      <c r="O87" s="5">
        <v>2.4</v>
      </c>
      <c r="P87" s="5">
        <v>17.53097152792871</v>
      </c>
      <c r="Q87" s="5">
        <v>338.25</v>
      </c>
      <c r="R87" s="102">
        <v>56.998399999999997</v>
      </c>
    </row>
    <row r="88" spans="1:21" ht="18">
      <c r="B88" s="111">
        <v>2013</v>
      </c>
      <c r="C88" s="5">
        <v>28.5</v>
      </c>
      <c r="D88" s="5">
        <v>43.03</v>
      </c>
      <c r="E88" s="5">
        <v>46046</v>
      </c>
      <c r="F88" s="5">
        <v>86.7</v>
      </c>
      <c r="G88" s="5">
        <v>80.05</v>
      </c>
      <c r="H88" s="5">
        <v>81</v>
      </c>
      <c r="I88" s="5">
        <v>37.1</v>
      </c>
      <c r="J88" s="5">
        <v>75354</v>
      </c>
      <c r="K88" s="5">
        <v>27700</v>
      </c>
      <c r="L88" s="5">
        <v>41.32</v>
      </c>
      <c r="M88" s="5">
        <v>978</v>
      </c>
      <c r="N88" s="5">
        <v>-0.28000000000000003</v>
      </c>
      <c r="O88" s="5">
        <v>2.2599999999999998</v>
      </c>
      <c r="P88" s="5">
        <v>19.23647469458988</v>
      </c>
      <c r="Q88" s="5">
        <v>312.10000000000002</v>
      </c>
      <c r="R88" s="102">
        <v>50.477800000000002</v>
      </c>
    </row>
    <row r="89" spans="1:21" ht="18">
      <c r="B89" s="111">
        <v>2014</v>
      </c>
      <c r="C89" s="5">
        <v>28.9</v>
      </c>
      <c r="D89" s="5">
        <v>43.21</v>
      </c>
      <c r="E89" s="5">
        <v>45803</v>
      </c>
      <c r="F89" s="5">
        <v>97.7</v>
      </c>
      <c r="G89" s="5">
        <v>94.99</v>
      </c>
      <c r="H89" s="5">
        <v>83.6</v>
      </c>
      <c r="I89" s="5">
        <v>35.700000000000003</v>
      </c>
      <c r="J89" s="5">
        <v>83821</v>
      </c>
      <c r="K89" s="5">
        <v>30322</v>
      </c>
      <c r="L89" s="5">
        <v>42.38</v>
      </c>
      <c r="M89" s="5">
        <v>1003</v>
      </c>
      <c r="N89" s="5">
        <v>0.2</v>
      </c>
      <c r="O89" s="5">
        <v>2.1</v>
      </c>
      <c r="P89" s="5">
        <v>20.173988690735101</v>
      </c>
      <c r="Q89" s="5">
        <v>416.73</v>
      </c>
      <c r="R89" s="102">
        <v>60.7059</v>
      </c>
    </row>
    <row r="90" spans="1:21" ht="18">
      <c r="B90" s="111">
        <v>2015</v>
      </c>
      <c r="C90" s="5">
        <v>29.3</v>
      </c>
      <c r="D90" s="5">
        <v>43.45</v>
      </c>
      <c r="E90" s="5">
        <v>42415</v>
      </c>
      <c r="F90" s="5">
        <v>97.5</v>
      </c>
      <c r="G90" s="5">
        <v>90.08</v>
      </c>
      <c r="H90" s="5">
        <v>85.45</v>
      </c>
      <c r="I90" s="5">
        <v>32.799999999999997</v>
      </c>
      <c r="J90" s="5">
        <v>90965</v>
      </c>
      <c r="K90" s="5">
        <v>32946</v>
      </c>
      <c r="L90" s="5">
        <v>43.36</v>
      </c>
      <c r="M90" s="5">
        <v>1006</v>
      </c>
      <c r="N90" s="5">
        <v>0.56000000000000005</v>
      </c>
      <c r="O90" s="5">
        <v>2.0099999999999998</v>
      </c>
      <c r="P90" s="5">
        <v>21.308986814712004</v>
      </c>
      <c r="Q90" s="5">
        <v>385</v>
      </c>
      <c r="R90" s="102">
        <v>57.780700000000003</v>
      </c>
    </row>
    <row r="91" spans="1:21" ht="18">
      <c r="B91" s="111">
        <v>2016</v>
      </c>
      <c r="C91" s="5">
        <v>29.2</v>
      </c>
      <c r="D91" s="5">
        <v>43.6</v>
      </c>
      <c r="E91" s="5">
        <v>44357</v>
      </c>
      <c r="F91" s="5">
        <v>92.3</v>
      </c>
      <c r="G91" s="5">
        <v>89.5</v>
      </c>
      <c r="H91" s="5">
        <v>84.4</v>
      </c>
      <c r="I91" s="5">
        <v>31.1</v>
      </c>
      <c r="J91" s="5">
        <v>100644</v>
      </c>
      <c r="K91" s="5">
        <v>35659</v>
      </c>
      <c r="L91" s="5">
        <v>44.44</v>
      </c>
      <c r="M91" s="5">
        <v>1008</v>
      </c>
      <c r="N91" s="5">
        <v>0.62</v>
      </c>
      <c r="O91" s="5">
        <v>1.88</v>
      </c>
      <c r="P91" s="5">
        <v>25.220017256255392</v>
      </c>
      <c r="Q91" s="5">
        <v>324.85000000000002</v>
      </c>
      <c r="R91" s="102">
        <v>51.768099999999997</v>
      </c>
    </row>
    <row r="92" spans="1:21" ht="18">
      <c r="B92" s="112">
        <v>2017</v>
      </c>
      <c r="C92" s="5">
        <v>29.4</v>
      </c>
      <c r="D92" s="5">
        <v>43.81</v>
      </c>
      <c r="E92" s="5">
        <v>24962.85</v>
      </c>
      <c r="F92" s="5">
        <v>92.39</v>
      </c>
      <c r="G92" s="5">
        <v>86</v>
      </c>
      <c r="H92" s="5">
        <v>86.4</v>
      </c>
      <c r="I92" s="5">
        <v>30.398762841047166</v>
      </c>
      <c r="J92" s="5">
        <v>112559</v>
      </c>
      <c r="K92" s="5">
        <v>38828</v>
      </c>
      <c r="L92" s="5">
        <v>45.94</v>
      </c>
      <c r="M92" s="5">
        <v>1010.4</v>
      </c>
      <c r="N92" s="5">
        <v>0.57999999999999996</v>
      </c>
      <c r="O92" s="5">
        <v>1.8</v>
      </c>
      <c r="P92" s="5">
        <v>26</v>
      </c>
      <c r="Q92" s="5">
        <v>356</v>
      </c>
      <c r="R92" s="102">
        <v>55.976199999999999</v>
      </c>
    </row>
    <row r="93" spans="1:21" s="100" customFormat="1">
      <c r="B93" s="108"/>
      <c r="C93" s="109">
        <v>3.0700000000000002E-2</v>
      </c>
      <c r="D93" s="109">
        <v>2.5100000000000001E-2</v>
      </c>
      <c r="E93" s="109">
        <v>6.6000000000000003E-2</v>
      </c>
      <c r="F93" s="109">
        <v>4.4400000000000002E-2</v>
      </c>
      <c r="G93" s="109">
        <v>3.56E-2</v>
      </c>
      <c r="H93" s="109">
        <v>3.5299999999999998E-2</v>
      </c>
      <c r="I93" s="109">
        <v>5.3800000000000001E-2</v>
      </c>
      <c r="J93" s="109">
        <v>5.4899999999999997E-2</v>
      </c>
      <c r="K93" s="109">
        <v>7.2800000000000004E-2</v>
      </c>
      <c r="L93" s="109">
        <v>9.5000000000000001E-2</v>
      </c>
      <c r="M93" s="109">
        <v>0.1129</v>
      </c>
      <c r="N93" s="109">
        <v>0.13789999999999999</v>
      </c>
      <c r="O93" s="109">
        <v>6.2899999999999998E-2</v>
      </c>
      <c r="P93" s="109">
        <v>7.17E-2</v>
      </c>
      <c r="Q93" s="109">
        <v>0.1012</v>
      </c>
      <c r="R93" s="110"/>
    </row>
    <row r="95" spans="1:21" ht="18">
      <c r="A95" t="s">
        <v>60</v>
      </c>
      <c r="B95" s="111">
        <v>2007</v>
      </c>
      <c r="C95" s="13">
        <v>14.11</v>
      </c>
      <c r="D95" s="13">
        <v>41.05</v>
      </c>
      <c r="E95" s="13">
        <v>86405</v>
      </c>
      <c r="F95" s="13">
        <v>95.5</v>
      </c>
      <c r="G95" s="13">
        <v>92</v>
      </c>
      <c r="H95" s="13">
        <v>84</v>
      </c>
      <c r="I95" s="13">
        <v>38.700000000000003</v>
      </c>
      <c r="J95" s="13">
        <v>42215</v>
      </c>
      <c r="K95" s="13">
        <v>28563.0841121495</v>
      </c>
      <c r="L95" s="13">
        <v>36.6</v>
      </c>
      <c r="M95" s="13">
        <v>925.8</v>
      </c>
      <c r="N95" s="13">
        <v>0.37</v>
      </c>
      <c r="O95" s="13">
        <v>2.78</v>
      </c>
      <c r="P95" s="13">
        <v>15.8</v>
      </c>
      <c r="Q95" s="13">
        <v>897.94</v>
      </c>
      <c r="R95" s="102">
        <v>42.113599999999998</v>
      </c>
    </row>
    <row r="96" spans="1:21" ht="18">
      <c r="B96" s="111">
        <v>2008</v>
      </c>
      <c r="C96" s="13">
        <v>14.97</v>
      </c>
      <c r="D96" s="13">
        <v>42.12</v>
      </c>
      <c r="E96" s="13">
        <v>62068</v>
      </c>
      <c r="F96" s="13">
        <v>91.1</v>
      </c>
      <c r="G96" s="13">
        <v>92.4</v>
      </c>
      <c r="H96" s="13">
        <v>87.8</v>
      </c>
      <c r="I96" s="13">
        <v>40.4</v>
      </c>
      <c r="J96" s="13">
        <v>49698</v>
      </c>
      <c r="K96" s="13">
        <v>19044</v>
      </c>
      <c r="L96" s="13">
        <v>36.1</v>
      </c>
      <c r="M96" s="13">
        <v>956</v>
      </c>
      <c r="N96" s="13">
        <v>1.86</v>
      </c>
      <c r="O96" s="13">
        <v>2.54</v>
      </c>
      <c r="P96" s="13">
        <v>17.899999999999999</v>
      </c>
      <c r="Q96" s="13">
        <v>834.73</v>
      </c>
      <c r="R96" s="102">
        <v>38.630800000000001</v>
      </c>
      <c r="U96" s="17"/>
    </row>
    <row r="97" spans="1:21" ht="18">
      <c r="B97" s="111">
        <v>2009</v>
      </c>
      <c r="C97" s="13">
        <v>15.64</v>
      </c>
      <c r="D97" s="13">
        <v>42.13</v>
      </c>
      <c r="E97" s="13">
        <v>59007</v>
      </c>
      <c r="F97" s="13">
        <v>93.5</v>
      </c>
      <c r="G97" s="13">
        <v>96.2</v>
      </c>
      <c r="H97" s="13">
        <v>85.2</v>
      </c>
      <c r="I97" s="13">
        <v>39.799999999999997</v>
      </c>
      <c r="J97" s="13">
        <v>55428</v>
      </c>
      <c r="K97" s="13">
        <v>20949</v>
      </c>
      <c r="L97" s="13">
        <v>37.200000000000003</v>
      </c>
      <c r="M97" s="13">
        <v>949</v>
      </c>
      <c r="N97" s="13">
        <v>3</v>
      </c>
      <c r="O97" s="13">
        <v>2.2999999999999998</v>
      </c>
      <c r="P97" s="13">
        <v>18.5</v>
      </c>
      <c r="Q97" s="13">
        <v>837.48</v>
      </c>
      <c r="R97" s="102">
        <v>43.555399999999999</v>
      </c>
      <c r="U97" s="17"/>
    </row>
    <row r="98" spans="1:21" ht="18">
      <c r="B98" s="111">
        <v>2010</v>
      </c>
      <c r="C98" s="13">
        <v>15.95</v>
      </c>
      <c r="D98" s="13">
        <v>42.13</v>
      </c>
      <c r="E98" s="13">
        <v>56402</v>
      </c>
      <c r="F98" s="13">
        <v>92.8</v>
      </c>
      <c r="G98" s="13">
        <v>98.5</v>
      </c>
      <c r="H98" s="13">
        <v>86.1</v>
      </c>
      <c r="I98" s="13">
        <v>42.6</v>
      </c>
      <c r="J98" s="13">
        <v>65305</v>
      </c>
      <c r="K98" s="13">
        <v>23224</v>
      </c>
      <c r="L98" s="13">
        <v>39.5</v>
      </c>
      <c r="M98" s="13">
        <v>1056.5</v>
      </c>
      <c r="N98" s="13">
        <v>1.23</v>
      </c>
      <c r="O98" s="13">
        <v>2.34</v>
      </c>
      <c r="P98" s="13">
        <v>19.600000000000001</v>
      </c>
      <c r="Q98" s="13">
        <v>835</v>
      </c>
      <c r="R98" s="102">
        <v>53.122199999999999</v>
      </c>
      <c r="U98" s="17"/>
    </row>
    <row r="99" spans="1:21" ht="18">
      <c r="B99" s="111">
        <v>2011</v>
      </c>
      <c r="C99" s="13">
        <v>16.46</v>
      </c>
      <c r="D99" s="13">
        <v>42.14</v>
      </c>
      <c r="E99" s="13">
        <v>56402</v>
      </c>
      <c r="F99" s="13">
        <v>98</v>
      </c>
      <c r="G99" s="13">
        <v>97.2</v>
      </c>
      <c r="H99" s="13">
        <v>84.8</v>
      </c>
      <c r="I99" s="13">
        <v>39.9</v>
      </c>
      <c r="J99" s="13">
        <v>75556</v>
      </c>
      <c r="K99" s="13">
        <v>26181</v>
      </c>
      <c r="L99" s="13">
        <v>40.799999999999997</v>
      </c>
      <c r="M99" s="13">
        <v>962</v>
      </c>
      <c r="N99" s="13">
        <v>1.19</v>
      </c>
      <c r="O99" s="13">
        <v>2.2599999999999998</v>
      </c>
      <c r="P99" s="13">
        <v>20.228288574489309</v>
      </c>
      <c r="Q99" s="13">
        <v>835.66801299999997</v>
      </c>
      <c r="R99" s="102">
        <v>54.2044</v>
      </c>
      <c r="U99" s="17"/>
    </row>
    <row r="100" spans="1:21" ht="18">
      <c r="B100" s="111">
        <v>2012</v>
      </c>
      <c r="C100" s="13">
        <v>16.93</v>
      </c>
      <c r="D100" s="13">
        <v>42.3</v>
      </c>
      <c r="E100" s="113">
        <v>86868</v>
      </c>
      <c r="F100" s="13">
        <v>97.4</v>
      </c>
      <c r="G100" s="13">
        <v>97.01</v>
      </c>
      <c r="H100" s="13">
        <v>85.1</v>
      </c>
      <c r="I100" s="13">
        <v>39.299999999999997</v>
      </c>
      <c r="J100" s="13">
        <v>85651</v>
      </c>
      <c r="K100" s="13">
        <v>30045</v>
      </c>
      <c r="L100" s="13">
        <v>41.8</v>
      </c>
      <c r="M100" s="13">
        <v>863</v>
      </c>
      <c r="N100" s="13">
        <v>1.49</v>
      </c>
      <c r="O100" s="13">
        <v>2.3199999999999998</v>
      </c>
      <c r="P100" s="13">
        <v>20.904744391320339</v>
      </c>
      <c r="Q100" s="113">
        <v>849.14</v>
      </c>
      <c r="R100" s="102">
        <v>49.090499999999999</v>
      </c>
      <c r="U100" s="17"/>
    </row>
    <row r="101" spans="1:21" ht="18">
      <c r="B101" s="111">
        <v>2013</v>
      </c>
      <c r="C101" s="13">
        <v>17.8</v>
      </c>
      <c r="D101" s="13">
        <v>42.4</v>
      </c>
      <c r="E101" s="113">
        <v>70455</v>
      </c>
      <c r="F101" s="13">
        <v>97.3</v>
      </c>
      <c r="G101" s="13">
        <v>97.4</v>
      </c>
      <c r="H101" s="13">
        <v>77.900000000000006</v>
      </c>
      <c r="I101" s="13">
        <v>37</v>
      </c>
      <c r="J101" s="13">
        <v>95653</v>
      </c>
      <c r="K101" s="13">
        <v>32977</v>
      </c>
      <c r="L101" s="13">
        <v>43.5</v>
      </c>
      <c r="M101" s="13">
        <v>823</v>
      </c>
      <c r="N101" s="13">
        <v>0.63</v>
      </c>
      <c r="O101" s="13">
        <v>2.2999999999999998</v>
      </c>
      <c r="P101" s="13">
        <v>25.353721444362566</v>
      </c>
      <c r="Q101" s="113">
        <v>797.14</v>
      </c>
      <c r="R101" s="102">
        <v>45.900799999999997</v>
      </c>
      <c r="U101" s="17"/>
    </row>
    <row r="102" spans="1:21" ht="18">
      <c r="B102" s="111">
        <v>2014</v>
      </c>
      <c r="C102" s="13">
        <v>18.690000000000001</v>
      </c>
      <c r="D102" s="13">
        <v>42.5</v>
      </c>
      <c r="E102" s="113">
        <v>63190</v>
      </c>
      <c r="F102" s="13">
        <v>98.6</v>
      </c>
      <c r="G102" s="13">
        <v>96.29</v>
      </c>
      <c r="H102" s="13">
        <v>81</v>
      </c>
      <c r="I102" s="13">
        <v>28.3</v>
      </c>
      <c r="J102" s="13">
        <v>104352</v>
      </c>
      <c r="K102" s="13">
        <v>35752</v>
      </c>
      <c r="L102" s="13">
        <v>45.5</v>
      </c>
      <c r="M102" s="13">
        <v>954</v>
      </c>
      <c r="N102" s="13">
        <v>2.14</v>
      </c>
      <c r="O102" s="13">
        <v>1.91</v>
      </c>
      <c r="P102" s="13">
        <v>26.504782928623989</v>
      </c>
      <c r="Q102" s="13">
        <v>842.14</v>
      </c>
      <c r="R102" s="102">
        <v>48.492199999999997</v>
      </c>
      <c r="U102" s="17"/>
    </row>
    <row r="103" spans="1:21" ht="18">
      <c r="B103" s="111">
        <v>2015</v>
      </c>
      <c r="C103" s="13">
        <v>18.899999999999999</v>
      </c>
      <c r="D103" s="13">
        <v>42.8</v>
      </c>
      <c r="E103" s="113">
        <v>46329</v>
      </c>
      <c r="F103" s="13">
        <v>99.6</v>
      </c>
      <c r="G103" s="114">
        <v>95.18</v>
      </c>
      <c r="H103" s="13">
        <v>82.3</v>
      </c>
      <c r="I103" s="13">
        <v>28.6</v>
      </c>
      <c r="J103" s="13">
        <v>112225</v>
      </c>
      <c r="K103" s="13">
        <v>38666</v>
      </c>
      <c r="L103" s="13">
        <v>46.3</v>
      </c>
      <c r="M103" s="13">
        <v>946</v>
      </c>
      <c r="N103" s="13">
        <v>1.87</v>
      </c>
      <c r="O103" s="13">
        <v>1.89</v>
      </c>
      <c r="P103" s="13">
        <v>28.188611182684873</v>
      </c>
      <c r="Q103" s="13">
        <v>853.4</v>
      </c>
      <c r="R103" s="102">
        <v>53.102400000000003</v>
      </c>
    </row>
    <row r="104" spans="1:21" ht="18">
      <c r="B104" s="111">
        <v>2016</v>
      </c>
      <c r="C104" s="13">
        <v>18.97</v>
      </c>
      <c r="D104" s="13">
        <v>42.9</v>
      </c>
      <c r="E104" s="13">
        <v>54579</v>
      </c>
      <c r="F104" s="13">
        <v>91.1</v>
      </c>
      <c r="G104" s="13">
        <v>97.3</v>
      </c>
      <c r="H104" s="13">
        <v>81.3</v>
      </c>
      <c r="I104" s="13">
        <v>28.4</v>
      </c>
      <c r="J104" s="13">
        <v>122686</v>
      </c>
      <c r="K104" s="13">
        <v>41794</v>
      </c>
      <c r="L104" s="13">
        <v>47</v>
      </c>
      <c r="M104" s="13">
        <v>985</v>
      </c>
      <c r="N104" s="13">
        <v>2.5099999999999998</v>
      </c>
      <c r="O104" s="13">
        <v>1.85</v>
      </c>
      <c r="P104" s="113">
        <v>37.359767891682786</v>
      </c>
      <c r="Q104" s="113">
        <v>814.31</v>
      </c>
      <c r="R104" s="102">
        <v>41.670299999999997</v>
      </c>
    </row>
    <row r="105" spans="1:21" ht="18">
      <c r="B105" s="111">
        <v>2017</v>
      </c>
      <c r="C105" s="114">
        <v>19.03</v>
      </c>
      <c r="D105" s="13">
        <v>43</v>
      </c>
      <c r="E105" s="113">
        <v>32477</v>
      </c>
      <c r="F105" s="13">
        <v>97.2</v>
      </c>
      <c r="G105" s="114">
        <v>98.9</v>
      </c>
      <c r="H105" s="13">
        <v>93.6</v>
      </c>
      <c r="I105" s="13">
        <v>28.1</v>
      </c>
      <c r="J105" s="13">
        <v>125962</v>
      </c>
      <c r="K105" s="13">
        <v>45386</v>
      </c>
      <c r="L105" s="13">
        <v>47.1</v>
      </c>
      <c r="M105" s="13">
        <v>1052</v>
      </c>
      <c r="N105" s="13">
        <v>-4.18</v>
      </c>
      <c r="O105" s="13">
        <v>1.65</v>
      </c>
      <c r="P105" s="13">
        <v>36.9</v>
      </c>
      <c r="Q105" s="13">
        <v>911.02</v>
      </c>
      <c r="R105" s="102">
        <v>72.783100000000005</v>
      </c>
    </row>
    <row r="106" spans="1:21" s="100" customFormat="1">
      <c r="B106" s="108"/>
      <c r="C106" s="109">
        <v>5.6300000000000003E-2</v>
      </c>
      <c r="D106" s="109">
        <v>3.2800000000000003E-2</v>
      </c>
      <c r="E106" s="109">
        <v>6.5500000000000003E-2</v>
      </c>
      <c r="F106" s="109">
        <v>7.7299999999999994E-2</v>
      </c>
      <c r="G106" s="109">
        <v>5.1999999999999998E-2</v>
      </c>
      <c r="H106" s="109">
        <v>5.4399999999999997E-2</v>
      </c>
      <c r="I106" s="109">
        <v>0.1096</v>
      </c>
      <c r="J106" s="109">
        <v>7.9399999999999998E-2</v>
      </c>
      <c r="K106" s="109">
        <v>7.4200000000000002E-2</v>
      </c>
      <c r="L106" s="109">
        <v>8.2199999999999995E-2</v>
      </c>
      <c r="M106" s="109">
        <v>4.6300000000000001E-2</v>
      </c>
      <c r="N106" s="109">
        <v>0.1009</v>
      </c>
      <c r="O106" s="109">
        <v>4.9700000000000001E-2</v>
      </c>
      <c r="P106" s="109">
        <v>5.9200000000000003E-2</v>
      </c>
      <c r="Q106" s="109">
        <v>6.0100000000000001E-2</v>
      </c>
      <c r="R106" s="110"/>
    </row>
    <row r="108" spans="1:21" ht="18">
      <c r="A108" t="s">
        <v>62</v>
      </c>
      <c r="B108" s="111">
        <v>2007</v>
      </c>
      <c r="C108" s="7">
        <v>24.7</v>
      </c>
      <c r="D108" s="7">
        <v>40.1</v>
      </c>
      <c r="E108" s="7">
        <v>42318</v>
      </c>
      <c r="F108" s="7">
        <v>99.3</v>
      </c>
      <c r="G108" s="7">
        <v>98.964690496948563</v>
      </c>
      <c r="H108" s="7">
        <v>85.7</v>
      </c>
      <c r="I108" s="7">
        <v>34.58</v>
      </c>
      <c r="J108" s="7">
        <v>26093</v>
      </c>
      <c r="K108" s="7">
        <v>14940</v>
      </c>
      <c r="L108" s="7">
        <v>33.700000000000003</v>
      </c>
      <c r="M108" s="7">
        <v>1254.5999999999999</v>
      </c>
      <c r="N108" s="7">
        <v>0.37</v>
      </c>
      <c r="O108" s="7">
        <v>3.1</v>
      </c>
      <c r="P108" s="7">
        <v>32.155642023346303</v>
      </c>
      <c r="Q108" s="7">
        <v>508</v>
      </c>
      <c r="R108" s="102">
        <v>34.428199999999997</v>
      </c>
    </row>
    <row r="109" spans="1:21" ht="18">
      <c r="B109" s="111">
        <v>2008</v>
      </c>
      <c r="C109" s="7">
        <v>26.3</v>
      </c>
      <c r="D109" s="7">
        <v>40.200000000000003</v>
      </c>
      <c r="E109" s="7">
        <v>58576</v>
      </c>
      <c r="F109" s="7">
        <v>99.46</v>
      </c>
      <c r="G109" s="7">
        <v>98</v>
      </c>
      <c r="H109" s="7">
        <v>81.400000000000006</v>
      </c>
      <c r="I109" s="7">
        <v>39.4</v>
      </c>
      <c r="J109" s="7">
        <v>55481</v>
      </c>
      <c r="K109" s="7">
        <v>17198</v>
      </c>
      <c r="L109" s="7">
        <v>33.9</v>
      </c>
      <c r="M109" s="7">
        <v>1260</v>
      </c>
      <c r="N109" s="7">
        <v>1.28</v>
      </c>
      <c r="O109" s="7">
        <v>3.2</v>
      </c>
      <c r="P109" s="7">
        <v>30.864481582965553</v>
      </c>
      <c r="Q109" s="7">
        <v>520.96</v>
      </c>
      <c r="R109" s="102">
        <v>33.051000000000002</v>
      </c>
    </row>
    <row r="110" spans="1:21" ht="18">
      <c r="B110" s="111">
        <v>2009</v>
      </c>
      <c r="C110" s="7">
        <v>27.11</v>
      </c>
      <c r="D110" s="7">
        <v>40.590000000000003</v>
      </c>
      <c r="E110" s="7">
        <v>57816</v>
      </c>
      <c r="F110" s="7">
        <v>99.7</v>
      </c>
      <c r="G110" s="7">
        <v>97.4</v>
      </c>
      <c r="H110" s="7">
        <v>78.900000000000006</v>
      </c>
      <c r="I110" s="7">
        <v>36.5</v>
      </c>
      <c r="J110" s="7">
        <v>56358</v>
      </c>
      <c r="K110" s="7">
        <v>18079</v>
      </c>
      <c r="L110" s="7">
        <v>34.9</v>
      </c>
      <c r="M110" s="7">
        <v>1282</v>
      </c>
      <c r="N110" s="7">
        <v>3</v>
      </c>
      <c r="O110" s="7">
        <v>2.9</v>
      </c>
      <c r="P110" s="7">
        <v>27.392932366019192</v>
      </c>
      <c r="Q110" s="7">
        <v>533.91999999999996</v>
      </c>
      <c r="R110" s="102">
        <v>34.9771</v>
      </c>
    </row>
    <row r="111" spans="1:21" ht="18">
      <c r="B111" s="111">
        <v>2010</v>
      </c>
      <c r="C111" s="7">
        <v>29</v>
      </c>
      <c r="D111" s="7">
        <v>40.5</v>
      </c>
      <c r="E111" s="7">
        <v>52950</v>
      </c>
      <c r="F111" s="7">
        <v>99.74</v>
      </c>
      <c r="G111" s="7">
        <v>97.74</v>
      </c>
      <c r="H111" s="7">
        <v>52.1</v>
      </c>
      <c r="I111" s="7">
        <v>35.6</v>
      </c>
      <c r="J111" s="7">
        <v>42872</v>
      </c>
      <c r="K111" s="7">
        <v>20255</v>
      </c>
      <c r="L111" s="7">
        <v>37.299999999999997</v>
      </c>
      <c r="M111" s="7">
        <v>1292</v>
      </c>
      <c r="N111" s="7">
        <v>1.23</v>
      </c>
      <c r="O111" s="7">
        <v>2.75</v>
      </c>
      <c r="P111" s="7">
        <v>21.308986814712004</v>
      </c>
      <c r="Q111" s="7">
        <v>568</v>
      </c>
      <c r="R111" s="102">
        <v>41.353499999999997</v>
      </c>
    </row>
    <row r="112" spans="1:21" ht="18">
      <c r="B112" s="111">
        <v>2011</v>
      </c>
      <c r="C112" s="7">
        <v>29.07</v>
      </c>
      <c r="D112" s="7">
        <v>40.4</v>
      </c>
      <c r="E112" s="7">
        <v>52950</v>
      </c>
      <c r="F112" s="7">
        <v>99.8</v>
      </c>
      <c r="G112" s="7">
        <v>97.379461692377205</v>
      </c>
      <c r="H112" s="7">
        <v>52.1</v>
      </c>
      <c r="I112" s="7">
        <v>36.200000000000003</v>
      </c>
      <c r="J112" s="7">
        <v>52396</v>
      </c>
      <c r="K112" s="7">
        <v>23597</v>
      </c>
      <c r="L112" s="7">
        <v>38.5</v>
      </c>
      <c r="M112" s="7">
        <v>1276</v>
      </c>
      <c r="N112" s="7">
        <v>1.1890000000000001</v>
      </c>
      <c r="O112" s="7">
        <v>2.6</v>
      </c>
      <c r="P112" s="7">
        <v>16.304369364906371</v>
      </c>
      <c r="Q112" s="7">
        <v>568.34</v>
      </c>
      <c r="R112" s="102">
        <v>44.460599999999999</v>
      </c>
    </row>
    <row r="113" spans="1:22" ht="18">
      <c r="B113" s="111">
        <v>2012</v>
      </c>
      <c r="C113" s="7">
        <v>31</v>
      </c>
      <c r="D113" s="7">
        <v>41.1</v>
      </c>
      <c r="E113" s="7">
        <v>52738</v>
      </c>
      <c r="F113" s="7">
        <v>95.4</v>
      </c>
      <c r="G113" s="7">
        <v>97.5</v>
      </c>
      <c r="H113" s="7">
        <v>53.9</v>
      </c>
      <c r="I113" s="7">
        <v>35.9</v>
      </c>
      <c r="J113" s="7">
        <v>58378</v>
      </c>
      <c r="K113" s="7">
        <v>26574</v>
      </c>
      <c r="L113" s="7">
        <v>39.5</v>
      </c>
      <c r="M113" s="7">
        <v>1286</v>
      </c>
      <c r="N113" s="7">
        <v>0.63</v>
      </c>
      <c r="O113" s="7">
        <v>2.46</v>
      </c>
      <c r="P113" s="7">
        <v>16.998619601656479</v>
      </c>
      <c r="Q113" s="12">
        <v>572.73</v>
      </c>
      <c r="R113" s="102">
        <v>46.622900000000001</v>
      </c>
    </row>
    <row r="114" spans="1:22" ht="18">
      <c r="B114" s="111">
        <v>2013</v>
      </c>
      <c r="C114" s="7">
        <v>33.4</v>
      </c>
      <c r="D114" s="7">
        <v>31.5</v>
      </c>
      <c r="E114" s="12">
        <v>51979</v>
      </c>
      <c r="F114" s="11">
        <v>98.2</v>
      </c>
      <c r="G114" s="7">
        <v>98.3</v>
      </c>
      <c r="H114" s="12">
        <v>58.5</v>
      </c>
      <c r="I114" s="7">
        <v>34.799999999999997</v>
      </c>
      <c r="J114" s="7">
        <v>64917</v>
      </c>
      <c r="K114" s="7">
        <v>29112</v>
      </c>
      <c r="L114" s="7">
        <v>41.3</v>
      </c>
      <c r="M114" s="7">
        <v>1300</v>
      </c>
      <c r="N114" s="7">
        <v>2.14</v>
      </c>
      <c r="O114" s="7">
        <v>2.16</v>
      </c>
      <c r="P114" s="7">
        <v>18.682859399684045</v>
      </c>
      <c r="Q114" s="12">
        <v>582.34</v>
      </c>
      <c r="R114" s="102">
        <v>48.7438</v>
      </c>
    </row>
    <row r="115" spans="1:22" ht="18">
      <c r="B115" s="111">
        <v>2014</v>
      </c>
      <c r="C115" s="7">
        <v>33.700000000000003</v>
      </c>
      <c r="D115" s="7">
        <v>40.72</v>
      </c>
      <c r="E115" s="12">
        <v>50372</v>
      </c>
      <c r="F115" s="11">
        <v>98.2</v>
      </c>
      <c r="G115" s="11">
        <v>98.4</v>
      </c>
      <c r="H115" s="12">
        <v>61.4</v>
      </c>
      <c r="I115" s="7">
        <v>29.1</v>
      </c>
      <c r="J115" s="7">
        <v>72706</v>
      </c>
      <c r="K115" s="7">
        <v>31346</v>
      </c>
      <c r="L115" s="7">
        <v>43.1</v>
      </c>
      <c r="M115" s="7">
        <v>1306</v>
      </c>
      <c r="N115" s="7">
        <v>1.87</v>
      </c>
      <c r="O115" s="7">
        <v>1.95</v>
      </c>
      <c r="P115" s="7">
        <v>18.8400945254037</v>
      </c>
      <c r="Q115" s="7">
        <v>572.17000000000007</v>
      </c>
      <c r="R115" s="102">
        <v>50.997799999999998</v>
      </c>
    </row>
    <row r="116" spans="1:22" ht="18">
      <c r="B116" s="111">
        <v>2015</v>
      </c>
      <c r="C116" s="7">
        <v>34.5</v>
      </c>
      <c r="D116" s="7">
        <v>33.4</v>
      </c>
      <c r="E116" s="12">
        <v>34170</v>
      </c>
      <c r="F116" s="11">
        <v>98.51</v>
      </c>
      <c r="G116" s="7">
        <v>95.3</v>
      </c>
      <c r="H116" s="7">
        <v>85.5</v>
      </c>
      <c r="I116" s="7">
        <v>29.6</v>
      </c>
      <c r="J116" s="7">
        <v>78756</v>
      </c>
      <c r="K116" s="7">
        <v>34092</v>
      </c>
      <c r="L116" s="7">
        <v>44.7</v>
      </c>
      <c r="M116" s="7">
        <v>1295</v>
      </c>
      <c r="N116" s="7">
        <v>2.5099999999999998</v>
      </c>
      <c r="O116" s="7">
        <v>1.89</v>
      </c>
      <c r="P116" s="7">
        <v>20.037412621837156</v>
      </c>
      <c r="Q116" s="7">
        <v>562</v>
      </c>
      <c r="R116" s="102">
        <v>58.406399999999998</v>
      </c>
      <c r="V116" s="17"/>
    </row>
    <row r="117" spans="1:22" ht="18">
      <c r="B117" s="111">
        <v>2016</v>
      </c>
      <c r="C117" s="7">
        <v>35.1</v>
      </c>
      <c r="D117" s="7">
        <v>41.5</v>
      </c>
      <c r="E117" s="12">
        <v>54224</v>
      </c>
      <c r="F117" s="11">
        <v>98.3</v>
      </c>
      <c r="G117" s="11">
        <v>93.2</v>
      </c>
      <c r="H117" s="12">
        <v>63.4</v>
      </c>
      <c r="I117" s="7">
        <v>29.3</v>
      </c>
      <c r="J117" s="7">
        <v>88330</v>
      </c>
      <c r="K117" s="7">
        <v>36828</v>
      </c>
      <c r="L117" s="7">
        <v>46.7</v>
      </c>
      <c r="M117" s="7">
        <v>1284</v>
      </c>
      <c r="N117" s="7">
        <v>1.94</v>
      </c>
      <c r="O117" s="7">
        <v>1.87</v>
      </c>
      <c r="P117" s="12">
        <v>24.737484737484735</v>
      </c>
      <c r="Q117" s="12">
        <v>564.70000000000005</v>
      </c>
      <c r="R117" s="102">
        <v>49.494500000000002</v>
      </c>
      <c r="V117" s="17"/>
    </row>
    <row r="118" spans="1:22" ht="18">
      <c r="B118" s="111">
        <v>2017</v>
      </c>
      <c r="C118" s="7">
        <v>35.4</v>
      </c>
      <c r="D118" s="12">
        <v>41.82</v>
      </c>
      <c r="E118" s="7">
        <v>6333</v>
      </c>
      <c r="F118" s="11">
        <v>98.9</v>
      </c>
      <c r="G118" s="12">
        <v>71.03</v>
      </c>
      <c r="H118" s="12">
        <v>96.3</v>
      </c>
      <c r="I118" s="7">
        <v>28.8</v>
      </c>
      <c r="J118" s="7">
        <v>102058</v>
      </c>
      <c r="K118" s="7">
        <v>40059</v>
      </c>
      <c r="L118" s="7">
        <v>47.3</v>
      </c>
      <c r="M118" s="7">
        <v>1302</v>
      </c>
      <c r="N118" s="7">
        <v>-2.93</v>
      </c>
      <c r="O118" s="7">
        <v>1.82</v>
      </c>
      <c r="P118" s="7">
        <v>29.967579295127031</v>
      </c>
      <c r="Q118" s="7">
        <v>577.29999999999995</v>
      </c>
      <c r="R118" s="102">
        <v>76.556399999999996</v>
      </c>
      <c r="V118" s="17"/>
    </row>
    <row r="119" spans="1:22" s="100" customFormat="1">
      <c r="B119" s="108"/>
      <c r="C119" s="109">
        <v>5.6899999999999999E-2</v>
      </c>
      <c r="D119" s="109">
        <v>3.6600000000000001E-2</v>
      </c>
      <c r="E119" s="109">
        <v>0.14460000000000001</v>
      </c>
      <c r="F119" s="109">
        <v>2.8000000000000001E-2</v>
      </c>
      <c r="G119" s="109">
        <v>2.46E-2</v>
      </c>
      <c r="H119" s="109">
        <v>0.1104</v>
      </c>
      <c r="I119" s="109">
        <v>9.1700000000000004E-2</v>
      </c>
      <c r="J119" s="109">
        <v>4.5199999999999997E-2</v>
      </c>
      <c r="K119" s="109">
        <v>7.2900000000000006E-2</v>
      </c>
      <c r="L119" s="109">
        <v>8.5800000000000001E-2</v>
      </c>
      <c r="M119" s="109">
        <v>4.7500000000000001E-2</v>
      </c>
      <c r="N119" s="109">
        <v>8.0100000000000005E-2</v>
      </c>
      <c r="O119" s="109">
        <v>6.5799999999999997E-2</v>
      </c>
      <c r="P119" s="109">
        <v>6.7299999999999999E-2</v>
      </c>
      <c r="Q119" s="109">
        <v>4.2599999999999999E-2</v>
      </c>
      <c r="R119" s="110"/>
      <c r="V119" s="109"/>
    </row>
    <row r="120" spans="1:22">
      <c r="V120" s="17"/>
    </row>
    <row r="121" spans="1:22">
      <c r="A121" t="s">
        <v>107</v>
      </c>
      <c r="B121" s="115">
        <v>2007</v>
      </c>
      <c r="C121" s="7">
        <v>32</v>
      </c>
      <c r="D121" s="7">
        <v>38.549999999999997</v>
      </c>
      <c r="E121" s="5">
        <v>121189</v>
      </c>
      <c r="F121" s="7">
        <v>96.63</v>
      </c>
      <c r="G121" s="7">
        <v>73.209999999999994</v>
      </c>
      <c r="H121" s="7">
        <v>82.08</v>
      </c>
      <c r="I121" s="7">
        <v>37</v>
      </c>
      <c r="J121" s="7">
        <v>58907</v>
      </c>
      <c r="K121" s="7">
        <v>21689</v>
      </c>
      <c r="L121" s="7">
        <v>49.9</v>
      </c>
      <c r="M121" s="7">
        <v>1367</v>
      </c>
      <c r="N121" s="7">
        <v>3.36</v>
      </c>
      <c r="O121" s="7">
        <v>2.19</v>
      </c>
      <c r="P121" s="7">
        <v>46.873340093679076</v>
      </c>
      <c r="Q121" s="7">
        <v>844.98527210391615</v>
      </c>
      <c r="R121" s="102">
        <v>36.192799999999998</v>
      </c>
      <c r="V121" s="17"/>
    </row>
    <row r="122" spans="1:22">
      <c r="B122" s="115">
        <v>2008</v>
      </c>
      <c r="C122" s="7">
        <v>33.409999999999997</v>
      </c>
      <c r="D122" s="7">
        <v>38.6</v>
      </c>
      <c r="E122" s="7">
        <v>91983</v>
      </c>
      <c r="F122" s="7">
        <v>97.34</v>
      </c>
      <c r="G122" s="7">
        <v>84.39</v>
      </c>
      <c r="H122" s="7">
        <v>84.47</v>
      </c>
      <c r="I122" s="7">
        <v>38.299999999999997</v>
      </c>
      <c r="J122" s="7">
        <v>66808</v>
      </c>
      <c r="K122" s="7">
        <v>24104</v>
      </c>
      <c r="L122" s="7">
        <v>50.6</v>
      </c>
      <c r="M122" s="7">
        <v>1383</v>
      </c>
      <c r="N122" s="7">
        <v>2.77</v>
      </c>
      <c r="O122" s="7">
        <v>3.02</v>
      </c>
      <c r="P122" s="7">
        <v>50</v>
      </c>
      <c r="Q122" s="7">
        <v>859</v>
      </c>
      <c r="R122" s="102">
        <v>40.313299999999998</v>
      </c>
      <c r="V122" s="17"/>
    </row>
    <row r="123" spans="1:22">
      <c r="B123" s="115">
        <v>2009</v>
      </c>
      <c r="C123" s="7">
        <v>36.53</v>
      </c>
      <c r="D123" s="7">
        <v>39.94</v>
      </c>
      <c r="E123" s="7">
        <v>92926</v>
      </c>
      <c r="F123" s="7">
        <v>97.64</v>
      </c>
      <c r="G123" s="7">
        <v>96.21</v>
      </c>
      <c r="H123" s="7">
        <v>90.02</v>
      </c>
      <c r="I123" s="7">
        <v>37.5</v>
      </c>
      <c r="J123" s="7">
        <v>70418</v>
      </c>
      <c r="K123" s="7">
        <v>26864</v>
      </c>
      <c r="L123" s="7">
        <v>53.3</v>
      </c>
      <c r="M123" s="7">
        <v>1400</v>
      </c>
      <c r="N123" s="7">
        <v>3.42</v>
      </c>
      <c r="O123" s="7">
        <v>2.99</v>
      </c>
      <c r="P123" s="7">
        <v>53</v>
      </c>
      <c r="Q123" s="7">
        <v>873.4</v>
      </c>
      <c r="R123" s="102">
        <v>51.084899999999998</v>
      </c>
      <c r="V123" s="17"/>
    </row>
    <row r="124" spans="1:22">
      <c r="B124" s="116">
        <v>2010</v>
      </c>
      <c r="C124" s="7">
        <v>34.770000000000003</v>
      </c>
      <c r="D124" s="7">
        <v>39.950000000000003</v>
      </c>
      <c r="E124" s="7">
        <v>72559.875</v>
      </c>
      <c r="F124" s="7">
        <v>95.23</v>
      </c>
      <c r="G124" s="7">
        <v>96.37</v>
      </c>
      <c r="H124" s="7">
        <v>95.4</v>
      </c>
      <c r="I124" s="7">
        <v>38.5</v>
      </c>
      <c r="J124" s="7">
        <v>78665</v>
      </c>
      <c r="K124" s="7">
        <v>30035</v>
      </c>
      <c r="L124" s="7">
        <v>52.8</v>
      </c>
      <c r="M124" s="7">
        <v>1417</v>
      </c>
      <c r="N124" s="7">
        <v>3.41</v>
      </c>
      <c r="O124" s="7">
        <v>2.19</v>
      </c>
      <c r="P124" s="7">
        <v>56</v>
      </c>
      <c r="Q124" s="7">
        <v>952</v>
      </c>
      <c r="R124" s="102">
        <v>60.456400000000002</v>
      </c>
      <c r="V124" s="17"/>
    </row>
    <row r="125" spans="1:22">
      <c r="B125" s="115">
        <v>2011</v>
      </c>
      <c r="C125" s="7">
        <v>36.1</v>
      </c>
      <c r="D125" s="7">
        <v>40</v>
      </c>
      <c r="E125" s="7">
        <v>52193.75</v>
      </c>
      <c r="F125" s="7">
        <v>93.65</v>
      </c>
      <c r="G125" s="7">
        <v>96.879504896356323</v>
      </c>
      <c r="H125" s="7">
        <v>93.65</v>
      </c>
      <c r="I125" s="7">
        <v>36.9</v>
      </c>
      <c r="J125" s="7">
        <v>89967</v>
      </c>
      <c r="K125" s="7">
        <v>34065</v>
      </c>
      <c r="L125" s="7">
        <v>53.4</v>
      </c>
      <c r="M125" s="7">
        <v>1435</v>
      </c>
      <c r="N125" s="7">
        <v>4.6399999999999997</v>
      </c>
      <c r="O125" s="7">
        <v>1.86</v>
      </c>
      <c r="P125" s="7">
        <v>35.327664267471555</v>
      </c>
      <c r="Q125" s="12">
        <v>952.91</v>
      </c>
      <c r="R125" s="102">
        <v>65.866299999999995</v>
      </c>
      <c r="V125" s="17"/>
    </row>
    <row r="126" spans="1:22">
      <c r="B126" s="115">
        <v>2012</v>
      </c>
      <c r="C126" s="7">
        <v>37.369999999999997</v>
      </c>
      <c r="D126" s="7">
        <v>40.07</v>
      </c>
      <c r="E126" s="7">
        <v>53471</v>
      </c>
      <c r="F126" s="7">
        <v>93.76</v>
      </c>
      <c r="G126" s="11">
        <v>91.77</v>
      </c>
      <c r="H126" s="7">
        <v>95.47</v>
      </c>
      <c r="I126" s="7">
        <v>37.1</v>
      </c>
      <c r="J126" s="7">
        <v>99616</v>
      </c>
      <c r="K126" s="7">
        <v>37511</v>
      </c>
      <c r="L126" s="7">
        <v>55.2</v>
      </c>
      <c r="M126" s="7">
        <v>2060</v>
      </c>
      <c r="N126" s="7">
        <v>3.95</v>
      </c>
      <c r="O126" s="7">
        <v>1.63</v>
      </c>
      <c r="P126" s="7">
        <v>61</v>
      </c>
      <c r="Q126" s="12">
        <v>967.27</v>
      </c>
      <c r="R126" s="102">
        <v>68.538300000000007</v>
      </c>
      <c r="V126" s="17"/>
    </row>
    <row r="127" spans="1:22">
      <c r="B127" s="115">
        <v>2013</v>
      </c>
      <c r="C127" s="7">
        <v>37.869999999999997</v>
      </c>
      <c r="D127" s="7">
        <v>40.229999999999997</v>
      </c>
      <c r="E127" s="7">
        <v>82021</v>
      </c>
      <c r="F127" s="7">
        <v>94</v>
      </c>
      <c r="G127" s="12">
        <v>93.37</v>
      </c>
      <c r="H127" s="7">
        <v>93.9</v>
      </c>
      <c r="I127" s="7">
        <v>25.9</v>
      </c>
      <c r="J127" s="7">
        <v>105497</v>
      </c>
      <c r="K127" s="7">
        <v>40925</v>
      </c>
      <c r="L127" s="7">
        <v>57.1</v>
      </c>
      <c r="M127" s="7">
        <v>2072</v>
      </c>
      <c r="N127" s="7">
        <v>4.7300000000000004</v>
      </c>
      <c r="O127" s="7">
        <v>1.85</v>
      </c>
      <c r="P127" s="7">
        <v>25.261075949367086</v>
      </c>
      <c r="Q127" s="12">
        <v>983.04</v>
      </c>
      <c r="R127" s="102">
        <v>66.690899999999999</v>
      </c>
    </row>
    <row r="128" spans="1:22">
      <c r="B128" s="115">
        <v>2014</v>
      </c>
      <c r="C128" s="7">
        <v>35.020000000000003</v>
      </c>
      <c r="D128" s="7">
        <v>40.57</v>
      </c>
      <c r="E128" s="7">
        <v>64981</v>
      </c>
      <c r="F128" s="7">
        <v>91.1</v>
      </c>
      <c r="G128" s="11">
        <v>94</v>
      </c>
      <c r="H128" s="7">
        <v>93.9</v>
      </c>
      <c r="I128" s="7">
        <v>27</v>
      </c>
      <c r="J128" s="7">
        <v>112322</v>
      </c>
      <c r="K128" s="7">
        <v>44632</v>
      </c>
      <c r="L128" s="7">
        <v>57.9</v>
      </c>
      <c r="M128" s="7">
        <v>1461</v>
      </c>
      <c r="N128" s="7">
        <v>6.94</v>
      </c>
      <c r="O128" s="7">
        <v>1.84</v>
      </c>
      <c r="P128" s="7">
        <v>61</v>
      </c>
      <c r="Q128" s="7">
        <v>950</v>
      </c>
      <c r="R128" s="102">
        <v>51.444499999999998</v>
      </c>
    </row>
    <row r="129" spans="1:22">
      <c r="B129" s="115">
        <v>2015</v>
      </c>
      <c r="C129" s="7">
        <v>35.56</v>
      </c>
      <c r="D129" s="7">
        <v>40.43</v>
      </c>
      <c r="E129" s="7">
        <v>46265</v>
      </c>
      <c r="F129" s="7">
        <v>88.6</v>
      </c>
      <c r="G129" s="7">
        <v>95.7</v>
      </c>
      <c r="H129" s="7">
        <v>94.3</v>
      </c>
      <c r="I129" s="7">
        <v>27.11</v>
      </c>
      <c r="J129" s="7">
        <v>121681</v>
      </c>
      <c r="K129" s="73">
        <v>48316</v>
      </c>
      <c r="L129" s="7">
        <v>60.99</v>
      </c>
      <c r="M129" s="7">
        <v>1479</v>
      </c>
      <c r="N129" s="7">
        <v>4.21</v>
      </c>
      <c r="O129" s="7">
        <v>1.74</v>
      </c>
      <c r="P129" s="7">
        <v>65</v>
      </c>
      <c r="Q129" s="12">
        <v>874.5</v>
      </c>
      <c r="R129" s="102">
        <v>52.953099999999999</v>
      </c>
    </row>
    <row r="130" spans="1:22">
      <c r="B130" s="115">
        <v>2016</v>
      </c>
      <c r="C130" s="7">
        <v>36.94</v>
      </c>
      <c r="D130" s="7">
        <v>40.700000000000003</v>
      </c>
      <c r="E130" s="7">
        <v>28697</v>
      </c>
      <c r="F130" s="7">
        <v>86.1</v>
      </c>
      <c r="G130" s="7">
        <v>93.2</v>
      </c>
      <c r="H130" s="7">
        <v>95.1</v>
      </c>
      <c r="I130" s="7">
        <v>27.9</v>
      </c>
      <c r="J130" s="7">
        <v>134798</v>
      </c>
      <c r="K130" s="73">
        <v>52185</v>
      </c>
      <c r="L130" s="7">
        <v>63.6</v>
      </c>
      <c r="M130" s="7">
        <v>1514</v>
      </c>
      <c r="N130" s="7">
        <v>7.58</v>
      </c>
      <c r="O130" s="7">
        <v>1.72</v>
      </c>
      <c r="P130" s="7">
        <v>70</v>
      </c>
      <c r="Q130" s="7">
        <v>891</v>
      </c>
      <c r="R130" s="102">
        <v>53.572800000000001</v>
      </c>
    </row>
    <row r="131" spans="1:22">
      <c r="B131" s="115">
        <v>2017</v>
      </c>
      <c r="C131" s="7">
        <v>35.31</v>
      </c>
      <c r="D131" s="7">
        <v>39.96</v>
      </c>
      <c r="E131" s="7">
        <v>21136</v>
      </c>
      <c r="F131" s="7">
        <v>77.36</v>
      </c>
      <c r="G131" s="7">
        <v>94.46</v>
      </c>
      <c r="H131" s="7">
        <v>95.25</v>
      </c>
      <c r="I131" s="7">
        <v>27.3</v>
      </c>
      <c r="J131" s="7">
        <v>143392</v>
      </c>
      <c r="K131" s="7">
        <v>56276</v>
      </c>
      <c r="L131" s="7">
        <v>64.540000000000006</v>
      </c>
      <c r="M131" s="7">
        <v>1030</v>
      </c>
      <c r="N131" s="7">
        <v>6.19</v>
      </c>
      <c r="O131" s="7">
        <v>1.7</v>
      </c>
      <c r="P131" s="7">
        <v>68</v>
      </c>
      <c r="Q131" s="7">
        <v>903.2</v>
      </c>
      <c r="R131" s="102">
        <v>49.8523</v>
      </c>
    </row>
    <row r="132" spans="1:22" s="100" customFormat="1">
      <c r="B132" s="108"/>
      <c r="C132" s="109">
        <v>4.6300000000000001E-2</v>
      </c>
      <c r="D132" s="109">
        <v>0.06</v>
      </c>
      <c r="E132" s="109">
        <v>5.21E-2</v>
      </c>
      <c r="F132" s="109">
        <v>3.6900000000000002E-2</v>
      </c>
      <c r="G132" s="109">
        <v>3.3599999999999998E-2</v>
      </c>
      <c r="H132" s="109">
        <v>4.6300000000000001E-2</v>
      </c>
      <c r="I132" s="109">
        <v>0.11260000000000001</v>
      </c>
      <c r="J132" s="109">
        <v>6.8400000000000002E-2</v>
      </c>
      <c r="K132" s="109">
        <v>8.5500000000000007E-2</v>
      </c>
      <c r="L132" s="109">
        <v>9.4700000000000006E-2</v>
      </c>
      <c r="M132" s="109">
        <v>5.8999999999999997E-2</v>
      </c>
      <c r="N132" s="109">
        <v>5.6899999999999999E-2</v>
      </c>
      <c r="O132" s="109">
        <v>6.0900000000000003E-2</v>
      </c>
      <c r="P132" s="109">
        <v>0.1045</v>
      </c>
      <c r="Q132" s="109">
        <v>8.2299999999999998E-2</v>
      </c>
    </row>
    <row r="133" spans="1:22">
      <c r="B133" s="115"/>
      <c r="C133" s="7"/>
      <c r="D133" s="7"/>
      <c r="E133" s="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V133" s="17"/>
    </row>
    <row r="134" spans="1:22">
      <c r="A134" t="s">
        <v>83</v>
      </c>
      <c r="B134" s="115">
        <v>2007</v>
      </c>
      <c r="C134" s="7">
        <v>6.98</v>
      </c>
      <c r="D134" s="7">
        <v>37.03</v>
      </c>
      <c r="E134" s="7">
        <v>211263</v>
      </c>
      <c r="F134" s="7">
        <v>91.2</v>
      </c>
      <c r="G134" s="7">
        <v>91.653503506665828</v>
      </c>
      <c r="H134" s="7">
        <v>68.89</v>
      </c>
      <c r="I134" s="7">
        <v>37.299999999999997</v>
      </c>
      <c r="J134" s="7">
        <v>49142</v>
      </c>
      <c r="K134" s="7">
        <v>22307</v>
      </c>
      <c r="L134" s="7">
        <v>40.18</v>
      </c>
      <c r="M134" s="7">
        <v>875</v>
      </c>
      <c r="N134" s="7">
        <v>2.33</v>
      </c>
      <c r="O134" s="7">
        <v>3.16</v>
      </c>
      <c r="P134" s="7">
        <v>45.20179787776285</v>
      </c>
      <c r="Q134" s="7">
        <v>561.89703906213799</v>
      </c>
      <c r="R134" s="102">
        <v>24.504200000000001</v>
      </c>
      <c r="V134" s="17"/>
    </row>
    <row r="135" spans="1:22">
      <c r="B135" s="115">
        <v>2008</v>
      </c>
      <c r="C135" s="7">
        <v>7.8760000000000003</v>
      </c>
      <c r="D135" s="7">
        <v>37.450000000000003</v>
      </c>
      <c r="E135" s="7">
        <v>134302</v>
      </c>
      <c r="F135" s="7">
        <v>85.7</v>
      </c>
      <c r="G135" s="7">
        <v>92.3</v>
      </c>
      <c r="H135" s="7">
        <v>79.69</v>
      </c>
      <c r="I135" s="7">
        <v>35.4</v>
      </c>
      <c r="J135" s="7">
        <v>55616</v>
      </c>
      <c r="K135" s="7">
        <v>25304</v>
      </c>
      <c r="L135" s="7">
        <v>40.26</v>
      </c>
      <c r="M135" s="7">
        <v>894</v>
      </c>
      <c r="N135" s="7">
        <v>2.6</v>
      </c>
      <c r="O135" s="7">
        <v>3.3</v>
      </c>
      <c r="P135" s="7">
        <v>32.594139941272189</v>
      </c>
      <c r="Q135" s="7">
        <v>586</v>
      </c>
      <c r="R135" s="102">
        <v>33.956099999999999</v>
      </c>
      <c r="V135" s="17"/>
    </row>
    <row r="136" spans="1:22">
      <c r="B136" s="116">
        <v>2009</v>
      </c>
      <c r="C136" s="7">
        <v>7.9</v>
      </c>
      <c r="D136" s="7">
        <v>37.82</v>
      </c>
      <c r="E136" s="7">
        <v>128709</v>
      </c>
      <c r="F136" s="7">
        <v>95.2</v>
      </c>
      <c r="G136" s="7">
        <v>87.4</v>
      </c>
      <c r="H136" s="7">
        <v>80.400000000000006</v>
      </c>
      <c r="I136" s="7">
        <v>37</v>
      </c>
      <c r="J136" s="7">
        <v>60070</v>
      </c>
      <c r="K136" s="7">
        <v>27368</v>
      </c>
      <c r="L136" s="7">
        <v>41.39</v>
      </c>
      <c r="M136" s="7">
        <v>901</v>
      </c>
      <c r="N136" s="7">
        <v>1.9</v>
      </c>
      <c r="O136" s="7">
        <v>3.1</v>
      </c>
      <c r="P136" s="7">
        <v>30.864481582965553</v>
      </c>
      <c r="Q136" s="7">
        <v>609.02</v>
      </c>
      <c r="R136" s="102">
        <v>44.9679</v>
      </c>
      <c r="V136" s="17"/>
    </row>
    <row r="137" spans="1:22">
      <c r="B137" s="115">
        <v>2010</v>
      </c>
      <c r="C137" s="7">
        <v>8.4</v>
      </c>
      <c r="D137" s="7">
        <v>38.04</v>
      </c>
      <c r="E137" s="7">
        <v>109840</v>
      </c>
      <c r="F137" s="7">
        <v>89.66</v>
      </c>
      <c r="G137" s="7">
        <v>95.4</v>
      </c>
      <c r="H137" s="7">
        <v>70.44</v>
      </c>
      <c r="I137" s="7">
        <v>35.5</v>
      </c>
      <c r="J137" s="7">
        <v>69610</v>
      </c>
      <c r="K137" s="7">
        <v>30166</v>
      </c>
      <c r="L137" s="7">
        <v>40.630000000000003</v>
      </c>
      <c r="M137" s="7">
        <v>907</v>
      </c>
      <c r="N137" s="7">
        <v>2.34</v>
      </c>
      <c r="O137" s="7">
        <v>3</v>
      </c>
      <c r="P137" s="7">
        <v>34.139883685338198</v>
      </c>
      <c r="Q137" s="12">
        <v>630</v>
      </c>
      <c r="R137" s="102">
        <v>41.992699999999999</v>
      </c>
      <c r="V137" s="17"/>
    </row>
    <row r="138" spans="1:22">
      <c r="B138" s="115">
        <v>2011</v>
      </c>
      <c r="C138" s="7">
        <v>9.1999999999999993</v>
      </c>
      <c r="D138" s="7">
        <v>38.04</v>
      </c>
      <c r="E138" s="7">
        <v>109840</v>
      </c>
      <c r="F138" s="7">
        <v>89.66</v>
      </c>
      <c r="G138" s="11">
        <v>95.471797575118615</v>
      </c>
      <c r="H138" s="7">
        <v>70.44</v>
      </c>
      <c r="I138" s="7">
        <v>37.299999999999997</v>
      </c>
      <c r="J138" s="7">
        <v>79730</v>
      </c>
      <c r="K138" s="7">
        <v>34058</v>
      </c>
      <c r="L138" s="7">
        <f>(L137+L139)/2</f>
        <v>40.924999999999997</v>
      </c>
      <c r="M138" s="7">
        <v>923</v>
      </c>
      <c r="N138" s="7">
        <v>1.96</v>
      </c>
      <c r="O138" s="7">
        <v>3.44</v>
      </c>
      <c r="P138" s="7">
        <v>30.025431995540689</v>
      </c>
      <c r="Q138" s="12">
        <v>630.48</v>
      </c>
      <c r="R138" s="102">
        <v>44.383299999999998</v>
      </c>
      <c r="V138" s="17"/>
    </row>
    <row r="139" spans="1:22">
      <c r="B139" s="115">
        <v>2012</v>
      </c>
      <c r="C139" s="7">
        <v>10.1</v>
      </c>
      <c r="D139" s="7">
        <v>37.340000000000003</v>
      </c>
      <c r="E139" s="7">
        <v>152601</v>
      </c>
      <c r="F139" s="7">
        <v>89.76</v>
      </c>
      <c r="G139" s="12">
        <v>96.03</v>
      </c>
      <c r="H139" s="7">
        <v>72.849999999999994</v>
      </c>
      <c r="I139" s="7">
        <v>36.4</v>
      </c>
      <c r="J139" s="7">
        <v>86477</v>
      </c>
      <c r="K139" s="7">
        <v>37902</v>
      </c>
      <c r="L139" s="7">
        <v>41.22</v>
      </c>
      <c r="M139" s="7">
        <v>943</v>
      </c>
      <c r="N139" s="7">
        <v>2.1</v>
      </c>
      <c r="O139" s="7">
        <v>2.5499999999999998</v>
      </c>
      <c r="P139" s="7">
        <v>31.837265787647468</v>
      </c>
      <c r="Q139" s="12">
        <v>642.63</v>
      </c>
      <c r="R139" s="102">
        <v>50.599699999999999</v>
      </c>
      <c r="V139" s="17"/>
    </row>
    <row r="140" spans="1:22">
      <c r="B140" s="115">
        <v>2013</v>
      </c>
      <c r="C140" s="7">
        <v>10.5</v>
      </c>
      <c r="D140" s="7">
        <v>38.9</v>
      </c>
      <c r="E140" s="7">
        <v>144356</v>
      </c>
      <c r="F140" s="7">
        <v>91.59</v>
      </c>
      <c r="G140" s="11">
        <v>90.51</v>
      </c>
      <c r="H140" s="7">
        <v>75.36</v>
      </c>
      <c r="I140" s="7">
        <v>35</v>
      </c>
      <c r="J140" s="7">
        <v>93641</v>
      </c>
      <c r="K140" s="7">
        <v>41729</v>
      </c>
      <c r="L140" s="7">
        <v>43.29</v>
      </c>
      <c r="M140" s="7">
        <v>854</v>
      </c>
      <c r="N140" s="7">
        <v>2.38</v>
      </c>
      <c r="O140" s="7">
        <v>2.16</v>
      </c>
      <c r="P140" s="7">
        <v>27.808641975308642</v>
      </c>
      <c r="Q140" s="7">
        <v>642.89</v>
      </c>
      <c r="R140" s="102">
        <v>58.7166</v>
      </c>
      <c r="V140" s="17"/>
    </row>
    <row r="141" spans="1:22">
      <c r="B141" s="115">
        <v>2014</v>
      </c>
      <c r="C141" s="7">
        <v>11.45</v>
      </c>
      <c r="D141" s="7">
        <v>38.549999999999997</v>
      </c>
      <c r="E141" s="7">
        <v>134630</v>
      </c>
      <c r="F141" s="7">
        <v>90.06</v>
      </c>
      <c r="G141" s="7">
        <v>90.06</v>
      </c>
      <c r="H141" s="7">
        <v>89.95</v>
      </c>
      <c r="I141" s="7">
        <v>34.5</v>
      </c>
      <c r="J141" s="7">
        <v>98362</v>
      </c>
      <c r="K141" s="73">
        <v>44155</v>
      </c>
      <c r="L141" s="7">
        <v>44.08</v>
      </c>
      <c r="M141" s="7">
        <v>865</v>
      </c>
      <c r="N141" s="7">
        <v>3.59</v>
      </c>
      <c r="O141" s="7">
        <v>1.95</v>
      </c>
      <c r="P141" s="7">
        <v>34.382971389176141</v>
      </c>
      <c r="Q141" s="12">
        <v>653.9</v>
      </c>
      <c r="R141" s="102">
        <v>64.366500000000002</v>
      </c>
    </row>
    <row r="142" spans="1:22">
      <c r="B142" s="115">
        <v>2015</v>
      </c>
      <c r="C142" s="7">
        <v>11.84</v>
      </c>
      <c r="D142" s="7">
        <v>38.799999999999997</v>
      </c>
      <c r="E142" s="7">
        <v>101980</v>
      </c>
      <c r="F142" s="7">
        <v>94.8</v>
      </c>
      <c r="G142" s="7">
        <v>92.3</v>
      </c>
      <c r="H142" s="7">
        <v>91.38</v>
      </c>
      <c r="I142" s="7">
        <v>33.6</v>
      </c>
      <c r="J142" s="7">
        <v>102374</v>
      </c>
      <c r="K142" s="73">
        <v>47852</v>
      </c>
      <c r="L142" s="7">
        <v>45.24</v>
      </c>
      <c r="M142" s="7">
        <v>820</v>
      </c>
      <c r="N142" s="7">
        <v>1.84</v>
      </c>
      <c r="O142" s="7">
        <v>2</v>
      </c>
      <c r="P142" s="7">
        <v>33.300447047942036</v>
      </c>
      <c r="Q142" s="7">
        <v>674.7</v>
      </c>
      <c r="R142" s="102">
        <v>77.266300000000001</v>
      </c>
    </row>
    <row r="143" spans="1:22">
      <c r="B143" s="115">
        <v>2016</v>
      </c>
      <c r="C143" s="7">
        <v>11.76</v>
      </c>
      <c r="D143" s="7">
        <v>39.950000000000003</v>
      </c>
      <c r="E143" s="7">
        <v>118102</v>
      </c>
      <c r="F143" s="7">
        <v>90.76</v>
      </c>
      <c r="G143" s="7">
        <v>92.7</v>
      </c>
      <c r="H143" s="7">
        <v>93.76</v>
      </c>
      <c r="I143" s="7">
        <v>22</v>
      </c>
      <c r="J143" s="7">
        <v>110656</v>
      </c>
      <c r="K143" s="7">
        <v>51560</v>
      </c>
      <c r="L143" s="7">
        <v>45.23</v>
      </c>
      <c r="M143" s="7">
        <v>793</v>
      </c>
      <c r="N143" s="7">
        <v>2.85</v>
      </c>
      <c r="O143" s="7">
        <v>2</v>
      </c>
      <c r="P143" s="7">
        <v>37.39877593467105</v>
      </c>
      <c r="Q143" s="7">
        <v>669.3</v>
      </c>
      <c r="R143" s="102">
        <v>71.773300000000006</v>
      </c>
    </row>
    <row r="144" spans="1:22">
      <c r="B144" s="115">
        <v>2017</v>
      </c>
      <c r="C144" s="7">
        <v>11.89</v>
      </c>
      <c r="D144" s="7">
        <v>40</v>
      </c>
      <c r="E144" s="5">
        <v>17125</v>
      </c>
      <c r="F144" s="7">
        <v>94.86</v>
      </c>
      <c r="G144" s="7">
        <v>90.29</v>
      </c>
      <c r="H144" s="7">
        <v>94.47</v>
      </c>
      <c r="I144" s="7">
        <v>20.100000000000001</v>
      </c>
      <c r="J144" s="7">
        <v>123955</v>
      </c>
      <c r="K144" s="7">
        <v>55656</v>
      </c>
      <c r="L144" s="7">
        <v>44.88</v>
      </c>
      <c r="M144" s="7">
        <v>776</v>
      </c>
      <c r="N144" s="7">
        <v>3.04</v>
      </c>
      <c r="O144" s="7">
        <v>2</v>
      </c>
      <c r="P144" s="7">
        <v>38.1</v>
      </c>
      <c r="Q144" s="7">
        <v>670.1</v>
      </c>
      <c r="R144" s="102">
        <v>72.641099999999994</v>
      </c>
    </row>
    <row r="145" spans="1:22" s="100" customFormat="1">
      <c r="B145" s="117"/>
      <c r="C145" s="109">
        <v>7.0000000000000007E-2</v>
      </c>
      <c r="D145" s="109">
        <v>8.4000000000000005E-2</v>
      </c>
      <c r="E145" s="109">
        <v>4.5699999999999998E-2</v>
      </c>
      <c r="F145" s="109">
        <v>4.6300000000000001E-2</v>
      </c>
      <c r="G145" s="109">
        <v>5.1700000000000003E-2</v>
      </c>
      <c r="H145" s="109">
        <v>0.1118</v>
      </c>
      <c r="I145" s="109">
        <v>4.7899999999999998E-2</v>
      </c>
      <c r="J145" s="109">
        <v>6.13E-2</v>
      </c>
      <c r="K145" s="109">
        <v>8.1000000000000003E-2</v>
      </c>
      <c r="L145" s="109">
        <v>0.1258</v>
      </c>
      <c r="M145" s="109">
        <v>6.08E-2</v>
      </c>
      <c r="N145" s="109">
        <v>4.2900000000000001E-2</v>
      </c>
      <c r="O145" s="109">
        <v>8.6199999999999999E-2</v>
      </c>
      <c r="P145" s="109">
        <v>3.73E-2</v>
      </c>
      <c r="Q145" s="109">
        <v>4.7500000000000001E-2</v>
      </c>
    </row>
    <row r="146" spans="1:22">
      <c r="B146" s="11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22">
      <c r="A147" t="s">
        <v>84</v>
      </c>
      <c r="B147" s="116">
        <v>2007</v>
      </c>
      <c r="C147" s="7">
        <v>23.33</v>
      </c>
      <c r="D147" s="7">
        <v>39.54</v>
      </c>
      <c r="E147" s="7">
        <v>57187</v>
      </c>
      <c r="F147" s="7">
        <v>97.78</v>
      </c>
      <c r="G147" s="7">
        <v>95.639829649158386</v>
      </c>
      <c r="H147" s="7">
        <v>59.55</v>
      </c>
      <c r="I147" s="7">
        <v>36.5</v>
      </c>
      <c r="J147" s="7">
        <v>34264</v>
      </c>
      <c r="K147" s="7">
        <v>20046</v>
      </c>
      <c r="L147" s="7">
        <v>35.1</v>
      </c>
      <c r="M147" s="7">
        <v>659</v>
      </c>
      <c r="N147" s="7">
        <v>0.69</v>
      </c>
      <c r="O147" s="7">
        <v>3.2</v>
      </c>
      <c r="P147" s="7">
        <v>20</v>
      </c>
      <c r="Q147" s="7">
        <v>173.67399741267789</v>
      </c>
      <c r="R147" s="102">
        <v>32.095799999999997</v>
      </c>
    </row>
    <row r="148" spans="1:22">
      <c r="B148" s="115">
        <v>2008</v>
      </c>
      <c r="C148" s="7">
        <v>27.57</v>
      </c>
      <c r="D148" s="7">
        <v>44.63</v>
      </c>
      <c r="E148" s="7">
        <v>48823</v>
      </c>
      <c r="F148" s="7">
        <v>99</v>
      </c>
      <c r="G148" s="7">
        <v>94.8</v>
      </c>
      <c r="H148" s="7">
        <v>82.27</v>
      </c>
      <c r="I148" s="7">
        <v>36.200000000000003</v>
      </c>
      <c r="J148" s="7">
        <v>39570</v>
      </c>
      <c r="K148" s="7">
        <v>21822</v>
      </c>
      <c r="L148" s="7">
        <v>34.799999999999997</v>
      </c>
      <c r="M148" s="7">
        <v>693</v>
      </c>
      <c r="N148" s="7">
        <v>0.19</v>
      </c>
      <c r="O148" s="7">
        <v>3.3</v>
      </c>
      <c r="P148" s="7">
        <v>20</v>
      </c>
      <c r="Q148" s="12">
        <v>194</v>
      </c>
      <c r="R148" s="102">
        <v>42.994100000000003</v>
      </c>
    </row>
    <row r="149" spans="1:22">
      <c r="B149" s="115">
        <v>2009</v>
      </c>
      <c r="C149" s="7">
        <v>30.9</v>
      </c>
      <c r="D149" s="7">
        <v>44.43</v>
      </c>
      <c r="E149" s="7">
        <v>58695</v>
      </c>
      <c r="F149" s="7">
        <v>96.86</v>
      </c>
      <c r="G149" s="11">
        <v>95.2</v>
      </c>
      <c r="H149" s="7">
        <v>83</v>
      </c>
      <c r="I149" s="7">
        <v>34</v>
      </c>
      <c r="J149" s="7">
        <v>42547</v>
      </c>
      <c r="K149" s="7">
        <v>23242</v>
      </c>
      <c r="L149" s="7">
        <v>36.799999999999997</v>
      </c>
      <c r="M149" s="7">
        <v>692</v>
      </c>
      <c r="N149" s="7">
        <v>0.16</v>
      </c>
      <c r="O149" s="7">
        <v>3.2</v>
      </c>
      <c r="P149" s="7">
        <v>22</v>
      </c>
      <c r="Q149" s="12">
        <v>225</v>
      </c>
      <c r="R149" s="102">
        <v>33.962200000000003</v>
      </c>
    </row>
    <row r="150" spans="1:22">
      <c r="B150" s="115">
        <v>2010</v>
      </c>
      <c r="C150" s="7">
        <v>34</v>
      </c>
      <c r="D150" s="7">
        <v>49.8</v>
      </c>
      <c r="E150" s="7">
        <v>50976</v>
      </c>
      <c r="F150" s="7">
        <v>96.49</v>
      </c>
      <c r="G150" s="12">
        <v>96.1</v>
      </c>
      <c r="H150" s="7">
        <v>84.7</v>
      </c>
      <c r="I150" s="7">
        <v>38.299999999999997</v>
      </c>
      <c r="J150" s="7">
        <v>50146</v>
      </c>
      <c r="K150" s="7">
        <v>25572</v>
      </c>
      <c r="L150" s="7">
        <v>37</v>
      </c>
      <c r="M150" s="7">
        <v>995</v>
      </c>
      <c r="N150" s="7">
        <v>0.09</v>
      </c>
      <c r="O150" s="7">
        <v>3.2</v>
      </c>
      <c r="P150" s="7">
        <v>23</v>
      </c>
      <c r="Q150" s="12">
        <v>227</v>
      </c>
      <c r="R150" s="102">
        <v>46.036299999999997</v>
      </c>
    </row>
    <row r="151" spans="1:22">
      <c r="B151" s="115">
        <v>2011</v>
      </c>
      <c r="C151" s="7">
        <v>34</v>
      </c>
      <c r="D151" s="7">
        <v>49.78</v>
      </c>
      <c r="E151" s="7">
        <v>50976</v>
      </c>
      <c r="F151" s="7">
        <v>96.49</v>
      </c>
      <c r="G151" s="11">
        <v>96.059882439382804</v>
      </c>
      <c r="H151" s="7">
        <v>84.77</v>
      </c>
      <c r="I151" s="7">
        <v>37.299999999999997</v>
      </c>
      <c r="J151" s="7">
        <v>58347</v>
      </c>
      <c r="K151" s="7">
        <v>29591</v>
      </c>
      <c r="L151" s="7">
        <v>38.5</v>
      </c>
      <c r="M151" s="7">
        <v>854</v>
      </c>
      <c r="N151" s="7">
        <v>1.17</v>
      </c>
      <c r="O151" s="7">
        <v>3.05</v>
      </c>
      <c r="P151" s="7">
        <v>23</v>
      </c>
      <c r="Q151" s="7">
        <v>227.44</v>
      </c>
      <c r="R151" s="102">
        <v>43.796900000000001</v>
      </c>
    </row>
    <row r="152" spans="1:22">
      <c r="B152" s="115">
        <v>2012</v>
      </c>
      <c r="C152" s="7">
        <v>34.5</v>
      </c>
      <c r="D152" s="7">
        <v>49.1</v>
      </c>
      <c r="E152" s="7">
        <v>40285</v>
      </c>
      <c r="F152" s="7">
        <v>96.34</v>
      </c>
      <c r="G152" s="7">
        <v>96.24</v>
      </c>
      <c r="H152" s="7">
        <v>86.85</v>
      </c>
      <c r="I152" s="7">
        <v>36.9</v>
      </c>
      <c r="J152" s="7">
        <v>63719</v>
      </c>
      <c r="K152" s="73">
        <v>33297</v>
      </c>
      <c r="L152" s="7">
        <v>39.5</v>
      </c>
      <c r="M152" s="7">
        <v>867</v>
      </c>
      <c r="N152" s="7">
        <v>-0.15</v>
      </c>
      <c r="O152" s="7">
        <v>3.1</v>
      </c>
      <c r="P152" s="7">
        <v>24</v>
      </c>
      <c r="Q152" s="12">
        <v>231.72</v>
      </c>
      <c r="R152" s="102">
        <v>47.853499999999997</v>
      </c>
    </row>
    <row r="153" spans="1:22">
      <c r="B153" s="115">
        <v>2013</v>
      </c>
      <c r="C153" s="7">
        <v>34.1</v>
      </c>
      <c r="D153" s="7">
        <v>49.3</v>
      </c>
      <c r="E153" s="7">
        <v>36806</v>
      </c>
      <c r="F153" s="7">
        <v>96.27</v>
      </c>
      <c r="G153" s="7">
        <v>96.03</v>
      </c>
      <c r="H153" s="7">
        <v>90.51</v>
      </c>
      <c r="I153" s="7">
        <v>28.9</v>
      </c>
      <c r="J153" s="7">
        <v>69213</v>
      </c>
      <c r="K153" s="73">
        <v>39398</v>
      </c>
      <c r="L153" s="7">
        <v>41.8</v>
      </c>
      <c r="M153" s="7">
        <v>865</v>
      </c>
      <c r="N153" s="7">
        <v>2.2000000000000002</v>
      </c>
      <c r="O153" s="7">
        <v>3.07</v>
      </c>
      <c r="P153" s="7">
        <v>25</v>
      </c>
      <c r="Q153" s="7">
        <v>238.62</v>
      </c>
      <c r="R153" s="102">
        <v>41.368400000000001</v>
      </c>
      <c r="U153" s="17"/>
    </row>
    <row r="154" spans="1:22">
      <c r="B154" s="115">
        <v>2014</v>
      </c>
      <c r="C154" s="7">
        <v>33.56</v>
      </c>
      <c r="D154" s="7">
        <v>48.32</v>
      </c>
      <c r="E154" s="7">
        <v>36521</v>
      </c>
      <c r="F154" s="7">
        <v>96.59</v>
      </c>
      <c r="G154" s="7">
        <v>96.27</v>
      </c>
      <c r="H154" s="7">
        <v>91.4</v>
      </c>
      <c r="I154" s="7">
        <v>30.6</v>
      </c>
      <c r="J154" s="7">
        <v>74334</v>
      </c>
      <c r="K154" s="7">
        <v>38959</v>
      </c>
      <c r="L154" s="7">
        <v>42.8</v>
      </c>
      <c r="M154" s="7">
        <v>921</v>
      </c>
      <c r="N154" s="7">
        <v>3.45</v>
      </c>
      <c r="O154" s="7">
        <v>2.98</v>
      </c>
      <c r="P154" s="7">
        <v>26</v>
      </c>
      <c r="Q154" s="7">
        <v>239</v>
      </c>
      <c r="R154" s="102">
        <v>43.297899999999998</v>
      </c>
      <c r="U154" s="17"/>
    </row>
    <row r="155" spans="1:22">
      <c r="B155" s="115">
        <v>2015</v>
      </c>
      <c r="C155" s="7">
        <v>33.700000000000003</v>
      </c>
      <c r="D155" s="7">
        <v>48.2</v>
      </c>
      <c r="E155" s="5">
        <v>38149</v>
      </c>
      <c r="F155" s="7">
        <v>97.87</v>
      </c>
      <c r="G155" s="7">
        <v>97.5</v>
      </c>
      <c r="H155" s="7">
        <v>92.5</v>
      </c>
      <c r="I155" s="7">
        <v>32.799999999999997</v>
      </c>
      <c r="J155" s="7">
        <v>79024</v>
      </c>
      <c r="K155" s="7">
        <v>42238</v>
      </c>
      <c r="L155" s="7">
        <v>45.1</v>
      </c>
      <c r="M155" s="7">
        <v>932</v>
      </c>
      <c r="N155" s="7">
        <v>0.41</v>
      </c>
      <c r="O155" s="7">
        <v>2.67</v>
      </c>
      <c r="P155" s="7">
        <v>28</v>
      </c>
      <c r="Q155" s="7">
        <v>243.9</v>
      </c>
      <c r="R155" s="102">
        <v>61.058999999999997</v>
      </c>
      <c r="U155" s="17"/>
    </row>
    <row r="156" spans="1:22">
      <c r="B156" s="115">
        <v>2016</v>
      </c>
      <c r="C156" s="7">
        <v>34.5</v>
      </c>
      <c r="D156" s="7">
        <v>48.5</v>
      </c>
      <c r="E156" s="7">
        <v>28298</v>
      </c>
      <c r="F156" s="7">
        <v>99.25</v>
      </c>
      <c r="G156" s="7">
        <v>98.6</v>
      </c>
      <c r="H156" s="7">
        <v>91.98</v>
      </c>
      <c r="I156" s="7">
        <v>30.8</v>
      </c>
      <c r="J156" s="7">
        <v>86438</v>
      </c>
      <c r="K156" s="7">
        <v>45794</v>
      </c>
      <c r="L156" s="7">
        <v>46.3</v>
      </c>
      <c r="M156" s="7">
        <v>943</v>
      </c>
      <c r="N156" s="7">
        <v>2.91</v>
      </c>
      <c r="O156" s="7">
        <v>2.52</v>
      </c>
      <c r="P156" s="7">
        <v>29</v>
      </c>
      <c r="Q156" s="7">
        <v>237.5</v>
      </c>
      <c r="R156" s="102">
        <v>67.644900000000007</v>
      </c>
      <c r="U156" s="17"/>
    </row>
    <row r="157" spans="1:22">
      <c r="B157" s="115">
        <v>2017</v>
      </c>
      <c r="C157" s="7">
        <v>34.979999999999997</v>
      </c>
      <c r="D157" s="7">
        <v>48.35</v>
      </c>
      <c r="E157" s="7">
        <v>22117</v>
      </c>
      <c r="F157" s="7">
        <v>99.25</v>
      </c>
      <c r="G157" s="7">
        <v>99.25</v>
      </c>
      <c r="H157" s="7">
        <v>92.71</v>
      </c>
      <c r="I157" s="7">
        <v>30.4</v>
      </c>
      <c r="J157" s="7">
        <v>93265</v>
      </c>
      <c r="K157" s="7">
        <v>49934</v>
      </c>
      <c r="L157" s="7">
        <v>47.5</v>
      </c>
      <c r="M157" s="7">
        <v>934</v>
      </c>
      <c r="N157" s="7">
        <v>2.71</v>
      </c>
      <c r="O157" s="7">
        <v>2.2200000000000002</v>
      </c>
      <c r="P157" s="7">
        <v>27.947366429999999</v>
      </c>
      <c r="Q157" s="7">
        <v>263.8</v>
      </c>
      <c r="R157" s="102">
        <v>76.110399999999998</v>
      </c>
      <c r="U157" s="17"/>
    </row>
    <row r="158" spans="1:22" s="100" customFormat="1">
      <c r="B158" s="117"/>
      <c r="C158" s="109">
        <v>3.2000000000000001E-2</v>
      </c>
      <c r="D158" s="109">
        <v>3.15E-2</v>
      </c>
      <c r="E158" s="109">
        <v>7.4999999999999997E-2</v>
      </c>
      <c r="F158" s="109">
        <v>0.13070000000000001</v>
      </c>
      <c r="G158" s="109">
        <v>7.7399999999999997E-2</v>
      </c>
      <c r="H158" s="109">
        <v>2.7199999999999998E-2</v>
      </c>
      <c r="I158" s="109">
        <v>6.5600000000000006E-2</v>
      </c>
      <c r="J158" s="109">
        <v>6.0699999999999997E-2</v>
      </c>
      <c r="K158" s="109">
        <v>8.1900000000000001E-2</v>
      </c>
      <c r="L158" s="109">
        <v>8.8099999999999998E-2</v>
      </c>
      <c r="M158" s="109">
        <v>6.1499999999999999E-2</v>
      </c>
      <c r="N158" s="109">
        <v>5.7099999999999998E-2</v>
      </c>
      <c r="O158" s="109">
        <v>0.1074</v>
      </c>
      <c r="P158" s="109">
        <v>6.7400000000000002E-2</v>
      </c>
      <c r="Q158" s="109">
        <v>3.6499999999999998E-2</v>
      </c>
      <c r="R158" s="110"/>
      <c r="U158" s="109"/>
    </row>
    <row r="159" spans="1:22">
      <c r="B159" s="11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12"/>
      <c r="U159" s="17"/>
      <c r="V159" s="17"/>
    </row>
    <row r="160" spans="1:22">
      <c r="A160" t="s">
        <v>85</v>
      </c>
      <c r="B160" s="115">
        <v>2007</v>
      </c>
      <c r="C160" s="7">
        <v>8.89</v>
      </c>
      <c r="D160" s="7">
        <v>45.8</v>
      </c>
      <c r="E160" s="7">
        <v>68950</v>
      </c>
      <c r="F160" s="7">
        <v>80.84</v>
      </c>
      <c r="G160" s="11">
        <v>97.84</v>
      </c>
      <c r="H160" s="7">
        <v>78.14</v>
      </c>
      <c r="I160" s="7">
        <v>35.299999999999997</v>
      </c>
      <c r="J160" s="7">
        <v>45397</v>
      </c>
      <c r="K160" s="7">
        <v>9730</v>
      </c>
      <c r="L160" s="7">
        <v>34.799999999999997</v>
      </c>
      <c r="M160" s="7">
        <v>1993</v>
      </c>
      <c r="N160" s="7">
        <v>1.19</v>
      </c>
      <c r="O160" s="7">
        <v>3.25</v>
      </c>
      <c r="P160" s="7">
        <v>20</v>
      </c>
      <c r="Q160" s="12">
        <v>590.72276159654803</v>
      </c>
      <c r="R160" s="102">
        <v>48.941000000000003</v>
      </c>
      <c r="U160" s="17"/>
      <c r="V160" s="17"/>
    </row>
    <row r="161" spans="1:22">
      <c r="B161" s="115">
        <v>2008</v>
      </c>
      <c r="C161" s="7">
        <v>9.07</v>
      </c>
      <c r="D161" s="7">
        <v>44.42</v>
      </c>
      <c r="E161" s="7">
        <v>61490</v>
      </c>
      <c r="F161" s="7">
        <v>80.430000000000007</v>
      </c>
      <c r="G161" s="12">
        <v>94.8</v>
      </c>
      <c r="H161" s="7">
        <v>76.510000000000005</v>
      </c>
      <c r="I161" s="7">
        <v>35.4</v>
      </c>
      <c r="J161" s="7">
        <v>58892</v>
      </c>
      <c r="K161" s="7">
        <v>10950</v>
      </c>
      <c r="L161" s="7">
        <v>36</v>
      </c>
      <c r="M161" s="7">
        <v>1793</v>
      </c>
      <c r="N161" s="7">
        <v>0.21</v>
      </c>
      <c r="O161" s="7">
        <v>3.45</v>
      </c>
      <c r="P161" s="7">
        <v>20</v>
      </c>
      <c r="Q161" s="12">
        <v>502.58</v>
      </c>
      <c r="R161" s="102">
        <v>39.706400000000002</v>
      </c>
      <c r="V161" s="17"/>
    </row>
    <row r="162" spans="1:22">
      <c r="B162" s="115">
        <v>2009</v>
      </c>
      <c r="C162" s="7">
        <v>12.15</v>
      </c>
      <c r="D162" s="7">
        <v>43.14</v>
      </c>
      <c r="E162" s="7">
        <v>57880</v>
      </c>
      <c r="F162" s="7">
        <v>80.88</v>
      </c>
      <c r="G162" s="11">
        <v>98.6</v>
      </c>
      <c r="H162" s="7">
        <v>75.930000000000007</v>
      </c>
      <c r="I162" s="7">
        <v>37.200000000000003</v>
      </c>
      <c r="J162" s="7">
        <v>62801</v>
      </c>
      <c r="K162" s="7">
        <v>12026</v>
      </c>
      <c r="L162" s="7">
        <v>37.5</v>
      </c>
      <c r="M162" s="7">
        <v>1792</v>
      </c>
      <c r="N162" s="7">
        <v>-0.23</v>
      </c>
      <c r="O162" s="7">
        <v>3.5</v>
      </c>
      <c r="P162" s="7">
        <v>21.18</v>
      </c>
      <c r="Q162" s="7">
        <v>815</v>
      </c>
      <c r="R162" s="102">
        <v>50.656999999999996</v>
      </c>
      <c r="V162" s="17"/>
    </row>
    <row r="163" spans="1:22">
      <c r="B163" s="115">
        <v>2010</v>
      </c>
      <c r="C163" s="7">
        <v>12.26</v>
      </c>
      <c r="D163" s="7">
        <v>40.4</v>
      </c>
      <c r="E163" s="7">
        <v>54882</v>
      </c>
      <c r="F163" s="7">
        <v>93.15</v>
      </c>
      <c r="G163" s="7">
        <v>98.29</v>
      </c>
      <c r="H163" s="7">
        <v>79.900000000000006</v>
      </c>
      <c r="I163" s="7">
        <v>34.6</v>
      </c>
      <c r="J163" s="7">
        <v>63889</v>
      </c>
      <c r="K163" s="73">
        <v>13651</v>
      </c>
      <c r="L163" s="7">
        <v>38.6</v>
      </c>
      <c r="M163" s="7">
        <v>1666</v>
      </c>
      <c r="N163" s="7">
        <v>0.28000000000000003</v>
      </c>
      <c r="O163" s="7">
        <v>3.02</v>
      </c>
      <c r="P163" s="7">
        <v>21.45</v>
      </c>
      <c r="Q163" s="12">
        <v>828</v>
      </c>
      <c r="R163" s="102">
        <v>49.852400000000003</v>
      </c>
      <c r="V163" s="17"/>
    </row>
    <row r="164" spans="1:22">
      <c r="B164" s="115">
        <v>2011</v>
      </c>
      <c r="C164" s="7">
        <v>12.6</v>
      </c>
      <c r="D164" s="7">
        <v>40.369999999999997</v>
      </c>
      <c r="E164" s="7">
        <v>60425</v>
      </c>
      <c r="F164" s="7">
        <v>91.09</v>
      </c>
      <c r="G164" s="7">
        <v>98.39</v>
      </c>
      <c r="H164" s="7">
        <v>81.94</v>
      </c>
      <c r="I164" s="7">
        <v>35</v>
      </c>
      <c r="J164" s="7">
        <v>75913</v>
      </c>
      <c r="K164" s="73">
        <v>15861</v>
      </c>
      <c r="L164" s="7">
        <v>39.9</v>
      </c>
      <c r="M164" s="7">
        <v>1686</v>
      </c>
      <c r="N164" s="7">
        <v>0.42</v>
      </c>
      <c r="O164" s="7">
        <v>2.9649999999999999</v>
      </c>
      <c r="P164" s="7">
        <v>22.56</v>
      </c>
      <c r="Q164" s="7">
        <v>828.24</v>
      </c>
      <c r="R164" s="102">
        <v>49.750799999999998</v>
      </c>
      <c r="V164" s="17"/>
    </row>
    <row r="165" spans="1:22">
      <c r="B165" s="115">
        <v>2012</v>
      </c>
      <c r="C165" s="7">
        <v>12.54</v>
      </c>
      <c r="D165" s="7">
        <v>40.700000000000003</v>
      </c>
      <c r="E165" s="7">
        <v>59280</v>
      </c>
      <c r="F165" s="7">
        <v>92</v>
      </c>
      <c r="G165" s="7">
        <v>97.5</v>
      </c>
      <c r="H165" s="7">
        <v>84.82</v>
      </c>
      <c r="I165" s="7">
        <v>35.200000000000003</v>
      </c>
      <c r="J165" s="7">
        <v>83111</v>
      </c>
      <c r="K165" s="7">
        <v>17706</v>
      </c>
      <c r="L165" s="7">
        <v>41.3</v>
      </c>
      <c r="M165" s="7">
        <v>1751</v>
      </c>
      <c r="N165" s="7">
        <v>0.77</v>
      </c>
      <c r="O165" s="7">
        <v>2.91</v>
      </c>
      <c r="P165" s="7">
        <v>24.13</v>
      </c>
      <c r="Q165" s="7">
        <v>327.44</v>
      </c>
      <c r="R165" s="102">
        <v>47.977699999999999</v>
      </c>
      <c r="V165" s="17"/>
    </row>
    <row r="166" spans="1:22">
      <c r="B166" s="115">
        <v>2013</v>
      </c>
      <c r="C166" s="7">
        <v>12.62</v>
      </c>
      <c r="D166" s="7">
        <v>40.950000000000003</v>
      </c>
      <c r="E166" s="5">
        <v>64935</v>
      </c>
      <c r="F166" s="7">
        <v>92.7</v>
      </c>
      <c r="G166" s="7">
        <v>95.5</v>
      </c>
      <c r="H166" s="7">
        <v>86.19</v>
      </c>
      <c r="I166" s="7">
        <v>27.6</v>
      </c>
      <c r="J166" s="7">
        <v>90361</v>
      </c>
      <c r="K166" s="7">
        <v>21307</v>
      </c>
      <c r="L166" s="7">
        <v>42.6</v>
      </c>
      <c r="M166" s="7">
        <v>1763</v>
      </c>
      <c r="N166" s="7">
        <v>0.68</v>
      </c>
      <c r="O166" s="7">
        <v>2.89</v>
      </c>
      <c r="P166" s="7">
        <v>26.28</v>
      </c>
      <c r="Q166" s="7">
        <v>909.56</v>
      </c>
      <c r="R166" s="102">
        <v>43.079099999999997</v>
      </c>
      <c r="V166" s="17"/>
    </row>
    <row r="167" spans="1:22">
      <c r="B167" s="115">
        <v>2014</v>
      </c>
      <c r="C167" s="7">
        <v>12.57</v>
      </c>
      <c r="D167" s="7">
        <v>40.86</v>
      </c>
      <c r="E167" s="7">
        <v>59980</v>
      </c>
      <c r="F167" s="7">
        <v>95.18</v>
      </c>
      <c r="G167" s="7">
        <v>92.7</v>
      </c>
      <c r="H167" s="7">
        <v>87.89</v>
      </c>
      <c r="I167" s="7">
        <v>27.9</v>
      </c>
      <c r="J167" s="7">
        <v>96437</v>
      </c>
      <c r="K167" s="7">
        <v>23539</v>
      </c>
      <c r="L167" s="7">
        <v>43.6</v>
      </c>
      <c r="M167" s="7">
        <v>1806</v>
      </c>
      <c r="N167" s="7">
        <v>2.64</v>
      </c>
      <c r="O167" s="7">
        <v>2.76</v>
      </c>
      <c r="P167" s="7">
        <v>27.14</v>
      </c>
      <c r="Q167" s="7">
        <v>803.48</v>
      </c>
      <c r="R167" s="102">
        <v>40.059699999999999</v>
      </c>
      <c r="V167" s="17"/>
    </row>
    <row r="168" spans="1:22">
      <c r="B168" s="115">
        <v>2015</v>
      </c>
      <c r="C168" s="7">
        <v>12.61</v>
      </c>
      <c r="D168" s="7">
        <v>42.5</v>
      </c>
      <c r="E168" s="7">
        <v>27499</v>
      </c>
      <c r="F168" s="7">
        <v>92.1</v>
      </c>
      <c r="G168" s="7">
        <v>93.3</v>
      </c>
      <c r="H168" s="7">
        <v>90.57</v>
      </c>
      <c r="I168" s="7">
        <v>27.7</v>
      </c>
      <c r="J168" s="7">
        <v>100796</v>
      </c>
      <c r="K168" s="7">
        <v>25648</v>
      </c>
      <c r="L168" s="7">
        <v>45.1</v>
      </c>
      <c r="M168" s="7">
        <v>1858</v>
      </c>
      <c r="N168" s="7">
        <v>0.43</v>
      </c>
      <c r="O168" s="7">
        <v>2.56</v>
      </c>
      <c r="P168" s="7">
        <v>29.14</v>
      </c>
      <c r="Q168" s="7">
        <v>340.68</v>
      </c>
      <c r="R168" s="102">
        <v>51.186100000000003</v>
      </c>
      <c r="V168" s="17"/>
    </row>
    <row r="169" spans="1:22">
      <c r="B169" s="116">
        <v>2016</v>
      </c>
      <c r="C169" s="7">
        <v>12.91</v>
      </c>
      <c r="D169" s="7">
        <v>42.9</v>
      </c>
      <c r="E169" s="7">
        <v>27499</v>
      </c>
      <c r="F169" s="7">
        <v>94.58</v>
      </c>
      <c r="G169" s="7">
        <v>92.6</v>
      </c>
      <c r="H169" s="7">
        <v>93.63</v>
      </c>
      <c r="I169" s="7">
        <v>27.6</v>
      </c>
      <c r="J169" s="7">
        <v>107905</v>
      </c>
      <c r="K169" s="7">
        <v>27744</v>
      </c>
      <c r="L169" s="7">
        <v>45.6</v>
      </c>
      <c r="M169" s="7">
        <v>1911</v>
      </c>
      <c r="N169" s="7">
        <v>2.59</v>
      </c>
      <c r="O169" s="7">
        <v>2.35</v>
      </c>
      <c r="P169" s="7">
        <v>31.88</v>
      </c>
      <c r="Q169" s="7">
        <v>902.77</v>
      </c>
      <c r="R169" s="102">
        <v>55.735599999999998</v>
      </c>
      <c r="V169" s="17"/>
    </row>
    <row r="170" spans="1:22">
      <c r="B170" s="115">
        <v>2017</v>
      </c>
      <c r="C170" s="7">
        <v>12.91</v>
      </c>
      <c r="D170" s="7">
        <v>43.25</v>
      </c>
      <c r="E170" s="7">
        <v>16092</v>
      </c>
      <c r="F170" s="7">
        <v>91.11</v>
      </c>
      <c r="G170" s="7">
        <v>95.15</v>
      </c>
      <c r="H170" s="7">
        <v>93.63</v>
      </c>
      <c r="I170" s="7">
        <v>27.4</v>
      </c>
      <c r="J170" s="7">
        <v>101588</v>
      </c>
      <c r="K170" s="7">
        <v>30331</v>
      </c>
      <c r="L170" s="7">
        <v>47.2</v>
      </c>
      <c r="M170" s="7">
        <v>1987</v>
      </c>
      <c r="N170" s="7">
        <v>2.88</v>
      </c>
      <c r="O170" s="7">
        <v>2.5499999999999998</v>
      </c>
      <c r="P170" s="7">
        <v>34</v>
      </c>
      <c r="Q170" s="12">
        <v>973.45</v>
      </c>
      <c r="R170" s="102">
        <v>61.658299999999997</v>
      </c>
      <c r="V170" s="17"/>
    </row>
    <row r="171" spans="1:22" s="100" customFormat="1">
      <c r="B171" s="117"/>
      <c r="C171" s="109">
        <v>3.9899999999999998E-2</v>
      </c>
      <c r="D171" s="109">
        <v>9.9199999999999997E-2</v>
      </c>
      <c r="E171" s="109">
        <v>9.2999999999999999E-2</v>
      </c>
      <c r="F171" s="109">
        <v>6.3299999999999995E-2</v>
      </c>
      <c r="G171" s="109">
        <v>6.8199999999999997E-2</v>
      </c>
      <c r="H171" s="109">
        <v>7.0999999999999994E-2</v>
      </c>
      <c r="I171" s="109">
        <v>0.1119</v>
      </c>
      <c r="J171" s="109">
        <v>6.6600000000000006E-2</v>
      </c>
      <c r="K171" s="109">
        <v>7.1199999999999999E-2</v>
      </c>
      <c r="L171" s="109">
        <v>5.2999999999999999E-2</v>
      </c>
      <c r="M171" s="109">
        <v>5.9299999999999999E-2</v>
      </c>
      <c r="N171" s="109">
        <v>5.4100000000000002E-2</v>
      </c>
      <c r="O171" s="109">
        <v>5.4100000000000002E-2</v>
      </c>
      <c r="P171" s="109">
        <v>4.2000000000000003E-2</v>
      </c>
      <c r="Q171" s="109">
        <v>5.3100000000000001E-2</v>
      </c>
      <c r="R171" s="110"/>
    </row>
    <row r="172" spans="1:22">
      <c r="B172" s="115"/>
      <c r="C172" s="7"/>
      <c r="D172" s="7"/>
      <c r="E172" s="7"/>
      <c r="F172" s="7"/>
      <c r="G172" s="12"/>
      <c r="H172" s="7"/>
      <c r="I172" s="7"/>
      <c r="J172" s="7"/>
      <c r="K172" s="7"/>
      <c r="L172" s="7"/>
      <c r="M172" s="7"/>
      <c r="N172" s="7"/>
      <c r="O172" s="7"/>
      <c r="P172" s="7"/>
      <c r="Q172" s="12"/>
      <c r="U172" s="17"/>
    </row>
    <row r="173" spans="1:22">
      <c r="A173" t="s">
        <v>86</v>
      </c>
      <c r="B173" s="115">
        <v>2007</v>
      </c>
      <c r="C173" s="7">
        <v>5.82</v>
      </c>
      <c r="D173" s="7">
        <v>38.14</v>
      </c>
      <c r="E173" s="7">
        <v>65624</v>
      </c>
      <c r="F173" s="7">
        <v>95.6</v>
      </c>
      <c r="G173" s="11">
        <v>91</v>
      </c>
      <c r="H173" s="7">
        <v>63.4</v>
      </c>
      <c r="I173" s="7">
        <v>38</v>
      </c>
      <c r="J173" s="7">
        <v>41754</v>
      </c>
      <c r="K173" s="7">
        <v>22946</v>
      </c>
      <c r="L173" s="7">
        <v>54.24</v>
      </c>
      <c r="M173" s="7">
        <v>984</v>
      </c>
      <c r="N173" s="7">
        <v>6.19</v>
      </c>
      <c r="O173" s="7">
        <v>3.7</v>
      </c>
      <c r="P173" s="7">
        <v>17.3</v>
      </c>
      <c r="Q173" s="7">
        <v>140.33954727030627</v>
      </c>
      <c r="R173" s="102">
        <v>40.878799999999998</v>
      </c>
      <c r="U173" s="17"/>
    </row>
    <row r="174" spans="1:22">
      <c r="B174" s="115">
        <v>2008</v>
      </c>
      <c r="C174" s="7">
        <v>7.45</v>
      </c>
      <c r="D174" s="7">
        <v>42.57</v>
      </c>
      <c r="E174" s="7">
        <v>48380</v>
      </c>
      <c r="F174" s="7">
        <v>97.5</v>
      </c>
      <c r="G174" s="7">
        <v>91</v>
      </c>
      <c r="H174" s="7">
        <v>65.83</v>
      </c>
      <c r="I174" s="7">
        <v>35.299999999999997</v>
      </c>
      <c r="J174" s="7">
        <v>46983</v>
      </c>
      <c r="K174" s="73">
        <v>24943</v>
      </c>
      <c r="L174" s="7">
        <v>53.53</v>
      </c>
      <c r="M174" s="7">
        <v>994</v>
      </c>
      <c r="N174" s="7">
        <v>5.39</v>
      </c>
      <c r="O174" s="7">
        <v>3.75</v>
      </c>
      <c r="P174" s="7">
        <v>19.3</v>
      </c>
      <c r="Q174" s="12">
        <v>142</v>
      </c>
      <c r="R174" s="102">
        <v>44.732500000000002</v>
      </c>
      <c r="U174" s="17"/>
    </row>
    <row r="175" spans="1:22">
      <c r="B175" s="115">
        <v>2009</v>
      </c>
      <c r="C175" s="7">
        <v>9.8000000000000007</v>
      </c>
      <c r="D175" s="7">
        <v>42.95</v>
      </c>
      <c r="E175" s="7">
        <v>30878</v>
      </c>
      <c r="F175" s="7">
        <v>93</v>
      </c>
      <c r="G175" s="7">
        <v>87</v>
      </c>
      <c r="H175" s="7">
        <v>70</v>
      </c>
      <c r="I175" s="7">
        <v>34.6</v>
      </c>
      <c r="J175" s="7">
        <v>47589</v>
      </c>
      <c r="K175" s="73">
        <v>26705</v>
      </c>
      <c r="L175" s="7">
        <v>51.75</v>
      </c>
      <c r="M175" s="7">
        <v>1001</v>
      </c>
      <c r="N175" s="7">
        <v>5.57</v>
      </c>
      <c r="O175" s="7">
        <v>3.72</v>
      </c>
      <c r="P175" s="7">
        <v>19.399999999999999</v>
      </c>
      <c r="Q175" s="7">
        <v>136.69999999999999</v>
      </c>
      <c r="R175" s="102">
        <v>41.289700000000003</v>
      </c>
      <c r="U175" s="17"/>
      <c r="V175" s="17"/>
    </row>
    <row r="176" spans="1:22">
      <c r="B176" s="115">
        <v>2010</v>
      </c>
      <c r="C176" s="7">
        <v>10.14</v>
      </c>
      <c r="D176" s="7">
        <v>44.3</v>
      </c>
      <c r="E176" s="7">
        <v>24552</v>
      </c>
      <c r="F176" s="7">
        <v>97.6</v>
      </c>
      <c r="G176" s="7">
        <v>91.6</v>
      </c>
      <c r="H176" s="7">
        <v>75.599999999999994</v>
      </c>
      <c r="I176" s="7">
        <v>35.200000000000003</v>
      </c>
      <c r="J176" s="7">
        <v>55454</v>
      </c>
      <c r="K176" s="7">
        <v>29484</v>
      </c>
      <c r="L176" s="7">
        <v>51.41</v>
      </c>
      <c r="M176" s="7">
        <v>1008</v>
      </c>
      <c r="N176" s="7">
        <v>6.22</v>
      </c>
      <c r="O176" s="7">
        <v>3.56</v>
      </c>
      <c r="P176" s="7">
        <v>19.8</v>
      </c>
      <c r="Q176" s="7">
        <v>123</v>
      </c>
      <c r="R176" s="102">
        <v>45.832000000000001</v>
      </c>
      <c r="U176" s="17"/>
      <c r="V176" s="17"/>
    </row>
    <row r="177" spans="2:22">
      <c r="B177" s="115">
        <v>2011</v>
      </c>
      <c r="C177" s="7">
        <v>10.451000000000001</v>
      </c>
      <c r="D177" s="7">
        <v>44.34</v>
      </c>
      <c r="E177" s="5">
        <v>48981</v>
      </c>
      <c r="F177" s="7">
        <v>89.8</v>
      </c>
      <c r="G177" s="7">
        <v>90.27</v>
      </c>
      <c r="H177" s="7">
        <v>81.709999999999994</v>
      </c>
      <c r="I177" s="7">
        <v>35.6</v>
      </c>
      <c r="J177" s="7">
        <v>63479</v>
      </c>
      <c r="K177" s="7">
        <v>33140</v>
      </c>
      <c r="L177" s="7">
        <v>50.9</v>
      </c>
      <c r="M177" s="7">
        <v>1043</v>
      </c>
      <c r="N177" s="7">
        <v>5.25</v>
      </c>
      <c r="O177" s="7">
        <v>3.42</v>
      </c>
      <c r="P177" s="7">
        <v>21.1</v>
      </c>
      <c r="Q177" s="7">
        <v>122.9</v>
      </c>
      <c r="R177" s="102">
        <v>45.293199999999999</v>
      </c>
      <c r="U177" s="17"/>
      <c r="V177" s="17"/>
    </row>
    <row r="178" spans="2:22">
      <c r="B178" s="115">
        <v>2012</v>
      </c>
      <c r="C178" s="7">
        <v>11.1</v>
      </c>
      <c r="D178" s="7">
        <v>42.9</v>
      </c>
      <c r="E178" s="7">
        <v>44209</v>
      </c>
      <c r="F178" s="7">
        <v>94.2</v>
      </c>
      <c r="G178" s="7">
        <v>94.6</v>
      </c>
      <c r="H178" s="7">
        <v>86.44</v>
      </c>
      <c r="I178" s="7">
        <v>35.4</v>
      </c>
      <c r="J178" s="7">
        <v>67696</v>
      </c>
      <c r="K178" s="7">
        <v>37058</v>
      </c>
      <c r="L178" s="7">
        <v>48.37</v>
      </c>
      <c r="M178" s="7">
        <v>1096</v>
      </c>
      <c r="N178" s="7">
        <v>6.64</v>
      </c>
      <c r="O178" s="7">
        <v>3.44</v>
      </c>
      <c r="P178" s="7">
        <v>21.9</v>
      </c>
      <c r="Q178" s="7">
        <v>131.38</v>
      </c>
      <c r="R178" s="102">
        <v>49.414700000000003</v>
      </c>
      <c r="U178" s="17"/>
    </row>
    <row r="179" spans="2:22">
      <c r="B179" s="115">
        <v>2013</v>
      </c>
      <c r="C179" s="7">
        <v>11.9</v>
      </c>
      <c r="D179" s="7">
        <v>43.2</v>
      </c>
      <c r="E179" s="7">
        <v>43170</v>
      </c>
      <c r="F179" s="7">
        <v>96.4</v>
      </c>
      <c r="G179" s="7">
        <v>94.2</v>
      </c>
      <c r="H179" s="7">
        <v>88.22</v>
      </c>
      <c r="I179" s="7">
        <v>30.8</v>
      </c>
      <c r="J179" s="7">
        <v>72929</v>
      </c>
      <c r="K179" s="7">
        <v>40356</v>
      </c>
      <c r="L179" s="7">
        <v>47.19</v>
      </c>
      <c r="M179" s="7">
        <v>958</v>
      </c>
      <c r="N179" s="7">
        <v>4.29</v>
      </c>
      <c r="O179" s="7">
        <v>3.32</v>
      </c>
      <c r="P179" s="7">
        <v>22.5</v>
      </c>
      <c r="Q179" s="7">
        <v>146.80000000000001</v>
      </c>
      <c r="R179" s="102">
        <v>48.775300000000001</v>
      </c>
      <c r="U179" s="17"/>
    </row>
    <row r="180" spans="2:22">
      <c r="B180" s="116">
        <v>2014</v>
      </c>
      <c r="C180" s="7">
        <v>12.54</v>
      </c>
      <c r="D180" s="7">
        <v>43.98</v>
      </c>
      <c r="E180" s="7">
        <v>28083</v>
      </c>
      <c r="F180" s="7">
        <v>95.3</v>
      </c>
      <c r="G180" s="7">
        <v>94.2</v>
      </c>
      <c r="H180" s="7">
        <v>88.92</v>
      </c>
      <c r="I180" s="7">
        <v>30.4</v>
      </c>
      <c r="J180" s="7">
        <v>77994</v>
      </c>
      <c r="K180" s="7">
        <v>44082</v>
      </c>
      <c r="L180" s="7">
        <v>46.6</v>
      </c>
      <c r="M180" s="7">
        <v>970</v>
      </c>
      <c r="N180" s="7">
        <v>5.09</v>
      </c>
      <c r="O180" s="7">
        <v>2.21</v>
      </c>
      <c r="P180" s="7">
        <v>23.9</v>
      </c>
      <c r="Q180" s="7">
        <v>149.4</v>
      </c>
      <c r="R180" s="102">
        <v>57.411099999999998</v>
      </c>
      <c r="U180" s="17"/>
    </row>
    <row r="181" spans="2:22">
      <c r="B181" s="115">
        <v>2015</v>
      </c>
      <c r="C181" s="7">
        <v>12.78</v>
      </c>
      <c r="D181" s="7">
        <v>43.4</v>
      </c>
      <c r="E181" s="7">
        <v>31868</v>
      </c>
      <c r="F181" s="7">
        <v>97.8</v>
      </c>
      <c r="G181" s="7">
        <v>95.6</v>
      </c>
      <c r="H181" s="7">
        <v>90.69</v>
      </c>
      <c r="I181" s="7">
        <v>30.1</v>
      </c>
      <c r="J181" s="7">
        <v>81568</v>
      </c>
      <c r="K181" s="7">
        <v>47990</v>
      </c>
      <c r="L181" s="7">
        <v>44.1</v>
      </c>
      <c r="M181" s="7">
        <v>993</v>
      </c>
      <c r="N181" s="7">
        <v>5.83</v>
      </c>
      <c r="O181" s="7">
        <v>2.13</v>
      </c>
      <c r="P181" s="7">
        <v>26.3</v>
      </c>
      <c r="Q181" s="12">
        <v>158.36000000000001</v>
      </c>
      <c r="R181" s="102">
        <v>58.181699999999999</v>
      </c>
      <c r="U181" s="17"/>
    </row>
    <row r="182" spans="2:22">
      <c r="B182" s="115">
        <v>2016</v>
      </c>
      <c r="C182" s="7">
        <v>13.1</v>
      </c>
      <c r="D182" s="7">
        <v>43.2</v>
      </c>
      <c r="E182" s="7">
        <v>13211</v>
      </c>
      <c r="F182" s="7">
        <v>95.4</v>
      </c>
      <c r="G182" s="11">
        <v>93.2</v>
      </c>
      <c r="H182" s="7">
        <v>92.51</v>
      </c>
      <c r="I182" s="7">
        <v>29.8</v>
      </c>
      <c r="J182" s="7">
        <v>88453</v>
      </c>
      <c r="K182" s="7">
        <v>52318</v>
      </c>
      <c r="L182" s="7">
        <v>43.5</v>
      </c>
      <c r="M182" s="7">
        <v>1024</v>
      </c>
      <c r="N182" s="7">
        <v>4.57</v>
      </c>
      <c r="O182" s="7">
        <v>2.09</v>
      </c>
      <c r="P182" s="7">
        <v>27.7</v>
      </c>
      <c r="Q182" s="12">
        <v>160.4</v>
      </c>
      <c r="R182" s="102">
        <v>62.4619</v>
      </c>
      <c r="U182" s="17"/>
    </row>
    <row r="183" spans="2:22">
      <c r="B183" s="115">
        <v>2017</v>
      </c>
      <c r="C183" s="7">
        <v>14.7</v>
      </c>
      <c r="D183" s="7">
        <v>42.88</v>
      </c>
      <c r="E183" s="7">
        <v>10958</v>
      </c>
      <c r="F183" s="7">
        <v>91.27</v>
      </c>
      <c r="G183" s="12">
        <v>95</v>
      </c>
      <c r="H183" s="7">
        <v>93.53</v>
      </c>
      <c r="I183" s="7">
        <v>29.3</v>
      </c>
      <c r="J183" s="7">
        <v>101022</v>
      </c>
      <c r="K183" s="7">
        <v>57032</v>
      </c>
      <c r="L183" s="7">
        <v>44.3</v>
      </c>
      <c r="M183" s="7">
        <v>1031</v>
      </c>
      <c r="N183" s="7">
        <v>6.04</v>
      </c>
      <c r="O183" s="7">
        <v>2.0499999999999998</v>
      </c>
      <c r="P183" s="7">
        <v>28.6</v>
      </c>
      <c r="Q183" s="12">
        <v>157.30000000000001</v>
      </c>
      <c r="R183" s="102">
        <v>57.812899999999999</v>
      </c>
      <c r="U183" s="17"/>
    </row>
    <row r="184" spans="2:22" s="100" customFormat="1">
      <c r="B184" s="117"/>
      <c r="C184" s="109">
        <v>4.41E-2</v>
      </c>
      <c r="D184" s="109">
        <v>2.7400000000000001E-2</v>
      </c>
      <c r="E184" s="109">
        <v>4.6699999999999998E-2</v>
      </c>
      <c r="F184" s="109">
        <v>4.5999999999999999E-2</v>
      </c>
      <c r="G184" s="109">
        <v>3.8699999999999998E-2</v>
      </c>
      <c r="H184" s="109">
        <v>6.25E-2</v>
      </c>
      <c r="I184" s="109">
        <v>9.5799999999999996E-2</v>
      </c>
      <c r="J184" s="109">
        <v>5.0500000000000003E-2</v>
      </c>
      <c r="K184" s="109">
        <v>8.6300000000000002E-2</v>
      </c>
      <c r="L184" s="109">
        <v>8.4599999999999995E-2</v>
      </c>
      <c r="M184" s="109">
        <v>7.2700000000000001E-2</v>
      </c>
      <c r="N184" s="109">
        <v>6.3299999999999995E-2</v>
      </c>
      <c r="O184" s="109">
        <v>0.14349999999999999</v>
      </c>
      <c r="P184" s="109">
        <v>6.1499999999999999E-2</v>
      </c>
      <c r="Q184" s="109">
        <v>7.6399999999999996E-2</v>
      </c>
      <c r="R184" s="110"/>
      <c r="U184" s="109"/>
    </row>
    <row r="185" spans="2:22">
      <c r="B185" s="115"/>
      <c r="C185" s="7"/>
      <c r="D185" s="7"/>
      <c r="E185" s="7"/>
      <c r="F185" s="7"/>
      <c r="G185" s="7"/>
      <c r="H185" s="7"/>
      <c r="I185" s="7"/>
      <c r="J185" s="7"/>
      <c r="K185" s="73"/>
      <c r="L185" s="7"/>
      <c r="M185" s="7"/>
      <c r="N185" s="7"/>
      <c r="O185" s="7"/>
      <c r="P185" s="7"/>
      <c r="Q185" s="12"/>
      <c r="U185" s="17"/>
    </row>
    <row r="186" spans="2:22">
      <c r="B186" s="115"/>
      <c r="C186" s="7">
        <v>5.8214285714285725E-2</v>
      </c>
      <c r="D186" s="7">
        <v>5.5071428571428556E-2</v>
      </c>
      <c r="E186" s="7">
        <v>7.6214285714285707E-2</v>
      </c>
      <c r="F186" s="7">
        <v>5.5235714285714291E-2</v>
      </c>
      <c r="G186" s="7">
        <v>4.7707142857142858E-2</v>
      </c>
      <c r="H186" s="7">
        <v>5.470714285714285E-2</v>
      </c>
      <c r="I186" s="7">
        <v>7.9764285714285704E-2</v>
      </c>
      <c r="J186" s="7">
        <v>5.5471428571428567E-2</v>
      </c>
      <c r="K186" s="7">
        <v>7.2778571428571429E-2</v>
      </c>
      <c r="L186" s="7">
        <v>7.7592857142857144E-2</v>
      </c>
      <c r="M186" s="7">
        <v>8.7392857142857133E-2</v>
      </c>
      <c r="N186" s="7">
        <v>6.8121428571428583E-2</v>
      </c>
      <c r="O186" s="7">
        <v>8.1749999999999989E-2</v>
      </c>
      <c r="P186" s="7">
        <v>5.7550000000000004E-2</v>
      </c>
      <c r="Q186" s="7">
        <v>7.2464285714285717E-2</v>
      </c>
      <c r="S186" s="2">
        <f>SUM(C186:Q186)</f>
        <v>1.0000357142857141</v>
      </c>
      <c r="U186" s="17"/>
    </row>
    <row r="187" spans="2:22">
      <c r="B187" s="11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U187" s="17"/>
    </row>
    <row r="188" spans="2:22">
      <c r="B188" s="115"/>
      <c r="C188" s="7"/>
      <c r="D188" s="7"/>
      <c r="E188" s="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U188" s="17"/>
    </row>
    <row r="189" spans="2:22">
      <c r="B189" s="11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U189" s="17"/>
    </row>
    <row r="190" spans="2:22">
      <c r="B190" s="11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U190" s="17"/>
    </row>
    <row r="191" spans="2:22">
      <c r="B191" s="11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U191" s="17"/>
    </row>
    <row r="192" spans="2:22">
      <c r="B192" s="11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12"/>
      <c r="U192" s="17"/>
    </row>
    <row r="193" spans="2:21">
      <c r="B193" s="115"/>
      <c r="C193" s="7"/>
      <c r="D193" s="7"/>
      <c r="E193" s="7"/>
      <c r="F193" s="7"/>
      <c r="G193" s="11"/>
      <c r="H193" s="7"/>
      <c r="I193" s="7"/>
      <c r="J193" s="7"/>
      <c r="K193" s="7"/>
      <c r="L193" s="7"/>
      <c r="M193" s="7"/>
      <c r="N193" s="7"/>
      <c r="O193" s="7"/>
      <c r="P193" s="7"/>
      <c r="Q193" s="12"/>
      <c r="U193" s="17"/>
    </row>
    <row r="194" spans="2:21">
      <c r="B194" s="115"/>
      <c r="C194" s="7"/>
      <c r="D194" s="7"/>
      <c r="E194" s="7"/>
      <c r="F194" s="7"/>
      <c r="G194" s="12"/>
      <c r="H194" s="7"/>
      <c r="I194" s="7"/>
      <c r="J194" s="7"/>
      <c r="K194" s="7"/>
      <c r="L194" s="7"/>
      <c r="M194" s="7"/>
      <c r="N194" s="7"/>
      <c r="O194" s="7"/>
      <c r="P194" s="7"/>
      <c r="Q194" s="12"/>
    </row>
    <row r="195" spans="2:21">
      <c r="B195" s="115"/>
      <c r="C195" s="7"/>
      <c r="D195" s="7"/>
      <c r="E195" s="7"/>
      <c r="F195" s="7"/>
      <c r="G195" s="11"/>
      <c r="H195" s="7"/>
      <c r="I195" s="7"/>
      <c r="J195" s="7"/>
      <c r="K195" s="7"/>
      <c r="L195" s="7"/>
      <c r="M195" s="7"/>
      <c r="N195" s="7"/>
      <c r="O195" s="7"/>
      <c r="P195" s="7"/>
      <c r="Q195" s="7"/>
      <c r="T195" s="17"/>
    </row>
    <row r="196" spans="2:21">
      <c r="B196" s="115"/>
      <c r="C196" s="7"/>
      <c r="D196" s="7"/>
      <c r="E196" s="7"/>
      <c r="F196" s="7"/>
      <c r="G196" s="7"/>
      <c r="H196" s="7"/>
      <c r="I196" s="7"/>
      <c r="J196" s="7"/>
      <c r="K196" s="73"/>
      <c r="L196" s="7"/>
      <c r="M196" s="7"/>
      <c r="N196" s="7"/>
      <c r="O196" s="7"/>
      <c r="P196" s="7"/>
      <c r="Q196" s="12"/>
      <c r="T196" s="17"/>
    </row>
    <row r="197" spans="2:21">
      <c r="B197" s="115"/>
      <c r="C197" s="7"/>
      <c r="D197" s="7"/>
      <c r="E197" s="7"/>
      <c r="F197" s="7"/>
      <c r="G197" s="7"/>
      <c r="H197" s="7"/>
      <c r="I197" s="7"/>
      <c r="J197" s="7"/>
      <c r="K197" s="73"/>
      <c r="L197" s="7"/>
      <c r="M197" s="7"/>
      <c r="N197" s="7"/>
      <c r="O197" s="7"/>
      <c r="P197" s="7"/>
      <c r="Q197" s="7"/>
      <c r="T197" s="17"/>
    </row>
    <row r="198" spans="2:21">
      <c r="B198" s="11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T198" s="17"/>
    </row>
    <row r="199" spans="2:21">
      <c r="B199" s="115"/>
      <c r="C199" s="7"/>
      <c r="D199" s="7"/>
      <c r="E199" s="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T199" s="17"/>
    </row>
    <row r="200" spans="2:21">
      <c r="B200" s="11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T200" s="17"/>
    </row>
    <row r="201" spans="2:21">
      <c r="B201" s="11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T201" s="17"/>
    </row>
    <row r="202" spans="2:21">
      <c r="B202" s="11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T202" s="17"/>
    </row>
    <row r="203" spans="2:21">
      <c r="B203" s="11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12"/>
      <c r="T203" s="17"/>
    </row>
    <row r="204" spans="2:21">
      <c r="B204" s="115"/>
      <c r="C204" s="7"/>
      <c r="D204" s="7"/>
      <c r="E204" s="7"/>
      <c r="F204" s="7"/>
      <c r="G204" s="11"/>
      <c r="H204" s="7"/>
      <c r="I204" s="7"/>
      <c r="J204" s="7"/>
      <c r="K204" s="7"/>
      <c r="L204" s="7"/>
      <c r="M204" s="7"/>
      <c r="N204" s="7"/>
      <c r="O204" s="7"/>
      <c r="P204" s="7"/>
      <c r="Q204" s="12"/>
      <c r="T204" s="17"/>
    </row>
    <row r="205" spans="2:21">
      <c r="B205" s="115"/>
      <c r="C205" s="7"/>
      <c r="D205" s="7"/>
      <c r="E205" s="7"/>
      <c r="F205" s="7"/>
      <c r="G205" s="12"/>
      <c r="H205" s="7"/>
      <c r="I205" s="7"/>
      <c r="J205" s="7"/>
      <c r="K205" s="7"/>
      <c r="L205" s="7"/>
      <c r="M205" s="7"/>
      <c r="N205" s="7"/>
      <c r="O205" s="7"/>
      <c r="P205" s="7"/>
      <c r="Q205" s="12"/>
      <c r="T205" s="17"/>
    </row>
    <row r="206" spans="2:21">
      <c r="B206" s="115"/>
      <c r="C206" s="7"/>
      <c r="D206" s="7"/>
      <c r="E206" s="7"/>
      <c r="F206" s="7"/>
      <c r="G206" s="11"/>
      <c r="H206" s="7"/>
      <c r="I206" s="7"/>
      <c r="J206" s="7"/>
      <c r="K206" s="7"/>
      <c r="L206" s="7"/>
      <c r="M206" s="7"/>
      <c r="N206" s="7"/>
      <c r="O206" s="7"/>
      <c r="P206" s="7"/>
      <c r="Q206" s="7"/>
      <c r="T206" s="17"/>
    </row>
    <row r="207" spans="2:21">
      <c r="B207" s="115"/>
      <c r="C207" s="7"/>
      <c r="D207" s="7"/>
      <c r="E207" s="7"/>
      <c r="F207" s="7"/>
      <c r="G207" s="7"/>
      <c r="H207" s="7"/>
      <c r="I207" s="7"/>
      <c r="J207" s="7"/>
      <c r="K207" s="73"/>
      <c r="L207" s="7"/>
      <c r="M207" s="7"/>
      <c r="N207" s="7"/>
      <c r="O207" s="7"/>
      <c r="P207" s="7"/>
      <c r="Q207" s="12"/>
      <c r="T207" s="17"/>
    </row>
    <row r="208" spans="2:21">
      <c r="B208" s="115"/>
      <c r="C208" s="7"/>
      <c r="D208" s="7"/>
      <c r="E208" s="7"/>
      <c r="F208" s="7"/>
      <c r="G208" s="7"/>
      <c r="H208" s="7"/>
      <c r="I208" s="7"/>
      <c r="J208" s="7"/>
      <c r="K208" s="73"/>
      <c r="L208" s="7"/>
      <c r="M208" s="7"/>
      <c r="N208" s="7"/>
      <c r="O208" s="7"/>
      <c r="P208" s="7"/>
      <c r="Q208" s="7"/>
      <c r="T208" s="17"/>
    </row>
    <row r="209" spans="2:20">
      <c r="B209" s="11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T209" s="17"/>
    </row>
    <row r="210" spans="2:20">
      <c r="B210" s="115"/>
      <c r="C210" s="7"/>
      <c r="D210" s="7"/>
      <c r="E210" s="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20">
      <c r="B211" s="11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20">
      <c r="B212" s="11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20">
      <c r="B213" s="11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20">
      <c r="B214" s="11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12"/>
    </row>
    <row r="215" spans="2:20">
      <c r="B215" s="115"/>
      <c r="C215" s="7"/>
      <c r="D215" s="7"/>
      <c r="E215" s="7"/>
      <c r="F215" s="7"/>
      <c r="G215" s="11"/>
      <c r="H215" s="7"/>
      <c r="I215" s="7"/>
      <c r="J215" s="7"/>
      <c r="K215" s="7"/>
      <c r="L215" s="7"/>
      <c r="M215" s="7"/>
      <c r="N215" s="7"/>
      <c r="O215" s="7"/>
      <c r="P215" s="7"/>
      <c r="Q215" s="12"/>
    </row>
    <row r="216" spans="2:20">
      <c r="B216" s="115"/>
      <c r="C216" s="7"/>
      <c r="D216" s="7"/>
      <c r="E216" s="7"/>
      <c r="F216" s="7"/>
      <c r="G216" s="12"/>
      <c r="H216" s="7"/>
      <c r="I216" s="7"/>
      <c r="J216" s="7"/>
      <c r="K216" s="7"/>
      <c r="L216" s="7"/>
      <c r="M216" s="7"/>
      <c r="N216" s="7"/>
      <c r="O216" s="7"/>
      <c r="P216" s="7"/>
      <c r="Q216" s="12"/>
    </row>
    <row r="217" spans="2:20">
      <c r="B217" s="115"/>
      <c r="C217" s="7"/>
      <c r="D217" s="7"/>
      <c r="E217" s="7"/>
      <c r="F217" s="7"/>
      <c r="G217" s="1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20">
      <c r="B218" s="115"/>
      <c r="C218" s="7"/>
      <c r="D218" s="7"/>
      <c r="E218" s="7"/>
      <c r="F218" s="7"/>
      <c r="G218" s="7"/>
      <c r="H218" s="7"/>
      <c r="I218" s="7"/>
      <c r="J218" s="7"/>
      <c r="K218" s="73"/>
      <c r="L218" s="7"/>
      <c r="M218" s="7"/>
      <c r="N218" s="7"/>
      <c r="O218" s="7"/>
      <c r="P218" s="7"/>
      <c r="Q218" s="12"/>
    </row>
    <row r="219" spans="2:20">
      <c r="B219" s="115"/>
      <c r="C219" s="7"/>
      <c r="D219" s="7"/>
      <c r="E219" s="7"/>
      <c r="F219" s="7"/>
      <c r="G219" s="7"/>
      <c r="H219" s="7"/>
      <c r="I219" s="7"/>
      <c r="J219" s="7"/>
      <c r="K219" s="73"/>
      <c r="L219" s="7"/>
      <c r="M219" s="7"/>
      <c r="N219" s="7"/>
      <c r="O219" s="7"/>
      <c r="P219" s="7"/>
      <c r="Q219" s="7"/>
    </row>
    <row r="220" spans="2:20">
      <c r="B220" s="11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2:20">
      <c r="B221" s="115"/>
      <c r="C221" s="7"/>
      <c r="D221" s="7"/>
      <c r="E221" s="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2:20">
      <c r="B222" s="115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2:20">
      <c r="B223" s="115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2:20">
      <c r="B224" s="11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2:17">
      <c r="B225" s="115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12"/>
    </row>
    <row r="226" spans="2:17">
      <c r="B226" s="115"/>
      <c r="C226" s="7"/>
      <c r="D226" s="7"/>
      <c r="E226" s="7"/>
      <c r="F226" s="7"/>
      <c r="G226" s="11"/>
      <c r="H226" s="7"/>
      <c r="I226" s="7"/>
      <c r="J226" s="7"/>
      <c r="K226" s="7"/>
      <c r="L226" s="7"/>
      <c r="M226" s="7"/>
      <c r="N226" s="7"/>
      <c r="O226" s="7"/>
      <c r="P226" s="7"/>
      <c r="Q226" s="12"/>
    </row>
    <row r="227" spans="2:17">
      <c r="B227" s="115"/>
      <c r="C227" s="7"/>
      <c r="D227" s="7"/>
      <c r="E227" s="7"/>
      <c r="F227" s="7"/>
      <c r="G227" s="12"/>
      <c r="H227" s="7"/>
      <c r="I227" s="7"/>
      <c r="J227" s="7"/>
      <c r="K227" s="7"/>
      <c r="L227" s="7"/>
      <c r="M227" s="7"/>
      <c r="N227" s="7"/>
      <c r="O227" s="7"/>
      <c r="P227" s="7"/>
      <c r="Q227" s="12"/>
    </row>
    <row r="228" spans="2:17">
      <c r="B228" s="115"/>
      <c r="C228" s="7"/>
      <c r="D228" s="7"/>
      <c r="E228" s="7"/>
      <c r="F228" s="7"/>
      <c r="G228" s="11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2:17">
      <c r="B229" s="115"/>
      <c r="C229" s="7"/>
      <c r="D229" s="7"/>
      <c r="E229" s="7"/>
      <c r="F229" s="7"/>
      <c r="G229" s="7"/>
      <c r="H229" s="7"/>
      <c r="I229" s="7"/>
      <c r="J229" s="7"/>
      <c r="K229" s="73"/>
      <c r="L229" s="7"/>
      <c r="M229" s="7"/>
      <c r="N229" s="7"/>
      <c r="O229" s="7"/>
      <c r="P229" s="7"/>
      <c r="Q229" s="12"/>
    </row>
    <row r="230" spans="2:17">
      <c r="B230" s="115"/>
      <c r="C230" s="7"/>
      <c r="D230" s="7"/>
      <c r="E230" s="7"/>
      <c r="F230" s="7"/>
      <c r="G230" s="7"/>
      <c r="H230" s="7"/>
      <c r="I230" s="7"/>
      <c r="J230" s="7"/>
      <c r="K230" s="73"/>
      <c r="L230" s="7"/>
      <c r="M230" s="7"/>
      <c r="N230" s="7"/>
      <c r="O230" s="7"/>
      <c r="P230" s="7"/>
      <c r="Q230" s="7"/>
    </row>
    <row r="231" spans="2:17">
      <c r="B231" s="115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2:17">
      <c r="B232" s="115"/>
      <c r="C232" s="7"/>
      <c r="D232" s="7"/>
      <c r="E232" s="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2:17">
      <c r="B233" s="115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2:17">
      <c r="B234" s="115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2:17">
      <c r="B235" s="11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2:17">
      <c r="B236" s="115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12"/>
    </row>
    <row r="237" spans="2:17">
      <c r="B237" s="115"/>
      <c r="C237" s="7"/>
      <c r="D237" s="7"/>
      <c r="E237" s="7"/>
      <c r="F237" s="7"/>
      <c r="G237" s="11"/>
      <c r="H237" s="7"/>
      <c r="I237" s="7"/>
      <c r="J237" s="7"/>
      <c r="K237" s="7"/>
      <c r="L237" s="7"/>
      <c r="M237" s="7"/>
      <c r="N237" s="7"/>
      <c r="O237" s="7"/>
      <c r="P237" s="7"/>
      <c r="Q237" s="12"/>
    </row>
    <row r="238" spans="2:17">
      <c r="B238" s="115"/>
      <c r="C238" s="7"/>
      <c r="D238" s="7"/>
      <c r="E238" s="7"/>
      <c r="F238" s="7"/>
      <c r="G238" s="12"/>
      <c r="H238" s="7"/>
      <c r="I238" s="7"/>
      <c r="J238" s="7"/>
      <c r="K238" s="7"/>
      <c r="L238" s="7"/>
      <c r="M238" s="7"/>
      <c r="N238" s="7"/>
      <c r="O238" s="7"/>
      <c r="P238" s="7"/>
      <c r="Q238" s="12"/>
    </row>
    <row r="239" spans="2:17">
      <c r="B239" s="115"/>
      <c r="C239" s="7"/>
      <c r="D239" s="7"/>
      <c r="E239" s="7"/>
      <c r="F239" s="7"/>
      <c r="G239" s="11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2:17">
      <c r="B240" s="115"/>
      <c r="C240" s="7"/>
      <c r="D240" s="7"/>
      <c r="E240" s="7"/>
      <c r="F240" s="7"/>
      <c r="G240" s="7"/>
      <c r="H240" s="7"/>
      <c r="I240" s="7"/>
      <c r="J240" s="7"/>
      <c r="K240" s="73"/>
      <c r="L240" s="7"/>
      <c r="M240" s="7"/>
      <c r="N240" s="7"/>
      <c r="O240" s="7"/>
      <c r="P240" s="7"/>
      <c r="Q240" s="12"/>
    </row>
    <row r="241" spans="2:17">
      <c r="B241" s="115"/>
      <c r="C241" s="7"/>
      <c r="D241" s="7"/>
      <c r="E241" s="7"/>
      <c r="F241" s="7"/>
      <c r="G241" s="7"/>
      <c r="H241" s="7"/>
      <c r="I241" s="7"/>
      <c r="J241" s="7"/>
      <c r="K241" s="73"/>
      <c r="L241" s="7"/>
      <c r="M241" s="7"/>
      <c r="N241" s="7"/>
      <c r="O241" s="7"/>
      <c r="P241" s="7"/>
      <c r="Q241" s="7"/>
    </row>
    <row r="242" spans="2:17">
      <c r="B242" s="115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2:17">
      <c r="B243" s="115"/>
      <c r="C243" s="7"/>
      <c r="D243" s="7"/>
      <c r="E243" s="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2:17">
      <c r="B244" s="115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2:17">
      <c r="B245" s="115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2:17">
      <c r="B246" s="11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2:17">
      <c r="B247" s="115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12"/>
    </row>
    <row r="248" spans="2:17">
      <c r="B248" s="115"/>
      <c r="C248" s="7"/>
      <c r="D248" s="7"/>
      <c r="E248" s="7"/>
      <c r="F248" s="7"/>
      <c r="G248" s="11"/>
      <c r="H248" s="7"/>
      <c r="I248" s="7"/>
      <c r="J248" s="7"/>
      <c r="K248" s="7"/>
      <c r="L248" s="7"/>
      <c r="M248" s="7"/>
      <c r="N248" s="7"/>
      <c r="O248" s="7"/>
      <c r="P248" s="7"/>
      <c r="Q248" s="12"/>
    </row>
    <row r="249" spans="2:17">
      <c r="B249" s="115"/>
      <c r="C249" s="7"/>
      <c r="D249" s="7"/>
      <c r="E249" s="7"/>
      <c r="F249" s="7"/>
      <c r="G249" s="12"/>
      <c r="H249" s="7"/>
      <c r="I249" s="7"/>
      <c r="J249" s="7"/>
      <c r="K249" s="7"/>
      <c r="L249" s="7"/>
      <c r="M249" s="7"/>
      <c r="N249" s="7"/>
      <c r="O249" s="7"/>
      <c r="P249" s="7"/>
      <c r="Q249" s="12"/>
    </row>
    <row r="250" spans="2:17">
      <c r="B250" s="115"/>
      <c r="C250" s="7"/>
      <c r="D250" s="7"/>
      <c r="E250" s="7"/>
      <c r="F250" s="7"/>
      <c r="G250" s="11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2:17">
      <c r="B251" s="115"/>
      <c r="C251" s="7"/>
      <c r="D251" s="7"/>
      <c r="E251" s="7"/>
      <c r="F251" s="7"/>
      <c r="G251" s="7"/>
      <c r="H251" s="7"/>
      <c r="I251" s="7"/>
      <c r="J251" s="7"/>
      <c r="K251" s="73"/>
      <c r="L251" s="7"/>
      <c r="M251" s="7"/>
      <c r="N251" s="7"/>
      <c r="O251" s="7"/>
      <c r="P251" s="7"/>
      <c r="Q251" s="12"/>
    </row>
    <row r="252" spans="2:17">
      <c r="B252" s="115"/>
      <c r="C252" s="7"/>
      <c r="D252" s="7"/>
      <c r="E252" s="7"/>
      <c r="F252" s="7"/>
      <c r="G252" s="7"/>
      <c r="H252" s="7"/>
      <c r="I252" s="7"/>
      <c r="J252" s="7"/>
      <c r="K252" s="73"/>
      <c r="L252" s="7"/>
      <c r="M252" s="7"/>
      <c r="N252" s="7"/>
      <c r="O252" s="7"/>
      <c r="P252" s="7"/>
      <c r="Q252" s="7"/>
    </row>
    <row r="253" spans="2:17">
      <c r="B253" s="115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2:17">
      <c r="B254" s="115"/>
      <c r="C254" s="7"/>
      <c r="D254" s="7"/>
      <c r="E254" s="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2:17">
      <c r="B255" s="115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2:17">
      <c r="B256" s="115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2:17">
      <c r="B257" s="11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2:17">
      <c r="B258" s="115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12"/>
    </row>
    <row r="259" spans="2:17">
      <c r="B259" s="115"/>
      <c r="C259" s="7"/>
      <c r="D259" s="7"/>
      <c r="E259" s="7"/>
      <c r="F259" s="7"/>
      <c r="G259" s="11"/>
      <c r="H259" s="7"/>
      <c r="I259" s="7"/>
      <c r="J259" s="7"/>
      <c r="K259" s="7"/>
      <c r="L259" s="7"/>
      <c r="M259" s="7"/>
      <c r="N259" s="7"/>
      <c r="O259" s="7"/>
      <c r="P259" s="7"/>
      <c r="Q259" s="12"/>
    </row>
    <row r="260" spans="2:17">
      <c r="B260" s="115"/>
      <c r="C260" s="7"/>
      <c r="D260" s="7"/>
      <c r="E260" s="7"/>
      <c r="F260" s="7"/>
      <c r="G260" s="12"/>
      <c r="H260" s="7"/>
      <c r="I260" s="7"/>
      <c r="J260" s="7"/>
      <c r="K260" s="7"/>
      <c r="L260" s="7"/>
      <c r="M260" s="7"/>
      <c r="N260" s="7"/>
      <c r="O260" s="7"/>
      <c r="P260" s="7"/>
      <c r="Q260" s="12"/>
    </row>
    <row r="261" spans="2:17">
      <c r="B261" s="115"/>
      <c r="C261" s="7"/>
      <c r="D261" s="7"/>
      <c r="E261" s="7"/>
      <c r="F261" s="7"/>
      <c r="G261" s="11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2:17">
      <c r="B262" s="115"/>
      <c r="C262" s="7"/>
      <c r="D262" s="7"/>
      <c r="E262" s="7"/>
      <c r="F262" s="7"/>
      <c r="G262" s="7"/>
      <c r="H262" s="7"/>
      <c r="I262" s="7"/>
      <c r="J262" s="7"/>
      <c r="K262" s="73"/>
      <c r="L262" s="7"/>
      <c r="M262" s="7"/>
      <c r="N262" s="7"/>
      <c r="O262" s="7"/>
      <c r="P262" s="7"/>
      <c r="Q262" s="12"/>
    </row>
    <row r="263" spans="2:17">
      <c r="B263" s="115"/>
      <c r="C263" s="7"/>
      <c r="D263" s="7"/>
      <c r="E263" s="7"/>
      <c r="F263" s="7"/>
      <c r="G263" s="7"/>
      <c r="H263" s="7"/>
      <c r="I263" s="7"/>
      <c r="J263" s="7"/>
      <c r="K263" s="73"/>
      <c r="L263" s="7"/>
      <c r="M263" s="7"/>
      <c r="N263" s="7"/>
      <c r="O263" s="7"/>
      <c r="P263" s="7"/>
      <c r="Q263" s="7"/>
    </row>
    <row r="264" spans="2:17">
      <c r="B264" s="115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2:17">
      <c r="B265" s="115"/>
      <c r="C265" s="7"/>
      <c r="D265" s="7"/>
      <c r="E265" s="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2:17">
      <c r="B266" s="115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2:17">
      <c r="B267" s="115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2:17">
      <c r="B268" s="11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2:17">
      <c r="B269" s="115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12"/>
    </row>
    <row r="270" spans="2:17">
      <c r="B270" s="115"/>
      <c r="C270" s="7"/>
      <c r="D270" s="7"/>
      <c r="E270" s="7"/>
      <c r="F270" s="7"/>
      <c r="G270" s="11"/>
      <c r="H270" s="7"/>
      <c r="I270" s="7"/>
      <c r="J270" s="7"/>
      <c r="K270" s="7"/>
      <c r="L270" s="7"/>
      <c r="M270" s="7"/>
      <c r="N270" s="7"/>
      <c r="O270" s="7"/>
      <c r="P270" s="7"/>
      <c r="Q270" s="12"/>
    </row>
    <row r="271" spans="2:17">
      <c r="B271" s="115"/>
      <c r="C271" s="7"/>
      <c r="D271" s="7"/>
      <c r="E271" s="7"/>
      <c r="F271" s="7"/>
      <c r="G271" s="12"/>
      <c r="H271" s="7"/>
      <c r="I271" s="7"/>
      <c r="J271" s="7"/>
      <c r="K271" s="7"/>
      <c r="L271" s="7"/>
      <c r="M271" s="7"/>
      <c r="N271" s="7"/>
      <c r="O271" s="7"/>
      <c r="P271" s="7"/>
      <c r="Q271" s="12"/>
    </row>
    <row r="272" spans="2:17">
      <c r="B272" s="115"/>
      <c r="C272" s="7"/>
      <c r="D272" s="7"/>
      <c r="E272" s="7"/>
      <c r="F272" s="7"/>
      <c r="G272" s="11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2:17">
      <c r="B273" s="115"/>
      <c r="C273" s="7"/>
      <c r="D273" s="7"/>
      <c r="E273" s="7"/>
      <c r="F273" s="7"/>
      <c r="G273" s="7"/>
      <c r="H273" s="7"/>
      <c r="I273" s="7"/>
      <c r="J273" s="7"/>
      <c r="K273" s="73"/>
      <c r="L273" s="7"/>
      <c r="M273" s="7"/>
      <c r="N273" s="7"/>
      <c r="O273" s="7"/>
      <c r="P273" s="7"/>
      <c r="Q273" s="12"/>
    </row>
    <row r="274" spans="2:17">
      <c r="B274" s="115"/>
      <c r="C274" s="7"/>
      <c r="D274" s="7"/>
      <c r="E274" s="7"/>
      <c r="F274" s="7"/>
      <c r="G274" s="7"/>
      <c r="H274" s="7"/>
      <c r="I274" s="7"/>
      <c r="J274" s="7"/>
      <c r="K274" s="73"/>
      <c r="L274" s="7"/>
      <c r="M274" s="7"/>
      <c r="N274" s="7"/>
      <c r="O274" s="7"/>
      <c r="P274" s="7"/>
      <c r="Q274" s="7"/>
    </row>
    <row r="275" spans="2:17">
      <c r="B275" s="11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2:17">
      <c r="B276" s="115"/>
      <c r="C276" s="7"/>
      <c r="D276" s="7"/>
      <c r="E276" s="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2:17">
      <c r="B277" s="115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2:17">
      <c r="B278" s="115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2:17">
      <c r="B279" s="11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2:17">
      <c r="B280" s="115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12"/>
    </row>
    <row r="281" spans="2:17">
      <c r="B281" s="115"/>
      <c r="C281" s="7"/>
      <c r="D281" s="7"/>
      <c r="E281" s="7"/>
      <c r="F281" s="7"/>
      <c r="G281" s="11"/>
      <c r="H281" s="7"/>
      <c r="I281" s="7"/>
      <c r="J281" s="7"/>
      <c r="K281" s="7"/>
      <c r="L281" s="7"/>
      <c r="M281" s="7"/>
      <c r="N281" s="7"/>
      <c r="O281" s="7"/>
      <c r="P281" s="7"/>
      <c r="Q281" s="12"/>
    </row>
    <row r="282" spans="2:17">
      <c r="B282" s="115"/>
      <c r="C282" s="7"/>
      <c r="D282" s="7"/>
      <c r="E282" s="7"/>
      <c r="F282" s="7"/>
      <c r="G282" s="12"/>
      <c r="H282" s="7"/>
      <c r="I282" s="7"/>
      <c r="J282" s="7"/>
      <c r="K282" s="7"/>
      <c r="L282" s="7"/>
      <c r="M282" s="7"/>
      <c r="N282" s="7"/>
      <c r="O282" s="7"/>
      <c r="P282" s="7"/>
      <c r="Q282" s="12"/>
    </row>
    <row r="283" spans="2:17">
      <c r="B283" s="115"/>
      <c r="C283" s="7"/>
      <c r="D283" s="7"/>
      <c r="E283" s="7"/>
      <c r="F283" s="7"/>
      <c r="G283" s="11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2:17">
      <c r="B284" s="115"/>
      <c r="C284" s="7"/>
      <c r="D284" s="7"/>
      <c r="E284" s="7"/>
      <c r="F284" s="7"/>
      <c r="G284" s="7"/>
      <c r="H284" s="7"/>
      <c r="I284" s="7"/>
      <c r="J284" s="7"/>
      <c r="K284" s="73"/>
      <c r="L284" s="7"/>
      <c r="M284" s="7"/>
      <c r="N284" s="7"/>
      <c r="O284" s="7"/>
      <c r="P284" s="7"/>
      <c r="Q284" s="12"/>
    </row>
    <row r="285" spans="2:17">
      <c r="B285" s="115"/>
      <c r="C285" s="7"/>
      <c r="D285" s="7"/>
      <c r="E285" s="7"/>
      <c r="F285" s="7"/>
      <c r="G285" s="7"/>
      <c r="H285" s="7"/>
      <c r="I285" s="7"/>
      <c r="J285" s="7"/>
      <c r="K285" s="73"/>
      <c r="L285" s="7"/>
      <c r="M285" s="7"/>
      <c r="N285" s="7"/>
      <c r="O285" s="7"/>
      <c r="P285" s="7"/>
      <c r="Q285" s="7"/>
    </row>
    <row r="286" spans="2:17">
      <c r="B286" s="115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2:17">
      <c r="B287" s="115"/>
      <c r="C287" s="7"/>
      <c r="D287" s="7"/>
      <c r="E287" s="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2:17">
      <c r="B288" s="115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2:17">
      <c r="B289" s="115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2:17">
      <c r="B290" s="11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2:17">
      <c r="B291" s="115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12"/>
    </row>
    <row r="292" spans="2:17">
      <c r="B292" s="115"/>
      <c r="C292" s="7"/>
      <c r="D292" s="7"/>
      <c r="E292" s="7"/>
      <c r="F292" s="7"/>
      <c r="G292" s="11"/>
      <c r="H292" s="7"/>
      <c r="I292" s="7"/>
      <c r="J292" s="7"/>
      <c r="K292" s="7"/>
      <c r="L292" s="7"/>
      <c r="M292" s="7"/>
      <c r="N292" s="7"/>
      <c r="O292" s="7"/>
      <c r="P292" s="7"/>
      <c r="Q292" s="12"/>
    </row>
    <row r="293" spans="2:17">
      <c r="B293" s="115"/>
      <c r="C293" s="7"/>
      <c r="D293" s="7"/>
      <c r="E293" s="7"/>
      <c r="F293" s="7"/>
      <c r="G293" s="12"/>
      <c r="H293" s="7"/>
      <c r="I293" s="7"/>
      <c r="J293" s="7"/>
      <c r="K293" s="7"/>
      <c r="L293" s="7"/>
      <c r="M293" s="7"/>
      <c r="N293" s="7"/>
      <c r="O293" s="7"/>
      <c r="P293" s="7"/>
      <c r="Q293" s="12"/>
    </row>
    <row r="294" spans="2:17">
      <c r="B294" s="115"/>
      <c r="C294" s="7"/>
      <c r="D294" s="7"/>
      <c r="E294" s="7"/>
      <c r="F294" s="7"/>
      <c r="G294" s="11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2:17">
      <c r="B295" s="115"/>
      <c r="C295" s="7"/>
      <c r="D295" s="7"/>
      <c r="E295" s="7"/>
      <c r="F295" s="7"/>
      <c r="G295" s="7"/>
      <c r="H295" s="7"/>
      <c r="I295" s="7"/>
      <c r="J295" s="7"/>
      <c r="K295" s="73"/>
      <c r="L295" s="7"/>
      <c r="M295" s="7"/>
      <c r="N295" s="7"/>
      <c r="O295" s="7"/>
      <c r="P295" s="7"/>
      <c r="Q295" s="12"/>
    </row>
    <row r="296" spans="2:17">
      <c r="B296" s="115"/>
      <c r="C296" s="7"/>
      <c r="D296" s="7"/>
      <c r="E296" s="7"/>
      <c r="F296" s="7"/>
      <c r="G296" s="7"/>
      <c r="H296" s="7"/>
      <c r="I296" s="7"/>
      <c r="J296" s="7"/>
      <c r="K296" s="73"/>
      <c r="L296" s="7"/>
      <c r="M296" s="7"/>
      <c r="N296" s="7"/>
      <c r="O296" s="7"/>
      <c r="P296" s="7"/>
      <c r="Q296" s="7"/>
    </row>
    <row r="297" spans="2:17">
      <c r="B297" s="115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2:17">
      <c r="B298" s="115"/>
      <c r="C298" s="7"/>
      <c r="D298" s="7"/>
      <c r="E298" s="5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2:17">
      <c r="B299" s="115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2:17">
      <c r="B300" s="115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2:17">
      <c r="B301" s="11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2:17">
      <c r="B302" s="115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12"/>
    </row>
    <row r="303" spans="2:17">
      <c r="B303" s="115"/>
      <c r="C303" s="7"/>
      <c r="D303" s="7"/>
      <c r="E303" s="7"/>
      <c r="F303" s="7"/>
      <c r="G303" s="11"/>
      <c r="H303" s="7"/>
      <c r="I303" s="7"/>
      <c r="J303" s="7"/>
      <c r="K303" s="7"/>
      <c r="L303" s="7"/>
      <c r="M303" s="7"/>
      <c r="N303" s="7"/>
      <c r="O303" s="7"/>
      <c r="P303" s="7"/>
      <c r="Q303" s="12"/>
    </row>
    <row r="304" spans="2:17">
      <c r="B304" s="115"/>
      <c r="C304" s="7"/>
      <c r="D304" s="7"/>
      <c r="E304" s="7"/>
      <c r="F304" s="7"/>
      <c r="G304" s="12"/>
      <c r="H304" s="7"/>
      <c r="I304" s="7"/>
      <c r="J304" s="7"/>
      <c r="K304" s="7"/>
      <c r="L304" s="7"/>
      <c r="M304" s="7"/>
      <c r="N304" s="7"/>
      <c r="O304" s="7"/>
      <c r="P304" s="7"/>
      <c r="Q304" s="12"/>
    </row>
    <row r="305" spans="17:17">
      <c r="Q305" s="107"/>
    </row>
    <row r="306" spans="17:17">
      <c r="Q306" s="107"/>
    </row>
    <row r="307" spans="17:17">
      <c r="Q307" s="107"/>
    </row>
    <row r="308" spans="17:17">
      <c r="Q308" s="107"/>
    </row>
    <row r="309" spans="17:17">
      <c r="Q309" s="107"/>
    </row>
    <row r="310" spans="17:17">
      <c r="Q310" s="107"/>
    </row>
    <row r="311" spans="17:17">
      <c r="Q311" s="107"/>
    </row>
    <row r="312" spans="17:17">
      <c r="Q312" s="107"/>
    </row>
    <row r="313" spans="17:17">
      <c r="Q313" s="107"/>
    </row>
    <row r="314" spans="17:17">
      <c r="Q314" s="107"/>
    </row>
    <row r="315" spans="17:17">
      <c r="Q315" s="107"/>
    </row>
    <row r="316" spans="17:17">
      <c r="Q316" s="107"/>
    </row>
    <row r="317" spans="17:17">
      <c r="Q317" s="107"/>
    </row>
    <row r="318" spans="17:17">
      <c r="Q318" s="107"/>
    </row>
    <row r="319" spans="17:17">
      <c r="Q319" s="107"/>
    </row>
    <row r="320" spans="17:17">
      <c r="Q320" s="107"/>
    </row>
    <row r="321" spans="17:17">
      <c r="Q321" s="107"/>
    </row>
    <row r="322" spans="17:17">
      <c r="Q322" s="107"/>
    </row>
    <row r="323" spans="17:17">
      <c r="Q323" s="107"/>
    </row>
    <row r="324" spans="17:17">
      <c r="Q324" s="107"/>
    </row>
    <row r="325" spans="17:17">
      <c r="Q325" s="107"/>
    </row>
    <row r="326" spans="17:17">
      <c r="Q326" s="107"/>
    </row>
    <row r="327" spans="17:17">
      <c r="Q327" s="107"/>
    </row>
  </sheetData>
  <phoneticPr fontId="6" type="noConversion"/>
  <hyperlinks>
    <hyperlink ref="K27" r:id="rId1" display="http://221.226.86.104/_web/_plugs/statTable/statTableForQuery.jsp?statTableCategoryId=2&amp;_p=YXM9MSZ0PTAmcD0xJm09TiY_" xr:uid="{61B409B1-152D-F24F-8EC6-B6B7FDB027A5}"/>
    <hyperlink ref="K26" r:id="rId2" display="http://221.226.86.104/_web/_plugs/statTable/statTableForQuery.jsp?statTableCategoryId=2&amp;_p=YXM9MSZ0PTAmcD0xJm09TiY_" xr:uid="{252CFD1B-B666-9E45-8A94-2266DCF7FD89}"/>
    <hyperlink ref="K25" r:id="rId3" display="http://221.226.86.104/_web/_plugs/statTable/statTableForQuery.jsp?statTableCategoryId=2&amp;_p=YXM9MSZ0PTAmcD0xJm09TiY_" xr:uid="{D40CC63A-4ECF-CD4D-B827-917804A2E79C}"/>
    <hyperlink ref="K23" r:id="rId4" display="http://221.226.86.104/_web/_plugs/statTable/statTableForQuery.jsp?statTableCategoryId=2&amp;_p=YXM9MSZ0PTAmcD0xJm09TiY_" xr:uid="{CC1C7251-2B19-004B-A564-C1E666AA2CD1}"/>
    <hyperlink ref="K22" r:id="rId5" display="http://221.226.86.104/_web/_plugs/statTable/statTableForQuery.jsp?statTableCategoryId=2&amp;_p=YXM9MSZ0PTAmcD0xJm09TiY_" xr:uid="{16508118-560A-4047-8DAF-EA3D42AFDC44}"/>
    <hyperlink ref="K21" r:id="rId6" display="http://221.226.86.104/_web/_plugs/statTable/statTableForQuery.jsp?statTableCategoryId=2&amp;_p=YXM9MSZ0PTAmcD0xJm09TiY_" xr:uid="{891B8150-73D8-D246-90F1-E89D614C8FAD}"/>
    <hyperlink ref="K19" r:id="rId7" display="http://221.226.86.104/_web/_plugs/statTable/statTableForQuery.jsp?statTableCategoryId=2&amp;_p=YXM9MSZ0PTAmcD0xJm09TiY_" xr:uid="{CB2E72FA-B51F-474B-AD55-36CA3F92EB1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3184-1DBD-B447-9EDC-FF34197735B6}">
  <dimension ref="A1:S256"/>
  <sheetViews>
    <sheetView workbookViewId="0">
      <selection activeCell="D2" sqref="D2:D17"/>
    </sheetView>
  </sheetViews>
  <sheetFormatPr baseColWidth="10" defaultRowHeight="16"/>
  <cols>
    <col min="1" max="1" width="2" style="40" customWidth="1"/>
    <col min="2" max="2" width="3.6640625" style="40" customWidth="1"/>
    <col min="3" max="4" width="10.83203125" style="40"/>
    <col min="5" max="5" width="10.83203125" style="41"/>
    <col min="6" max="6" width="10.83203125" style="40"/>
    <col min="7" max="7" width="12.6640625" style="40" customWidth="1"/>
    <col min="8" max="8" width="12.83203125" style="40" customWidth="1"/>
    <col min="9" max="9" width="13.6640625" style="40" customWidth="1"/>
    <col min="10" max="10" width="13.1640625" style="40" customWidth="1"/>
    <col min="11" max="11" width="12.6640625" style="40" customWidth="1"/>
    <col min="12" max="12" width="12.5" style="40" customWidth="1"/>
    <col min="13" max="13" width="14.83203125" style="40" customWidth="1"/>
    <col min="14" max="15" width="10.83203125" style="42"/>
    <col min="16" max="17" width="10.83203125" style="40"/>
    <col min="18" max="18" width="9" style="40" customWidth="1"/>
    <col min="19" max="19" width="15.1640625" style="40" customWidth="1"/>
    <col min="20" max="16384" width="10.83203125" style="40"/>
  </cols>
  <sheetData>
    <row r="1" spans="1:19">
      <c r="A1" s="39" t="s">
        <v>150</v>
      </c>
      <c r="C1" s="40">
        <v>2007</v>
      </c>
      <c r="D1" s="40">
        <v>2008</v>
      </c>
      <c r="E1" s="41">
        <v>2009</v>
      </c>
      <c r="F1" s="40">
        <v>2010</v>
      </c>
      <c r="G1" s="40">
        <v>2011</v>
      </c>
      <c r="H1" s="40">
        <v>2012</v>
      </c>
      <c r="I1" s="40">
        <v>2013</v>
      </c>
      <c r="J1" s="40">
        <v>2014</v>
      </c>
      <c r="K1" s="40">
        <v>2015</v>
      </c>
      <c r="L1" s="40">
        <v>2016</v>
      </c>
      <c r="M1" s="40">
        <v>2017</v>
      </c>
      <c r="N1" s="42" t="s">
        <v>151</v>
      </c>
      <c r="O1" s="42" t="s">
        <v>152</v>
      </c>
      <c r="P1" s="40" t="s">
        <v>153</v>
      </c>
    </row>
    <row r="2" spans="1:19" ht="18">
      <c r="A2" s="43" t="s">
        <v>124</v>
      </c>
      <c r="B2" s="44" t="s">
        <v>154</v>
      </c>
      <c r="C2" s="3">
        <v>12.01</v>
      </c>
      <c r="D2" s="3">
        <v>12.51</v>
      </c>
      <c r="E2" s="4">
        <v>12.8</v>
      </c>
      <c r="F2" s="3">
        <v>13</v>
      </c>
      <c r="G2" s="3">
        <v>13.1</v>
      </c>
      <c r="H2" s="3">
        <v>13.29</v>
      </c>
      <c r="I2" s="3">
        <v>13.38</v>
      </c>
      <c r="J2" s="3">
        <v>13.79</v>
      </c>
      <c r="K2" s="3">
        <v>7.6</v>
      </c>
      <c r="L2" s="3">
        <v>7.8</v>
      </c>
      <c r="M2" s="3">
        <v>8.1</v>
      </c>
      <c r="N2" s="45">
        <v>13.79</v>
      </c>
      <c r="O2" s="45">
        <v>7.6</v>
      </c>
    </row>
    <row r="3" spans="1:19" ht="18">
      <c r="B3" s="44" t="s">
        <v>2</v>
      </c>
      <c r="C3" s="3">
        <v>37.6</v>
      </c>
      <c r="D3" s="3">
        <v>38</v>
      </c>
      <c r="E3" s="4">
        <v>38.1</v>
      </c>
      <c r="F3" s="4">
        <v>38.200000000000003</v>
      </c>
      <c r="G3" s="3">
        <v>38.200000000000003</v>
      </c>
      <c r="H3" s="3">
        <v>38.299999999999997</v>
      </c>
      <c r="I3" s="3">
        <v>38.4</v>
      </c>
      <c r="J3" s="3">
        <v>38.4</v>
      </c>
      <c r="K3" s="3">
        <v>38.5</v>
      </c>
      <c r="L3" s="3">
        <v>38.799999999999997</v>
      </c>
      <c r="M3" s="3">
        <v>39.1</v>
      </c>
      <c r="N3" s="45">
        <v>39.1</v>
      </c>
      <c r="O3" s="45">
        <v>37.6</v>
      </c>
    </row>
    <row r="4" spans="1:19" ht="18">
      <c r="B4" s="44" t="s">
        <v>3</v>
      </c>
      <c r="C4" s="3">
        <v>49780</v>
      </c>
      <c r="D4" s="3">
        <v>44610</v>
      </c>
      <c r="E4" s="3">
        <v>37890</v>
      </c>
      <c r="F4" s="3">
        <v>35810</v>
      </c>
      <c r="G4" s="3">
        <v>24010</v>
      </c>
      <c r="H4" s="3">
        <v>22820</v>
      </c>
      <c r="I4" s="3">
        <v>21580</v>
      </c>
      <c r="J4" s="3">
        <v>18810</v>
      </c>
      <c r="K4" s="3">
        <v>17080</v>
      </c>
      <c r="L4" s="3">
        <v>7420</v>
      </c>
      <c r="M4" s="3">
        <v>1850</v>
      </c>
      <c r="N4" s="46">
        <v>49780</v>
      </c>
      <c r="O4" s="46">
        <v>1850</v>
      </c>
    </row>
    <row r="5" spans="1:19" ht="18">
      <c r="B5" s="44" t="s">
        <v>4</v>
      </c>
      <c r="C5" s="4">
        <v>94.21</v>
      </c>
      <c r="D5" s="3">
        <v>95.53</v>
      </c>
      <c r="E5" s="4">
        <v>95.67</v>
      </c>
      <c r="F5" s="4">
        <v>96.16</v>
      </c>
      <c r="G5" s="3">
        <v>96.56</v>
      </c>
      <c r="H5" s="3">
        <v>97.34</v>
      </c>
      <c r="I5" s="3">
        <v>97.12</v>
      </c>
      <c r="J5" s="3">
        <v>97.51</v>
      </c>
      <c r="K5" s="3">
        <v>96.15</v>
      </c>
      <c r="L5" s="3">
        <v>95.68</v>
      </c>
      <c r="M5" s="3">
        <v>94</v>
      </c>
      <c r="N5" s="45">
        <v>97.51</v>
      </c>
      <c r="O5" s="45">
        <v>94</v>
      </c>
    </row>
    <row r="6" spans="1:19" ht="18">
      <c r="B6" s="44" t="s">
        <v>5</v>
      </c>
      <c r="C6" s="4">
        <v>97.7</v>
      </c>
      <c r="D6" s="3">
        <v>93.8</v>
      </c>
      <c r="E6" s="4">
        <v>98.7</v>
      </c>
      <c r="F6" s="4">
        <v>98.1</v>
      </c>
      <c r="G6" s="6">
        <v>98.018857641159798</v>
      </c>
      <c r="H6" s="31">
        <v>98.32</v>
      </c>
      <c r="I6" s="31">
        <v>97.34</v>
      </c>
      <c r="J6" s="31">
        <v>98.11</v>
      </c>
      <c r="K6" s="31">
        <v>98.87</v>
      </c>
      <c r="L6" s="31">
        <v>96.15</v>
      </c>
      <c r="M6" s="31">
        <v>97.3</v>
      </c>
      <c r="N6" s="45">
        <v>98.87</v>
      </c>
      <c r="O6" s="45">
        <v>93.8</v>
      </c>
    </row>
    <row r="7" spans="1:19" ht="18">
      <c r="B7" s="44" t="s">
        <v>6</v>
      </c>
      <c r="C7" s="5">
        <v>77.03</v>
      </c>
      <c r="D7" s="5">
        <v>85.81</v>
      </c>
      <c r="E7" s="4">
        <v>78.900000000000006</v>
      </c>
      <c r="F7" s="4">
        <v>81</v>
      </c>
      <c r="G7" s="4">
        <v>81</v>
      </c>
      <c r="H7" s="4">
        <v>84.1</v>
      </c>
      <c r="I7" s="4">
        <v>84.42</v>
      </c>
      <c r="J7" s="4">
        <v>87.7</v>
      </c>
      <c r="K7" s="4">
        <v>89.8</v>
      </c>
      <c r="L7" s="4">
        <v>91</v>
      </c>
      <c r="M7" s="31">
        <v>95.7</v>
      </c>
      <c r="N7" s="45">
        <v>95.7</v>
      </c>
      <c r="O7" s="45">
        <v>77.03</v>
      </c>
    </row>
    <row r="8" spans="1:19" ht="18">
      <c r="B8" s="44" t="s">
        <v>20</v>
      </c>
      <c r="C8" s="5">
        <v>61.6</v>
      </c>
      <c r="D8" s="5">
        <v>77</v>
      </c>
      <c r="E8" s="4">
        <v>82.3</v>
      </c>
      <c r="F8" s="4">
        <v>84.9</v>
      </c>
      <c r="G8" s="4">
        <v>84.9</v>
      </c>
      <c r="H8" s="4">
        <v>87.6</v>
      </c>
      <c r="I8" s="4">
        <v>91.4</v>
      </c>
      <c r="J8" s="4">
        <v>94</v>
      </c>
      <c r="K8" s="4">
        <v>95</v>
      </c>
      <c r="L8" s="4">
        <v>100</v>
      </c>
      <c r="M8" s="4">
        <v>100</v>
      </c>
      <c r="N8" s="45">
        <v>100</v>
      </c>
      <c r="O8" s="45">
        <v>61.6</v>
      </c>
    </row>
    <row r="9" spans="1:19" ht="18">
      <c r="A9" s="47" t="s">
        <v>134</v>
      </c>
      <c r="B9" s="44" t="s">
        <v>7</v>
      </c>
      <c r="C9" s="5">
        <v>35.5</v>
      </c>
      <c r="D9" s="5">
        <v>36.6</v>
      </c>
      <c r="E9" s="4">
        <v>35</v>
      </c>
      <c r="F9" s="4">
        <v>33.5</v>
      </c>
      <c r="G9" s="3">
        <v>35.5</v>
      </c>
      <c r="H9" s="3">
        <v>36.799999999999997</v>
      </c>
      <c r="I9" s="3">
        <v>34.9</v>
      </c>
      <c r="J9" s="3">
        <v>35</v>
      </c>
      <c r="K9" s="3">
        <v>32</v>
      </c>
      <c r="L9" s="3">
        <v>29.9</v>
      </c>
      <c r="M9" s="3">
        <v>28.6</v>
      </c>
      <c r="N9" s="45">
        <v>36.799999999999997</v>
      </c>
      <c r="O9" s="45">
        <v>28.6</v>
      </c>
    </row>
    <row r="10" spans="1:19" ht="18">
      <c r="B10" s="44" t="s">
        <v>8</v>
      </c>
      <c r="C10" s="48">
        <v>62909</v>
      </c>
      <c r="D10" s="49">
        <v>67916</v>
      </c>
      <c r="E10" s="48">
        <v>70273</v>
      </c>
      <c r="F10" s="48">
        <v>77275</v>
      </c>
      <c r="G10" s="49">
        <v>84037</v>
      </c>
      <c r="H10" s="49">
        <v>86969</v>
      </c>
      <c r="I10" s="49">
        <v>92852</v>
      </c>
      <c r="J10" s="49">
        <v>99438</v>
      </c>
      <c r="K10" s="49">
        <v>106009</v>
      </c>
      <c r="L10" s="49">
        <v>116582</v>
      </c>
      <c r="M10" s="49">
        <v>126634</v>
      </c>
      <c r="N10" s="45">
        <v>126634</v>
      </c>
      <c r="O10" s="45">
        <v>62909</v>
      </c>
    </row>
    <row r="11" spans="1:19" s="50" customFormat="1" ht="18">
      <c r="B11" s="51" t="s">
        <v>9</v>
      </c>
      <c r="C11" s="48">
        <v>23623</v>
      </c>
      <c r="D11" s="49">
        <v>26675</v>
      </c>
      <c r="E11" s="48">
        <v>28838</v>
      </c>
      <c r="F11" s="48">
        <v>31838</v>
      </c>
      <c r="G11" s="49">
        <v>36230</v>
      </c>
      <c r="H11" s="49">
        <v>40188</v>
      </c>
      <c r="I11" s="49">
        <v>43851</v>
      </c>
      <c r="J11" s="49" t="s">
        <v>21</v>
      </c>
      <c r="K11" s="52">
        <v>52962</v>
      </c>
      <c r="L11" s="49">
        <v>54305</v>
      </c>
      <c r="M11" s="49">
        <v>58986</v>
      </c>
      <c r="N11" s="45">
        <v>58986</v>
      </c>
      <c r="O11" s="45">
        <v>23623</v>
      </c>
      <c r="P11" s="53"/>
      <c r="Q11" s="53"/>
      <c r="R11" s="53"/>
      <c r="S11" s="53"/>
    </row>
    <row r="12" spans="1:19" ht="18">
      <c r="B12" s="44" t="s">
        <v>10</v>
      </c>
      <c r="C12" s="3">
        <v>54.4</v>
      </c>
      <c r="D12" s="3">
        <v>55.7</v>
      </c>
      <c r="E12" s="4">
        <v>59.1</v>
      </c>
      <c r="F12" s="3">
        <v>57</v>
      </c>
      <c r="G12" s="3">
        <v>57.7</v>
      </c>
      <c r="H12" s="3">
        <v>60.2</v>
      </c>
      <c r="I12" s="3">
        <v>62.8</v>
      </c>
      <c r="J12" s="3">
        <v>64.400000000000006</v>
      </c>
      <c r="K12" s="6">
        <v>67.3</v>
      </c>
      <c r="L12" s="3">
        <v>69.8</v>
      </c>
      <c r="M12" s="3">
        <v>69.2</v>
      </c>
      <c r="N12" s="45">
        <v>69.8</v>
      </c>
      <c r="O12" s="45">
        <v>54.4</v>
      </c>
      <c r="P12" s="54"/>
      <c r="Q12" s="54"/>
      <c r="R12" s="54"/>
      <c r="S12" s="54"/>
    </row>
    <row r="13" spans="1:19" ht="18">
      <c r="A13" s="43" t="s">
        <v>155</v>
      </c>
      <c r="B13" s="44" t="s">
        <v>11</v>
      </c>
      <c r="C13" s="3">
        <v>3255</v>
      </c>
      <c r="D13" s="3">
        <v>3376</v>
      </c>
      <c r="E13" s="4">
        <v>3486</v>
      </c>
      <c r="F13" s="3">
        <v>3632</v>
      </c>
      <c r="G13" s="3">
        <v>3702</v>
      </c>
      <c r="H13" s="3">
        <v>3754</v>
      </c>
      <c r="I13" s="3">
        <v>3809</v>
      </c>
      <c r="J13" s="3">
        <v>3826</v>
      </c>
      <c r="K13" s="3">
        <v>3809</v>
      </c>
      <c r="L13" s="3">
        <v>3816</v>
      </c>
      <c r="M13" s="3">
        <v>3814</v>
      </c>
      <c r="N13" s="45">
        <v>3826</v>
      </c>
      <c r="O13" s="45">
        <v>3255</v>
      </c>
    </row>
    <row r="14" spans="1:19" ht="18">
      <c r="B14" s="44" t="s">
        <v>12</v>
      </c>
      <c r="C14" s="3">
        <v>-0.1</v>
      </c>
      <c r="D14" s="3">
        <v>-0.75</v>
      </c>
      <c r="E14" s="4">
        <v>-1.02</v>
      </c>
      <c r="F14" s="3">
        <v>-0.6</v>
      </c>
      <c r="G14" s="3">
        <v>-0.68</v>
      </c>
      <c r="H14" s="3">
        <v>0.26</v>
      </c>
      <c r="I14" s="3">
        <v>-0.54</v>
      </c>
      <c r="J14" s="3">
        <v>0.32</v>
      </c>
      <c r="K14" s="3">
        <v>-1.27</v>
      </c>
      <c r="L14" s="3">
        <v>0.5</v>
      </c>
      <c r="M14" s="3">
        <v>-0.6</v>
      </c>
      <c r="N14" s="45">
        <v>0.5</v>
      </c>
      <c r="O14" s="45">
        <v>-1.27</v>
      </c>
    </row>
    <row r="15" spans="1:19" ht="18">
      <c r="B15" s="44" t="s">
        <v>13</v>
      </c>
      <c r="C15" s="3">
        <v>4.3</v>
      </c>
      <c r="D15" s="3">
        <v>4.2</v>
      </c>
      <c r="E15" s="4">
        <v>4.3</v>
      </c>
      <c r="F15" s="3">
        <v>4.2</v>
      </c>
      <c r="G15" s="3">
        <v>4.2</v>
      </c>
      <c r="H15" s="3">
        <v>4.2</v>
      </c>
      <c r="I15" s="3">
        <v>4.2</v>
      </c>
      <c r="J15" s="3">
        <v>4.2</v>
      </c>
      <c r="K15" s="3">
        <v>4.0999999999999996</v>
      </c>
      <c r="L15" s="3">
        <v>4.0999999999999996</v>
      </c>
      <c r="M15" s="3">
        <v>3.9</v>
      </c>
      <c r="N15" s="45">
        <v>4.3</v>
      </c>
      <c r="O15" s="45">
        <v>3.9</v>
      </c>
    </row>
    <row r="16" spans="1:19" ht="18">
      <c r="B16" s="44" t="s">
        <v>14</v>
      </c>
      <c r="C16" s="6">
        <v>26</v>
      </c>
      <c r="D16" s="6">
        <v>27</v>
      </c>
      <c r="E16" s="6">
        <v>27</v>
      </c>
      <c r="F16" s="6">
        <v>22</v>
      </c>
      <c r="G16" s="6">
        <v>22</v>
      </c>
      <c r="H16" s="6">
        <v>23</v>
      </c>
      <c r="I16" s="6">
        <v>24</v>
      </c>
      <c r="J16" s="6">
        <v>25</v>
      </c>
      <c r="K16" s="6">
        <v>26</v>
      </c>
      <c r="L16" s="6">
        <v>27</v>
      </c>
      <c r="M16" s="6">
        <v>28</v>
      </c>
      <c r="N16" s="45">
        <v>28</v>
      </c>
      <c r="O16" s="45">
        <v>22</v>
      </c>
    </row>
    <row r="17" spans="1:15" ht="18">
      <c r="B17" s="44" t="s">
        <v>15</v>
      </c>
      <c r="C17" s="6">
        <v>235</v>
      </c>
      <c r="D17" s="6">
        <v>235</v>
      </c>
      <c r="E17" s="6">
        <v>232</v>
      </c>
      <c r="F17" s="6">
        <v>224</v>
      </c>
      <c r="G17" s="6">
        <v>218</v>
      </c>
      <c r="H17" s="6">
        <v>213</v>
      </c>
      <c r="I17" s="6">
        <v>209</v>
      </c>
      <c r="J17" s="6">
        <v>209</v>
      </c>
      <c r="K17" s="6">
        <v>212</v>
      </c>
      <c r="L17" s="6">
        <v>213</v>
      </c>
      <c r="M17" s="6">
        <v>213</v>
      </c>
      <c r="N17" s="45">
        <v>235</v>
      </c>
      <c r="O17" s="45">
        <v>209</v>
      </c>
    </row>
    <row r="18" spans="1:15">
      <c r="N18" s="45">
        <v>0</v>
      </c>
      <c r="O18" s="45">
        <v>0</v>
      </c>
    </row>
    <row r="19" spans="1:15">
      <c r="A19" s="39" t="s">
        <v>156</v>
      </c>
      <c r="C19" s="40">
        <v>2007</v>
      </c>
      <c r="D19" s="40">
        <v>2008</v>
      </c>
      <c r="E19" s="41">
        <v>2009</v>
      </c>
      <c r="F19" s="40">
        <v>2010</v>
      </c>
      <c r="G19" s="40">
        <v>2011</v>
      </c>
      <c r="H19" s="40">
        <v>2012</v>
      </c>
      <c r="I19" s="40">
        <v>2013</v>
      </c>
      <c r="J19" s="40">
        <v>2014</v>
      </c>
      <c r="K19" s="40">
        <v>2015</v>
      </c>
      <c r="L19" s="40">
        <v>2016</v>
      </c>
      <c r="M19" s="40">
        <v>2017</v>
      </c>
      <c r="N19" s="45">
        <v>2017</v>
      </c>
      <c r="O19" s="45">
        <v>2007</v>
      </c>
    </row>
    <row r="20" spans="1:15" ht="18">
      <c r="A20" s="43" t="s">
        <v>124</v>
      </c>
      <c r="B20" s="44" t="s">
        <v>154</v>
      </c>
      <c r="C20" s="5">
        <v>12.99</v>
      </c>
      <c r="D20" s="5">
        <v>13.2</v>
      </c>
      <c r="E20" s="5">
        <v>13.6</v>
      </c>
      <c r="F20" s="5">
        <v>13.69</v>
      </c>
      <c r="G20" s="5">
        <v>14.09</v>
      </c>
      <c r="H20" s="5">
        <v>13.94</v>
      </c>
      <c r="I20" s="5">
        <v>14.55</v>
      </c>
      <c r="J20" s="5">
        <v>14.98</v>
      </c>
      <c r="K20" s="5">
        <v>15.5</v>
      </c>
      <c r="L20" s="5">
        <v>15.34</v>
      </c>
      <c r="M20" s="5">
        <v>16.010000000000002</v>
      </c>
      <c r="N20" s="45">
        <v>16.010000000000002</v>
      </c>
      <c r="O20" s="45">
        <v>12.99</v>
      </c>
    </row>
    <row r="21" spans="1:15" ht="18">
      <c r="B21" s="44" t="s">
        <v>2</v>
      </c>
      <c r="C21" s="5">
        <v>45.92</v>
      </c>
      <c r="D21" s="5">
        <v>46.12</v>
      </c>
      <c r="E21" s="5">
        <v>44.11</v>
      </c>
      <c r="F21" s="5">
        <v>44.38</v>
      </c>
      <c r="G21" s="5">
        <v>44.42</v>
      </c>
      <c r="H21" s="5">
        <v>44.02</v>
      </c>
      <c r="I21" s="5">
        <v>44.06</v>
      </c>
      <c r="J21" s="5">
        <v>44.14</v>
      </c>
      <c r="K21" s="5">
        <v>44.47</v>
      </c>
      <c r="L21" s="5">
        <v>44.75</v>
      </c>
      <c r="M21" s="5">
        <v>44.9</v>
      </c>
      <c r="N21" s="45">
        <v>46.12</v>
      </c>
      <c r="O21" s="45">
        <v>44.02</v>
      </c>
    </row>
    <row r="22" spans="1:15" ht="18">
      <c r="B22" s="44" t="s">
        <v>3</v>
      </c>
      <c r="C22" s="5">
        <v>13840</v>
      </c>
      <c r="D22" s="5">
        <v>13760</v>
      </c>
      <c r="E22" s="5">
        <v>13400</v>
      </c>
      <c r="F22" s="5">
        <v>11550</v>
      </c>
      <c r="G22" s="5">
        <v>12560</v>
      </c>
      <c r="H22" s="5">
        <v>12170</v>
      </c>
      <c r="I22" s="5">
        <v>11240</v>
      </c>
      <c r="J22" s="5">
        <v>10390</v>
      </c>
      <c r="K22" s="5">
        <v>10150</v>
      </c>
      <c r="L22" s="5">
        <v>2860</v>
      </c>
      <c r="M22" s="5">
        <v>1540</v>
      </c>
      <c r="N22" s="45">
        <v>13840</v>
      </c>
      <c r="O22" s="45">
        <v>1540</v>
      </c>
    </row>
    <row r="23" spans="1:15" ht="18">
      <c r="B23" s="44" t="s">
        <v>4</v>
      </c>
      <c r="C23" s="5">
        <v>88.47</v>
      </c>
      <c r="D23" s="5">
        <v>91.1</v>
      </c>
      <c r="E23" s="5">
        <v>92.4</v>
      </c>
      <c r="F23" s="5">
        <v>91.37</v>
      </c>
      <c r="G23" s="5">
        <v>88.82</v>
      </c>
      <c r="H23" s="5">
        <v>84.53</v>
      </c>
      <c r="I23" s="5">
        <v>90.41</v>
      </c>
      <c r="J23" s="5">
        <v>90.69</v>
      </c>
      <c r="K23" s="5">
        <v>89.55</v>
      </c>
      <c r="L23" s="5">
        <v>84.99</v>
      </c>
      <c r="M23" s="5">
        <v>90.13</v>
      </c>
      <c r="N23" s="45">
        <v>92.4</v>
      </c>
      <c r="O23" s="45">
        <v>84.53</v>
      </c>
    </row>
    <row r="24" spans="1:15" ht="18">
      <c r="B24" s="44" t="s">
        <v>5</v>
      </c>
      <c r="C24" s="5">
        <v>85.76</v>
      </c>
      <c r="D24" s="5">
        <v>87.46</v>
      </c>
      <c r="E24" s="5">
        <v>94.58</v>
      </c>
      <c r="F24" s="5">
        <v>96.64</v>
      </c>
      <c r="G24" s="5">
        <v>96.93</v>
      </c>
      <c r="H24" s="5">
        <v>74.88</v>
      </c>
      <c r="I24" s="5">
        <v>78.739999999999995</v>
      </c>
      <c r="J24" s="5">
        <v>86.6</v>
      </c>
      <c r="K24" s="5">
        <v>85.45</v>
      </c>
      <c r="L24" s="5">
        <v>90.5</v>
      </c>
      <c r="M24" s="5">
        <v>65.61</v>
      </c>
      <c r="N24" s="45">
        <v>96.93</v>
      </c>
      <c r="O24" s="45">
        <v>65.61</v>
      </c>
    </row>
    <row r="25" spans="1:15" ht="18">
      <c r="B25" s="44" t="s">
        <v>6</v>
      </c>
      <c r="C25" s="5">
        <v>83.58</v>
      </c>
      <c r="D25" s="5">
        <v>85.96</v>
      </c>
      <c r="E25" s="5">
        <v>87.5</v>
      </c>
      <c r="F25" s="5">
        <v>88.82</v>
      </c>
      <c r="G25" s="5">
        <v>95.16</v>
      </c>
      <c r="H25" s="5">
        <v>94.6</v>
      </c>
      <c r="I25" s="5">
        <v>94.22</v>
      </c>
      <c r="J25" s="5">
        <v>95.32</v>
      </c>
      <c r="K25" s="5">
        <v>95.67</v>
      </c>
      <c r="L25" s="5">
        <v>95.98</v>
      </c>
      <c r="M25" s="5">
        <v>96.26</v>
      </c>
      <c r="N25" s="45">
        <v>96.26</v>
      </c>
      <c r="O25" s="45">
        <v>83.58</v>
      </c>
    </row>
    <row r="26" spans="1:15" ht="18">
      <c r="B26" s="44" t="s">
        <v>20</v>
      </c>
      <c r="C26" s="5">
        <v>94.6</v>
      </c>
      <c r="D26" s="5">
        <v>96.9</v>
      </c>
      <c r="E26" s="5">
        <v>100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  <c r="N26" s="45">
        <v>100</v>
      </c>
      <c r="O26" s="45">
        <v>94.6</v>
      </c>
    </row>
    <row r="27" spans="1:15" ht="18">
      <c r="A27" s="47" t="s">
        <v>134</v>
      </c>
      <c r="B27" s="44" t="s">
        <v>7</v>
      </c>
      <c r="C27" s="5">
        <v>36.700000000000003</v>
      </c>
      <c r="D27" s="5">
        <v>37.9</v>
      </c>
      <c r="E27" s="5">
        <v>36.299999999999997</v>
      </c>
      <c r="F27" s="5">
        <v>35.200000000000003</v>
      </c>
      <c r="G27" s="5">
        <v>36.1</v>
      </c>
      <c r="H27" s="5">
        <v>35.94</v>
      </c>
      <c r="I27" s="5">
        <v>35.94</v>
      </c>
      <c r="J27" s="5">
        <v>26</v>
      </c>
      <c r="K27" s="5">
        <v>26</v>
      </c>
      <c r="L27" s="5">
        <v>26.3</v>
      </c>
      <c r="M27" s="5">
        <v>25.7</v>
      </c>
      <c r="N27" s="45">
        <v>37.9</v>
      </c>
      <c r="O27" s="45">
        <v>25.7</v>
      </c>
    </row>
    <row r="28" spans="1:15" ht="18">
      <c r="B28" s="44" t="s">
        <v>8</v>
      </c>
      <c r="C28" s="5">
        <v>55230</v>
      </c>
      <c r="D28" s="5">
        <v>62169</v>
      </c>
      <c r="E28" s="5">
        <v>68365</v>
      </c>
      <c r="F28" s="5">
        <v>82368</v>
      </c>
      <c r="G28" s="5">
        <v>98208</v>
      </c>
      <c r="H28" s="5">
        <v>114627</v>
      </c>
      <c r="I28" s="5">
        <v>127960</v>
      </c>
      <c r="J28" s="5">
        <v>138659</v>
      </c>
      <c r="K28" s="5">
        <v>151469</v>
      </c>
      <c r="L28" s="5">
        <v>162017</v>
      </c>
      <c r="M28" s="5">
        <v>171563</v>
      </c>
      <c r="N28" s="45">
        <v>171563</v>
      </c>
      <c r="O28" s="45">
        <v>55230</v>
      </c>
    </row>
    <row r="29" spans="1:15" ht="18">
      <c r="B29" s="44" t="s">
        <v>9</v>
      </c>
      <c r="C29" s="5">
        <v>20317</v>
      </c>
      <c r="D29" s="5">
        <v>23123</v>
      </c>
      <c r="E29" s="5">
        <v>25504</v>
      </c>
      <c r="F29" s="5">
        <v>28312</v>
      </c>
      <c r="G29" s="5">
        <v>32200</v>
      </c>
      <c r="H29" s="5">
        <v>36322</v>
      </c>
      <c r="I29" s="5">
        <v>39881</v>
      </c>
      <c r="J29" s="5">
        <v>42568</v>
      </c>
      <c r="K29" s="5">
        <v>46104</v>
      </c>
      <c r="L29" s="5">
        <v>49997</v>
      </c>
      <c r="M29" s="5">
        <v>54538</v>
      </c>
      <c r="N29" s="45">
        <v>54538</v>
      </c>
      <c r="O29" s="45">
        <v>20317</v>
      </c>
    </row>
    <row r="30" spans="1:15" ht="18">
      <c r="B30" s="44" t="s">
        <v>10</v>
      </c>
      <c r="C30" s="5">
        <v>36.6</v>
      </c>
      <c r="D30" s="5">
        <v>51.780999999999999</v>
      </c>
      <c r="E30" s="5">
        <v>53.12</v>
      </c>
      <c r="F30" s="5">
        <v>39.5</v>
      </c>
      <c r="G30" s="5">
        <v>40.799999999999997</v>
      </c>
      <c r="H30" s="5">
        <v>41.8</v>
      </c>
      <c r="I30" s="5">
        <v>43.5</v>
      </c>
      <c r="J30" s="5">
        <v>45.5</v>
      </c>
      <c r="K30" s="5">
        <v>46.3</v>
      </c>
      <c r="L30" s="5">
        <v>47</v>
      </c>
      <c r="M30" s="5">
        <v>47.1</v>
      </c>
      <c r="N30" s="45">
        <v>53.12</v>
      </c>
      <c r="O30" s="45">
        <v>36.6</v>
      </c>
    </row>
    <row r="31" spans="1:15" ht="18">
      <c r="A31" s="43" t="s">
        <v>155</v>
      </c>
      <c r="B31" s="44" t="s">
        <v>11</v>
      </c>
      <c r="C31" s="5">
        <v>1933</v>
      </c>
      <c r="D31" s="5">
        <v>1546</v>
      </c>
      <c r="E31" s="5">
        <v>1596</v>
      </c>
      <c r="F31" s="5">
        <v>1600</v>
      </c>
      <c r="G31" s="5">
        <v>1532</v>
      </c>
      <c r="H31" s="5">
        <v>1417</v>
      </c>
      <c r="I31" s="5">
        <v>1419</v>
      </c>
      <c r="J31" s="5">
        <v>1440</v>
      </c>
      <c r="K31" s="5">
        <v>1462</v>
      </c>
      <c r="L31" s="5">
        <v>1484</v>
      </c>
      <c r="M31" s="5">
        <v>1521</v>
      </c>
      <c r="N31" s="45">
        <v>1933</v>
      </c>
      <c r="O31" s="45">
        <v>1417</v>
      </c>
    </row>
    <row r="32" spans="1:15" ht="18">
      <c r="B32" s="44" t="s">
        <v>12</v>
      </c>
      <c r="C32" s="5">
        <v>0.37</v>
      </c>
      <c r="D32" s="5">
        <v>1.86</v>
      </c>
      <c r="E32" s="5">
        <v>3</v>
      </c>
      <c r="F32" s="5">
        <v>1.23</v>
      </c>
      <c r="G32" s="5">
        <v>1.19</v>
      </c>
      <c r="H32" s="5">
        <v>3.41</v>
      </c>
      <c r="I32" s="5">
        <v>0.63</v>
      </c>
      <c r="J32" s="5">
        <v>2.14</v>
      </c>
      <c r="K32" s="5">
        <v>1.87</v>
      </c>
      <c r="L32" s="5">
        <v>2.5099999999999998</v>
      </c>
      <c r="M32" s="5">
        <v>-4.18</v>
      </c>
      <c r="N32" s="45">
        <v>3.41</v>
      </c>
      <c r="O32" s="45">
        <v>-4.18</v>
      </c>
    </row>
    <row r="33" spans="1:15" ht="18">
      <c r="B33" s="44" t="s">
        <v>13</v>
      </c>
      <c r="C33" s="5">
        <v>3.26</v>
      </c>
      <c r="D33" s="5">
        <v>3.16</v>
      </c>
      <c r="E33" s="5">
        <v>2.7</v>
      </c>
      <c r="F33" s="5">
        <v>2.6</v>
      </c>
      <c r="G33" s="5">
        <v>2.65</v>
      </c>
      <c r="H33" s="5">
        <v>2.69</v>
      </c>
      <c r="I33" s="5">
        <v>2.67</v>
      </c>
      <c r="J33" s="5">
        <v>2.5</v>
      </c>
      <c r="K33" s="5">
        <v>1.9</v>
      </c>
      <c r="L33" s="5">
        <v>1.88</v>
      </c>
      <c r="M33" s="5">
        <v>1.8</v>
      </c>
      <c r="N33" s="45">
        <v>3.26</v>
      </c>
      <c r="O33" s="45">
        <v>1.8</v>
      </c>
    </row>
    <row r="34" spans="1:15" s="5" customFormat="1" ht="18">
      <c r="B34" s="55" t="s">
        <v>14</v>
      </c>
      <c r="C34" s="5">
        <v>25.446797478814592</v>
      </c>
      <c r="D34" s="5">
        <v>25.71822054254876</v>
      </c>
      <c r="E34" s="5">
        <v>26.347714244883054</v>
      </c>
      <c r="F34" s="5">
        <v>26.891938901363019</v>
      </c>
      <c r="G34" s="5">
        <v>27.130869319253254</v>
      </c>
      <c r="H34" s="5">
        <v>29.91636386417742</v>
      </c>
      <c r="I34" s="5">
        <v>32.129250960207749</v>
      </c>
      <c r="J34" s="5">
        <v>33.299420397089655</v>
      </c>
      <c r="K34" s="5">
        <v>34.139883685338233</v>
      </c>
      <c r="L34" s="5">
        <v>38.129724347078259</v>
      </c>
      <c r="M34" s="5">
        <v>36.799999999999997</v>
      </c>
      <c r="N34" s="45">
        <v>38.129724347078259</v>
      </c>
      <c r="O34" s="45">
        <v>25.446797478814592</v>
      </c>
    </row>
    <row r="35" spans="1:15" s="5" customFormat="1" ht="18">
      <c r="B35" s="55" t="s">
        <v>15</v>
      </c>
      <c r="C35" s="5">
        <v>1183.2475602317779</v>
      </c>
      <c r="D35" s="5">
        <v>1298.3737801158891</v>
      </c>
      <c r="E35" s="5">
        <v>1413.5</v>
      </c>
      <c r="F35" s="5">
        <v>1254</v>
      </c>
      <c r="G35" s="5">
        <v>1444.14</v>
      </c>
      <c r="H35" s="5">
        <v>1462.98</v>
      </c>
      <c r="I35" s="5">
        <v>1356</v>
      </c>
      <c r="J35" s="5">
        <v>1365</v>
      </c>
      <c r="K35" s="5">
        <v>1241.4100000000001</v>
      </c>
      <c r="L35" s="5">
        <v>1233</v>
      </c>
      <c r="M35" s="5">
        <v>1322</v>
      </c>
      <c r="N35" s="45">
        <v>1462.98</v>
      </c>
      <c r="O35" s="45">
        <v>1183.2475602317779</v>
      </c>
    </row>
    <row r="36" spans="1:15">
      <c r="E36" s="40"/>
      <c r="N36" s="45">
        <v>0</v>
      </c>
      <c r="O36" s="45">
        <v>0</v>
      </c>
    </row>
    <row r="37" spans="1:15">
      <c r="A37" s="39" t="s">
        <v>157</v>
      </c>
      <c r="B37" s="39"/>
      <c r="C37" s="40">
        <v>2007</v>
      </c>
      <c r="D37" s="40">
        <v>2008</v>
      </c>
      <c r="E37" s="41">
        <v>2009</v>
      </c>
      <c r="F37" s="40">
        <v>2010</v>
      </c>
      <c r="G37" s="40">
        <v>2011</v>
      </c>
      <c r="H37" s="40">
        <v>2012</v>
      </c>
      <c r="I37" s="40">
        <v>2013</v>
      </c>
      <c r="J37" s="40">
        <v>2014</v>
      </c>
      <c r="K37" s="40">
        <v>2015</v>
      </c>
      <c r="L37" s="40">
        <v>2016</v>
      </c>
      <c r="M37" s="40">
        <v>2017</v>
      </c>
      <c r="N37" s="45">
        <v>2017</v>
      </c>
      <c r="O37" s="45">
        <v>2007</v>
      </c>
    </row>
    <row r="38" spans="1:15" ht="18">
      <c r="A38" s="43" t="s">
        <v>124</v>
      </c>
      <c r="B38" s="44" t="s">
        <v>154</v>
      </c>
      <c r="C38" s="10">
        <v>11.93</v>
      </c>
      <c r="D38" s="10">
        <v>12.6</v>
      </c>
      <c r="E38" s="7">
        <v>13.56</v>
      </c>
      <c r="F38" s="10">
        <v>14.41</v>
      </c>
      <c r="G38" s="10">
        <v>14.51</v>
      </c>
      <c r="H38" s="10">
        <v>14.61</v>
      </c>
      <c r="I38" s="10">
        <v>14.71</v>
      </c>
      <c r="J38" s="10">
        <v>14.81</v>
      </c>
      <c r="K38" s="10">
        <v>14.9</v>
      </c>
      <c r="L38" s="10">
        <v>14.9</v>
      </c>
      <c r="M38" s="10">
        <v>14.91</v>
      </c>
      <c r="N38" s="45">
        <v>14.91</v>
      </c>
      <c r="O38" s="45">
        <v>11.93</v>
      </c>
    </row>
    <row r="39" spans="1:15" ht="18">
      <c r="B39" s="44" t="s">
        <v>2</v>
      </c>
      <c r="C39" s="10">
        <v>42.2</v>
      </c>
      <c r="D39" s="10">
        <v>43</v>
      </c>
      <c r="E39" s="7">
        <v>43.18</v>
      </c>
      <c r="F39" s="7">
        <v>42.62</v>
      </c>
      <c r="G39" s="10">
        <v>42.58</v>
      </c>
      <c r="H39" s="10">
        <v>42.68</v>
      </c>
      <c r="I39" s="10">
        <v>42.78</v>
      </c>
      <c r="J39" s="10">
        <v>42.9</v>
      </c>
      <c r="K39" s="10">
        <v>43</v>
      </c>
      <c r="L39" s="10">
        <v>43</v>
      </c>
      <c r="M39" s="10">
        <v>42.98</v>
      </c>
      <c r="N39" s="45">
        <v>43.18</v>
      </c>
      <c r="O39" s="45">
        <v>42.2</v>
      </c>
    </row>
    <row r="40" spans="1:15" s="56" customFormat="1" ht="18">
      <c r="B40" s="44" t="s">
        <v>3</v>
      </c>
      <c r="C40" s="10">
        <v>87980</v>
      </c>
      <c r="D40" s="10">
        <v>96064</v>
      </c>
      <c r="E40" s="7">
        <v>93710</v>
      </c>
      <c r="F40" s="7">
        <v>98789</v>
      </c>
      <c r="G40" s="12">
        <v>99857</v>
      </c>
      <c r="H40" s="12">
        <v>96415</v>
      </c>
      <c r="I40" s="12">
        <v>86833</v>
      </c>
      <c r="J40" s="12">
        <v>83213</v>
      </c>
      <c r="K40" s="12">
        <v>78847</v>
      </c>
      <c r="L40" s="12">
        <v>76092</v>
      </c>
      <c r="M40" s="10">
        <v>6333</v>
      </c>
      <c r="N40" s="45">
        <v>99857</v>
      </c>
      <c r="O40" s="45">
        <v>6333</v>
      </c>
    </row>
    <row r="41" spans="1:15" ht="18">
      <c r="B41" s="44" t="s">
        <v>4</v>
      </c>
      <c r="C41" s="10">
        <v>97.4</v>
      </c>
      <c r="D41" s="10">
        <v>98.73</v>
      </c>
      <c r="E41" s="10">
        <v>98.61</v>
      </c>
      <c r="F41" s="10">
        <v>97.12</v>
      </c>
      <c r="G41" s="10">
        <v>97.12</v>
      </c>
      <c r="H41" s="10">
        <v>91.2</v>
      </c>
      <c r="I41" s="10">
        <v>91</v>
      </c>
      <c r="J41" s="10">
        <v>90.5</v>
      </c>
      <c r="K41" s="10">
        <v>91.1</v>
      </c>
      <c r="L41" s="10">
        <v>94.9</v>
      </c>
      <c r="M41" s="10">
        <v>91</v>
      </c>
      <c r="N41" s="45">
        <v>98.73</v>
      </c>
      <c r="O41" s="45">
        <v>90.5</v>
      </c>
    </row>
    <row r="42" spans="1:15" s="5" customFormat="1" ht="18">
      <c r="B42" s="55" t="s">
        <v>5</v>
      </c>
      <c r="C42" s="10">
        <v>97.8902718088966</v>
      </c>
      <c r="D42" s="10">
        <v>98.5</v>
      </c>
      <c r="E42" s="10">
        <v>99.8</v>
      </c>
      <c r="F42" s="10">
        <v>99</v>
      </c>
      <c r="G42" s="10">
        <v>92</v>
      </c>
      <c r="H42" s="10">
        <v>93.4</v>
      </c>
      <c r="I42" s="10">
        <v>85.9</v>
      </c>
      <c r="J42" s="10">
        <v>91</v>
      </c>
      <c r="K42" s="10">
        <v>96.9</v>
      </c>
      <c r="L42" s="10">
        <v>94.326155820201294</v>
      </c>
      <c r="M42" s="10">
        <v>90.99</v>
      </c>
      <c r="N42" s="45">
        <v>99.8</v>
      </c>
      <c r="O42" s="45">
        <v>85.9</v>
      </c>
    </row>
    <row r="43" spans="1:15" ht="18">
      <c r="B43" s="44" t="s">
        <v>6</v>
      </c>
      <c r="C43" s="10">
        <v>82.7</v>
      </c>
      <c r="D43" s="10">
        <v>90.1</v>
      </c>
      <c r="E43" s="10">
        <v>86.5</v>
      </c>
      <c r="F43" s="10">
        <v>90.22</v>
      </c>
      <c r="G43" s="10">
        <v>91.85</v>
      </c>
      <c r="H43" s="10">
        <v>84.8</v>
      </c>
      <c r="I43" s="10">
        <v>89.4</v>
      </c>
      <c r="J43" s="10">
        <v>95.96</v>
      </c>
      <c r="K43" s="10">
        <v>87.1</v>
      </c>
      <c r="L43" s="10">
        <v>91.2</v>
      </c>
      <c r="M43" s="10">
        <v>95.31</v>
      </c>
      <c r="N43" s="45">
        <v>95.96</v>
      </c>
      <c r="O43" s="45">
        <v>82.7</v>
      </c>
    </row>
    <row r="44" spans="1:15" ht="18">
      <c r="B44" s="44" t="s">
        <v>20</v>
      </c>
      <c r="C44" s="10">
        <v>100</v>
      </c>
      <c r="D44" s="10">
        <v>100</v>
      </c>
      <c r="E44" s="10">
        <v>100</v>
      </c>
      <c r="F44" s="10">
        <v>100</v>
      </c>
      <c r="G44" s="10">
        <v>100</v>
      </c>
      <c r="H44" s="10">
        <v>100</v>
      </c>
      <c r="I44" s="10">
        <v>100</v>
      </c>
      <c r="J44" s="10">
        <v>100</v>
      </c>
      <c r="K44" s="10">
        <v>100</v>
      </c>
      <c r="L44" s="10">
        <v>100</v>
      </c>
      <c r="M44" s="10">
        <v>95.1</v>
      </c>
      <c r="N44" s="45">
        <v>100</v>
      </c>
      <c r="O44" s="45">
        <v>95.1</v>
      </c>
    </row>
    <row r="45" spans="1:15" s="5" customFormat="1" ht="18">
      <c r="A45" s="57" t="s">
        <v>134</v>
      </c>
      <c r="B45" s="55" t="s">
        <v>7</v>
      </c>
      <c r="C45" s="10">
        <v>35</v>
      </c>
      <c r="D45" s="10">
        <v>35.700000000000003</v>
      </c>
      <c r="E45" s="10">
        <v>34.76</v>
      </c>
      <c r="F45" s="10">
        <v>33.9</v>
      </c>
      <c r="G45" s="10">
        <v>34.1</v>
      </c>
      <c r="H45" s="10">
        <v>32.5</v>
      </c>
      <c r="I45" s="10">
        <v>32.1</v>
      </c>
      <c r="J45" s="10">
        <v>31</v>
      </c>
      <c r="K45" s="10">
        <v>29.6</v>
      </c>
      <c r="L45" s="10">
        <v>28.048858069851772</v>
      </c>
      <c r="M45" s="10">
        <v>27.541550406405435</v>
      </c>
      <c r="N45" s="45">
        <v>35.700000000000003</v>
      </c>
      <c r="O45" s="45">
        <v>27.541550406405435</v>
      </c>
    </row>
    <row r="46" spans="1:15" ht="18">
      <c r="B46" s="44" t="s">
        <v>8</v>
      </c>
      <c r="C46" s="10">
        <v>65203</v>
      </c>
      <c r="D46" s="10">
        <v>73053</v>
      </c>
      <c r="E46" s="10">
        <v>81151</v>
      </c>
      <c r="F46" s="10">
        <v>93245</v>
      </c>
      <c r="G46" s="10">
        <v>107400</v>
      </c>
      <c r="H46" s="10">
        <v>115468</v>
      </c>
      <c r="I46" s="10">
        <v>122318</v>
      </c>
      <c r="J46" s="10">
        <v>128756</v>
      </c>
      <c r="K46" s="10">
        <v>133515</v>
      </c>
      <c r="L46" s="10">
        <v>143985</v>
      </c>
      <c r="M46" s="10">
        <v>160706</v>
      </c>
      <c r="N46" s="45">
        <v>160706</v>
      </c>
      <c r="O46" s="45">
        <v>65203</v>
      </c>
    </row>
    <row r="47" spans="1:15" ht="18">
      <c r="B47" s="44" t="s">
        <v>9</v>
      </c>
      <c r="C47" s="10">
        <v>20898.03</v>
      </c>
      <c r="D47" s="10">
        <v>23605.439999999999</v>
      </c>
      <c r="E47" s="10">
        <v>25027</v>
      </c>
      <c r="F47" s="10">
        <v>27750</v>
      </c>
      <c r="G47" s="10">
        <v>31638</v>
      </c>
      <c r="H47" s="10">
        <v>35663</v>
      </c>
      <c r="I47" s="10">
        <v>38999</v>
      </c>
      <c r="J47" s="10">
        <v>41731</v>
      </c>
      <c r="K47" s="10">
        <v>45129</v>
      </c>
      <c r="L47" s="10">
        <v>48628</v>
      </c>
      <c r="M47" s="10">
        <v>52659</v>
      </c>
      <c r="N47" s="45">
        <v>52659</v>
      </c>
      <c r="O47" s="45">
        <v>20898.03</v>
      </c>
    </row>
    <row r="48" spans="1:15" ht="18">
      <c r="B48" s="44" t="s">
        <v>10</v>
      </c>
      <c r="C48" s="10">
        <v>39.1</v>
      </c>
      <c r="D48" s="10">
        <v>39.799999999999997</v>
      </c>
      <c r="E48" s="10">
        <v>40.799999999999997</v>
      </c>
      <c r="F48" s="10">
        <v>42.2</v>
      </c>
      <c r="G48" s="10">
        <v>43.4</v>
      </c>
      <c r="H48" s="10">
        <v>44.5</v>
      </c>
      <c r="I48" s="10">
        <v>45.5</v>
      </c>
      <c r="J48" s="10">
        <v>47.6</v>
      </c>
      <c r="K48" s="10">
        <v>48.2</v>
      </c>
      <c r="L48" s="10">
        <v>51</v>
      </c>
      <c r="M48" s="10">
        <v>51.5</v>
      </c>
      <c r="N48" s="45">
        <v>51.5</v>
      </c>
      <c r="O48" s="45">
        <v>39.1</v>
      </c>
    </row>
    <row r="49" spans="1:15" ht="18">
      <c r="A49" s="43" t="s">
        <v>155</v>
      </c>
      <c r="B49" s="44" t="s">
        <v>11</v>
      </c>
      <c r="C49" s="10">
        <v>964</v>
      </c>
      <c r="D49" s="10">
        <v>970</v>
      </c>
      <c r="E49" s="10">
        <v>973</v>
      </c>
      <c r="F49" s="10">
        <v>1008</v>
      </c>
      <c r="G49" s="10">
        <v>1011</v>
      </c>
      <c r="H49" s="10">
        <v>1016</v>
      </c>
      <c r="I49" s="10">
        <v>1020</v>
      </c>
      <c r="J49" s="10">
        <v>1031</v>
      </c>
      <c r="K49" s="10">
        <v>1039</v>
      </c>
      <c r="L49" s="10">
        <v>1051</v>
      </c>
      <c r="M49" s="10">
        <v>1065</v>
      </c>
      <c r="N49" s="45">
        <v>1065</v>
      </c>
      <c r="O49" s="45">
        <v>964</v>
      </c>
    </row>
    <row r="50" spans="1:15" ht="18">
      <c r="B50" s="44" t="s">
        <v>12</v>
      </c>
      <c r="C50" s="10">
        <v>0.68</v>
      </c>
      <c r="D50" s="10">
        <v>0.49</v>
      </c>
      <c r="E50" s="10">
        <v>0.25</v>
      </c>
      <c r="F50" s="10">
        <v>0.7</v>
      </c>
      <c r="G50" s="10">
        <v>0.95</v>
      </c>
      <c r="H50" s="10">
        <v>1.99</v>
      </c>
      <c r="I50" s="10">
        <v>1.98</v>
      </c>
      <c r="J50" s="10">
        <v>3.48</v>
      </c>
      <c r="K50" s="10">
        <v>1.42</v>
      </c>
      <c r="L50" s="10">
        <v>2.81</v>
      </c>
      <c r="M50" s="10">
        <v>2.15</v>
      </c>
      <c r="N50" s="45">
        <v>3.48</v>
      </c>
      <c r="O50" s="45">
        <v>0.25</v>
      </c>
    </row>
    <row r="51" spans="1:15" ht="18">
      <c r="B51" s="44" t="s">
        <v>13</v>
      </c>
      <c r="C51" s="10">
        <v>3.28</v>
      </c>
      <c r="D51" s="10">
        <v>3.12</v>
      </c>
      <c r="E51" s="10">
        <v>2.8</v>
      </c>
      <c r="F51" s="10">
        <v>2.56</v>
      </c>
      <c r="G51" s="10">
        <v>2.57</v>
      </c>
      <c r="H51" s="10">
        <v>2.4</v>
      </c>
      <c r="I51" s="10">
        <v>2.12</v>
      </c>
      <c r="J51" s="10">
        <v>1.91</v>
      </c>
      <c r="K51" s="10">
        <v>1.89</v>
      </c>
      <c r="L51" s="10">
        <v>1.85</v>
      </c>
      <c r="M51" s="10">
        <v>1.82</v>
      </c>
      <c r="N51" s="45">
        <v>3.28</v>
      </c>
      <c r="O51" s="45">
        <v>1.82</v>
      </c>
    </row>
    <row r="52" spans="1:15" s="5" customFormat="1" ht="18">
      <c r="B52" s="55" t="s">
        <v>14</v>
      </c>
      <c r="C52" s="10">
        <v>23.812102048772037</v>
      </c>
      <c r="D52" s="10">
        <v>24.6984058595433</v>
      </c>
      <c r="E52" s="10">
        <v>24.396005583592828</v>
      </c>
      <c r="F52" s="10">
        <v>25.186471193415638</v>
      </c>
      <c r="G52" s="10">
        <v>26.20950508590478</v>
      </c>
      <c r="H52" s="10">
        <v>27.851171102176274</v>
      </c>
      <c r="I52" s="10">
        <v>31.270779069521208</v>
      </c>
      <c r="J52" s="10">
        <v>32.615165360271618</v>
      </c>
      <c r="K52" s="10">
        <v>34.585152838427952</v>
      </c>
      <c r="L52" s="10">
        <v>37.241875771287539</v>
      </c>
      <c r="M52" s="10">
        <v>39.772842510901533</v>
      </c>
      <c r="N52" s="45">
        <v>39.772842510901533</v>
      </c>
      <c r="O52" s="45">
        <v>23.812102048772037</v>
      </c>
    </row>
    <row r="53" spans="1:15" s="5" customFormat="1" ht="18">
      <c r="B53" s="55" t="s">
        <v>15</v>
      </c>
      <c r="C53" s="10">
        <v>223.07023076755769</v>
      </c>
      <c r="D53" s="10">
        <v>236.63088321057518</v>
      </c>
      <c r="E53" s="10">
        <v>407.1</v>
      </c>
      <c r="F53" s="10">
        <v>235.20489165415145</v>
      </c>
      <c r="G53" s="10">
        <v>231.87732739802252</v>
      </c>
      <c r="H53" s="10">
        <v>233.38237175386979</v>
      </c>
      <c r="I53" s="10">
        <v>236.42364427464716</v>
      </c>
      <c r="J53" s="10">
        <v>240.66739698323082</v>
      </c>
      <c r="K53" s="10">
        <v>240.78535342991944</v>
      </c>
      <c r="L53" s="10">
        <v>235.20215076000414</v>
      </c>
      <c r="M53" s="10">
        <v>230.15603937747642</v>
      </c>
      <c r="N53" s="45">
        <v>407.1</v>
      </c>
      <c r="O53" s="45">
        <v>223.07023076755769</v>
      </c>
    </row>
    <row r="54" spans="1:15" s="58" customFormat="1">
      <c r="C54" s="59"/>
      <c r="D54" s="59"/>
      <c r="E54" s="60"/>
      <c r="F54" s="59"/>
      <c r="G54" s="59"/>
      <c r="H54" s="59"/>
      <c r="I54" s="59"/>
      <c r="J54" s="59"/>
      <c r="K54" s="59"/>
      <c r="L54" s="59"/>
      <c r="M54" s="59"/>
      <c r="N54" s="45">
        <v>0</v>
      </c>
      <c r="O54" s="45">
        <v>0</v>
      </c>
    </row>
    <row r="55" spans="1:15" ht="18">
      <c r="A55" s="39" t="s">
        <v>158</v>
      </c>
      <c r="C55" s="61">
        <v>2007</v>
      </c>
      <c r="D55" s="61">
        <v>2008</v>
      </c>
      <c r="E55" s="62">
        <v>2009</v>
      </c>
      <c r="F55" s="61">
        <v>2010</v>
      </c>
      <c r="G55" s="61">
        <v>2011</v>
      </c>
      <c r="H55" s="61">
        <v>2012</v>
      </c>
      <c r="I55" s="61">
        <v>2013</v>
      </c>
      <c r="J55" s="61">
        <v>2014</v>
      </c>
      <c r="K55" s="61">
        <v>2015</v>
      </c>
      <c r="L55" s="61">
        <v>2016</v>
      </c>
      <c r="M55" s="61">
        <v>2017</v>
      </c>
      <c r="N55" s="45">
        <v>2017</v>
      </c>
      <c r="O55" s="45">
        <v>2007</v>
      </c>
    </row>
    <row r="56" spans="1:15" ht="18">
      <c r="A56" s="43" t="s">
        <v>124</v>
      </c>
      <c r="B56" s="44" t="s">
        <v>154</v>
      </c>
      <c r="C56" s="5">
        <v>11.4</v>
      </c>
      <c r="D56" s="5">
        <v>12.1</v>
      </c>
      <c r="E56" s="5">
        <v>12.3</v>
      </c>
      <c r="F56" s="5">
        <v>12.4</v>
      </c>
      <c r="G56" s="5">
        <v>12.4</v>
      </c>
      <c r="H56" s="5">
        <v>12.5</v>
      </c>
      <c r="I56" s="5">
        <v>12.83</v>
      </c>
      <c r="J56" s="5">
        <v>13.2</v>
      </c>
      <c r="K56" s="5">
        <v>13.9</v>
      </c>
      <c r="L56" s="5">
        <v>14.5</v>
      </c>
      <c r="M56" s="5">
        <v>14.7</v>
      </c>
      <c r="N56" s="45">
        <v>14.7</v>
      </c>
      <c r="O56" s="45">
        <v>11.4</v>
      </c>
    </row>
    <row r="57" spans="1:15" ht="18">
      <c r="B57" s="44" t="s">
        <v>2</v>
      </c>
      <c r="C57" s="5">
        <v>41.6</v>
      </c>
      <c r="D57" s="5">
        <v>41.95</v>
      </c>
      <c r="E57" s="5">
        <v>42.09</v>
      </c>
      <c r="F57" s="5">
        <v>42</v>
      </c>
      <c r="G57" s="5">
        <v>42.2</v>
      </c>
      <c r="H57" s="5">
        <v>42.2</v>
      </c>
      <c r="I57" s="5">
        <v>42.87</v>
      </c>
      <c r="J57" s="5">
        <v>42.97</v>
      </c>
      <c r="K57" s="5">
        <v>43.1</v>
      </c>
      <c r="L57" s="5">
        <v>43.1</v>
      </c>
      <c r="M57" s="5">
        <v>43.1</v>
      </c>
      <c r="N57" s="45">
        <v>43.1</v>
      </c>
      <c r="O57" s="45">
        <v>41.6</v>
      </c>
    </row>
    <row r="58" spans="1:15" ht="18">
      <c r="B58" s="44" t="s">
        <v>3</v>
      </c>
      <c r="C58" s="5">
        <v>83847</v>
      </c>
      <c r="D58" s="5">
        <v>66656</v>
      </c>
      <c r="E58" s="5">
        <v>62255</v>
      </c>
      <c r="F58" s="5">
        <v>48000</v>
      </c>
      <c r="G58" s="5">
        <v>48000</v>
      </c>
      <c r="H58" s="5">
        <v>43734</v>
      </c>
      <c r="I58" s="5">
        <v>35984</v>
      </c>
      <c r="J58" s="5">
        <v>35830</v>
      </c>
      <c r="K58" s="5">
        <v>34420</v>
      </c>
      <c r="L58" s="5">
        <v>35308</v>
      </c>
      <c r="M58" s="5">
        <v>31683</v>
      </c>
      <c r="N58" s="45">
        <v>83847</v>
      </c>
      <c r="O58" s="45">
        <v>31683</v>
      </c>
    </row>
    <row r="59" spans="1:15" ht="18">
      <c r="B59" s="44" t="s">
        <v>4</v>
      </c>
      <c r="C59" s="5">
        <v>98.5</v>
      </c>
      <c r="D59" s="5">
        <v>98.55</v>
      </c>
      <c r="E59" s="5">
        <v>95.5</v>
      </c>
      <c r="F59" s="5">
        <v>94.9</v>
      </c>
      <c r="G59" s="5">
        <v>94.9</v>
      </c>
      <c r="H59" s="5">
        <v>93.5</v>
      </c>
      <c r="I59" s="5">
        <v>98</v>
      </c>
      <c r="J59" s="5">
        <v>98.2</v>
      </c>
      <c r="K59" s="5">
        <v>98.32</v>
      </c>
      <c r="L59" s="5">
        <v>98.2</v>
      </c>
      <c r="M59" s="5">
        <v>98.1</v>
      </c>
      <c r="N59" s="45">
        <v>98.55</v>
      </c>
      <c r="O59" s="45">
        <v>93.5</v>
      </c>
    </row>
    <row r="60" spans="1:15" ht="18">
      <c r="B60" s="44" t="s">
        <v>5</v>
      </c>
      <c r="C60" s="5">
        <v>98.091575091575095</v>
      </c>
      <c r="D60" s="5">
        <v>99.1</v>
      </c>
      <c r="E60" s="5">
        <v>100</v>
      </c>
      <c r="F60" s="5">
        <v>99.9</v>
      </c>
      <c r="G60" s="5">
        <v>99.981439745459369</v>
      </c>
      <c r="H60" s="5">
        <v>94.4</v>
      </c>
      <c r="I60" s="5">
        <v>84.5</v>
      </c>
      <c r="J60" s="5">
        <v>89.4</v>
      </c>
      <c r="K60" s="5">
        <v>90.4</v>
      </c>
      <c r="L60" s="5">
        <v>96.8</v>
      </c>
      <c r="M60" s="5">
        <v>98.1</v>
      </c>
      <c r="N60" s="45">
        <v>100</v>
      </c>
      <c r="O60" s="45">
        <v>84.5</v>
      </c>
    </row>
    <row r="61" spans="1:15" ht="18">
      <c r="B61" s="44" t="s">
        <v>6</v>
      </c>
      <c r="C61" s="5">
        <v>82</v>
      </c>
      <c r="D61" s="5">
        <v>86.2</v>
      </c>
      <c r="E61" s="5">
        <v>88.9</v>
      </c>
      <c r="F61" s="5">
        <v>74.5</v>
      </c>
      <c r="G61" s="5">
        <v>91.6</v>
      </c>
      <c r="H61" s="5">
        <v>0.95499999999999996</v>
      </c>
      <c r="I61" s="5">
        <v>97</v>
      </c>
      <c r="J61" s="5">
        <v>97.5</v>
      </c>
      <c r="K61" s="5">
        <v>90.39</v>
      </c>
      <c r="L61" s="5">
        <v>96.2</v>
      </c>
      <c r="M61" s="5">
        <v>92.3</v>
      </c>
      <c r="N61" s="45">
        <v>97.5</v>
      </c>
      <c r="O61" s="45">
        <v>0.95499999999999996</v>
      </c>
    </row>
    <row r="62" spans="1:15" ht="18">
      <c r="B62" s="44" t="s">
        <v>20</v>
      </c>
      <c r="C62" s="5">
        <v>100</v>
      </c>
      <c r="D62" s="5">
        <v>100</v>
      </c>
      <c r="E62" s="5">
        <v>100</v>
      </c>
      <c r="F62" s="5">
        <v>100</v>
      </c>
      <c r="G62" s="5">
        <v>100</v>
      </c>
      <c r="H62" s="5">
        <v>100</v>
      </c>
      <c r="I62" s="5">
        <v>100</v>
      </c>
      <c r="J62" s="5">
        <v>100</v>
      </c>
      <c r="K62" s="5">
        <v>100</v>
      </c>
      <c r="L62" s="5">
        <v>100</v>
      </c>
      <c r="M62" s="5">
        <v>100</v>
      </c>
      <c r="N62" s="45">
        <v>100</v>
      </c>
      <c r="O62" s="45">
        <v>100</v>
      </c>
    </row>
    <row r="63" spans="1:15" ht="18">
      <c r="A63" s="47" t="s">
        <v>134</v>
      </c>
      <c r="B63" s="44" t="s">
        <v>7</v>
      </c>
      <c r="C63" s="5">
        <v>32.1</v>
      </c>
      <c r="D63" s="5">
        <v>33.799999999999997</v>
      </c>
      <c r="E63" s="5">
        <v>33.700000000000003</v>
      </c>
      <c r="F63" s="5">
        <v>34.049999999999997</v>
      </c>
      <c r="G63" s="5">
        <v>35.5</v>
      </c>
      <c r="H63" s="5">
        <v>36.1</v>
      </c>
      <c r="I63" s="5">
        <v>35.4</v>
      </c>
      <c r="J63" s="5">
        <v>28.3</v>
      </c>
      <c r="K63" s="5">
        <v>28</v>
      </c>
      <c r="L63" s="5">
        <v>27.2</v>
      </c>
      <c r="M63" s="5">
        <v>26.8</v>
      </c>
      <c r="N63" s="45">
        <v>36.1</v>
      </c>
      <c r="O63" s="45">
        <v>26.8</v>
      </c>
    </row>
    <row r="64" spans="1:15" ht="18">
      <c r="B64" s="44" t="s">
        <v>8</v>
      </c>
      <c r="C64" s="5">
        <v>44452</v>
      </c>
      <c r="D64" s="5">
        <v>51746</v>
      </c>
      <c r="E64" s="5">
        <v>56890</v>
      </c>
      <c r="F64" s="5">
        <v>67327</v>
      </c>
      <c r="G64" s="5">
        <v>77485</v>
      </c>
      <c r="H64" s="5">
        <v>85039</v>
      </c>
      <c r="I64" s="5">
        <v>94895</v>
      </c>
      <c r="J64" s="5">
        <v>104423</v>
      </c>
      <c r="K64" s="5">
        <v>112221</v>
      </c>
      <c r="L64" s="5">
        <v>122721</v>
      </c>
      <c r="M64" s="5">
        <v>140517</v>
      </c>
      <c r="N64" s="45">
        <v>140517</v>
      </c>
      <c r="O64" s="45">
        <v>44452</v>
      </c>
    </row>
    <row r="65" spans="1:15" ht="18">
      <c r="B65" s="44" t="s">
        <v>9</v>
      </c>
      <c r="C65" s="5">
        <v>19089</v>
      </c>
      <c r="D65" s="5">
        <v>21592</v>
      </c>
      <c r="E65" s="5">
        <v>23751</v>
      </c>
      <c r="F65" s="5">
        <v>26269</v>
      </c>
      <c r="G65" s="5">
        <v>29829</v>
      </c>
      <c r="H65" s="5">
        <v>33587</v>
      </c>
      <c r="I65" s="5">
        <v>36946</v>
      </c>
      <c r="J65" s="5">
        <v>39483</v>
      </c>
      <c r="K65" s="5">
        <v>42710</v>
      </c>
      <c r="L65" s="5">
        <v>46058</v>
      </c>
      <c r="M65" s="5">
        <v>49955</v>
      </c>
      <c r="N65" s="45">
        <v>49955</v>
      </c>
      <c r="O65" s="45">
        <v>19089</v>
      </c>
    </row>
    <row r="66" spans="1:15" ht="18">
      <c r="B66" s="44" t="s">
        <v>10</v>
      </c>
      <c r="C66" s="5">
        <v>37</v>
      </c>
      <c r="D66" s="5">
        <v>37.869999999999997</v>
      </c>
      <c r="E66" s="5">
        <v>40.5</v>
      </c>
      <c r="F66" s="5">
        <v>41.4</v>
      </c>
      <c r="G66" s="5">
        <v>42.4</v>
      </c>
      <c r="H66" s="5">
        <v>43.9</v>
      </c>
      <c r="I66" s="5">
        <v>45.2</v>
      </c>
      <c r="J66" s="5">
        <v>48</v>
      </c>
      <c r="K66" s="5">
        <v>49.5</v>
      </c>
      <c r="L66" s="5">
        <v>50.9</v>
      </c>
      <c r="M66" s="5">
        <v>51.1</v>
      </c>
      <c r="N66" s="45">
        <v>51.1</v>
      </c>
      <c r="O66" s="45">
        <v>37</v>
      </c>
    </row>
    <row r="67" spans="1:15" ht="18">
      <c r="A67" s="43" t="s">
        <v>155</v>
      </c>
      <c r="B67" s="44" t="s">
        <v>11</v>
      </c>
      <c r="C67" s="5">
        <v>1165</v>
      </c>
      <c r="D67" s="5">
        <v>1207</v>
      </c>
      <c r="E67" s="5">
        <v>12190</v>
      </c>
      <c r="F67" s="5">
        <v>1223</v>
      </c>
      <c r="G67" s="5">
        <v>1254</v>
      </c>
      <c r="H67" s="5">
        <v>1249</v>
      </c>
      <c r="I67" s="5">
        <v>1237</v>
      </c>
      <c r="J67" s="5">
        <v>1304</v>
      </c>
      <c r="K67" s="5">
        <v>1335</v>
      </c>
      <c r="L67" s="5">
        <v>1372</v>
      </c>
      <c r="M67" s="5">
        <v>1396</v>
      </c>
      <c r="N67" s="45">
        <v>12190</v>
      </c>
      <c r="O67" s="45">
        <v>1165</v>
      </c>
    </row>
    <row r="68" spans="1:15" ht="18">
      <c r="B68" s="44" t="s">
        <v>12</v>
      </c>
      <c r="C68" s="5">
        <v>0.96</v>
      </c>
      <c r="D68" s="5">
        <v>0.56999999999999995</v>
      </c>
      <c r="E68" s="5">
        <v>-0.4</v>
      </c>
      <c r="F68" s="5">
        <v>4</v>
      </c>
      <c r="G68" s="5">
        <v>1.9</v>
      </c>
      <c r="H68" s="5">
        <v>1.5</v>
      </c>
      <c r="I68" s="5">
        <v>1.4</v>
      </c>
      <c r="J68" s="5">
        <v>3.5</v>
      </c>
      <c r="K68" s="5">
        <v>2.7</v>
      </c>
      <c r="L68" s="5">
        <v>3.87</v>
      </c>
      <c r="M68" s="5">
        <v>0.4</v>
      </c>
      <c r="N68" s="45">
        <v>4</v>
      </c>
      <c r="O68" s="45">
        <v>-0.4</v>
      </c>
    </row>
    <row r="69" spans="1:15" ht="18">
      <c r="B69" s="44" t="s">
        <v>13</v>
      </c>
      <c r="C69" s="5">
        <v>3.21</v>
      </c>
      <c r="D69" s="5">
        <v>3.2</v>
      </c>
      <c r="E69" s="5">
        <v>4</v>
      </c>
      <c r="F69" s="5">
        <v>4</v>
      </c>
      <c r="G69" s="5">
        <v>2.6</v>
      </c>
      <c r="H69" s="5">
        <v>2.2999999999999998</v>
      </c>
      <c r="I69" s="5">
        <v>4</v>
      </c>
      <c r="J69" s="5">
        <v>1.9</v>
      </c>
      <c r="K69" s="5">
        <v>4</v>
      </c>
      <c r="L69" s="5">
        <v>1.85</v>
      </c>
      <c r="M69" s="5">
        <v>1.8</v>
      </c>
      <c r="N69" s="45">
        <v>4</v>
      </c>
      <c r="O69" s="45">
        <v>1.8</v>
      </c>
    </row>
    <row r="70" spans="1:15" s="5" customFormat="1" ht="18">
      <c r="B70" s="55" t="s">
        <v>14</v>
      </c>
      <c r="C70" s="5">
        <v>25.93941028407048</v>
      </c>
      <c r="D70" s="5">
        <v>23.2</v>
      </c>
      <c r="E70" s="5">
        <v>24.5</v>
      </c>
      <c r="F70" s="5">
        <v>22.7</v>
      </c>
      <c r="G70" s="5">
        <v>21.987250554323726</v>
      </c>
      <c r="H70" s="5">
        <v>23.039404794709288</v>
      </c>
      <c r="I70" s="5">
        <v>27.669956140350877</v>
      </c>
      <c r="J70" s="5">
        <v>29.652910631320033</v>
      </c>
      <c r="K70" s="5">
        <v>32.382364799999998</v>
      </c>
      <c r="L70" s="5">
        <v>36.31893971782813</v>
      </c>
      <c r="M70" s="5">
        <v>35.700000000000003</v>
      </c>
      <c r="N70" s="45">
        <v>36.31893971782813</v>
      </c>
      <c r="O70" s="45">
        <v>21.987250554323726</v>
      </c>
    </row>
    <row r="71" spans="1:15" s="5" customFormat="1" ht="18">
      <c r="B71" s="55" t="s">
        <v>15</v>
      </c>
      <c r="C71" s="5">
        <v>278</v>
      </c>
      <c r="D71" s="5">
        <v>285</v>
      </c>
      <c r="E71" s="5">
        <v>294</v>
      </c>
      <c r="F71" s="5">
        <v>289</v>
      </c>
      <c r="G71" s="5">
        <v>457.76</v>
      </c>
      <c r="H71" s="5">
        <v>457.02</v>
      </c>
      <c r="I71" s="5">
        <v>382.79</v>
      </c>
      <c r="J71" s="5">
        <v>388.74</v>
      </c>
      <c r="K71" s="5">
        <v>424.81</v>
      </c>
      <c r="L71" s="5">
        <v>460.88</v>
      </c>
      <c r="M71" s="5">
        <v>12.3</v>
      </c>
      <c r="N71" s="45">
        <v>460.88</v>
      </c>
      <c r="O71" s="45">
        <v>12.3</v>
      </c>
    </row>
    <row r="72" spans="1:15" ht="18"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45">
        <v>0</v>
      </c>
      <c r="O72" s="45">
        <v>0</v>
      </c>
    </row>
    <row r="73" spans="1:15" ht="18"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45">
        <v>0</v>
      </c>
      <c r="O73" s="45">
        <v>0</v>
      </c>
    </row>
    <row r="74" spans="1:15" ht="18">
      <c r="A74" s="39" t="s">
        <v>159</v>
      </c>
      <c r="C74" s="62">
        <v>2007</v>
      </c>
      <c r="D74" s="62">
        <v>2008</v>
      </c>
      <c r="E74" s="62">
        <v>2009</v>
      </c>
      <c r="F74" s="62">
        <v>2010</v>
      </c>
      <c r="G74" s="62">
        <v>2011</v>
      </c>
      <c r="H74" s="62">
        <v>2012</v>
      </c>
      <c r="I74" s="62">
        <v>2013</v>
      </c>
      <c r="J74" s="62">
        <v>2014</v>
      </c>
      <c r="K74" s="62">
        <v>2015</v>
      </c>
      <c r="L74" s="62">
        <v>2016</v>
      </c>
      <c r="M74" s="62">
        <v>2017</v>
      </c>
      <c r="N74" s="45">
        <v>2017</v>
      </c>
      <c r="O74" s="45">
        <v>2007</v>
      </c>
    </row>
    <row r="75" spans="1:15" ht="18">
      <c r="A75" s="43" t="s">
        <v>124</v>
      </c>
      <c r="B75" s="44" t="s">
        <v>154</v>
      </c>
      <c r="C75" s="62">
        <v>16.899999999999999</v>
      </c>
      <c r="D75" s="63">
        <v>14.3</v>
      </c>
      <c r="E75" s="62">
        <v>17.579999999999998</v>
      </c>
      <c r="F75" s="62">
        <v>17.52</v>
      </c>
      <c r="G75" s="64">
        <v>14.93</v>
      </c>
      <c r="H75" s="62">
        <v>17.41</v>
      </c>
      <c r="I75" s="62">
        <v>17.45</v>
      </c>
      <c r="J75" s="62">
        <v>13.85</v>
      </c>
      <c r="K75" s="62">
        <v>15.14</v>
      </c>
      <c r="L75" s="62">
        <v>15.01</v>
      </c>
      <c r="M75" s="62">
        <v>13.85</v>
      </c>
      <c r="N75" s="45">
        <v>17.579999999999998</v>
      </c>
      <c r="O75" s="45">
        <v>13.85</v>
      </c>
    </row>
    <row r="76" spans="1:15" ht="18">
      <c r="B76" s="44" t="s">
        <v>2</v>
      </c>
      <c r="C76" s="62">
        <v>44.2</v>
      </c>
      <c r="D76" s="63">
        <v>42</v>
      </c>
      <c r="E76" s="62">
        <v>42.09</v>
      </c>
      <c r="F76" s="62">
        <v>42.7</v>
      </c>
      <c r="G76" s="62">
        <v>42.46</v>
      </c>
      <c r="H76" s="62">
        <v>41.89</v>
      </c>
      <c r="I76" s="62">
        <v>42.06</v>
      </c>
      <c r="J76" s="62">
        <v>41.34</v>
      </c>
      <c r="K76" s="62">
        <v>42.37</v>
      </c>
      <c r="L76" s="62">
        <v>42.66</v>
      </c>
      <c r="M76" s="62">
        <v>41.34</v>
      </c>
      <c r="N76" s="45">
        <v>44.2</v>
      </c>
      <c r="O76" s="45">
        <v>41.34</v>
      </c>
    </row>
    <row r="77" spans="1:15" ht="18">
      <c r="B77" s="44" t="s">
        <v>3</v>
      </c>
      <c r="C77" s="62">
        <v>64575</v>
      </c>
      <c r="D77" s="62">
        <v>63359</v>
      </c>
      <c r="E77" s="5">
        <v>41750</v>
      </c>
      <c r="F77" s="62">
        <v>69414</v>
      </c>
      <c r="G77" s="65">
        <v>496377</v>
      </c>
      <c r="H77" s="62">
        <v>69414</v>
      </c>
      <c r="I77" s="62">
        <v>65145</v>
      </c>
      <c r="J77" s="62">
        <v>64885</v>
      </c>
      <c r="K77" s="62">
        <v>58744</v>
      </c>
      <c r="L77" s="62">
        <v>50575</v>
      </c>
      <c r="M77" s="62">
        <v>46389.206008925801</v>
      </c>
      <c r="N77" s="45">
        <v>496377</v>
      </c>
      <c r="O77" s="45">
        <v>41750</v>
      </c>
    </row>
    <row r="78" spans="1:15" ht="18">
      <c r="B78" s="44" t="s">
        <v>4</v>
      </c>
      <c r="C78" s="62">
        <v>94.5</v>
      </c>
      <c r="D78" s="62">
        <v>97.34</v>
      </c>
      <c r="E78" s="62">
        <v>87.36</v>
      </c>
      <c r="F78" s="62">
        <v>87.36</v>
      </c>
      <c r="G78" s="40">
        <v>98.71</v>
      </c>
      <c r="H78" s="62">
        <v>97.97</v>
      </c>
      <c r="I78" s="62">
        <v>98.32</v>
      </c>
      <c r="J78" s="62">
        <v>98.85</v>
      </c>
      <c r="K78" s="62">
        <v>95.55</v>
      </c>
      <c r="L78" s="62">
        <v>95.833105456584605</v>
      </c>
      <c r="M78" s="62">
        <v>85</v>
      </c>
      <c r="N78" s="45">
        <v>98.85</v>
      </c>
      <c r="O78" s="45">
        <v>85</v>
      </c>
    </row>
    <row r="79" spans="1:15" ht="18">
      <c r="B79" s="44" t="s">
        <v>5</v>
      </c>
      <c r="C79" s="62">
        <v>98.9</v>
      </c>
      <c r="D79" s="62">
        <v>99.9</v>
      </c>
      <c r="E79" s="62">
        <v>99.8</v>
      </c>
      <c r="F79" s="62">
        <v>99</v>
      </c>
      <c r="G79" s="64">
        <v>92</v>
      </c>
      <c r="H79" s="62">
        <v>91.7</v>
      </c>
      <c r="I79" s="62">
        <v>94.26</v>
      </c>
      <c r="J79" s="62">
        <v>91</v>
      </c>
      <c r="K79" s="62">
        <v>90.65</v>
      </c>
      <c r="L79" s="62">
        <v>94.326155820201294</v>
      </c>
      <c r="M79" s="62">
        <v>90.99</v>
      </c>
      <c r="N79" s="45">
        <v>99.9</v>
      </c>
      <c r="O79" s="45">
        <v>90.65</v>
      </c>
    </row>
    <row r="80" spans="1:15" ht="18">
      <c r="B80" s="44" t="s">
        <v>6</v>
      </c>
      <c r="C80" s="62">
        <v>95.3</v>
      </c>
      <c r="D80" s="62">
        <v>88.9</v>
      </c>
      <c r="E80" s="62">
        <v>69.8</v>
      </c>
      <c r="F80" s="62">
        <v>90.34</v>
      </c>
      <c r="G80" s="62">
        <v>90.22</v>
      </c>
      <c r="H80" s="62">
        <v>91.85</v>
      </c>
      <c r="I80" s="62">
        <v>95.49</v>
      </c>
      <c r="J80" s="62">
        <v>94.84</v>
      </c>
      <c r="K80" s="62">
        <v>95.96</v>
      </c>
      <c r="L80" s="62">
        <v>95.16</v>
      </c>
      <c r="M80" s="62">
        <v>94.84</v>
      </c>
      <c r="N80" s="45">
        <v>95.96</v>
      </c>
      <c r="O80" s="45">
        <v>69.8</v>
      </c>
    </row>
    <row r="81" spans="1:15" ht="18">
      <c r="B81" s="44" t="s">
        <v>20</v>
      </c>
      <c r="C81" s="62">
        <v>100</v>
      </c>
      <c r="D81" s="62">
        <v>100</v>
      </c>
      <c r="E81" s="62">
        <v>100</v>
      </c>
      <c r="F81" s="62">
        <v>100</v>
      </c>
      <c r="G81" s="62">
        <v>100</v>
      </c>
      <c r="H81" s="62">
        <v>100</v>
      </c>
      <c r="I81" s="62">
        <v>100</v>
      </c>
      <c r="J81" s="62">
        <v>100</v>
      </c>
      <c r="K81" s="62">
        <v>100</v>
      </c>
      <c r="L81" s="62">
        <v>100</v>
      </c>
      <c r="M81" s="62">
        <v>100</v>
      </c>
      <c r="N81" s="45">
        <v>100</v>
      </c>
      <c r="O81" s="45">
        <v>100</v>
      </c>
    </row>
    <row r="82" spans="1:15" ht="18">
      <c r="A82" s="47" t="s">
        <v>134</v>
      </c>
      <c r="B82" s="44" t="s">
        <v>7</v>
      </c>
      <c r="C82" s="62">
        <v>37.9</v>
      </c>
      <c r="D82" s="62">
        <v>39.299999999999997</v>
      </c>
      <c r="E82" s="62">
        <v>37.6</v>
      </c>
      <c r="F82" s="62">
        <v>38.799999999999997</v>
      </c>
      <c r="G82" s="62">
        <v>37.299999999999997</v>
      </c>
      <c r="H82" s="62">
        <v>36.799999999999997</v>
      </c>
      <c r="I82" s="62">
        <v>34.799999999999997</v>
      </c>
      <c r="J82" s="62">
        <v>26.5</v>
      </c>
      <c r="K82" s="62">
        <v>26.6</v>
      </c>
      <c r="L82" s="62">
        <v>26.6</v>
      </c>
      <c r="M82" s="62">
        <v>26.4</v>
      </c>
      <c r="N82" s="45">
        <v>39.299999999999997</v>
      </c>
      <c r="O82" s="45">
        <v>26.4</v>
      </c>
    </row>
    <row r="83" spans="1:15" ht="18">
      <c r="B83" s="44" t="s">
        <v>8</v>
      </c>
      <c r="C83" s="62">
        <v>69151</v>
      </c>
      <c r="D83" s="62">
        <v>78875</v>
      </c>
      <c r="E83" s="62">
        <v>83696</v>
      </c>
      <c r="F83" s="62">
        <v>93043</v>
      </c>
      <c r="G83" s="62">
        <v>102129</v>
      </c>
      <c r="H83" s="62">
        <v>114029</v>
      </c>
      <c r="I83" s="62">
        <v>123209</v>
      </c>
      <c r="J83" s="62">
        <v>129925</v>
      </c>
      <c r="K83" s="62">
        <v>136702</v>
      </c>
      <c r="L83" s="62">
        <v>145556</v>
      </c>
      <c r="M83" s="62">
        <v>162388.17000000001</v>
      </c>
      <c r="N83" s="45">
        <v>162388.17000000001</v>
      </c>
      <c r="O83" s="45">
        <v>69151</v>
      </c>
    </row>
    <row r="84" spans="1:15" ht="18">
      <c r="B84" s="44" t="s">
        <v>9</v>
      </c>
      <c r="C84" s="62">
        <v>21260</v>
      </c>
      <c r="D84" s="62">
        <v>23867</v>
      </c>
      <c r="E84" s="62">
        <v>26320</v>
      </c>
      <c r="F84" s="62">
        <v>29219</v>
      </c>
      <c r="G84" s="62">
        <v>33243</v>
      </c>
      <c r="H84" s="62">
        <v>37531</v>
      </c>
      <c r="I84" s="62">
        <v>41143</v>
      </c>
      <c r="J84" s="62">
        <v>46677</v>
      </c>
      <c r="K84" s="62">
        <v>50390</v>
      </c>
      <c r="L84" s="62">
        <v>54341</v>
      </c>
      <c r="M84" s="62">
        <v>58806</v>
      </c>
      <c r="N84" s="45">
        <v>58806</v>
      </c>
      <c r="O84" s="45">
        <v>21260</v>
      </c>
    </row>
    <row r="85" spans="1:15" ht="18">
      <c r="A85" s="58"/>
      <c r="B85" s="44" t="s">
        <v>10</v>
      </c>
      <c r="C85" s="62">
        <v>58.8</v>
      </c>
      <c r="D85" s="62">
        <v>56.9</v>
      </c>
      <c r="E85" s="62">
        <v>55.1</v>
      </c>
      <c r="F85" s="62">
        <v>53.2</v>
      </c>
      <c r="G85" s="62">
        <v>51.8</v>
      </c>
      <c r="H85" s="62">
        <v>50.4</v>
      </c>
      <c r="I85" s="62">
        <v>48.1</v>
      </c>
      <c r="J85" s="62">
        <v>46.2</v>
      </c>
      <c r="K85" s="62">
        <v>44.8</v>
      </c>
      <c r="L85" s="62">
        <v>43.3</v>
      </c>
      <c r="M85" s="62">
        <v>51.16</v>
      </c>
      <c r="N85" s="45">
        <v>58.8</v>
      </c>
      <c r="O85" s="45">
        <v>43.3</v>
      </c>
    </row>
    <row r="86" spans="1:15" ht="18">
      <c r="A86" s="43" t="s">
        <v>155</v>
      </c>
      <c r="B86" s="44" t="s">
        <v>11</v>
      </c>
      <c r="C86" s="62">
        <v>736</v>
      </c>
      <c r="D86" s="62">
        <v>742</v>
      </c>
      <c r="E86" s="62">
        <v>746</v>
      </c>
      <c r="F86" s="62">
        <v>751</v>
      </c>
      <c r="G86" s="62">
        <v>1005</v>
      </c>
      <c r="H86" s="62">
        <v>1243</v>
      </c>
      <c r="I86" s="62">
        <v>1246</v>
      </c>
      <c r="J86" s="62">
        <v>1236</v>
      </c>
      <c r="K86" s="62">
        <v>1226</v>
      </c>
      <c r="L86" s="62">
        <v>1230</v>
      </c>
      <c r="M86" s="62">
        <v>1234</v>
      </c>
      <c r="N86" s="45">
        <v>1246</v>
      </c>
      <c r="O86" s="45">
        <v>736</v>
      </c>
    </row>
    <row r="87" spans="1:15" ht="18">
      <c r="B87" s="44" t="s">
        <v>12</v>
      </c>
      <c r="C87" s="62">
        <v>1.3</v>
      </c>
      <c r="D87" s="62">
        <v>0.96</v>
      </c>
      <c r="E87" s="62">
        <v>1.3</v>
      </c>
      <c r="F87" s="62">
        <v>2.44</v>
      </c>
      <c r="G87" s="62">
        <v>2.62</v>
      </c>
      <c r="H87" s="62">
        <v>3.58</v>
      </c>
      <c r="I87" s="62">
        <v>3.52</v>
      </c>
      <c r="J87" s="62">
        <v>4.97</v>
      </c>
      <c r="K87" s="62">
        <v>3.04</v>
      </c>
      <c r="L87" s="62">
        <v>4.8499999999999996</v>
      </c>
      <c r="M87" s="62">
        <v>4.8099999999999996</v>
      </c>
      <c r="N87" s="45">
        <v>4.97</v>
      </c>
      <c r="O87" s="45">
        <v>0.96</v>
      </c>
    </row>
    <row r="88" spans="1:15" ht="18">
      <c r="B88" s="44" t="s">
        <v>13</v>
      </c>
      <c r="C88" s="62">
        <v>3</v>
      </c>
      <c r="D88" s="62">
        <v>2.92</v>
      </c>
      <c r="E88" s="62">
        <v>2.9</v>
      </c>
      <c r="F88" s="63">
        <v>2.8</v>
      </c>
      <c r="G88" s="62">
        <v>2.72</v>
      </c>
      <c r="H88" s="62">
        <v>2.7</v>
      </c>
      <c r="I88" s="62">
        <v>2.12</v>
      </c>
      <c r="J88" s="63">
        <v>1.92</v>
      </c>
      <c r="K88" s="62">
        <v>2</v>
      </c>
      <c r="L88" s="63">
        <v>1.89</v>
      </c>
      <c r="M88" s="63">
        <v>1.82</v>
      </c>
      <c r="N88" s="45">
        <v>3</v>
      </c>
      <c r="O88" s="45">
        <v>1.82</v>
      </c>
    </row>
    <row r="89" spans="1:15" ht="18">
      <c r="B89" s="44" t="s">
        <v>14</v>
      </c>
      <c r="C89" s="62">
        <v>24.9</v>
      </c>
      <c r="D89" s="62">
        <v>25.5</v>
      </c>
      <c r="E89" s="62">
        <v>26.6</v>
      </c>
      <c r="F89" s="62">
        <v>28.5</v>
      </c>
      <c r="G89" s="62">
        <v>22.6835348</v>
      </c>
      <c r="H89" s="62">
        <v>35.799999999999997</v>
      </c>
      <c r="I89" s="62">
        <v>22.97</v>
      </c>
      <c r="J89" s="62">
        <v>23.91</v>
      </c>
      <c r="K89" s="62">
        <v>24.68</v>
      </c>
      <c r="L89" s="62">
        <v>25.98</v>
      </c>
      <c r="M89" s="62">
        <v>28.32</v>
      </c>
      <c r="N89" s="45">
        <v>35.799999999999997</v>
      </c>
      <c r="O89" s="45">
        <v>22.6835348</v>
      </c>
    </row>
    <row r="90" spans="1:15" ht="18">
      <c r="A90" s="66"/>
      <c r="B90" s="44" t="s">
        <v>15</v>
      </c>
      <c r="C90" s="62">
        <v>244.04453910127154</v>
      </c>
      <c r="D90" s="62">
        <v>264.91021082868997</v>
      </c>
      <c r="E90" s="62">
        <v>296.35382067276254</v>
      </c>
      <c r="F90" s="62">
        <v>294.5617369119829</v>
      </c>
      <c r="G90" s="62">
        <v>293.85042289551723</v>
      </c>
      <c r="H90" s="62">
        <v>296.70119325110761</v>
      </c>
      <c r="I90" s="62">
        <v>308.83090664382723</v>
      </c>
      <c r="J90" s="62">
        <v>316.87390330973557</v>
      </c>
      <c r="K90" s="62">
        <v>322.05814005787022</v>
      </c>
      <c r="L90" s="62">
        <v>323.42524329106459</v>
      </c>
      <c r="M90" s="62">
        <v>335</v>
      </c>
      <c r="N90" s="45">
        <v>335</v>
      </c>
      <c r="O90" s="45">
        <v>244.04453910127154</v>
      </c>
    </row>
    <row r="91" spans="1:15" ht="18">
      <c r="A91" s="58"/>
      <c r="B91" s="67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45">
        <v>0</v>
      </c>
      <c r="O91" s="45">
        <v>0</v>
      </c>
    </row>
    <row r="92" spans="1:15" ht="18"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45">
        <v>0</v>
      </c>
      <c r="O92" s="45">
        <v>0</v>
      </c>
    </row>
    <row r="93" spans="1:15" ht="18">
      <c r="A93" s="39" t="s">
        <v>160</v>
      </c>
      <c r="C93" s="61">
        <v>2007</v>
      </c>
      <c r="D93" s="61">
        <v>2008</v>
      </c>
      <c r="E93" s="62">
        <v>2009</v>
      </c>
      <c r="F93" s="62">
        <v>2010</v>
      </c>
      <c r="G93" s="61">
        <v>2011</v>
      </c>
      <c r="H93" s="61">
        <v>2012</v>
      </c>
      <c r="I93" s="62">
        <v>2013</v>
      </c>
      <c r="J93" s="62">
        <v>2014</v>
      </c>
      <c r="K93" s="62">
        <v>2015</v>
      </c>
      <c r="L93" s="62">
        <v>2016</v>
      </c>
      <c r="M93" s="62">
        <v>2017</v>
      </c>
      <c r="N93" s="45">
        <v>2017</v>
      </c>
      <c r="O93" s="45">
        <v>2007</v>
      </c>
    </row>
    <row r="94" spans="1:15" ht="18">
      <c r="A94" s="43" t="s">
        <v>124</v>
      </c>
      <c r="B94" s="44" t="s">
        <v>154</v>
      </c>
      <c r="C94" s="5">
        <v>28.97</v>
      </c>
      <c r="D94" s="5">
        <v>35.99</v>
      </c>
      <c r="E94" s="5">
        <v>18</v>
      </c>
      <c r="F94" s="5">
        <v>22</v>
      </c>
      <c r="G94" s="5">
        <v>22</v>
      </c>
      <c r="H94" s="5">
        <v>19.899999999999999</v>
      </c>
      <c r="I94" s="5">
        <v>18.399999999999999</v>
      </c>
      <c r="J94" s="5">
        <v>19.100000000000001</v>
      </c>
      <c r="K94" s="5">
        <v>17</v>
      </c>
      <c r="L94" s="5">
        <v>18.47</v>
      </c>
      <c r="M94" s="5">
        <v>19</v>
      </c>
      <c r="N94" s="45">
        <v>35.99</v>
      </c>
      <c r="O94" s="45">
        <v>17</v>
      </c>
    </row>
    <row r="95" spans="1:15" ht="18">
      <c r="B95" s="44" t="s">
        <v>2</v>
      </c>
      <c r="C95" s="5">
        <v>41.8</v>
      </c>
      <c r="D95" s="5">
        <v>41.8</v>
      </c>
      <c r="E95" s="5">
        <v>40.36</v>
      </c>
      <c r="F95" s="5">
        <v>40.799999999999997</v>
      </c>
      <c r="G95" s="5">
        <v>40.799999999999997</v>
      </c>
      <c r="H95" s="5">
        <v>42.3</v>
      </c>
      <c r="I95" s="5">
        <v>42.2</v>
      </c>
      <c r="J95" s="5">
        <v>42.3</v>
      </c>
      <c r="K95" s="5">
        <v>43.1</v>
      </c>
      <c r="L95" s="5">
        <v>43.3</v>
      </c>
      <c r="M95" s="5">
        <v>43.7</v>
      </c>
      <c r="N95" s="45">
        <v>43.7</v>
      </c>
      <c r="O95" s="45">
        <v>40.36</v>
      </c>
    </row>
    <row r="96" spans="1:15" ht="18">
      <c r="B96" s="44" t="s">
        <v>3</v>
      </c>
      <c r="C96" s="5">
        <v>97498</v>
      </c>
      <c r="D96" s="5">
        <v>72153</v>
      </c>
      <c r="E96" s="5">
        <v>66166</v>
      </c>
      <c r="F96" s="5">
        <v>69414</v>
      </c>
      <c r="G96" s="5">
        <v>60740</v>
      </c>
      <c r="H96" s="5">
        <v>65253</v>
      </c>
      <c r="I96" s="5">
        <v>65145</v>
      </c>
      <c r="J96" s="5">
        <v>64885</v>
      </c>
      <c r="K96" s="5">
        <v>58744</v>
      </c>
      <c r="L96" s="5">
        <v>50575</v>
      </c>
      <c r="M96" s="5">
        <v>46389.206008925801</v>
      </c>
      <c r="N96" s="45">
        <v>97498</v>
      </c>
      <c r="O96" s="45">
        <v>46389.206008925801</v>
      </c>
    </row>
    <row r="97" spans="1:15" ht="18">
      <c r="B97" s="44" t="s">
        <v>4</v>
      </c>
      <c r="C97" s="5">
        <v>98.56</v>
      </c>
      <c r="D97" s="5">
        <v>98.44</v>
      </c>
      <c r="E97" s="5">
        <v>98.7</v>
      </c>
      <c r="F97" s="5">
        <v>87.36</v>
      </c>
      <c r="G97" s="5">
        <v>98.2</v>
      </c>
      <c r="H97" s="5">
        <v>97.5</v>
      </c>
      <c r="I97" s="5">
        <v>97.97</v>
      </c>
      <c r="J97" s="5">
        <v>98.32</v>
      </c>
      <c r="K97" s="5">
        <v>98.85</v>
      </c>
      <c r="L97" s="5">
        <v>95.55</v>
      </c>
      <c r="M97" s="5">
        <v>0.95833105456584622</v>
      </c>
      <c r="N97" s="45">
        <v>98.85</v>
      </c>
      <c r="O97" s="45">
        <v>0.95833105456584622</v>
      </c>
    </row>
    <row r="98" spans="1:15" ht="18">
      <c r="B98" s="44" t="s">
        <v>5</v>
      </c>
      <c r="C98" s="5">
        <v>100</v>
      </c>
      <c r="D98" s="5">
        <v>98.7</v>
      </c>
      <c r="E98" s="5">
        <v>98.8</v>
      </c>
      <c r="F98" s="5">
        <v>99.3</v>
      </c>
      <c r="G98" s="5">
        <v>99.350649350649363</v>
      </c>
      <c r="H98" s="5"/>
      <c r="I98" s="5">
        <v>94.7</v>
      </c>
      <c r="J98" s="5">
        <v>98</v>
      </c>
      <c r="K98" s="5">
        <v>94</v>
      </c>
      <c r="L98" s="5">
        <v>96</v>
      </c>
      <c r="M98" s="5">
        <v>95.6</v>
      </c>
      <c r="N98" s="45">
        <v>100</v>
      </c>
      <c r="O98" s="45">
        <v>94</v>
      </c>
    </row>
    <row r="99" spans="1:15" ht="18">
      <c r="B99" s="44" t="s">
        <v>6</v>
      </c>
      <c r="C99" s="5">
        <v>80.3</v>
      </c>
      <c r="D99" s="5">
        <v>85.9</v>
      </c>
      <c r="E99" s="5">
        <v>82.9</v>
      </c>
      <c r="F99" s="5">
        <v>83</v>
      </c>
      <c r="G99" s="5">
        <v>83</v>
      </c>
      <c r="H99" s="5">
        <v>85.5</v>
      </c>
      <c r="I99" s="5">
        <v>73.8</v>
      </c>
      <c r="J99" s="5">
        <v>89.5</v>
      </c>
      <c r="K99" s="5">
        <v>99</v>
      </c>
      <c r="L99" s="5">
        <v>99</v>
      </c>
      <c r="M99" s="5">
        <v>87</v>
      </c>
      <c r="N99" s="45">
        <v>99</v>
      </c>
      <c r="O99" s="45">
        <v>73.8</v>
      </c>
    </row>
    <row r="100" spans="1:15" ht="18">
      <c r="B100" s="44" t="s">
        <v>20</v>
      </c>
      <c r="C100" s="5">
        <v>100</v>
      </c>
      <c r="D100" s="5">
        <v>100</v>
      </c>
      <c r="E100" s="5">
        <v>100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N100" s="45">
        <v>100</v>
      </c>
      <c r="O100" s="45">
        <v>100</v>
      </c>
    </row>
    <row r="101" spans="1:15" ht="18">
      <c r="A101" s="68" t="s">
        <v>134</v>
      </c>
      <c r="B101" s="44" t="s">
        <v>7</v>
      </c>
      <c r="C101" s="5">
        <v>38.5</v>
      </c>
      <c r="D101" s="5">
        <v>39.299999999999997</v>
      </c>
      <c r="E101" s="5">
        <v>36.700000000000003</v>
      </c>
      <c r="F101" s="5">
        <v>35.6</v>
      </c>
      <c r="G101" s="5">
        <v>36.200000000000003</v>
      </c>
      <c r="H101" s="5">
        <v>34.799999999999997</v>
      </c>
      <c r="I101" s="5">
        <v>34.5</v>
      </c>
      <c r="J101" s="5">
        <v>29</v>
      </c>
      <c r="K101" s="5">
        <v>28.7</v>
      </c>
      <c r="L101" s="5">
        <v>28.7</v>
      </c>
      <c r="M101" s="5">
        <v>28.1</v>
      </c>
      <c r="N101" s="45">
        <v>39.299999999999997</v>
      </c>
      <c r="O101" s="45">
        <v>28.1</v>
      </c>
    </row>
    <row r="102" spans="1:15" ht="18">
      <c r="B102" s="44" t="s">
        <v>8</v>
      </c>
      <c r="C102" s="5">
        <v>55643</v>
      </c>
      <c r="D102" s="5">
        <v>69583</v>
      </c>
      <c r="E102" s="5">
        <v>40671</v>
      </c>
      <c r="F102" s="5">
        <v>48705</v>
      </c>
      <c r="G102" s="5">
        <v>56810</v>
      </c>
      <c r="H102" s="5">
        <v>63488</v>
      </c>
      <c r="I102" s="5">
        <v>71743</v>
      </c>
      <c r="J102" s="5">
        <v>78771</v>
      </c>
      <c r="K102" s="5">
        <v>85712</v>
      </c>
      <c r="L102" s="5">
        <v>94304</v>
      </c>
      <c r="M102" s="5">
        <v>105903</v>
      </c>
      <c r="N102" s="45">
        <v>105903</v>
      </c>
      <c r="O102" s="45">
        <v>40671</v>
      </c>
    </row>
    <row r="103" spans="1:15" ht="18">
      <c r="B103" s="44" t="s">
        <v>9</v>
      </c>
      <c r="C103" s="5">
        <v>16451</v>
      </c>
      <c r="D103" s="5">
        <v>18903</v>
      </c>
      <c r="E103" s="5">
        <v>21001</v>
      </c>
      <c r="F103" s="5">
        <v>23541</v>
      </c>
      <c r="G103" s="5">
        <v>26778</v>
      </c>
      <c r="H103" s="5">
        <v>30205.599999999999</v>
      </c>
      <c r="I103" s="5">
        <v>33136</v>
      </c>
      <c r="J103" s="5">
        <v>35568</v>
      </c>
      <c r="K103" s="5">
        <v>38547</v>
      </c>
      <c r="L103" s="5">
        <v>41628</v>
      </c>
      <c r="M103" s="5">
        <v>45312</v>
      </c>
      <c r="N103" s="45">
        <v>45312</v>
      </c>
      <c r="O103" s="45">
        <v>16451</v>
      </c>
    </row>
    <row r="104" spans="1:15" ht="18">
      <c r="B104" s="44" t="s">
        <v>10</v>
      </c>
      <c r="C104" s="5">
        <v>56.069443617152892</v>
      </c>
      <c r="D104" s="5">
        <v>56.146042457042967</v>
      </c>
      <c r="E104" s="5">
        <v>56.199189441389443</v>
      </c>
      <c r="F104" s="5">
        <v>55.317385260471262</v>
      </c>
      <c r="G104" s="5">
        <v>54.690180387836264</v>
      </c>
      <c r="H104" s="5">
        <v>53.230676198086513</v>
      </c>
      <c r="I104" s="5">
        <v>51.864514909052019</v>
      </c>
      <c r="J104" s="5">
        <v>49.994172504309731</v>
      </c>
      <c r="K104" s="5">
        <v>48.641166221767556</v>
      </c>
      <c r="L104" s="5">
        <v>47.055764943392667</v>
      </c>
      <c r="M104" s="5">
        <v>47.05855734720685</v>
      </c>
      <c r="N104" s="45">
        <v>56.199189441389443</v>
      </c>
      <c r="O104" s="45">
        <v>47.055764943392667</v>
      </c>
    </row>
    <row r="105" spans="1:15" ht="18">
      <c r="A105" s="43" t="s">
        <v>155</v>
      </c>
      <c r="B105" s="44" t="s">
        <v>11</v>
      </c>
      <c r="C105" s="5">
        <v>1239</v>
      </c>
      <c r="D105" s="5">
        <v>1358</v>
      </c>
      <c r="E105" s="5">
        <v>1391</v>
      </c>
      <c r="F105" s="5">
        <v>1390</v>
      </c>
      <c r="G105" s="5">
        <v>1351</v>
      </c>
      <c r="H105" s="5">
        <v>1397</v>
      </c>
      <c r="I105" s="5">
        <v>1393</v>
      </c>
      <c r="J105" s="5">
        <v>1476</v>
      </c>
      <c r="K105" s="5">
        <v>1539</v>
      </c>
      <c r="L105" s="5">
        <v>1543</v>
      </c>
      <c r="M105" s="5">
        <v>1532</v>
      </c>
      <c r="N105" s="45">
        <v>1543</v>
      </c>
      <c r="O105" s="45">
        <v>1239</v>
      </c>
    </row>
    <row r="106" spans="1:15" ht="18">
      <c r="B106" s="44" t="s">
        <v>12</v>
      </c>
      <c r="C106" s="5">
        <v>-1.69</v>
      </c>
      <c r="D106" s="5">
        <v>-1.6</v>
      </c>
      <c r="E106" s="5">
        <v>-1.5069936713007199</v>
      </c>
      <c r="F106" s="5">
        <v>-0.88</v>
      </c>
      <c r="G106" s="5">
        <v>-0.94</v>
      </c>
      <c r="H106" s="5">
        <v>-1.45</v>
      </c>
      <c r="I106" s="5">
        <v>-0.93</v>
      </c>
      <c r="J106" s="5">
        <v>-0.56000000000000005</v>
      </c>
      <c r="K106" s="5">
        <v>-1.38</v>
      </c>
      <c r="L106" s="5">
        <v>-0.08</v>
      </c>
      <c r="M106" s="5">
        <v>-2.69</v>
      </c>
      <c r="N106" s="45">
        <v>-0.08</v>
      </c>
      <c r="O106" s="45">
        <v>-2.69</v>
      </c>
    </row>
    <row r="107" spans="1:15" ht="18">
      <c r="B107" s="44" t="s">
        <v>13</v>
      </c>
      <c r="C107" s="5">
        <v>3.04</v>
      </c>
      <c r="D107" s="5">
        <v>3.1</v>
      </c>
      <c r="E107" s="5">
        <v>2.9</v>
      </c>
      <c r="F107" s="5">
        <v>2.94</v>
      </c>
      <c r="G107" s="5">
        <v>1.89</v>
      </c>
      <c r="H107" s="5">
        <v>3.01</v>
      </c>
      <c r="I107" s="5">
        <v>2.97</v>
      </c>
      <c r="J107" s="5">
        <v>2.56</v>
      </c>
      <c r="K107" s="5">
        <v>2.1</v>
      </c>
      <c r="L107" s="5">
        <v>1.78</v>
      </c>
      <c r="M107" s="5">
        <v>1.59</v>
      </c>
      <c r="N107" s="45">
        <v>3.1</v>
      </c>
      <c r="O107" s="45">
        <v>1.59</v>
      </c>
    </row>
    <row r="108" spans="1:15" ht="18">
      <c r="A108" s="66"/>
      <c r="B108" s="44" t="s">
        <v>14</v>
      </c>
      <c r="C108" s="5">
        <v>16.837873467949304</v>
      </c>
      <c r="D108" s="5">
        <v>16.367255014926936</v>
      </c>
      <c r="E108" s="5">
        <v>16.65224346366664</v>
      </c>
      <c r="F108" s="5">
        <v>17.301945158076865</v>
      </c>
      <c r="G108" s="5">
        <v>17.519087961510301</v>
      </c>
      <c r="H108" s="5">
        <v>19.341348667015158</v>
      </c>
      <c r="I108" s="5">
        <v>20.324588067996505</v>
      </c>
      <c r="J108" s="5">
        <v>21.320167268084884</v>
      </c>
      <c r="K108" s="5">
        <v>21.897048658659052</v>
      </c>
      <c r="L108" s="5">
        <v>23.435421177575456</v>
      </c>
      <c r="M108" s="5">
        <v>24.585660653786281</v>
      </c>
      <c r="N108" s="45">
        <v>24.585660653786281</v>
      </c>
      <c r="O108" s="45">
        <v>16.367255014926936</v>
      </c>
    </row>
    <row r="109" spans="1:15" ht="18">
      <c r="A109" s="66"/>
      <c r="B109" s="44" t="s">
        <v>15</v>
      </c>
      <c r="C109" s="5">
        <v>208.08011946500454</v>
      </c>
      <c r="D109" s="5">
        <v>243.7</v>
      </c>
      <c r="E109" s="5">
        <v>240.32566580018639</v>
      </c>
      <c r="F109" s="5">
        <v>250.08931761343337</v>
      </c>
      <c r="G109" s="5">
        <v>259.00086333621113</v>
      </c>
      <c r="H109" s="5">
        <v>260.27630742079498</v>
      </c>
      <c r="I109" s="5">
        <v>267.65598368898497</v>
      </c>
      <c r="J109" s="5">
        <v>257.55756848193823</v>
      </c>
      <c r="K109" s="5">
        <v>276.33092550909998</v>
      </c>
      <c r="L109" s="5">
        <v>279.05768129674681</v>
      </c>
      <c r="M109" s="5">
        <v>263</v>
      </c>
      <c r="N109" s="45">
        <v>279.05768129674681</v>
      </c>
      <c r="O109" s="45">
        <v>208.08011946500454</v>
      </c>
    </row>
    <row r="110" spans="1:15" ht="18"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45">
        <v>0</v>
      </c>
      <c r="O110" s="45">
        <v>0</v>
      </c>
    </row>
    <row r="111" spans="1:15" ht="18">
      <c r="C111" s="61"/>
      <c r="D111" s="61"/>
      <c r="E111" s="62"/>
      <c r="F111" s="61"/>
      <c r="G111" s="61"/>
      <c r="H111" s="61"/>
      <c r="I111" s="61"/>
      <c r="J111" s="61"/>
      <c r="K111" s="61"/>
      <c r="L111" s="61"/>
      <c r="M111" s="61"/>
      <c r="N111" s="45">
        <v>0</v>
      </c>
      <c r="O111" s="45">
        <v>0</v>
      </c>
    </row>
    <row r="112" spans="1:15" ht="18">
      <c r="A112" s="39" t="s">
        <v>161</v>
      </c>
      <c r="C112" s="61">
        <v>2007</v>
      </c>
      <c r="D112" s="61">
        <v>2008</v>
      </c>
      <c r="E112" s="62">
        <v>2009</v>
      </c>
      <c r="F112" s="61">
        <v>2010</v>
      </c>
      <c r="G112" s="61">
        <v>2011</v>
      </c>
      <c r="H112" s="61">
        <v>2012</v>
      </c>
      <c r="I112" s="61">
        <v>2013</v>
      </c>
      <c r="J112" s="61">
        <v>2014</v>
      </c>
      <c r="K112" s="61">
        <v>2015</v>
      </c>
      <c r="L112" s="61">
        <v>2016</v>
      </c>
      <c r="M112" s="61">
        <v>2017</v>
      </c>
      <c r="N112" s="45">
        <v>2017</v>
      </c>
      <c r="O112" s="45">
        <v>2007</v>
      </c>
    </row>
    <row r="113" spans="1:15" ht="18">
      <c r="A113" s="43" t="s">
        <v>124</v>
      </c>
      <c r="B113" s="44" t="s">
        <v>154</v>
      </c>
      <c r="C113" s="5">
        <v>22.47</v>
      </c>
      <c r="D113" s="5">
        <v>25.09</v>
      </c>
      <c r="E113" s="5">
        <v>28.03</v>
      </c>
      <c r="F113" s="5">
        <v>28</v>
      </c>
      <c r="G113" s="5">
        <v>28</v>
      </c>
      <c r="H113" s="69">
        <v>28.3</v>
      </c>
      <c r="I113" s="69">
        <v>28.5</v>
      </c>
      <c r="J113" s="69">
        <v>28.9</v>
      </c>
      <c r="K113" s="69">
        <v>29.3</v>
      </c>
      <c r="L113" s="69">
        <v>29.2</v>
      </c>
      <c r="M113" s="69">
        <v>29.4</v>
      </c>
      <c r="N113" s="45">
        <v>29.4</v>
      </c>
      <c r="O113" s="45">
        <v>22.47</v>
      </c>
    </row>
    <row r="114" spans="1:15" ht="18">
      <c r="B114" s="44" t="s">
        <v>2</v>
      </c>
      <c r="C114" s="5">
        <v>40.409999999999997</v>
      </c>
      <c r="D114" s="5">
        <v>43.45</v>
      </c>
      <c r="E114" s="5">
        <v>43.29</v>
      </c>
      <c r="F114" s="5">
        <v>43.6</v>
      </c>
      <c r="G114" s="5">
        <v>43.6</v>
      </c>
      <c r="H114" s="69">
        <v>43.56</v>
      </c>
      <c r="I114" s="5">
        <v>43.03</v>
      </c>
      <c r="J114" s="5">
        <v>43.21</v>
      </c>
      <c r="K114" s="69">
        <v>43.45</v>
      </c>
      <c r="L114" s="69">
        <v>43.6</v>
      </c>
      <c r="M114" s="5">
        <v>43.81</v>
      </c>
      <c r="N114" s="45">
        <v>43.81</v>
      </c>
      <c r="O114" s="45">
        <v>40.409999999999997</v>
      </c>
    </row>
    <row r="115" spans="1:15" ht="18">
      <c r="B115" s="44" t="s">
        <v>3</v>
      </c>
      <c r="C115" s="5">
        <v>89442</v>
      </c>
      <c r="D115" s="5">
        <v>83009</v>
      </c>
      <c r="E115" s="5">
        <v>829760</v>
      </c>
      <c r="F115" s="5">
        <v>65994</v>
      </c>
      <c r="G115" s="5">
        <v>65994</v>
      </c>
      <c r="H115" s="5">
        <v>56346</v>
      </c>
      <c r="I115" s="5">
        <v>46046</v>
      </c>
      <c r="J115" s="5">
        <v>45803</v>
      </c>
      <c r="K115" s="5">
        <v>42415</v>
      </c>
      <c r="L115" s="5">
        <v>44357</v>
      </c>
      <c r="M115" s="5">
        <v>24962.85</v>
      </c>
      <c r="N115" s="45">
        <v>829760</v>
      </c>
      <c r="O115" s="45">
        <v>24962.85</v>
      </c>
    </row>
    <row r="116" spans="1:15" ht="18">
      <c r="B116" s="44" t="s">
        <v>4</v>
      </c>
      <c r="C116" s="5">
        <v>83.2</v>
      </c>
      <c r="D116" s="5">
        <v>97.32</v>
      </c>
      <c r="E116" s="5">
        <v>92.8</v>
      </c>
      <c r="F116" s="5">
        <v>94.6</v>
      </c>
      <c r="G116" s="5">
        <v>88.2</v>
      </c>
      <c r="H116" s="5">
        <v>90</v>
      </c>
      <c r="I116" s="5">
        <v>86.7</v>
      </c>
      <c r="J116" s="5">
        <v>97.7</v>
      </c>
      <c r="K116" s="5">
        <v>97.5</v>
      </c>
      <c r="L116" s="5">
        <v>92.3</v>
      </c>
      <c r="M116" s="5" t="s">
        <v>162</v>
      </c>
      <c r="N116" s="45">
        <v>97.7</v>
      </c>
      <c r="O116" s="45">
        <v>83.2</v>
      </c>
    </row>
    <row r="117" spans="1:15" ht="18">
      <c r="A117" s="58"/>
      <c r="B117" s="44" t="s">
        <v>5</v>
      </c>
      <c r="C117" s="5">
        <v>97.879942829919003</v>
      </c>
      <c r="D117" s="5">
        <v>98.7</v>
      </c>
      <c r="E117" s="5">
        <v>92.62</v>
      </c>
      <c r="F117" s="5">
        <v>91.19</v>
      </c>
      <c r="G117" s="5">
        <v>93.95</v>
      </c>
      <c r="H117" s="5">
        <v>92.17</v>
      </c>
      <c r="I117" s="5">
        <v>80.05</v>
      </c>
      <c r="J117" s="5">
        <v>94.99</v>
      </c>
      <c r="K117" s="5">
        <v>90.08</v>
      </c>
      <c r="L117" s="5">
        <v>89.5</v>
      </c>
      <c r="M117" s="5">
        <v>86</v>
      </c>
      <c r="N117" s="45">
        <v>98.7</v>
      </c>
      <c r="O117" s="45">
        <v>80.05</v>
      </c>
    </row>
    <row r="118" spans="1:15" ht="18">
      <c r="B118" s="44" t="s">
        <v>6</v>
      </c>
      <c r="C118" s="5">
        <v>81.099999999999994</v>
      </c>
      <c r="D118" s="5">
        <v>86</v>
      </c>
      <c r="E118" s="5">
        <v>86.4</v>
      </c>
      <c r="F118" s="5">
        <v>89.9</v>
      </c>
      <c r="G118" s="5">
        <v>81.8</v>
      </c>
      <c r="H118" s="5">
        <v>75.400000000000006</v>
      </c>
      <c r="I118" s="5">
        <v>81</v>
      </c>
      <c r="J118" s="5">
        <v>83.6</v>
      </c>
      <c r="K118" s="5">
        <v>85.45</v>
      </c>
      <c r="L118" s="5">
        <v>84.4</v>
      </c>
      <c r="M118" s="5">
        <v>86.4</v>
      </c>
      <c r="N118" s="45">
        <v>89.9</v>
      </c>
      <c r="O118" s="45">
        <v>75.400000000000006</v>
      </c>
    </row>
    <row r="119" spans="1:15" ht="18">
      <c r="B119" s="44" t="s">
        <v>20</v>
      </c>
      <c r="C119" s="5">
        <v>100</v>
      </c>
      <c r="D119" s="5">
        <v>100</v>
      </c>
      <c r="E119" s="5">
        <v>100</v>
      </c>
      <c r="F119" s="5">
        <v>100</v>
      </c>
      <c r="G119" s="5">
        <v>100</v>
      </c>
      <c r="H119" s="5">
        <v>100</v>
      </c>
      <c r="I119" s="5">
        <v>100</v>
      </c>
      <c r="J119" s="5">
        <v>100</v>
      </c>
      <c r="K119" s="5">
        <v>100</v>
      </c>
      <c r="L119" s="5">
        <v>99</v>
      </c>
      <c r="M119" s="5">
        <v>100</v>
      </c>
      <c r="N119" s="45">
        <v>100</v>
      </c>
      <c r="O119" s="45">
        <v>99</v>
      </c>
    </row>
    <row r="120" spans="1:15" ht="18">
      <c r="A120" s="47" t="s">
        <v>134</v>
      </c>
      <c r="B120" s="44" t="s">
        <v>7</v>
      </c>
      <c r="C120" s="5">
        <v>38.92</v>
      </c>
      <c r="D120" s="5">
        <v>38.6</v>
      </c>
      <c r="E120" s="5">
        <v>36.4</v>
      </c>
      <c r="F120" s="5">
        <v>38</v>
      </c>
      <c r="G120" s="5">
        <v>38.9</v>
      </c>
      <c r="H120" s="5">
        <v>38.4</v>
      </c>
      <c r="I120" s="5">
        <v>37.1</v>
      </c>
      <c r="J120" s="5">
        <v>35.700000000000003</v>
      </c>
      <c r="K120" s="5">
        <v>32.799999999999997</v>
      </c>
      <c r="L120" s="5">
        <v>31.1</v>
      </c>
      <c r="M120" s="5">
        <v>30.398762841047166</v>
      </c>
      <c r="N120" s="45">
        <v>38.92</v>
      </c>
      <c r="O120" s="45">
        <v>30.398762841047166</v>
      </c>
    </row>
    <row r="121" spans="1:15" ht="18">
      <c r="B121" s="44" t="s">
        <v>8</v>
      </c>
      <c r="C121" s="5">
        <v>30730</v>
      </c>
      <c r="D121" s="5">
        <v>37299</v>
      </c>
      <c r="E121" s="5">
        <v>41910</v>
      </c>
      <c r="F121" s="5">
        <v>50401</v>
      </c>
      <c r="G121" s="5">
        <v>59722</v>
      </c>
      <c r="H121" s="5">
        <v>66615</v>
      </c>
      <c r="I121" s="5">
        <v>75354</v>
      </c>
      <c r="J121" s="5">
        <v>83821</v>
      </c>
      <c r="K121" s="5">
        <v>90965</v>
      </c>
      <c r="L121" s="5">
        <v>100644</v>
      </c>
      <c r="M121" s="5">
        <v>112559</v>
      </c>
      <c r="N121" s="45">
        <v>112559</v>
      </c>
      <c r="O121" s="45">
        <v>30730</v>
      </c>
    </row>
    <row r="122" spans="1:15" ht="18">
      <c r="B122" s="44" t="s">
        <v>9</v>
      </c>
      <c r="C122" s="5">
        <v>15057</v>
      </c>
      <c r="D122" s="5">
        <v>17398</v>
      </c>
      <c r="E122" s="5">
        <v>19416</v>
      </c>
      <c r="F122" s="5">
        <v>19228</v>
      </c>
      <c r="G122" s="5">
        <v>22474</v>
      </c>
      <c r="H122" s="5">
        <v>25306</v>
      </c>
      <c r="I122" s="5">
        <v>27700</v>
      </c>
      <c r="J122" s="5">
        <v>30322</v>
      </c>
      <c r="K122" s="5">
        <v>32946</v>
      </c>
      <c r="L122" s="5">
        <v>35659</v>
      </c>
      <c r="M122" s="5">
        <v>38828</v>
      </c>
      <c r="N122" s="45">
        <v>38828</v>
      </c>
      <c r="O122" s="45">
        <v>15057</v>
      </c>
    </row>
    <row r="123" spans="1:15" ht="18">
      <c r="B123" s="44" t="s">
        <v>10</v>
      </c>
      <c r="C123" s="5">
        <v>35.14</v>
      </c>
      <c r="D123" s="5">
        <v>35.32</v>
      </c>
      <c r="E123" s="5">
        <v>35.71</v>
      </c>
      <c r="F123" s="5">
        <v>37.24</v>
      </c>
      <c r="G123" s="5">
        <v>38.28</v>
      </c>
      <c r="H123" s="5">
        <v>39.51</v>
      </c>
      <c r="I123" s="5">
        <v>41.32</v>
      </c>
      <c r="J123" s="5">
        <v>42.38</v>
      </c>
      <c r="K123" s="5">
        <v>43.36</v>
      </c>
      <c r="L123" s="5">
        <v>44.44</v>
      </c>
      <c r="M123" s="5">
        <v>45.94</v>
      </c>
      <c r="N123" s="45">
        <v>45.94</v>
      </c>
      <c r="O123" s="45">
        <v>35.14</v>
      </c>
    </row>
    <row r="124" spans="1:15" ht="18">
      <c r="A124" s="43" t="s">
        <v>155</v>
      </c>
      <c r="B124" s="44" t="s">
        <v>11</v>
      </c>
      <c r="C124" s="5">
        <v>692</v>
      </c>
      <c r="D124" s="5">
        <v>693</v>
      </c>
      <c r="E124" s="5">
        <v>692</v>
      </c>
      <c r="F124" s="5">
        <v>696</v>
      </c>
      <c r="G124" s="5">
        <v>976</v>
      </c>
      <c r="H124" s="5">
        <v>978</v>
      </c>
      <c r="I124" s="5">
        <v>978</v>
      </c>
      <c r="J124" s="5">
        <v>1003</v>
      </c>
      <c r="K124" s="5">
        <v>1006</v>
      </c>
      <c r="L124" s="5">
        <v>1008</v>
      </c>
      <c r="M124" s="5">
        <v>1010.4</v>
      </c>
      <c r="N124" s="45">
        <v>1010.4</v>
      </c>
      <c r="O124" s="45">
        <v>692</v>
      </c>
    </row>
    <row r="125" spans="1:15" ht="18">
      <c r="B125" s="44" t="s">
        <v>12</v>
      </c>
      <c r="C125" s="5">
        <v>-0.25</v>
      </c>
      <c r="D125" s="5">
        <v>0.16</v>
      </c>
      <c r="E125" s="5">
        <v>-3.45</v>
      </c>
      <c r="F125" s="5">
        <v>-2.56</v>
      </c>
      <c r="G125" s="5">
        <v>-1.91</v>
      </c>
      <c r="H125" s="5">
        <v>-1.75</v>
      </c>
      <c r="I125" s="5">
        <v>-0.28000000000000003</v>
      </c>
      <c r="J125" s="5">
        <v>0.2</v>
      </c>
      <c r="K125" s="5">
        <v>0.56000000000000005</v>
      </c>
      <c r="L125" s="5">
        <v>0.62</v>
      </c>
      <c r="M125" s="5">
        <v>0.57999999999999996</v>
      </c>
      <c r="N125" s="45">
        <v>0.62</v>
      </c>
      <c r="O125" s="45">
        <v>-3.45</v>
      </c>
    </row>
    <row r="126" spans="1:15" ht="18">
      <c r="B126" s="44" t="s">
        <v>13</v>
      </c>
      <c r="C126" s="5">
        <v>3.1</v>
      </c>
      <c r="D126" s="5">
        <v>2.9</v>
      </c>
      <c r="E126" s="5">
        <v>2.91</v>
      </c>
      <c r="F126" s="5">
        <v>2.7</v>
      </c>
      <c r="G126" s="5">
        <v>2.56</v>
      </c>
      <c r="H126" s="5">
        <v>2.4</v>
      </c>
      <c r="I126" s="5">
        <v>2.2599999999999998</v>
      </c>
      <c r="J126" s="5">
        <v>2.1</v>
      </c>
      <c r="K126" s="5">
        <v>2.0099999999999998</v>
      </c>
      <c r="L126" s="5">
        <v>1.88</v>
      </c>
      <c r="M126" s="5">
        <v>1.8</v>
      </c>
      <c r="N126" s="45">
        <v>3.1</v>
      </c>
      <c r="O126" s="45">
        <v>1.8</v>
      </c>
    </row>
    <row r="127" spans="1:15" ht="18">
      <c r="A127" s="66"/>
      <c r="B127" s="44" t="s">
        <v>14</v>
      </c>
      <c r="C127" s="5">
        <v>28.128745077897623</v>
      </c>
      <c r="D127" s="5" t="s">
        <v>163</v>
      </c>
      <c r="E127" s="5">
        <v>21.325183807245988</v>
      </c>
      <c r="F127" s="5">
        <v>26.4</v>
      </c>
      <c r="G127" s="5">
        <v>17.165446941975954</v>
      </c>
      <c r="H127" s="5">
        <v>17.53097152792871</v>
      </c>
      <c r="I127" s="5">
        <v>19.23647469458988</v>
      </c>
      <c r="J127" s="5">
        <v>20.173988690735101</v>
      </c>
      <c r="K127" s="5">
        <v>21.308986814712004</v>
      </c>
      <c r="L127" s="5">
        <v>25.220017256255392</v>
      </c>
      <c r="M127" s="5">
        <v>26</v>
      </c>
      <c r="N127" s="45">
        <v>28.128745077897623</v>
      </c>
      <c r="O127" s="45">
        <v>17.165446941975954</v>
      </c>
    </row>
    <row r="128" spans="1:15" ht="18">
      <c r="B128" s="44" t="s">
        <v>15</v>
      </c>
      <c r="C128" s="5">
        <v>537</v>
      </c>
      <c r="D128" s="5">
        <v>614</v>
      </c>
      <c r="E128" s="5">
        <v>623.23</v>
      </c>
      <c r="F128" s="5">
        <v>598</v>
      </c>
      <c r="G128" s="5">
        <v>598.78</v>
      </c>
      <c r="H128" s="5">
        <v>338.25</v>
      </c>
      <c r="I128" s="5">
        <v>312.10000000000002</v>
      </c>
      <c r="J128" s="5">
        <v>416.73</v>
      </c>
      <c r="K128" s="5">
        <v>385</v>
      </c>
      <c r="L128" s="5">
        <v>324.85000000000002</v>
      </c>
      <c r="M128" s="5">
        <v>356</v>
      </c>
      <c r="N128" s="45">
        <v>623.23</v>
      </c>
      <c r="O128" s="45">
        <v>312.10000000000002</v>
      </c>
    </row>
    <row r="129" spans="1:15" ht="18">
      <c r="B129" s="44"/>
      <c r="C129" s="61"/>
      <c r="D129" s="61"/>
      <c r="E129" s="62"/>
      <c r="F129" s="61"/>
      <c r="G129" s="61"/>
      <c r="H129" s="61"/>
      <c r="I129" s="61"/>
      <c r="J129" s="61"/>
      <c r="K129" s="61"/>
      <c r="L129" s="61"/>
      <c r="M129" s="61"/>
      <c r="N129" s="45">
        <v>0</v>
      </c>
      <c r="O129" s="45">
        <v>0</v>
      </c>
    </row>
    <row r="130" spans="1:15" ht="18">
      <c r="A130" s="39" t="s">
        <v>164</v>
      </c>
      <c r="C130" s="61">
        <v>2007</v>
      </c>
      <c r="D130" s="61">
        <v>2008</v>
      </c>
      <c r="E130" s="61">
        <v>2009</v>
      </c>
      <c r="F130" s="61">
        <v>2010</v>
      </c>
      <c r="G130" s="61">
        <v>2011</v>
      </c>
      <c r="H130" s="61">
        <v>2012</v>
      </c>
      <c r="I130" s="61">
        <v>2013</v>
      </c>
      <c r="J130" s="61">
        <v>2014</v>
      </c>
      <c r="K130" s="61">
        <v>2015</v>
      </c>
      <c r="L130" s="61">
        <v>2016</v>
      </c>
      <c r="M130" s="61">
        <v>2017</v>
      </c>
      <c r="N130" s="45">
        <v>2017</v>
      </c>
      <c r="O130" s="45">
        <v>2007</v>
      </c>
    </row>
    <row r="131" spans="1:15" ht="18">
      <c r="A131" s="43" t="s">
        <v>124</v>
      </c>
      <c r="B131" s="44" t="s">
        <v>154</v>
      </c>
      <c r="C131" s="7">
        <v>14.11</v>
      </c>
      <c r="D131" s="7">
        <v>14.97</v>
      </c>
      <c r="E131" s="7">
        <v>15.64</v>
      </c>
      <c r="F131" s="7">
        <v>15.95</v>
      </c>
      <c r="G131" s="7">
        <v>16.46</v>
      </c>
      <c r="H131" s="7">
        <v>1693</v>
      </c>
      <c r="I131" s="7">
        <v>17.8</v>
      </c>
      <c r="J131" s="7">
        <v>18.690000000000001</v>
      </c>
      <c r="K131" s="7">
        <v>18.899999999999999</v>
      </c>
      <c r="L131" s="7">
        <v>18.97</v>
      </c>
      <c r="M131" s="11">
        <v>19.03</v>
      </c>
      <c r="N131" s="45">
        <v>1693</v>
      </c>
      <c r="O131" s="45">
        <v>14.11</v>
      </c>
    </row>
    <row r="132" spans="1:15" ht="18">
      <c r="B132" s="44" t="s">
        <v>2</v>
      </c>
      <c r="C132" s="7">
        <v>41.05</v>
      </c>
      <c r="D132" s="7">
        <v>42.12</v>
      </c>
      <c r="E132" s="7">
        <v>42.13</v>
      </c>
      <c r="F132" s="7">
        <v>42.13</v>
      </c>
      <c r="G132" s="7">
        <v>42.14</v>
      </c>
      <c r="H132" s="7">
        <v>42.3</v>
      </c>
      <c r="I132" s="7">
        <v>42.4</v>
      </c>
      <c r="J132" s="7">
        <v>42.5</v>
      </c>
      <c r="K132" s="7">
        <v>42.8</v>
      </c>
      <c r="L132" s="7">
        <v>42.9</v>
      </c>
      <c r="M132" s="7">
        <v>43</v>
      </c>
      <c r="N132" s="45">
        <v>43</v>
      </c>
      <c r="O132" s="45">
        <v>41.05</v>
      </c>
    </row>
    <row r="133" spans="1:15" ht="18">
      <c r="B133" s="44" t="s">
        <v>3</v>
      </c>
      <c r="C133" s="7">
        <v>86405</v>
      </c>
      <c r="D133" s="7">
        <v>62068</v>
      </c>
      <c r="E133" s="7">
        <v>59007</v>
      </c>
      <c r="F133" s="7">
        <v>56402</v>
      </c>
      <c r="G133" s="7">
        <v>56402</v>
      </c>
      <c r="H133" s="12">
        <v>86868</v>
      </c>
      <c r="I133" s="12">
        <v>70455</v>
      </c>
      <c r="J133" s="12">
        <v>63190</v>
      </c>
      <c r="K133" s="12">
        <v>46329</v>
      </c>
      <c r="L133" s="7">
        <v>54579</v>
      </c>
      <c r="M133" s="12">
        <v>32477</v>
      </c>
      <c r="N133" s="45">
        <v>86868</v>
      </c>
      <c r="O133" s="45">
        <v>32477</v>
      </c>
    </row>
    <row r="134" spans="1:15" ht="18">
      <c r="B134" s="44" t="s">
        <v>4</v>
      </c>
      <c r="C134" s="7">
        <v>95.5</v>
      </c>
      <c r="D134" s="7">
        <v>91.1</v>
      </c>
      <c r="E134" s="7">
        <v>93.5</v>
      </c>
      <c r="F134" s="7">
        <v>92.8</v>
      </c>
      <c r="G134" s="7">
        <v>98</v>
      </c>
      <c r="H134" s="7">
        <v>97.4</v>
      </c>
      <c r="I134" s="7">
        <v>97.3</v>
      </c>
      <c r="J134" s="7">
        <v>98.6</v>
      </c>
      <c r="K134" s="7">
        <v>99.6</v>
      </c>
      <c r="L134" s="7">
        <v>91.1</v>
      </c>
      <c r="M134" s="7">
        <v>97.2</v>
      </c>
      <c r="N134" s="45">
        <v>99.6</v>
      </c>
      <c r="O134" s="45">
        <v>91.1</v>
      </c>
    </row>
    <row r="135" spans="1:15" ht="18">
      <c r="B135" s="44" t="s">
        <v>5</v>
      </c>
      <c r="C135" s="7">
        <v>92</v>
      </c>
      <c r="D135" s="7">
        <v>92.4</v>
      </c>
      <c r="E135" s="7">
        <v>96.2</v>
      </c>
      <c r="F135" s="7">
        <v>98.5</v>
      </c>
      <c r="G135" s="7">
        <v>97.2</v>
      </c>
      <c r="H135" s="7">
        <v>97.01</v>
      </c>
      <c r="I135" s="7">
        <v>97.4</v>
      </c>
      <c r="J135" s="7">
        <v>96.29</v>
      </c>
      <c r="K135" s="11">
        <v>95.18</v>
      </c>
      <c r="L135" s="7">
        <v>97.3</v>
      </c>
      <c r="M135" s="11">
        <v>98.9</v>
      </c>
      <c r="N135" s="45">
        <v>98.9</v>
      </c>
      <c r="O135" s="45">
        <v>92</v>
      </c>
    </row>
    <row r="136" spans="1:15" ht="18">
      <c r="B136" s="44" t="s">
        <v>6</v>
      </c>
      <c r="C136" s="7">
        <v>84</v>
      </c>
      <c r="D136" s="7">
        <v>87.8</v>
      </c>
      <c r="E136" s="7">
        <v>85.2</v>
      </c>
      <c r="F136" s="7">
        <v>86.1</v>
      </c>
      <c r="G136" s="7">
        <v>84.8</v>
      </c>
      <c r="H136" s="7">
        <v>85.1</v>
      </c>
      <c r="I136" s="7">
        <v>77.900000000000006</v>
      </c>
      <c r="J136" s="7">
        <v>81</v>
      </c>
      <c r="K136" s="7">
        <v>82.3</v>
      </c>
      <c r="L136" s="7">
        <v>81.3</v>
      </c>
      <c r="M136" s="7">
        <v>93.6</v>
      </c>
      <c r="N136" s="45">
        <v>93.6</v>
      </c>
      <c r="O136" s="45">
        <v>77.900000000000006</v>
      </c>
    </row>
    <row r="137" spans="1:15" ht="18">
      <c r="B137" s="44" t="s">
        <v>20</v>
      </c>
      <c r="C137" s="7">
        <v>100</v>
      </c>
      <c r="D137" s="7">
        <v>100</v>
      </c>
      <c r="E137" s="7">
        <v>100</v>
      </c>
      <c r="F137" s="7">
        <v>100</v>
      </c>
      <c r="G137" s="7">
        <v>100</v>
      </c>
      <c r="H137" s="7">
        <v>100</v>
      </c>
      <c r="I137" s="7">
        <v>100</v>
      </c>
      <c r="J137" s="7">
        <v>100</v>
      </c>
      <c r="K137" s="7">
        <v>100</v>
      </c>
      <c r="L137" s="7">
        <v>100</v>
      </c>
      <c r="M137" s="7">
        <v>100</v>
      </c>
      <c r="N137" s="45">
        <v>100</v>
      </c>
      <c r="O137" s="45">
        <v>100</v>
      </c>
    </row>
    <row r="138" spans="1:15" ht="18">
      <c r="A138" s="47" t="s">
        <v>134</v>
      </c>
      <c r="B138" s="44" t="s">
        <v>7</v>
      </c>
      <c r="C138" s="7">
        <v>38.700000000000003</v>
      </c>
      <c r="D138" s="7">
        <v>40.4</v>
      </c>
      <c r="E138" s="7">
        <v>39.799999999999997</v>
      </c>
      <c r="F138" s="7">
        <v>42.6</v>
      </c>
      <c r="G138" s="7">
        <v>39.9</v>
      </c>
      <c r="H138" s="7">
        <v>39.299999999999997</v>
      </c>
      <c r="I138" s="7">
        <v>37</v>
      </c>
      <c r="J138" s="7">
        <v>28.3</v>
      </c>
      <c r="K138" s="7">
        <v>28.6</v>
      </c>
      <c r="L138" s="7">
        <v>28.4</v>
      </c>
      <c r="M138" s="7">
        <v>28.1</v>
      </c>
      <c r="N138" s="45">
        <v>42.6</v>
      </c>
      <c r="O138" s="45">
        <v>28.1</v>
      </c>
    </row>
    <row r="139" spans="1:15" ht="18">
      <c r="B139" s="44" t="s">
        <v>8</v>
      </c>
      <c r="C139" s="7">
        <v>42215</v>
      </c>
      <c r="D139" s="7">
        <v>49698</v>
      </c>
      <c r="E139" s="7">
        <v>55428</v>
      </c>
      <c r="F139" s="7">
        <v>65305</v>
      </c>
      <c r="G139" s="7">
        <v>75556</v>
      </c>
      <c r="H139" s="7">
        <v>85651</v>
      </c>
      <c r="I139" s="7">
        <v>95653</v>
      </c>
      <c r="J139" s="7">
        <v>104352</v>
      </c>
      <c r="K139" s="7">
        <v>112225</v>
      </c>
      <c r="L139" s="7">
        <v>122686</v>
      </c>
      <c r="M139" s="7">
        <v>125962</v>
      </c>
      <c r="N139" s="45">
        <v>125962</v>
      </c>
      <c r="O139" s="45">
        <v>42215</v>
      </c>
    </row>
    <row r="140" spans="1:15" ht="18">
      <c r="B140" s="44" t="s">
        <v>9</v>
      </c>
      <c r="C140" s="7">
        <v>28.563084112149532</v>
      </c>
      <c r="D140" s="7">
        <v>19044</v>
      </c>
      <c r="E140" s="7">
        <v>20949</v>
      </c>
      <c r="F140" s="7">
        <v>23224</v>
      </c>
      <c r="G140" s="7">
        <v>26181</v>
      </c>
      <c r="H140" s="7">
        <v>30045</v>
      </c>
      <c r="I140" s="7">
        <v>32977</v>
      </c>
      <c r="J140" s="7">
        <v>35752</v>
      </c>
      <c r="K140" s="7">
        <v>38666</v>
      </c>
      <c r="L140" s="7">
        <v>41794</v>
      </c>
      <c r="M140" s="7">
        <v>45386</v>
      </c>
      <c r="N140" s="45">
        <v>45386</v>
      </c>
      <c r="O140" s="45">
        <v>28.563084112149532</v>
      </c>
    </row>
    <row r="141" spans="1:15" ht="18">
      <c r="B141" s="44" t="s">
        <v>10</v>
      </c>
      <c r="C141" s="7">
        <v>36.6</v>
      </c>
      <c r="D141" s="7">
        <v>36.1</v>
      </c>
      <c r="E141" s="7">
        <v>37.200000000000003</v>
      </c>
      <c r="F141" s="7">
        <v>39.5</v>
      </c>
      <c r="G141" s="7">
        <v>40.799999999999997</v>
      </c>
      <c r="H141" s="7">
        <v>41.8</v>
      </c>
      <c r="I141" s="7">
        <v>43.5</v>
      </c>
      <c r="J141" s="7">
        <v>45.5</v>
      </c>
      <c r="K141" s="7">
        <v>46.3</v>
      </c>
      <c r="L141" s="7">
        <v>47</v>
      </c>
      <c r="M141" s="7">
        <v>47.1</v>
      </c>
      <c r="N141" s="45">
        <v>47.1</v>
      </c>
      <c r="O141" s="45">
        <v>36.1</v>
      </c>
    </row>
    <row r="142" spans="1:15" ht="18">
      <c r="A142" s="43" t="s">
        <v>155</v>
      </c>
      <c r="B142" s="44" t="s">
        <v>11</v>
      </c>
      <c r="C142" s="7">
        <v>925.8</v>
      </c>
      <c r="D142" s="7">
        <v>956</v>
      </c>
      <c r="E142" s="7">
        <v>949</v>
      </c>
      <c r="F142" s="7">
        <v>1056.5</v>
      </c>
      <c r="G142" s="7">
        <v>962</v>
      </c>
      <c r="H142" s="7">
        <v>863</v>
      </c>
      <c r="I142" s="7">
        <v>823</v>
      </c>
      <c r="J142" s="7">
        <v>954</v>
      </c>
      <c r="K142" s="7">
        <v>946</v>
      </c>
      <c r="L142" s="7">
        <v>985</v>
      </c>
      <c r="M142" s="7">
        <v>1052</v>
      </c>
      <c r="N142" s="45">
        <v>1056.5</v>
      </c>
      <c r="O142" s="45">
        <v>823</v>
      </c>
    </row>
    <row r="143" spans="1:15" ht="18">
      <c r="B143" s="44" t="s">
        <v>12</v>
      </c>
      <c r="C143" s="7">
        <v>0.37</v>
      </c>
      <c r="D143" s="7">
        <v>1.86</v>
      </c>
      <c r="E143" s="7">
        <v>3</v>
      </c>
      <c r="F143" s="7">
        <v>1.23</v>
      </c>
      <c r="G143" s="7">
        <v>1.19</v>
      </c>
      <c r="H143" s="7">
        <v>1.49</v>
      </c>
      <c r="I143" s="7">
        <v>0.63</v>
      </c>
      <c r="J143" s="7">
        <v>2.14</v>
      </c>
      <c r="K143" s="7">
        <v>1.87</v>
      </c>
      <c r="L143" s="7">
        <v>2.5099999999999998</v>
      </c>
      <c r="M143" s="7">
        <v>-4.18</v>
      </c>
      <c r="N143" s="45">
        <v>3</v>
      </c>
      <c r="O143" s="45">
        <v>-4.18</v>
      </c>
    </row>
    <row r="144" spans="1:15" ht="18">
      <c r="B144" s="44" t="s">
        <v>13</v>
      </c>
      <c r="C144" s="7">
        <v>2.78</v>
      </c>
      <c r="D144" s="7">
        <v>2.54</v>
      </c>
      <c r="E144" s="7">
        <v>2.2999999999999998</v>
      </c>
      <c r="F144" s="7">
        <v>2.34</v>
      </c>
      <c r="G144" s="7">
        <v>2.2599999999999998</v>
      </c>
      <c r="H144" s="7">
        <v>2.3199999999999998</v>
      </c>
      <c r="I144" s="7">
        <v>2.2999999999999998</v>
      </c>
      <c r="J144" s="7">
        <v>1.91</v>
      </c>
      <c r="K144" s="7">
        <v>1.89</v>
      </c>
      <c r="L144" s="7">
        <v>1.85</v>
      </c>
      <c r="M144" s="7">
        <v>1.65</v>
      </c>
      <c r="N144" s="45">
        <v>2.78</v>
      </c>
      <c r="O144" s="45">
        <v>1.65</v>
      </c>
    </row>
    <row r="145" spans="1:15" ht="18">
      <c r="B145" s="44" t="s">
        <v>14</v>
      </c>
      <c r="C145" s="7">
        <v>15.8</v>
      </c>
      <c r="D145" s="7">
        <v>17.899999999999999</v>
      </c>
      <c r="E145" s="7">
        <v>18.5</v>
      </c>
      <c r="F145" s="7">
        <v>19.600000000000001</v>
      </c>
      <c r="G145" s="7">
        <v>20.228288574489309</v>
      </c>
      <c r="H145" s="7">
        <v>20.904744391320339</v>
      </c>
      <c r="I145" s="7">
        <v>25.353721444362566</v>
      </c>
      <c r="J145" s="7">
        <v>26.504782928623989</v>
      </c>
      <c r="K145" s="7">
        <v>28.188611182684873</v>
      </c>
      <c r="L145" s="12">
        <v>37.359767891682786</v>
      </c>
      <c r="M145" s="7">
        <v>36.9</v>
      </c>
      <c r="N145" s="45">
        <v>37.359767891682786</v>
      </c>
      <c r="O145" s="45">
        <v>15.8</v>
      </c>
    </row>
    <row r="146" spans="1:15" ht="18">
      <c r="B146" s="44" t="s">
        <v>15</v>
      </c>
      <c r="C146" s="7">
        <v>897.94</v>
      </c>
      <c r="D146" s="7">
        <v>834.73</v>
      </c>
      <c r="E146" s="7">
        <v>837.48</v>
      </c>
      <c r="F146" s="7">
        <v>835</v>
      </c>
      <c r="G146" s="7">
        <v>835.66801299999997</v>
      </c>
      <c r="H146" s="12">
        <v>849.14</v>
      </c>
      <c r="I146" s="12">
        <v>797.14</v>
      </c>
      <c r="J146" s="7">
        <v>842.14</v>
      </c>
      <c r="K146" s="7">
        <v>853.4</v>
      </c>
      <c r="L146" s="12">
        <v>814.31</v>
      </c>
      <c r="M146" s="7">
        <v>91102</v>
      </c>
      <c r="N146" s="45">
        <v>91102</v>
      </c>
      <c r="O146" s="45">
        <v>797.14</v>
      </c>
    </row>
    <row r="147" spans="1:15" ht="18">
      <c r="B147" s="44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45">
        <v>0</v>
      </c>
      <c r="O147" s="45">
        <v>0</v>
      </c>
    </row>
    <row r="148" spans="1:15" ht="18">
      <c r="A148" s="39" t="s">
        <v>165</v>
      </c>
      <c r="C148" s="61">
        <v>2007</v>
      </c>
      <c r="D148" s="61">
        <v>2008</v>
      </c>
      <c r="E148" s="61">
        <v>2009</v>
      </c>
      <c r="F148" s="61">
        <v>2010</v>
      </c>
      <c r="G148" s="61">
        <v>2011</v>
      </c>
      <c r="H148" s="61">
        <v>2012</v>
      </c>
      <c r="I148" s="61">
        <v>2013</v>
      </c>
      <c r="J148" s="61">
        <v>2014</v>
      </c>
      <c r="K148" s="61">
        <v>2015</v>
      </c>
      <c r="L148" s="61">
        <v>2016</v>
      </c>
      <c r="M148" s="61">
        <v>2017</v>
      </c>
      <c r="N148" s="45">
        <v>2017</v>
      </c>
      <c r="O148" s="45">
        <v>2007</v>
      </c>
    </row>
    <row r="149" spans="1:15" ht="18">
      <c r="A149" s="43" t="s">
        <v>124</v>
      </c>
      <c r="B149" s="44" t="s">
        <v>154</v>
      </c>
      <c r="C149" s="7">
        <v>24.7</v>
      </c>
      <c r="D149" s="7">
        <v>26.3</v>
      </c>
      <c r="E149" s="7">
        <v>27.11</v>
      </c>
      <c r="F149" s="7">
        <v>29</v>
      </c>
      <c r="G149" s="7">
        <v>29.07</v>
      </c>
      <c r="H149" s="7">
        <v>31</v>
      </c>
      <c r="I149" s="7">
        <v>33.4</v>
      </c>
      <c r="J149" s="7">
        <v>33.700000000000003</v>
      </c>
      <c r="K149" s="7">
        <v>34.5</v>
      </c>
      <c r="L149" s="7">
        <v>35.1</v>
      </c>
      <c r="M149" s="7">
        <v>35.4</v>
      </c>
      <c r="N149" s="45">
        <v>35.4</v>
      </c>
      <c r="O149" s="45">
        <v>24.7</v>
      </c>
    </row>
    <row r="150" spans="1:15" ht="18">
      <c r="B150" s="44" t="s">
        <v>2</v>
      </c>
      <c r="C150" s="7">
        <v>40.1</v>
      </c>
      <c r="D150" s="7">
        <v>40.200000000000003</v>
      </c>
      <c r="E150" s="7">
        <v>40.590000000000003</v>
      </c>
      <c r="F150" s="7">
        <v>40.5</v>
      </c>
      <c r="G150" s="7">
        <v>40.4</v>
      </c>
      <c r="H150" s="7">
        <v>41.1</v>
      </c>
      <c r="I150" s="7">
        <v>31.5</v>
      </c>
      <c r="J150" s="7">
        <v>40.72</v>
      </c>
      <c r="K150" s="7">
        <v>33.4</v>
      </c>
      <c r="L150" s="7">
        <v>41.5</v>
      </c>
      <c r="M150" s="12">
        <v>41.82</v>
      </c>
      <c r="N150" s="45">
        <v>41.82</v>
      </c>
      <c r="O150" s="45">
        <v>31.5</v>
      </c>
    </row>
    <row r="151" spans="1:15" ht="18">
      <c r="B151" s="44" t="s">
        <v>3</v>
      </c>
      <c r="C151" s="7">
        <v>42318</v>
      </c>
      <c r="D151" s="7">
        <v>58576</v>
      </c>
      <c r="E151" s="7">
        <v>57816</v>
      </c>
      <c r="F151" s="7">
        <v>52950</v>
      </c>
      <c r="G151" s="7">
        <v>52950</v>
      </c>
      <c r="H151" s="7">
        <v>52738</v>
      </c>
      <c r="I151" s="12">
        <v>51979</v>
      </c>
      <c r="J151" s="12">
        <v>50372</v>
      </c>
      <c r="K151" s="12">
        <v>34170</v>
      </c>
      <c r="L151" s="12">
        <v>54224</v>
      </c>
      <c r="M151" s="7">
        <v>6333</v>
      </c>
      <c r="N151" s="45">
        <v>58576</v>
      </c>
      <c r="O151" s="45">
        <v>6333</v>
      </c>
    </row>
    <row r="152" spans="1:15" ht="18">
      <c r="B152" s="44" t="s">
        <v>4</v>
      </c>
      <c r="C152" s="7">
        <v>99.3</v>
      </c>
      <c r="D152" s="7">
        <v>99.46</v>
      </c>
      <c r="E152" s="7">
        <v>99.7</v>
      </c>
      <c r="F152" s="7">
        <v>99.74</v>
      </c>
      <c r="G152" s="7">
        <v>99.8</v>
      </c>
      <c r="H152" s="7">
        <v>95.4</v>
      </c>
      <c r="I152" s="11">
        <v>98.2</v>
      </c>
      <c r="J152" s="11">
        <v>98.2</v>
      </c>
      <c r="K152" s="11">
        <v>98.51</v>
      </c>
      <c r="L152" s="11">
        <v>98.3</v>
      </c>
      <c r="M152" s="11">
        <v>98.9</v>
      </c>
      <c r="N152" s="45">
        <v>99.8</v>
      </c>
      <c r="O152" s="45">
        <v>95.4</v>
      </c>
    </row>
    <row r="153" spans="1:15" ht="18">
      <c r="B153" s="44" t="s">
        <v>5</v>
      </c>
      <c r="C153" s="7">
        <v>98.964690496948563</v>
      </c>
      <c r="D153" s="7">
        <v>98</v>
      </c>
      <c r="E153" s="7">
        <v>97.4</v>
      </c>
      <c r="F153" s="7">
        <v>97.74</v>
      </c>
      <c r="G153" s="7">
        <v>97.379461692377205</v>
      </c>
      <c r="H153" s="7">
        <v>97.5</v>
      </c>
      <c r="I153" s="7">
        <v>98.3</v>
      </c>
      <c r="J153" s="11">
        <v>98.4</v>
      </c>
      <c r="K153" s="7">
        <v>95.3</v>
      </c>
      <c r="L153" s="11">
        <v>93.2</v>
      </c>
      <c r="M153" s="12">
        <v>71.03</v>
      </c>
      <c r="N153" s="45">
        <v>98.964690496948563</v>
      </c>
      <c r="O153" s="45">
        <v>71.03</v>
      </c>
    </row>
    <row r="154" spans="1:15" ht="18">
      <c r="B154" s="44" t="s">
        <v>6</v>
      </c>
      <c r="C154" s="7">
        <v>85.7</v>
      </c>
      <c r="D154" s="7">
        <v>81.400000000000006</v>
      </c>
      <c r="E154" s="7">
        <v>78.900000000000006</v>
      </c>
      <c r="F154" s="7">
        <v>52.1</v>
      </c>
      <c r="G154" s="7">
        <v>52.1</v>
      </c>
      <c r="H154" s="7">
        <v>53.9</v>
      </c>
      <c r="I154" s="12">
        <v>58.5</v>
      </c>
      <c r="J154" s="12">
        <v>61.4</v>
      </c>
      <c r="K154" s="7">
        <v>85.5</v>
      </c>
      <c r="L154" s="12">
        <v>63.4</v>
      </c>
      <c r="M154" s="12">
        <v>96.3</v>
      </c>
      <c r="N154" s="45">
        <v>96.3</v>
      </c>
      <c r="O154" s="45">
        <v>52.1</v>
      </c>
    </row>
    <row r="155" spans="1:15" ht="18">
      <c r="B155" s="44" t="s">
        <v>20</v>
      </c>
      <c r="C155" s="7">
        <v>100</v>
      </c>
      <c r="D155" s="7">
        <v>100</v>
      </c>
      <c r="E155" s="7">
        <v>40.6</v>
      </c>
      <c r="F155" s="7">
        <v>100</v>
      </c>
      <c r="G155" s="7">
        <v>100</v>
      </c>
      <c r="H155" s="7">
        <v>88.3</v>
      </c>
      <c r="I155" s="12">
        <v>100</v>
      </c>
      <c r="J155" s="12">
        <v>100</v>
      </c>
      <c r="K155" s="7">
        <v>80.8</v>
      </c>
      <c r="L155" s="12">
        <v>100</v>
      </c>
      <c r="M155" s="7">
        <v>95.1</v>
      </c>
      <c r="N155" s="45">
        <v>100</v>
      </c>
      <c r="O155" s="45">
        <v>40.6</v>
      </c>
    </row>
    <row r="156" spans="1:15" ht="18">
      <c r="A156" s="47" t="s">
        <v>134</v>
      </c>
      <c r="B156" s="44" t="s">
        <v>7</v>
      </c>
      <c r="C156" s="7">
        <v>34.58</v>
      </c>
      <c r="D156" s="7">
        <v>39.4</v>
      </c>
      <c r="E156" s="7">
        <v>36.5</v>
      </c>
      <c r="F156" s="7">
        <v>35.6</v>
      </c>
      <c r="G156" s="7">
        <v>36.200000000000003</v>
      </c>
      <c r="H156" s="7">
        <v>35.9</v>
      </c>
      <c r="I156" s="7">
        <v>34.799999999999997</v>
      </c>
      <c r="J156" s="7">
        <v>29.1</v>
      </c>
      <c r="K156" s="7">
        <v>29.6</v>
      </c>
      <c r="L156" s="7">
        <v>29.3</v>
      </c>
      <c r="M156" s="7">
        <v>28.8</v>
      </c>
      <c r="N156" s="45">
        <v>39.4</v>
      </c>
      <c r="O156" s="45">
        <v>28.8</v>
      </c>
    </row>
    <row r="157" spans="1:15" ht="18">
      <c r="B157" s="44" t="s">
        <v>8</v>
      </c>
      <c r="C157" s="7">
        <v>26093</v>
      </c>
      <c r="D157" s="7">
        <v>55481</v>
      </c>
      <c r="E157" s="7">
        <v>56358</v>
      </c>
      <c r="F157" s="7">
        <v>42872</v>
      </c>
      <c r="G157" s="7">
        <v>52396</v>
      </c>
      <c r="H157" s="7">
        <v>58378</v>
      </c>
      <c r="I157" s="7">
        <v>64917</v>
      </c>
      <c r="J157" s="7">
        <v>72706</v>
      </c>
      <c r="K157" s="7">
        <v>78756</v>
      </c>
      <c r="L157" s="7">
        <v>88330</v>
      </c>
      <c r="M157" s="7">
        <v>102058</v>
      </c>
      <c r="N157" s="45">
        <v>102058</v>
      </c>
      <c r="O157" s="45">
        <v>26093</v>
      </c>
    </row>
    <row r="158" spans="1:15" ht="18">
      <c r="B158" s="44" t="s">
        <v>9</v>
      </c>
      <c r="C158" s="7">
        <v>14940</v>
      </c>
      <c r="D158" s="7">
        <v>17198</v>
      </c>
      <c r="E158" s="7">
        <v>18079</v>
      </c>
      <c r="F158" s="7">
        <v>20255</v>
      </c>
      <c r="G158" s="7">
        <v>23597</v>
      </c>
      <c r="H158" s="7">
        <v>26574</v>
      </c>
      <c r="I158" s="7">
        <v>29112</v>
      </c>
      <c r="J158" s="7">
        <v>31346</v>
      </c>
      <c r="K158" s="7">
        <v>34092</v>
      </c>
      <c r="L158" s="7">
        <v>36828</v>
      </c>
      <c r="M158" s="7">
        <v>40059</v>
      </c>
      <c r="N158" s="45">
        <v>40059</v>
      </c>
      <c r="O158" s="45">
        <v>14940</v>
      </c>
    </row>
    <row r="159" spans="1:15" ht="18">
      <c r="B159" s="44" t="s">
        <v>10</v>
      </c>
      <c r="C159" s="7">
        <v>33.700000000000003</v>
      </c>
      <c r="D159" s="7">
        <v>33.9</v>
      </c>
      <c r="E159" s="7">
        <v>34.9</v>
      </c>
      <c r="F159" s="7">
        <v>37.299999999999997</v>
      </c>
      <c r="G159" s="7">
        <v>38.5</v>
      </c>
      <c r="H159" s="7">
        <v>39.5</v>
      </c>
      <c r="I159" s="7">
        <v>41.3</v>
      </c>
      <c r="J159" s="7">
        <v>43.1</v>
      </c>
      <c r="K159" s="7">
        <v>44.7</v>
      </c>
      <c r="L159" s="7">
        <v>46.7</v>
      </c>
      <c r="M159" s="7">
        <v>47.3</v>
      </c>
      <c r="N159" s="45">
        <v>47.3</v>
      </c>
      <c r="O159" s="45">
        <v>33.700000000000003</v>
      </c>
    </row>
    <row r="160" spans="1:15" ht="18">
      <c r="A160" s="43" t="s">
        <v>155</v>
      </c>
      <c r="B160" s="44" t="s">
        <v>11</v>
      </c>
      <c r="C160" s="7">
        <v>1254.5999999999999</v>
      </c>
      <c r="D160" s="7">
        <v>1260</v>
      </c>
      <c r="E160" s="7">
        <v>1282</v>
      </c>
      <c r="F160" s="7">
        <v>1292</v>
      </c>
      <c r="G160" s="7">
        <v>1276</v>
      </c>
      <c r="H160" s="7">
        <v>1286</v>
      </c>
      <c r="I160" s="7">
        <v>1300</v>
      </c>
      <c r="J160" s="7">
        <v>1306</v>
      </c>
      <c r="K160" s="7">
        <v>1295</v>
      </c>
      <c r="L160" s="7">
        <v>1284</v>
      </c>
      <c r="M160" s="7">
        <v>1302</v>
      </c>
      <c r="N160" s="45">
        <v>1306</v>
      </c>
      <c r="O160" s="45">
        <v>1254.5999999999999</v>
      </c>
    </row>
    <row r="161" spans="1:15" ht="18">
      <c r="B161" s="44" t="s">
        <v>12</v>
      </c>
      <c r="C161" s="7">
        <v>0.37</v>
      </c>
      <c r="D161" s="7">
        <v>1.28</v>
      </c>
      <c r="E161" s="7">
        <v>3</v>
      </c>
      <c r="F161" s="7">
        <v>1.23</v>
      </c>
      <c r="G161" s="7">
        <v>1.1890000000000001</v>
      </c>
      <c r="H161" s="7">
        <v>0.63</v>
      </c>
      <c r="I161" s="7">
        <v>2.14</v>
      </c>
      <c r="J161" s="7">
        <v>1.87</v>
      </c>
      <c r="K161" s="7">
        <v>2.5099999999999998</v>
      </c>
      <c r="L161" s="7">
        <v>1.94</v>
      </c>
      <c r="M161" s="7">
        <v>-2.93</v>
      </c>
      <c r="N161" s="45">
        <v>3</v>
      </c>
      <c r="O161" s="45">
        <v>-2.93</v>
      </c>
    </row>
    <row r="162" spans="1:15" ht="18">
      <c r="B162" s="44" t="s">
        <v>13</v>
      </c>
      <c r="C162" s="7">
        <v>3.1</v>
      </c>
      <c r="D162" s="7">
        <v>3.2</v>
      </c>
      <c r="E162" s="7">
        <v>2.9</v>
      </c>
      <c r="F162" s="7">
        <v>2.75</v>
      </c>
      <c r="G162" s="7">
        <v>2.6</v>
      </c>
      <c r="H162" s="7">
        <v>2.46</v>
      </c>
      <c r="I162" s="7">
        <v>2.16</v>
      </c>
      <c r="J162" s="7">
        <v>1.95</v>
      </c>
      <c r="K162" s="7">
        <v>1.89</v>
      </c>
      <c r="L162" s="7">
        <v>1.87</v>
      </c>
      <c r="M162" s="7">
        <v>1.82</v>
      </c>
      <c r="N162" s="45">
        <v>3.2</v>
      </c>
      <c r="O162" s="45">
        <v>1.82</v>
      </c>
    </row>
    <row r="163" spans="1:15" ht="18">
      <c r="B163" s="44" t="s">
        <v>14</v>
      </c>
      <c r="C163" s="7">
        <v>32.155642023346303</v>
      </c>
      <c r="D163" s="7">
        <v>30.864481582965553</v>
      </c>
      <c r="E163" s="7">
        <v>27.392932366019192</v>
      </c>
      <c r="F163" s="7">
        <v>21.308986814712004</v>
      </c>
      <c r="G163" s="7">
        <v>16.304369364906371</v>
      </c>
      <c r="H163" s="7">
        <v>16.998619601656479</v>
      </c>
      <c r="I163" s="7">
        <v>18.682859399684045</v>
      </c>
      <c r="J163" s="7">
        <v>18.8400945254037</v>
      </c>
      <c r="K163" s="7">
        <v>20.037412621837156</v>
      </c>
      <c r="L163" s="12">
        <v>24.737484737484735</v>
      </c>
      <c r="M163" s="7">
        <v>29.967579295127031</v>
      </c>
      <c r="N163" s="45">
        <v>32.155642023346303</v>
      </c>
      <c r="O163" s="45">
        <v>16.304369364906371</v>
      </c>
    </row>
    <row r="164" spans="1:15" ht="18">
      <c r="B164" s="44" t="s">
        <v>15</v>
      </c>
      <c r="C164" s="7">
        <v>508</v>
      </c>
      <c r="D164" s="7">
        <v>520.96</v>
      </c>
      <c r="E164" s="7">
        <v>533.91999999999996</v>
      </c>
      <c r="F164" s="7">
        <v>568</v>
      </c>
      <c r="G164" s="7">
        <v>568.34</v>
      </c>
      <c r="H164" s="12">
        <v>572.73</v>
      </c>
      <c r="I164" s="12">
        <v>582.34</v>
      </c>
      <c r="J164" s="7">
        <v>572.17000000000007</v>
      </c>
      <c r="K164" s="7">
        <v>562</v>
      </c>
      <c r="L164" s="12">
        <v>564.70000000000005</v>
      </c>
      <c r="M164" s="7">
        <v>577.29999999999995</v>
      </c>
      <c r="N164" s="45">
        <v>582.34</v>
      </c>
      <c r="O164" s="45">
        <v>508</v>
      </c>
    </row>
    <row r="165" spans="1:15"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45">
        <v>0</v>
      </c>
      <c r="O165" s="45">
        <v>0</v>
      </c>
    </row>
    <row r="166" spans="1:15">
      <c r="A166" s="39" t="s">
        <v>166</v>
      </c>
      <c r="C166" s="71">
        <v>2007</v>
      </c>
      <c r="D166" s="71">
        <v>2008</v>
      </c>
      <c r="E166" s="71">
        <v>2009</v>
      </c>
      <c r="F166" s="72">
        <v>2010</v>
      </c>
      <c r="G166" s="71">
        <v>2011</v>
      </c>
      <c r="H166" s="71">
        <v>2012</v>
      </c>
      <c r="I166" s="71">
        <v>2013</v>
      </c>
      <c r="J166" s="71">
        <v>2014</v>
      </c>
      <c r="K166" s="71">
        <v>2015</v>
      </c>
      <c r="L166" s="71">
        <v>2016</v>
      </c>
      <c r="M166" s="71">
        <v>2017</v>
      </c>
      <c r="N166" s="45">
        <v>2017</v>
      </c>
      <c r="O166" s="45">
        <v>2007</v>
      </c>
    </row>
    <row r="167" spans="1:15" ht="18">
      <c r="A167" s="43" t="s">
        <v>124</v>
      </c>
      <c r="B167" s="44" t="s">
        <v>154</v>
      </c>
      <c r="C167" s="7">
        <v>32</v>
      </c>
      <c r="D167" s="7">
        <v>33.409999999999997</v>
      </c>
      <c r="E167" s="7">
        <v>36.53</v>
      </c>
      <c r="F167" s="7">
        <v>34.770000000000003</v>
      </c>
      <c r="G167" s="7">
        <v>36.1</v>
      </c>
      <c r="H167" s="7">
        <v>37.369999999999997</v>
      </c>
      <c r="I167" s="7">
        <v>37.869999999999997</v>
      </c>
      <c r="J167" s="7">
        <v>35.020000000000003</v>
      </c>
      <c r="K167" s="7">
        <v>35.56</v>
      </c>
      <c r="L167" s="7">
        <v>36.94</v>
      </c>
      <c r="M167" s="7">
        <v>35.31</v>
      </c>
      <c r="N167" s="45">
        <v>37.869999999999997</v>
      </c>
      <c r="O167" s="45">
        <v>32</v>
      </c>
    </row>
    <row r="168" spans="1:15" ht="18">
      <c r="B168" s="44" t="s">
        <v>2</v>
      </c>
      <c r="C168" s="7">
        <v>38.549999999999997</v>
      </c>
      <c r="D168" s="7">
        <v>38.6</v>
      </c>
      <c r="E168" s="7">
        <v>39.94</v>
      </c>
      <c r="F168" s="7">
        <v>39.950000000000003</v>
      </c>
      <c r="G168" s="7">
        <v>40</v>
      </c>
      <c r="H168" s="7">
        <v>40.07</v>
      </c>
      <c r="I168" s="7">
        <v>40.229999999999997</v>
      </c>
      <c r="J168" s="7">
        <v>40.57</v>
      </c>
      <c r="K168" s="7">
        <v>40.43</v>
      </c>
      <c r="L168" s="7">
        <v>40.700000000000003</v>
      </c>
      <c r="M168" s="7">
        <v>39.96</v>
      </c>
      <c r="N168" s="45">
        <v>40.700000000000003</v>
      </c>
      <c r="O168" s="45">
        <v>38.549999999999997</v>
      </c>
    </row>
    <row r="169" spans="1:15" ht="18">
      <c r="B169" s="44" t="s">
        <v>3</v>
      </c>
      <c r="C169" s="40">
        <v>121189</v>
      </c>
      <c r="D169" s="7">
        <v>91983</v>
      </c>
      <c r="E169" s="7">
        <v>92926</v>
      </c>
      <c r="F169" s="7">
        <v>72559.875</v>
      </c>
      <c r="G169" s="7">
        <v>52193.75</v>
      </c>
      <c r="H169" s="7">
        <v>53471</v>
      </c>
      <c r="I169" s="7">
        <v>82021</v>
      </c>
      <c r="J169" s="7">
        <v>64981</v>
      </c>
      <c r="K169" s="7">
        <v>46265</v>
      </c>
      <c r="L169" s="7">
        <v>28697</v>
      </c>
      <c r="M169" s="7">
        <v>21136</v>
      </c>
      <c r="N169" s="45">
        <v>121189</v>
      </c>
      <c r="O169" s="45">
        <v>21136</v>
      </c>
    </row>
    <row r="170" spans="1:15" ht="18">
      <c r="B170" s="44" t="s">
        <v>4</v>
      </c>
      <c r="C170" s="7">
        <v>96.63</v>
      </c>
      <c r="D170" s="7">
        <v>97.34</v>
      </c>
      <c r="E170" s="7">
        <v>97.64</v>
      </c>
      <c r="F170" s="7">
        <v>95.23</v>
      </c>
      <c r="G170" s="7">
        <v>93.65</v>
      </c>
      <c r="H170" s="7">
        <v>93.76</v>
      </c>
      <c r="I170" s="7">
        <v>94</v>
      </c>
      <c r="J170" s="7">
        <v>91.1</v>
      </c>
      <c r="K170" s="7">
        <v>88.6</v>
      </c>
      <c r="L170" s="7">
        <v>86.1</v>
      </c>
      <c r="M170" s="7">
        <v>77.36</v>
      </c>
      <c r="N170" s="45">
        <v>97.64</v>
      </c>
      <c r="O170" s="45">
        <v>77.36</v>
      </c>
    </row>
    <row r="171" spans="1:15" ht="18">
      <c r="B171" s="44" t="s">
        <v>5</v>
      </c>
      <c r="C171" s="7">
        <v>73.209999999999994</v>
      </c>
      <c r="D171" s="7">
        <v>84.39</v>
      </c>
      <c r="E171" s="7">
        <v>96.21</v>
      </c>
      <c r="F171" s="7">
        <v>96.37</v>
      </c>
      <c r="G171" s="7">
        <v>96.879504896356323</v>
      </c>
      <c r="H171" s="11">
        <v>91.77</v>
      </c>
      <c r="I171" s="12">
        <v>93.37</v>
      </c>
      <c r="J171" s="11">
        <v>94</v>
      </c>
      <c r="K171" s="7">
        <v>95.7</v>
      </c>
      <c r="L171" s="7">
        <v>93.2</v>
      </c>
      <c r="M171" s="7">
        <v>94.46</v>
      </c>
      <c r="N171" s="45">
        <v>96.879504896356323</v>
      </c>
      <c r="O171" s="45">
        <v>73.209999999999994</v>
      </c>
    </row>
    <row r="172" spans="1:15" ht="18">
      <c r="B172" s="44" t="s">
        <v>6</v>
      </c>
      <c r="C172" s="7">
        <v>82.08</v>
      </c>
      <c r="D172" s="7">
        <v>84.47</v>
      </c>
      <c r="E172" s="7">
        <v>90.02</v>
      </c>
      <c r="F172" s="7">
        <v>95.4</v>
      </c>
      <c r="G172" s="7">
        <v>93.65</v>
      </c>
      <c r="H172" s="7">
        <v>95.47</v>
      </c>
      <c r="I172" s="7">
        <v>93.9</v>
      </c>
      <c r="J172" s="7">
        <v>93.9</v>
      </c>
      <c r="K172" s="7">
        <v>94.3</v>
      </c>
      <c r="L172" s="7">
        <v>95.1</v>
      </c>
      <c r="M172" s="7">
        <v>95.25</v>
      </c>
      <c r="N172" s="45">
        <v>95.47</v>
      </c>
      <c r="O172" s="45">
        <v>82.08</v>
      </c>
    </row>
    <row r="173" spans="1:15" ht="18">
      <c r="B173" s="44" t="s">
        <v>20</v>
      </c>
      <c r="C173" s="7">
        <v>100</v>
      </c>
      <c r="D173" s="7">
        <v>100</v>
      </c>
      <c r="E173" s="7">
        <v>100</v>
      </c>
      <c r="F173" s="7">
        <v>100</v>
      </c>
      <c r="G173" s="7">
        <v>100</v>
      </c>
      <c r="H173" s="7">
        <v>100</v>
      </c>
      <c r="I173" s="7">
        <v>100</v>
      </c>
      <c r="J173" s="7">
        <v>100</v>
      </c>
      <c r="K173" s="7">
        <v>100</v>
      </c>
      <c r="L173" s="7">
        <v>100</v>
      </c>
      <c r="M173" s="7">
        <v>100</v>
      </c>
      <c r="N173" s="45">
        <v>100</v>
      </c>
      <c r="O173" s="45">
        <v>100</v>
      </c>
    </row>
    <row r="174" spans="1:15" ht="18">
      <c r="A174" s="47" t="s">
        <v>134</v>
      </c>
      <c r="B174" s="44" t="s">
        <v>7</v>
      </c>
      <c r="C174" s="7">
        <v>37</v>
      </c>
      <c r="D174" s="7">
        <v>38.299999999999997</v>
      </c>
      <c r="E174" s="7">
        <v>37.5</v>
      </c>
      <c r="F174" s="7">
        <v>38.5</v>
      </c>
      <c r="G174" s="7">
        <v>36.9</v>
      </c>
      <c r="H174" s="7">
        <v>37.1</v>
      </c>
      <c r="I174" s="7">
        <v>25.9</v>
      </c>
      <c r="J174" s="7">
        <v>27</v>
      </c>
      <c r="K174" s="7">
        <v>27.11</v>
      </c>
      <c r="L174" s="7">
        <v>27.9</v>
      </c>
      <c r="M174" s="7">
        <v>27.3</v>
      </c>
      <c r="N174" s="45">
        <v>38.5</v>
      </c>
      <c r="O174" s="45">
        <v>25.9</v>
      </c>
    </row>
    <row r="175" spans="1:15" ht="18">
      <c r="B175" s="44" t="s">
        <v>8</v>
      </c>
      <c r="C175" s="7">
        <v>58907</v>
      </c>
      <c r="D175" s="7">
        <v>66808</v>
      </c>
      <c r="E175" s="7">
        <v>70418</v>
      </c>
      <c r="F175" s="7">
        <v>78665</v>
      </c>
      <c r="G175" s="7">
        <v>89967</v>
      </c>
      <c r="H175" s="7">
        <v>99616</v>
      </c>
      <c r="I175" s="7">
        <v>105497</v>
      </c>
      <c r="J175" s="7">
        <v>112322</v>
      </c>
      <c r="K175" s="7">
        <v>121681</v>
      </c>
      <c r="L175" s="7">
        <v>134798</v>
      </c>
      <c r="M175" s="7">
        <v>143392</v>
      </c>
      <c r="N175" s="45">
        <v>143392</v>
      </c>
      <c r="O175" s="45">
        <v>58907</v>
      </c>
    </row>
    <row r="176" spans="1:15" ht="18">
      <c r="B176" s="44" t="s">
        <v>9</v>
      </c>
      <c r="C176" s="7">
        <v>21689</v>
      </c>
      <c r="D176" s="7">
        <v>24104</v>
      </c>
      <c r="E176" s="7">
        <v>26864</v>
      </c>
      <c r="F176" s="7">
        <v>30035</v>
      </c>
      <c r="G176" s="7">
        <v>34065</v>
      </c>
      <c r="H176" s="7">
        <v>37511</v>
      </c>
      <c r="I176" s="7">
        <v>40925</v>
      </c>
      <c r="J176" s="7">
        <v>44632</v>
      </c>
      <c r="K176" s="73">
        <v>48316</v>
      </c>
      <c r="L176" s="73">
        <v>52185</v>
      </c>
      <c r="M176" s="7">
        <v>56276</v>
      </c>
      <c r="N176" s="45">
        <v>56276</v>
      </c>
      <c r="O176" s="45">
        <v>21689</v>
      </c>
    </row>
    <row r="177" spans="1:15" ht="18">
      <c r="B177" s="44" t="s">
        <v>10</v>
      </c>
      <c r="C177" s="7">
        <v>49.9</v>
      </c>
      <c r="D177" s="7">
        <v>50.6</v>
      </c>
      <c r="E177" s="7">
        <v>53.3</v>
      </c>
      <c r="F177" s="7">
        <v>52.8</v>
      </c>
      <c r="G177" s="7">
        <v>53.4</v>
      </c>
      <c r="H177" s="7">
        <v>55.2</v>
      </c>
      <c r="I177" s="7">
        <v>57.1</v>
      </c>
      <c r="J177" s="7">
        <v>57.9</v>
      </c>
      <c r="K177" s="7">
        <v>60.99</v>
      </c>
      <c r="L177" s="7">
        <v>63.6</v>
      </c>
      <c r="M177" s="7">
        <v>64.540000000000006</v>
      </c>
      <c r="N177" s="45">
        <v>64.540000000000006</v>
      </c>
      <c r="O177" s="45">
        <v>49.9</v>
      </c>
    </row>
    <row r="178" spans="1:15" ht="18">
      <c r="A178" s="43" t="s">
        <v>155</v>
      </c>
      <c r="B178" s="44" t="s">
        <v>11</v>
      </c>
      <c r="C178" s="7">
        <v>1367</v>
      </c>
      <c r="D178" s="7">
        <v>1383</v>
      </c>
      <c r="E178" s="7">
        <v>1400</v>
      </c>
      <c r="F178" s="7">
        <v>1417</v>
      </c>
      <c r="G178" s="7">
        <v>1435</v>
      </c>
      <c r="H178" s="7">
        <v>2060</v>
      </c>
      <c r="I178" s="7">
        <v>2072</v>
      </c>
      <c r="J178" s="7">
        <v>1461</v>
      </c>
      <c r="K178" s="7">
        <v>1479</v>
      </c>
      <c r="L178" s="7">
        <v>1514</v>
      </c>
      <c r="M178" s="7">
        <v>1030</v>
      </c>
      <c r="N178" s="45">
        <v>2072</v>
      </c>
      <c r="O178" s="45">
        <v>1030</v>
      </c>
    </row>
    <row r="179" spans="1:15" ht="18">
      <c r="B179" s="44" t="s">
        <v>12</v>
      </c>
      <c r="C179" s="7">
        <v>3.36</v>
      </c>
      <c r="D179" s="7">
        <v>2.77</v>
      </c>
      <c r="E179" s="7">
        <v>3.42</v>
      </c>
      <c r="F179" s="7">
        <v>3.41</v>
      </c>
      <c r="G179" s="7">
        <v>4.6399999999999997</v>
      </c>
      <c r="H179" s="7">
        <v>3.95</v>
      </c>
      <c r="I179" s="7">
        <v>4.7300000000000004</v>
      </c>
      <c r="J179" s="7">
        <v>6.94</v>
      </c>
      <c r="K179" s="7">
        <v>4.21</v>
      </c>
      <c r="L179" s="7">
        <v>7.58</v>
      </c>
      <c r="M179" s="7">
        <v>6.19</v>
      </c>
      <c r="N179" s="45">
        <v>7.58</v>
      </c>
      <c r="O179" s="45">
        <v>2.77</v>
      </c>
    </row>
    <row r="180" spans="1:15" ht="18">
      <c r="B180" s="44" t="s">
        <v>13</v>
      </c>
      <c r="C180" s="7">
        <v>2.19</v>
      </c>
      <c r="D180" s="7">
        <v>3.02</v>
      </c>
      <c r="E180" s="7">
        <v>2.99</v>
      </c>
      <c r="F180" s="7">
        <v>2.19</v>
      </c>
      <c r="G180" s="7">
        <v>1.86</v>
      </c>
      <c r="H180" s="7">
        <v>1.63</v>
      </c>
      <c r="I180" s="7">
        <v>1.85</v>
      </c>
      <c r="J180" s="7">
        <v>1.84</v>
      </c>
      <c r="K180" s="7">
        <v>1.74</v>
      </c>
      <c r="L180" s="7">
        <v>1.72</v>
      </c>
      <c r="M180" s="7">
        <v>1.7</v>
      </c>
      <c r="N180" s="45">
        <v>3.02</v>
      </c>
      <c r="O180" s="45">
        <v>1.63</v>
      </c>
    </row>
    <row r="181" spans="1:15" ht="18">
      <c r="B181" s="44" t="s">
        <v>14</v>
      </c>
      <c r="C181" s="7">
        <v>46.873340093679076</v>
      </c>
      <c r="D181" s="7">
        <v>50</v>
      </c>
      <c r="E181" s="7">
        <v>53</v>
      </c>
      <c r="F181" s="7">
        <v>56</v>
      </c>
      <c r="G181" s="7">
        <v>35.327664267471555</v>
      </c>
      <c r="H181" s="7">
        <v>61</v>
      </c>
      <c r="I181" s="7">
        <v>25.261075949367086</v>
      </c>
      <c r="J181" s="7">
        <v>61</v>
      </c>
      <c r="K181" s="7">
        <v>65</v>
      </c>
      <c r="L181" s="7">
        <v>70</v>
      </c>
      <c r="M181" s="7">
        <v>68</v>
      </c>
      <c r="N181" s="45">
        <v>70</v>
      </c>
      <c r="O181" s="45">
        <v>25.261075949367086</v>
      </c>
    </row>
    <row r="182" spans="1:15" ht="18">
      <c r="A182" s="56"/>
      <c r="B182" s="44" t="s">
        <v>15</v>
      </c>
      <c r="C182" s="7">
        <v>844.98527210391615</v>
      </c>
      <c r="D182" s="7">
        <v>859</v>
      </c>
      <c r="E182" s="7">
        <v>873.4</v>
      </c>
      <c r="F182" s="7">
        <v>952</v>
      </c>
      <c r="G182" s="12">
        <v>952.91</v>
      </c>
      <c r="H182" s="12">
        <v>967.27</v>
      </c>
      <c r="I182" s="12">
        <v>983.04</v>
      </c>
      <c r="J182" s="7">
        <v>950</v>
      </c>
      <c r="K182" s="12">
        <v>874.5</v>
      </c>
      <c r="L182" s="7">
        <v>891</v>
      </c>
      <c r="M182" s="7">
        <v>903.2</v>
      </c>
      <c r="N182" s="45">
        <v>983.04</v>
      </c>
      <c r="O182" s="45">
        <v>844.98527210391615</v>
      </c>
    </row>
    <row r="183" spans="1:15" ht="18">
      <c r="B183" s="44"/>
      <c r="C183" s="71"/>
      <c r="D183" s="71"/>
      <c r="E183" s="71"/>
      <c r="F183" s="72"/>
      <c r="G183" s="71"/>
      <c r="H183" s="71"/>
      <c r="I183" s="72"/>
      <c r="J183" s="72"/>
      <c r="K183" s="72"/>
      <c r="L183" s="72"/>
      <c r="M183" s="72"/>
      <c r="N183" s="45">
        <v>0</v>
      </c>
      <c r="O183" s="45">
        <v>0</v>
      </c>
    </row>
    <row r="184" spans="1:15" ht="18">
      <c r="B184" s="44"/>
      <c r="C184" s="71"/>
      <c r="D184" s="71"/>
      <c r="E184" s="71"/>
      <c r="F184" s="72"/>
      <c r="G184" s="71"/>
      <c r="H184" s="71"/>
      <c r="I184" s="71"/>
      <c r="J184" s="71"/>
      <c r="K184" s="71"/>
      <c r="L184" s="71"/>
      <c r="M184" s="72"/>
      <c r="N184" s="45">
        <v>0</v>
      </c>
      <c r="O184" s="45">
        <v>0</v>
      </c>
    </row>
    <row r="185" spans="1:15">
      <c r="A185" s="39" t="s">
        <v>167</v>
      </c>
      <c r="C185" s="71">
        <v>2007</v>
      </c>
      <c r="D185" s="71">
        <v>2008</v>
      </c>
      <c r="E185" s="71">
        <v>2009</v>
      </c>
      <c r="F185" s="72">
        <v>2010</v>
      </c>
      <c r="G185" s="71">
        <v>2011</v>
      </c>
      <c r="H185" s="71">
        <v>2012</v>
      </c>
      <c r="I185" s="71">
        <v>2013</v>
      </c>
      <c r="J185" s="71">
        <v>2014</v>
      </c>
      <c r="K185" s="71">
        <v>2015</v>
      </c>
      <c r="L185" s="71">
        <v>2016</v>
      </c>
      <c r="M185" s="72">
        <v>2017</v>
      </c>
      <c r="N185" s="45">
        <v>2017</v>
      </c>
      <c r="O185" s="45">
        <v>2007</v>
      </c>
    </row>
    <row r="186" spans="1:15" ht="18">
      <c r="A186" s="43" t="s">
        <v>124</v>
      </c>
      <c r="B186" s="44" t="s">
        <v>154</v>
      </c>
      <c r="C186" s="5">
        <v>6.98</v>
      </c>
      <c r="D186" s="5">
        <v>7.8760000000000003</v>
      </c>
      <c r="E186" s="5">
        <v>7.9</v>
      </c>
      <c r="F186" s="5">
        <v>8.4</v>
      </c>
      <c r="G186" s="5">
        <v>9.1999999999999993</v>
      </c>
      <c r="H186" s="5">
        <v>10.1</v>
      </c>
      <c r="I186" s="5">
        <v>10.5</v>
      </c>
      <c r="J186" s="5">
        <v>11.45</v>
      </c>
      <c r="K186" s="5">
        <v>11.84</v>
      </c>
      <c r="L186" s="5">
        <v>11.76</v>
      </c>
      <c r="M186" s="5">
        <v>11.89</v>
      </c>
      <c r="N186" s="45">
        <v>11.89</v>
      </c>
      <c r="O186" s="45">
        <v>6.98</v>
      </c>
    </row>
    <row r="187" spans="1:15" ht="18">
      <c r="B187" s="44" t="s">
        <v>2</v>
      </c>
      <c r="C187" s="5">
        <v>37.03</v>
      </c>
      <c r="D187" s="5">
        <v>37.450000000000003</v>
      </c>
      <c r="E187" s="5">
        <v>37.82</v>
      </c>
      <c r="F187" s="5">
        <v>38.04</v>
      </c>
      <c r="G187" s="5">
        <v>38.04</v>
      </c>
      <c r="H187" s="5">
        <v>37.340000000000003</v>
      </c>
      <c r="I187" s="5">
        <v>38.9</v>
      </c>
      <c r="J187" s="5">
        <v>38.549999999999997</v>
      </c>
      <c r="K187" s="5">
        <v>38.799999999999997</v>
      </c>
      <c r="L187" s="5">
        <v>39.950000000000003</v>
      </c>
      <c r="M187" s="5">
        <v>40</v>
      </c>
      <c r="N187" s="45">
        <v>40</v>
      </c>
      <c r="O187" s="45">
        <v>37.03</v>
      </c>
    </row>
    <row r="188" spans="1:15" ht="18">
      <c r="B188" s="44" t="s">
        <v>3</v>
      </c>
      <c r="C188" s="5">
        <v>211263</v>
      </c>
      <c r="D188" s="5">
        <v>134302</v>
      </c>
      <c r="E188" s="5">
        <v>128709</v>
      </c>
      <c r="F188" s="5">
        <v>109840</v>
      </c>
      <c r="G188" s="5">
        <v>109840</v>
      </c>
      <c r="H188" s="5">
        <v>152601</v>
      </c>
      <c r="I188" s="5">
        <v>144356</v>
      </c>
      <c r="J188" s="5">
        <v>134630</v>
      </c>
      <c r="K188" s="5">
        <v>101980</v>
      </c>
      <c r="L188" s="5">
        <v>118102</v>
      </c>
      <c r="M188" s="5">
        <v>17125</v>
      </c>
      <c r="N188" s="45">
        <v>211263</v>
      </c>
      <c r="O188" s="45">
        <v>17125</v>
      </c>
    </row>
    <row r="189" spans="1:15" ht="18">
      <c r="B189" s="44" t="s">
        <v>4</v>
      </c>
      <c r="C189" s="5">
        <v>91.2</v>
      </c>
      <c r="D189" s="5">
        <v>85.7</v>
      </c>
      <c r="E189" s="5">
        <v>95.2</v>
      </c>
      <c r="F189" s="5">
        <v>89.66</v>
      </c>
      <c r="G189" s="5">
        <v>89.66</v>
      </c>
      <c r="H189" s="5">
        <v>89.76</v>
      </c>
      <c r="I189" s="5">
        <v>91.59</v>
      </c>
      <c r="J189" s="5">
        <v>90.06</v>
      </c>
      <c r="K189" s="5">
        <v>94.8</v>
      </c>
      <c r="L189" s="5">
        <v>90.76</v>
      </c>
      <c r="M189" s="5">
        <v>94.86</v>
      </c>
      <c r="N189" s="45">
        <v>95.2</v>
      </c>
      <c r="O189" s="45">
        <v>85.7</v>
      </c>
    </row>
    <row r="190" spans="1:15" ht="18">
      <c r="B190" s="44" t="s">
        <v>5</v>
      </c>
      <c r="C190" s="5">
        <v>91.653503506665828</v>
      </c>
      <c r="D190" s="5">
        <v>92.3</v>
      </c>
      <c r="E190" s="5">
        <v>87.4</v>
      </c>
      <c r="F190" s="5">
        <v>95.4</v>
      </c>
      <c r="G190" s="5">
        <v>95.471797575118615</v>
      </c>
      <c r="H190" s="5">
        <v>96.03</v>
      </c>
      <c r="I190" s="5">
        <v>90.51</v>
      </c>
      <c r="J190" s="5">
        <v>90.06</v>
      </c>
      <c r="K190" s="5">
        <v>92.3</v>
      </c>
      <c r="L190" s="5">
        <v>92.7</v>
      </c>
      <c r="M190" s="5">
        <v>90.29</v>
      </c>
      <c r="N190" s="45">
        <v>96.03</v>
      </c>
      <c r="O190" s="45">
        <v>87.4</v>
      </c>
    </row>
    <row r="191" spans="1:15" ht="18">
      <c r="B191" s="44" t="s">
        <v>6</v>
      </c>
      <c r="C191" s="5">
        <v>68.89</v>
      </c>
      <c r="D191" s="5">
        <v>79.69</v>
      </c>
      <c r="E191" s="5"/>
      <c r="F191" s="5">
        <v>70.44</v>
      </c>
      <c r="G191" s="5">
        <v>70.44</v>
      </c>
      <c r="H191" s="5">
        <v>72.849999999999994</v>
      </c>
      <c r="I191" s="5">
        <v>75.36</v>
      </c>
      <c r="J191" s="5">
        <v>89.95</v>
      </c>
      <c r="K191" s="5">
        <v>91.38</v>
      </c>
      <c r="L191" s="5">
        <v>93.76</v>
      </c>
      <c r="M191" s="5">
        <v>94.47</v>
      </c>
      <c r="N191" s="45">
        <v>94.47</v>
      </c>
      <c r="O191" s="45">
        <v>68.89</v>
      </c>
    </row>
    <row r="192" spans="1:15" ht="18">
      <c r="B192" s="44" t="s">
        <v>20</v>
      </c>
      <c r="C192" s="5">
        <v>100</v>
      </c>
      <c r="D192" s="5">
        <v>100</v>
      </c>
      <c r="E192" s="5">
        <v>100</v>
      </c>
      <c r="F192" s="5">
        <v>100</v>
      </c>
      <c r="G192" s="5">
        <v>100</v>
      </c>
      <c r="H192" s="5">
        <v>100</v>
      </c>
      <c r="I192" s="5">
        <v>100</v>
      </c>
      <c r="J192" s="5">
        <v>100</v>
      </c>
      <c r="K192" s="5">
        <v>100</v>
      </c>
      <c r="L192" s="5">
        <v>100</v>
      </c>
      <c r="M192" s="5">
        <v>100</v>
      </c>
      <c r="N192" s="45">
        <v>100</v>
      </c>
      <c r="O192" s="45">
        <v>100</v>
      </c>
    </row>
    <row r="193" spans="1:15" ht="18">
      <c r="A193" s="47" t="s">
        <v>134</v>
      </c>
      <c r="B193" s="44" t="s">
        <v>7</v>
      </c>
      <c r="C193" s="5">
        <v>37.299999999999997</v>
      </c>
      <c r="D193" s="5">
        <v>35.4</v>
      </c>
      <c r="E193" s="5">
        <v>37</v>
      </c>
      <c r="F193" s="5">
        <v>35.5</v>
      </c>
      <c r="G193" s="5">
        <v>37.299999999999997</v>
      </c>
      <c r="H193" s="5">
        <v>36.4</v>
      </c>
      <c r="I193" s="5">
        <v>35</v>
      </c>
      <c r="J193" s="5">
        <v>34.5</v>
      </c>
      <c r="K193" s="5">
        <v>33.6</v>
      </c>
      <c r="L193" s="5">
        <v>22</v>
      </c>
      <c r="M193" s="5">
        <v>20.100000000000001</v>
      </c>
      <c r="N193" s="45">
        <v>37.299999999999997</v>
      </c>
      <c r="O193" s="45">
        <v>20.100000000000001</v>
      </c>
    </row>
    <row r="194" spans="1:15" ht="18">
      <c r="B194" s="44" t="s">
        <v>8</v>
      </c>
      <c r="C194" s="5">
        <v>49142</v>
      </c>
      <c r="D194" s="5">
        <v>55616</v>
      </c>
      <c r="E194" s="5">
        <v>60070</v>
      </c>
      <c r="F194" s="5">
        <v>69610</v>
      </c>
      <c r="G194" s="5">
        <v>79730</v>
      </c>
      <c r="H194" s="5">
        <v>86477</v>
      </c>
      <c r="I194" s="5">
        <v>93641</v>
      </c>
      <c r="J194" s="5">
        <v>98362</v>
      </c>
      <c r="K194" s="5">
        <v>102374</v>
      </c>
      <c r="L194" s="5">
        <v>110656</v>
      </c>
      <c r="M194" s="5">
        <v>123955</v>
      </c>
      <c r="N194" s="45">
        <v>123955</v>
      </c>
      <c r="O194" s="45">
        <v>49142</v>
      </c>
    </row>
    <row r="195" spans="1:15" ht="18">
      <c r="B195" s="44" t="s">
        <v>9</v>
      </c>
      <c r="C195" s="5">
        <v>22307</v>
      </c>
      <c r="D195" s="5">
        <v>25304</v>
      </c>
      <c r="E195" s="5">
        <v>27368</v>
      </c>
      <c r="F195" s="5">
        <v>30166</v>
      </c>
      <c r="G195" s="5">
        <v>34058</v>
      </c>
      <c r="H195" s="5">
        <v>37902</v>
      </c>
      <c r="I195" s="5">
        <v>41729</v>
      </c>
      <c r="J195" s="5">
        <v>44155</v>
      </c>
      <c r="K195" s="5">
        <v>47852</v>
      </c>
      <c r="L195" s="5">
        <v>51560</v>
      </c>
      <c r="M195" s="5">
        <v>55656</v>
      </c>
      <c r="N195" s="45">
        <v>55656</v>
      </c>
      <c r="O195" s="45">
        <v>22307</v>
      </c>
    </row>
    <row r="196" spans="1:15" ht="18">
      <c r="B196" s="44" t="s">
        <v>10</v>
      </c>
      <c r="C196" s="5">
        <v>40.18</v>
      </c>
      <c r="D196" s="5">
        <v>40.26</v>
      </c>
      <c r="E196" s="5">
        <v>41.39</v>
      </c>
      <c r="F196" s="5">
        <v>40.630000000000003</v>
      </c>
      <c r="G196" s="5">
        <f>(F196+H196)/2</f>
        <v>40.924999999999997</v>
      </c>
      <c r="H196" s="5">
        <v>41.22</v>
      </c>
      <c r="I196" s="5">
        <v>43.29</v>
      </c>
      <c r="J196" s="5">
        <v>44.08</v>
      </c>
      <c r="K196" s="5">
        <v>45.24</v>
      </c>
      <c r="L196" s="5">
        <v>45.23</v>
      </c>
      <c r="M196" s="5">
        <v>44.88</v>
      </c>
      <c r="N196" s="45">
        <v>45.24</v>
      </c>
      <c r="O196" s="45">
        <v>40.18</v>
      </c>
    </row>
    <row r="197" spans="1:15" ht="18">
      <c r="A197" s="43" t="s">
        <v>155</v>
      </c>
      <c r="B197" s="44" t="s">
        <v>11</v>
      </c>
      <c r="C197" s="5">
        <v>875</v>
      </c>
      <c r="D197" s="5">
        <v>894</v>
      </c>
      <c r="E197" s="5">
        <v>901</v>
      </c>
      <c r="F197" s="5">
        <v>907</v>
      </c>
      <c r="G197" s="5">
        <v>923</v>
      </c>
      <c r="H197" s="5">
        <v>943</v>
      </c>
      <c r="I197" s="5">
        <v>854</v>
      </c>
      <c r="J197" s="5">
        <v>865</v>
      </c>
      <c r="K197" s="5">
        <v>820</v>
      </c>
      <c r="L197" s="5">
        <v>793</v>
      </c>
      <c r="M197" s="5">
        <v>776</v>
      </c>
      <c r="N197" s="45">
        <v>943</v>
      </c>
      <c r="O197" s="45">
        <v>776</v>
      </c>
    </row>
    <row r="198" spans="1:15" ht="18">
      <c r="B198" s="44" t="s">
        <v>12</v>
      </c>
      <c r="C198" s="5">
        <v>2.33</v>
      </c>
      <c r="D198" s="5">
        <v>2.6</v>
      </c>
      <c r="E198" s="5">
        <v>1.9</v>
      </c>
      <c r="F198" s="5">
        <v>2.34</v>
      </c>
      <c r="G198" s="5">
        <v>1.96</v>
      </c>
      <c r="H198" s="5">
        <v>2.1</v>
      </c>
      <c r="I198" s="5">
        <v>2.38</v>
      </c>
      <c r="J198" s="5">
        <v>3.59</v>
      </c>
      <c r="K198" s="5">
        <v>1.84</v>
      </c>
      <c r="L198" s="5">
        <v>2.85</v>
      </c>
      <c r="M198" s="5">
        <v>3.04</v>
      </c>
      <c r="N198" s="45">
        <v>3.59</v>
      </c>
      <c r="O198" s="45">
        <v>1.84</v>
      </c>
    </row>
    <row r="199" spans="1:15" ht="18">
      <c r="B199" s="44" t="s">
        <v>13</v>
      </c>
      <c r="C199" s="5">
        <v>3.16</v>
      </c>
      <c r="D199" s="5">
        <v>3.3</v>
      </c>
      <c r="E199" s="5">
        <v>3.1</v>
      </c>
      <c r="F199" s="5">
        <v>3</v>
      </c>
      <c r="G199" s="5">
        <v>3.44</v>
      </c>
      <c r="H199" s="5">
        <v>2.5499999999999998</v>
      </c>
      <c r="I199" s="5">
        <v>2.16</v>
      </c>
      <c r="J199" s="5">
        <v>1.95</v>
      </c>
      <c r="K199" s="5">
        <v>2</v>
      </c>
      <c r="L199" s="5">
        <v>2</v>
      </c>
      <c r="M199" s="5">
        <v>2</v>
      </c>
      <c r="N199" s="45">
        <v>3.44</v>
      </c>
      <c r="O199" s="45">
        <v>1.95</v>
      </c>
    </row>
    <row r="200" spans="1:15" ht="18">
      <c r="B200" s="44" t="s">
        <v>14</v>
      </c>
      <c r="C200" s="5">
        <v>45.20179787776285</v>
      </c>
      <c r="D200" s="5">
        <v>32.594139941272189</v>
      </c>
      <c r="E200" s="5">
        <v>30.864481582965553</v>
      </c>
      <c r="F200" s="5">
        <v>34.139883685338198</v>
      </c>
      <c r="G200" s="5">
        <v>30.025431995540689</v>
      </c>
      <c r="H200" s="5">
        <v>31.837265787647468</v>
      </c>
      <c r="I200" s="5">
        <v>27.808641975308642</v>
      </c>
      <c r="J200" s="5">
        <v>34.382971389176141</v>
      </c>
      <c r="K200" s="5">
        <v>33.300447047942036</v>
      </c>
      <c r="L200" s="5">
        <v>37.39877593467105</v>
      </c>
      <c r="M200" s="5">
        <v>38.1</v>
      </c>
      <c r="N200" s="45">
        <v>45.20179787776285</v>
      </c>
      <c r="O200" s="45">
        <v>27.808641975308642</v>
      </c>
    </row>
    <row r="201" spans="1:15" ht="18">
      <c r="B201" s="44" t="s">
        <v>15</v>
      </c>
      <c r="C201" s="5">
        <v>561.89703906213799</v>
      </c>
      <c r="D201" s="5">
        <v>586</v>
      </c>
      <c r="E201" s="5">
        <v>609.02</v>
      </c>
      <c r="F201" s="5">
        <v>630</v>
      </c>
      <c r="G201" s="5">
        <v>630.48</v>
      </c>
      <c r="H201" s="5">
        <v>642.63</v>
      </c>
      <c r="I201" s="5">
        <v>642.89</v>
      </c>
      <c r="J201" s="5">
        <v>653.9</v>
      </c>
      <c r="K201" s="5">
        <v>674.7</v>
      </c>
      <c r="L201" s="5">
        <v>669.3</v>
      </c>
      <c r="M201" s="5">
        <v>670.1</v>
      </c>
      <c r="N201" s="45">
        <v>674.7</v>
      </c>
      <c r="O201" s="45">
        <v>561.89703906213799</v>
      </c>
    </row>
    <row r="202" spans="1:15">
      <c r="C202" s="71"/>
      <c r="D202" s="71"/>
      <c r="E202" s="72"/>
      <c r="F202" s="72"/>
      <c r="G202" s="71"/>
      <c r="H202" s="71"/>
      <c r="I202" s="71"/>
      <c r="J202" s="71"/>
      <c r="K202" s="71"/>
      <c r="L202" s="71"/>
      <c r="M202" s="72"/>
      <c r="N202" s="45">
        <v>0</v>
      </c>
      <c r="O202" s="45">
        <v>0</v>
      </c>
    </row>
    <row r="203" spans="1:15">
      <c r="A203" s="39" t="s">
        <v>168</v>
      </c>
      <c r="C203" s="72">
        <v>2007</v>
      </c>
      <c r="D203" s="71">
        <v>2008</v>
      </c>
      <c r="E203" s="72">
        <v>2009</v>
      </c>
      <c r="F203" s="72">
        <v>2010</v>
      </c>
      <c r="G203" s="71">
        <v>2011</v>
      </c>
      <c r="H203" s="71">
        <v>2012</v>
      </c>
      <c r="I203" s="71">
        <v>2013</v>
      </c>
      <c r="J203" s="71">
        <v>2014</v>
      </c>
      <c r="K203" s="71">
        <v>2015</v>
      </c>
      <c r="L203" s="71">
        <v>2016</v>
      </c>
      <c r="M203" s="72">
        <v>2017</v>
      </c>
      <c r="N203" s="45">
        <v>2017</v>
      </c>
      <c r="O203" s="45">
        <v>2007</v>
      </c>
    </row>
    <row r="204" spans="1:15" ht="18">
      <c r="A204" s="43" t="s">
        <v>124</v>
      </c>
      <c r="B204" s="44" t="s">
        <v>154</v>
      </c>
      <c r="C204" s="5">
        <v>23.33</v>
      </c>
      <c r="D204" s="5">
        <v>27.57</v>
      </c>
      <c r="E204" s="5">
        <v>30.9</v>
      </c>
      <c r="F204" s="5">
        <v>34</v>
      </c>
      <c r="G204" s="5">
        <v>34</v>
      </c>
      <c r="H204" s="5">
        <v>34.5</v>
      </c>
      <c r="I204" s="5">
        <v>34.1</v>
      </c>
      <c r="J204" s="5">
        <v>33.56</v>
      </c>
      <c r="K204" s="5">
        <v>33.700000000000003</v>
      </c>
      <c r="L204" s="5">
        <v>34.5</v>
      </c>
      <c r="M204" s="5">
        <v>34.979999999999997</v>
      </c>
      <c r="N204" s="45">
        <v>34.979999999999997</v>
      </c>
      <c r="O204" s="45">
        <v>23.33</v>
      </c>
    </row>
    <row r="205" spans="1:15" ht="18">
      <c r="B205" s="44" t="s">
        <v>2</v>
      </c>
      <c r="C205" s="5">
        <v>39.54</v>
      </c>
      <c r="D205" s="5">
        <v>44.63</v>
      </c>
      <c r="E205" s="5">
        <v>44.43</v>
      </c>
      <c r="F205" s="5">
        <v>49.8</v>
      </c>
      <c r="G205" s="5">
        <v>49.78</v>
      </c>
      <c r="H205" s="5">
        <v>49.1</v>
      </c>
      <c r="I205" s="5">
        <v>49.3</v>
      </c>
      <c r="J205" s="5">
        <v>48.32</v>
      </c>
      <c r="K205" s="5">
        <v>48.2</v>
      </c>
      <c r="L205" s="5">
        <v>48.5</v>
      </c>
      <c r="M205" s="5">
        <v>48.35</v>
      </c>
      <c r="N205" s="45">
        <v>49.8</v>
      </c>
      <c r="O205" s="45">
        <v>39.54</v>
      </c>
    </row>
    <row r="206" spans="1:15" ht="18">
      <c r="B206" s="44" t="s">
        <v>3</v>
      </c>
      <c r="C206" s="5">
        <v>57187</v>
      </c>
      <c r="D206" s="5">
        <v>48823</v>
      </c>
      <c r="E206" s="5">
        <v>58695</v>
      </c>
      <c r="F206" s="5">
        <v>50976</v>
      </c>
      <c r="G206" s="5">
        <v>50976</v>
      </c>
      <c r="H206" s="5">
        <v>40285</v>
      </c>
      <c r="I206" s="5">
        <v>36806</v>
      </c>
      <c r="J206" s="5">
        <v>36521</v>
      </c>
      <c r="K206" s="5">
        <v>38149</v>
      </c>
      <c r="L206" s="5">
        <v>28298</v>
      </c>
      <c r="M206" s="5">
        <v>22117</v>
      </c>
      <c r="N206" s="45">
        <v>58695</v>
      </c>
      <c r="O206" s="45">
        <v>22117</v>
      </c>
    </row>
    <row r="207" spans="1:15" ht="18">
      <c r="B207" s="44" t="s">
        <v>4</v>
      </c>
      <c r="C207" s="5">
        <v>97.78</v>
      </c>
      <c r="D207" s="5">
        <v>99</v>
      </c>
      <c r="E207" s="5">
        <v>96.86</v>
      </c>
      <c r="F207" s="5">
        <v>96.49</v>
      </c>
      <c r="G207" s="5">
        <v>96.49</v>
      </c>
      <c r="H207" s="5">
        <v>96.34</v>
      </c>
      <c r="I207" s="5">
        <v>96.27</v>
      </c>
      <c r="J207" s="5">
        <v>96.59</v>
      </c>
      <c r="K207" s="5">
        <v>97.87</v>
      </c>
      <c r="L207" s="5">
        <v>99.25</v>
      </c>
      <c r="M207" s="5">
        <v>99.25</v>
      </c>
      <c r="N207" s="45">
        <v>99.25</v>
      </c>
      <c r="O207" s="45">
        <v>96.27</v>
      </c>
    </row>
    <row r="208" spans="1:15" ht="18">
      <c r="B208" s="44" t="s">
        <v>5</v>
      </c>
      <c r="C208" s="5">
        <v>95.639829649158386</v>
      </c>
      <c r="D208" s="5">
        <v>94.8</v>
      </c>
      <c r="E208" s="5">
        <v>95.2</v>
      </c>
      <c r="F208" s="5">
        <v>96.1</v>
      </c>
      <c r="G208" s="5">
        <v>96.059882439382804</v>
      </c>
      <c r="H208" s="5">
        <v>96.24</v>
      </c>
      <c r="I208" s="5">
        <v>96.03</v>
      </c>
      <c r="J208" s="5">
        <v>96.27</v>
      </c>
      <c r="K208" s="5">
        <v>97.5</v>
      </c>
      <c r="L208" s="5">
        <v>98.6</v>
      </c>
      <c r="M208" s="5">
        <v>99.25</v>
      </c>
      <c r="N208" s="45">
        <v>99.25</v>
      </c>
      <c r="O208" s="45">
        <v>94.8</v>
      </c>
    </row>
    <row r="209" spans="1:15" ht="18">
      <c r="B209" s="44" t="s">
        <v>6</v>
      </c>
      <c r="C209" s="5">
        <v>59.55</v>
      </c>
      <c r="D209" s="5">
        <v>82.27</v>
      </c>
      <c r="E209" s="5">
        <v>83</v>
      </c>
      <c r="F209" s="5">
        <v>84.7</v>
      </c>
      <c r="G209" s="5">
        <v>84.77</v>
      </c>
      <c r="H209" s="5">
        <v>86.85</v>
      </c>
      <c r="I209" s="5">
        <v>90.51</v>
      </c>
      <c r="J209" s="5">
        <v>91.4</v>
      </c>
      <c r="K209" s="5">
        <v>92.5</v>
      </c>
      <c r="L209" s="5">
        <v>91.98</v>
      </c>
      <c r="M209" s="5">
        <v>92.71</v>
      </c>
      <c r="N209" s="45">
        <v>92.71</v>
      </c>
      <c r="O209" s="45">
        <v>59.55</v>
      </c>
    </row>
    <row r="210" spans="1:15" ht="18">
      <c r="B210" s="44" t="s">
        <v>20</v>
      </c>
      <c r="C210" s="5">
        <v>100</v>
      </c>
      <c r="D210" s="5">
        <v>100</v>
      </c>
      <c r="E210" s="5">
        <v>100</v>
      </c>
      <c r="F210" s="5">
        <v>100</v>
      </c>
      <c r="G210" s="5">
        <v>100</v>
      </c>
      <c r="H210" s="5">
        <v>100</v>
      </c>
      <c r="I210" s="5">
        <v>100</v>
      </c>
      <c r="J210" s="5">
        <v>100</v>
      </c>
      <c r="K210" s="5"/>
      <c r="L210" s="5">
        <v>98.94</v>
      </c>
      <c r="M210" s="5">
        <v>100</v>
      </c>
      <c r="N210" s="45">
        <v>100</v>
      </c>
      <c r="O210" s="45">
        <v>98.94</v>
      </c>
    </row>
    <row r="211" spans="1:15" ht="18">
      <c r="A211" s="47" t="s">
        <v>134</v>
      </c>
      <c r="B211" s="44" t="s">
        <v>7</v>
      </c>
      <c r="C211" s="5">
        <v>36.5</v>
      </c>
      <c r="D211" s="5">
        <v>36.200000000000003</v>
      </c>
      <c r="E211" s="5">
        <v>34</v>
      </c>
      <c r="F211" s="5">
        <v>38.299999999999997</v>
      </c>
      <c r="G211" s="5">
        <v>37.299999999999997</v>
      </c>
      <c r="H211" s="5">
        <v>36.9</v>
      </c>
      <c r="I211" s="5">
        <v>28.9</v>
      </c>
      <c r="J211" s="5">
        <v>30.6</v>
      </c>
      <c r="K211" s="5">
        <v>32.799999999999997</v>
      </c>
      <c r="L211" s="5">
        <v>30.8</v>
      </c>
      <c r="M211" s="5">
        <v>30.4</v>
      </c>
      <c r="N211" s="45">
        <v>38.299999999999997</v>
      </c>
      <c r="O211" s="45">
        <v>28.9</v>
      </c>
    </row>
    <row r="212" spans="1:15" ht="18">
      <c r="B212" s="44" t="s">
        <v>8</v>
      </c>
      <c r="C212" s="5">
        <v>34264</v>
      </c>
      <c r="D212" s="5">
        <v>39570</v>
      </c>
      <c r="E212" s="5">
        <v>42547</v>
      </c>
      <c r="F212" s="5">
        <v>50146</v>
      </c>
      <c r="G212" s="5">
        <v>58347</v>
      </c>
      <c r="H212" s="5">
        <v>63719</v>
      </c>
      <c r="I212" s="5">
        <v>69213</v>
      </c>
      <c r="J212" s="5">
        <v>74334</v>
      </c>
      <c r="K212" s="5" t="s">
        <v>169</v>
      </c>
      <c r="L212" s="5">
        <v>86438</v>
      </c>
      <c r="M212" s="5">
        <v>93265</v>
      </c>
      <c r="N212" s="45">
        <v>93265</v>
      </c>
      <c r="O212" s="45">
        <v>34264</v>
      </c>
    </row>
    <row r="213" spans="1:15" ht="18">
      <c r="B213" s="44" t="s">
        <v>9</v>
      </c>
      <c r="C213" s="5">
        <v>20046</v>
      </c>
      <c r="D213" s="5">
        <v>21822</v>
      </c>
      <c r="E213" s="5">
        <v>23242</v>
      </c>
      <c r="F213" s="5">
        <v>25572</v>
      </c>
      <c r="G213" s="5">
        <v>29591</v>
      </c>
      <c r="H213" s="5">
        <v>33297</v>
      </c>
      <c r="I213" s="5">
        <v>39398</v>
      </c>
      <c r="J213" s="5">
        <v>38959</v>
      </c>
      <c r="K213" s="5">
        <v>42238</v>
      </c>
      <c r="L213" s="5">
        <v>45794</v>
      </c>
      <c r="M213" s="5">
        <v>49934</v>
      </c>
      <c r="N213" s="45">
        <v>49934</v>
      </c>
      <c r="O213" s="45">
        <v>20046</v>
      </c>
    </row>
    <row r="214" spans="1:15" ht="18">
      <c r="B214" s="44" t="s">
        <v>10</v>
      </c>
      <c r="C214" s="5">
        <v>35.1</v>
      </c>
      <c r="D214" s="5" t="s">
        <v>170</v>
      </c>
      <c r="E214" s="5">
        <v>36.799999999999997</v>
      </c>
      <c r="F214" s="5">
        <v>37</v>
      </c>
      <c r="G214" s="5">
        <v>38.5</v>
      </c>
      <c r="H214" s="5">
        <v>39.5</v>
      </c>
      <c r="I214" s="5">
        <v>41.8</v>
      </c>
      <c r="J214" s="5">
        <v>42.8</v>
      </c>
      <c r="K214" s="5" t="s">
        <v>171</v>
      </c>
      <c r="L214" s="5">
        <v>46.3</v>
      </c>
      <c r="M214" s="5">
        <v>47.5</v>
      </c>
      <c r="N214" s="45">
        <v>47.5</v>
      </c>
      <c r="O214" s="45">
        <v>35.1</v>
      </c>
    </row>
    <row r="215" spans="1:15" ht="18">
      <c r="A215" s="43" t="s">
        <v>155</v>
      </c>
      <c r="B215" s="44" t="s">
        <v>11</v>
      </c>
      <c r="C215" s="5">
        <v>659</v>
      </c>
      <c r="D215" s="5">
        <v>693</v>
      </c>
      <c r="E215" s="5">
        <v>692</v>
      </c>
      <c r="F215" s="5">
        <v>995</v>
      </c>
      <c r="G215" s="5">
        <v>854</v>
      </c>
      <c r="H215" s="5">
        <v>867</v>
      </c>
      <c r="I215" s="5">
        <v>865</v>
      </c>
      <c r="J215" s="5">
        <v>921</v>
      </c>
      <c r="K215" s="5">
        <v>932</v>
      </c>
      <c r="L215" s="5">
        <v>943</v>
      </c>
      <c r="M215" s="5">
        <v>934</v>
      </c>
      <c r="N215" s="45">
        <v>995</v>
      </c>
      <c r="O215" s="45">
        <v>659</v>
      </c>
    </row>
    <row r="216" spans="1:15" ht="18">
      <c r="B216" s="44" t="s">
        <v>12</v>
      </c>
      <c r="C216" s="5">
        <v>0.69</v>
      </c>
      <c r="D216" s="5">
        <v>0.19</v>
      </c>
      <c r="E216" s="5">
        <v>0.16</v>
      </c>
      <c r="F216" s="5">
        <v>0.09</v>
      </c>
      <c r="G216" s="5">
        <v>1.17</v>
      </c>
      <c r="H216" s="5">
        <v>-0.15</v>
      </c>
      <c r="I216" s="5">
        <v>2.2000000000000002</v>
      </c>
      <c r="J216" s="5">
        <v>3.45</v>
      </c>
      <c r="K216" s="5">
        <v>0.41</v>
      </c>
      <c r="L216" s="5">
        <v>2.91</v>
      </c>
      <c r="M216" s="5">
        <v>2.71</v>
      </c>
      <c r="N216" s="45">
        <v>3.45</v>
      </c>
      <c r="O216" s="45">
        <v>-0.15</v>
      </c>
    </row>
    <row r="217" spans="1:15" ht="18">
      <c r="B217" s="44" t="s">
        <v>13</v>
      </c>
      <c r="C217" s="5">
        <v>3.2</v>
      </c>
      <c r="D217" s="5" t="s">
        <v>172</v>
      </c>
      <c r="E217" s="5">
        <v>3.2</v>
      </c>
      <c r="F217" s="5">
        <v>3.2</v>
      </c>
      <c r="G217" s="5">
        <v>3.05</v>
      </c>
      <c r="H217" s="5">
        <v>3.1</v>
      </c>
      <c r="I217" s="5">
        <v>3.07</v>
      </c>
      <c r="J217" s="5">
        <v>2.98</v>
      </c>
      <c r="K217" s="5" t="s">
        <v>173</v>
      </c>
      <c r="L217" s="5">
        <v>2.52</v>
      </c>
      <c r="M217" s="5">
        <v>2.2200000000000002</v>
      </c>
      <c r="N217" s="45">
        <v>3.2</v>
      </c>
      <c r="O217" s="45">
        <v>2.2200000000000002</v>
      </c>
    </row>
    <row r="218" spans="1:15" ht="18">
      <c r="B218" s="44" t="s">
        <v>14</v>
      </c>
      <c r="C218" s="5">
        <v>20</v>
      </c>
      <c r="D218" s="5">
        <v>20</v>
      </c>
      <c r="E218" s="5">
        <v>22</v>
      </c>
      <c r="F218" s="5">
        <v>23</v>
      </c>
      <c r="G218" s="5">
        <v>23</v>
      </c>
      <c r="H218" s="5">
        <v>24</v>
      </c>
      <c r="I218" s="5">
        <v>25</v>
      </c>
      <c r="J218" s="5">
        <v>26</v>
      </c>
      <c r="K218" s="5">
        <v>28</v>
      </c>
      <c r="L218" s="5">
        <v>29</v>
      </c>
      <c r="M218" s="5">
        <v>27.947366429999999</v>
      </c>
      <c r="N218" s="45">
        <v>29</v>
      </c>
      <c r="O218" s="45">
        <v>20</v>
      </c>
    </row>
    <row r="219" spans="1:15" ht="18">
      <c r="B219" s="44" t="s">
        <v>15</v>
      </c>
      <c r="C219" s="5">
        <v>173.67399741267789</v>
      </c>
      <c r="D219" s="5">
        <v>194</v>
      </c>
      <c r="E219" s="5" t="s">
        <v>174</v>
      </c>
      <c r="F219" s="5">
        <v>227</v>
      </c>
      <c r="G219" s="5">
        <v>227.44</v>
      </c>
      <c r="H219" s="5">
        <v>231.72</v>
      </c>
      <c r="I219" s="5">
        <v>238.62</v>
      </c>
      <c r="J219" s="5">
        <v>239</v>
      </c>
      <c r="K219" s="5">
        <v>243.9</v>
      </c>
      <c r="L219" s="5">
        <v>237.5</v>
      </c>
      <c r="M219" s="5">
        <v>263.8</v>
      </c>
      <c r="N219" s="45">
        <v>263.8</v>
      </c>
      <c r="O219" s="45">
        <v>173.67399741267789</v>
      </c>
    </row>
    <row r="220" spans="1:1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45"/>
      <c r="O220" s="45"/>
    </row>
    <row r="221" spans="1:15">
      <c r="A221" s="39" t="s">
        <v>175</v>
      </c>
      <c r="B221" s="74"/>
      <c r="C221" s="71">
        <v>2007</v>
      </c>
      <c r="D221" s="71">
        <v>2008</v>
      </c>
      <c r="E221" s="71">
        <v>2009</v>
      </c>
      <c r="F221" s="72">
        <v>2010</v>
      </c>
      <c r="G221" s="71">
        <v>2011</v>
      </c>
      <c r="H221" s="71">
        <v>2012</v>
      </c>
      <c r="I221" s="71">
        <v>2013</v>
      </c>
      <c r="J221" s="71">
        <v>2014</v>
      </c>
      <c r="K221" s="71">
        <v>2015</v>
      </c>
      <c r="L221" s="71">
        <v>2016</v>
      </c>
      <c r="M221" s="72">
        <v>2017</v>
      </c>
      <c r="N221" s="45">
        <v>2017</v>
      </c>
      <c r="O221" s="45">
        <v>2007</v>
      </c>
    </row>
    <row r="222" spans="1:15" ht="18">
      <c r="A222" s="75" t="s">
        <v>176</v>
      </c>
      <c r="B222" s="76" t="s">
        <v>1</v>
      </c>
      <c r="C222" s="5">
        <v>8.89</v>
      </c>
      <c r="D222" s="5">
        <v>9.07</v>
      </c>
      <c r="E222" s="5">
        <v>12.15</v>
      </c>
      <c r="F222" s="5">
        <v>12.26</v>
      </c>
      <c r="G222" s="5">
        <v>12.6</v>
      </c>
      <c r="H222" s="5">
        <v>12.54</v>
      </c>
      <c r="I222" s="5">
        <v>12.62</v>
      </c>
      <c r="J222" s="5">
        <v>12.57</v>
      </c>
      <c r="K222" s="5">
        <v>12.61</v>
      </c>
      <c r="L222" s="5">
        <v>12.91</v>
      </c>
      <c r="M222" s="5">
        <v>12.91</v>
      </c>
      <c r="N222" s="45">
        <v>12.91</v>
      </c>
      <c r="O222" s="45">
        <v>8.89</v>
      </c>
    </row>
    <row r="223" spans="1:15" ht="18">
      <c r="A223" s="74"/>
      <c r="B223" s="76" t="s">
        <v>2</v>
      </c>
      <c r="C223" s="5">
        <v>45.8</v>
      </c>
      <c r="D223" s="5">
        <v>44.42</v>
      </c>
      <c r="E223" s="5">
        <v>43.14</v>
      </c>
      <c r="F223" s="5">
        <v>40.4</v>
      </c>
      <c r="G223" s="5">
        <v>40.369999999999997</v>
      </c>
      <c r="H223" s="5">
        <v>40.700000000000003</v>
      </c>
      <c r="I223" s="5">
        <v>40.950000000000003</v>
      </c>
      <c r="J223" s="5">
        <v>40.86</v>
      </c>
      <c r="K223" s="5">
        <v>42.5</v>
      </c>
      <c r="L223" s="5">
        <v>42.9</v>
      </c>
      <c r="M223" s="5">
        <v>43.25</v>
      </c>
      <c r="N223" s="45">
        <v>45.8</v>
      </c>
      <c r="O223" s="45">
        <v>40.369999999999997</v>
      </c>
    </row>
    <row r="224" spans="1:15" ht="18">
      <c r="A224" s="74"/>
      <c r="B224" s="76" t="s">
        <v>3</v>
      </c>
      <c r="C224" s="5">
        <v>68950</v>
      </c>
      <c r="D224" s="5">
        <v>61490</v>
      </c>
      <c r="E224" s="5">
        <v>57880</v>
      </c>
      <c r="F224" s="5">
        <v>54882</v>
      </c>
      <c r="G224" s="5">
        <v>60425</v>
      </c>
      <c r="H224" s="5">
        <v>59280</v>
      </c>
      <c r="I224" s="5">
        <v>64935</v>
      </c>
      <c r="J224" s="5">
        <v>59980</v>
      </c>
      <c r="K224" s="5">
        <v>27499</v>
      </c>
      <c r="L224" s="5">
        <v>27499</v>
      </c>
      <c r="M224" s="5">
        <v>16092</v>
      </c>
      <c r="N224" s="45">
        <v>68950</v>
      </c>
      <c r="O224" s="45">
        <v>16092</v>
      </c>
    </row>
    <row r="225" spans="1:15" ht="18">
      <c r="A225" s="74"/>
      <c r="B225" s="76" t="s">
        <v>4</v>
      </c>
      <c r="C225" s="5">
        <v>80.84</v>
      </c>
      <c r="D225" s="5">
        <v>80.430000000000007</v>
      </c>
      <c r="E225" s="5">
        <v>80.88</v>
      </c>
      <c r="F225" s="5">
        <v>93.15</v>
      </c>
      <c r="G225" s="5">
        <v>91.09</v>
      </c>
      <c r="H225" s="5">
        <v>92</v>
      </c>
      <c r="I225" s="5">
        <v>92.7</v>
      </c>
      <c r="J225" s="5">
        <v>95.18</v>
      </c>
      <c r="K225" s="5">
        <v>92.1</v>
      </c>
      <c r="L225" s="5">
        <v>94.58</v>
      </c>
      <c r="M225" s="5">
        <v>91.11</v>
      </c>
      <c r="N225" s="45">
        <v>95.18</v>
      </c>
      <c r="O225" s="45">
        <v>80.430000000000007</v>
      </c>
    </row>
    <row r="226" spans="1:15" ht="18">
      <c r="A226" s="74"/>
      <c r="B226" s="76" t="s">
        <v>5</v>
      </c>
      <c r="C226" s="5">
        <v>97.84</v>
      </c>
      <c r="D226" s="5">
        <v>94.8</v>
      </c>
      <c r="E226" s="5">
        <v>98.6</v>
      </c>
      <c r="F226" s="5">
        <v>98.29</v>
      </c>
      <c r="G226" s="5">
        <v>98.39</v>
      </c>
      <c r="H226" s="5">
        <v>97.5</v>
      </c>
      <c r="I226" s="5">
        <v>95.5</v>
      </c>
      <c r="J226" s="5">
        <v>92.7</v>
      </c>
      <c r="K226" s="5">
        <v>93.3</v>
      </c>
      <c r="L226" s="5">
        <v>92.6</v>
      </c>
      <c r="M226" s="5">
        <v>95.15</v>
      </c>
      <c r="N226" s="45">
        <v>98.6</v>
      </c>
      <c r="O226" s="45">
        <v>92.6</v>
      </c>
    </row>
    <row r="227" spans="1:15" ht="18">
      <c r="A227" s="74"/>
      <c r="B227" s="76" t="s">
        <v>6</v>
      </c>
      <c r="C227" s="5">
        <v>78.14</v>
      </c>
      <c r="D227" s="5">
        <v>76.510000000000005</v>
      </c>
      <c r="E227" s="5">
        <v>75.930000000000007</v>
      </c>
      <c r="F227" s="5">
        <v>79.900000000000006</v>
      </c>
      <c r="G227" s="5">
        <v>81.94</v>
      </c>
      <c r="H227" s="5">
        <v>84.82</v>
      </c>
      <c r="I227" s="5">
        <v>86.19</v>
      </c>
      <c r="J227" s="5">
        <v>87.89</v>
      </c>
      <c r="K227" s="5">
        <v>90.57</v>
      </c>
      <c r="L227" s="5">
        <v>93.63</v>
      </c>
      <c r="M227" s="5">
        <v>93.63</v>
      </c>
      <c r="N227" s="45">
        <v>93.63</v>
      </c>
      <c r="O227" s="45">
        <v>75.930000000000007</v>
      </c>
    </row>
    <row r="228" spans="1:15" ht="18">
      <c r="A228" s="74"/>
      <c r="B228" s="76" t="s">
        <v>20</v>
      </c>
      <c r="C228" s="5">
        <v>100</v>
      </c>
      <c r="D228" s="5">
        <v>100</v>
      </c>
      <c r="E228" s="5">
        <v>100</v>
      </c>
      <c r="F228" s="5">
        <v>100</v>
      </c>
      <c r="G228" s="5">
        <v>100</v>
      </c>
      <c r="H228" s="5">
        <v>100</v>
      </c>
      <c r="I228" s="5">
        <v>100</v>
      </c>
      <c r="J228" s="5">
        <v>100</v>
      </c>
      <c r="K228" s="5">
        <v>100</v>
      </c>
      <c r="L228" s="5">
        <v>100</v>
      </c>
      <c r="M228" s="5">
        <v>100</v>
      </c>
      <c r="N228" s="45">
        <v>100</v>
      </c>
      <c r="O228" s="45">
        <v>100</v>
      </c>
    </row>
    <row r="229" spans="1:15" ht="18">
      <c r="A229" s="75" t="s">
        <v>177</v>
      </c>
      <c r="B229" s="76" t="s">
        <v>7</v>
      </c>
      <c r="C229" s="5">
        <v>35.299999999999997</v>
      </c>
      <c r="D229" s="5">
        <v>35.4</v>
      </c>
      <c r="E229" s="5">
        <v>37.200000000000003</v>
      </c>
      <c r="F229" s="5">
        <v>34.6</v>
      </c>
      <c r="G229" s="5">
        <v>35</v>
      </c>
      <c r="H229" s="5">
        <v>35.200000000000003</v>
      </c>
      <c r="I229" s="5">
        <v>27.6</v>
      </c>
      <c r="J229" s="5">
        <v>27.9</v>
      </c>
      <c r="K229" s="5">
        <v>27.7</v>
      </c>
      <c r="L229" s="5">
        <v>27.6</v>
      </c>
      <c r="M229" s="5">
        <v>27.4</v>
      </c>
      <c r="N229" s="45">
        <v>37.200000000000003</v>
      </c>
      <c r="O229" s="45">
        <v>27.4</v>
      </c>
    </row>
    <row r="230" spans="1:15" ht="18">
      <c r="A230" s="74"/>
      <c r="B230" s="76" t="s">
        <v>8</v>
      </c>
      <c r="C230" s="5">
        <v>45397</v>
      </c>
      <c r="D230" s="5">
        <v>58892</v>
      </c>
      <c r="E230" s="5">
        <v>62801</v>
      </c>
      <c r="F230" s="5">
        <v>63889</v>
      </c>
      <c r="G230" s="5">
        <v>75913</v>
      </c>
      <c r="H230" s="5">
        <v>83111</v>
      </c>
      <c r="I230" s="5">
        <v>90361</v>
      </c>
      <c r="J230" s="5">
        <v>96437</v>
      </c>
      <c r="K230" s="5">
        <v>100796</v>
      </c>
      <c r="L230" s="5">
        <v>107905</v>
      </c>
      <c r="M230" s="5">
        <v>101588</v>
      </c>
      <c r="N230" s="45">
        <v>107905</v>
      </c>
      <c r="O230" s="45">
        <v>45397</v>
      </c>
    </row>
    <row r="231" spans="1:15" ht="18">
      <c r="A231" s="74"/>
      <c r="B231" s="76" t="s">
        <v>9</v>
      </c>
      <c r="C231" s="5">
        <v>9730</v>
      </c>
      <c r="D231" s="5">
        <v>10950</v>
      </c>
      <c r="E231" s="5">
        <v>12026</v>
      </c>
      <c r="F231" s="5">
        <v>13651</v>
      </c>
      <c r="G231" s="5">
        <v>15861</v>
      </c>
      <c r="H231" s="5">
        <v>17706</v>
      </c>
      <c r="I231" s="5">
        <v>21307</v>
      </c>
      <c r="J231" s="5">
        <v>23539</v>
      </c>
      <c r="K231" s="5">
        <v>25648</v>
      </c>
      <c r="L231" s="5">
        <v>27744</v>
      </c>
      <c r="M231" s="5">
        <v>30331</v>
      </c>
      <c r="N231" s="45">
        <v>30331</v>
      </c>
      <c r="O231" s="45">
        <v>9730</v>
      </c>
    </row>
    <row r="232" spans="1:15" ht="18">
      <c r="A232" s="74"/>
      <c r="B232" s="76" t="s">
        <v>10</v>
      </c>
      <c r="C232" s="5">
        <v>34.799999999999997</v>
      </c>
      <c r="D232" s="5">
        <v>36</v>
      </c>
      <c r="E232" s="5">
        <v>37.5</v>
      </c>
      <c r="F232" s="5">
        <v>38.6</v>
      </c>
      <c r="G232" s="5">
        <v>39.9</v>
      </c>
      <c r="H232" s="5">
        <v>41.3</v>
      </c>
      <c r="I232" s="5">
        <v>42.6</v>
      </c>
      <c r="J232" s="5">
        <v>43.6</v>
      </c>
      <c r="K232" s="5">
        <v>45.1</v>
      </c>
      <c r="L232" s="5">
        <v>45.6</v>
      </c>
      <c r="M232" s="5">
        <v>47.2</v>
      </c>
      <c r="N232" s="45">
        <v>47.2</v>
      </c>
      <c r="O232" s="45">
        <v>34.799999999999997</v>
      </c>
    </row>
    <row r="233" spans="1:15" ht="18">
      <c r="A233" s="75" t="s">
        <v>178</v>
      </c>
      <c r="B233" s="76" t="s">
        <v>11</v>
      </c>
      <c r="C233" s="5">
        <v>1993</v>
      </c>
      <c r="D233" s="5">
        <v>1793</v>
      </c>
      <c r="E233" s="5">
        <v>1792</v>
      </c>
      <c r="F233" s="5">
        <v>1666</v>
      </c>
      <c r="G233" s="5">
        <v>1686</v>
      </c>
      <c r="H233" s="5">
        <v>1751</v>
      </c>
      <c r="I233" s="5">
        <v>1763</v>
      </c>
      <c r="J233" s="5">
        <v>1806</v>
      </c>
      <c r="K233" s="5">
        <v>1858</v>
      </c>
      <c r="L233" s="5">
        <v>1911</v>
      </c>
      <c r="M233" s="5">
        <v>1987</v>
      </c>
      <c r="N233" s="45">
        <v>1993</v>
      </c>
      <c r="O233" s="45">
        <v>1666</v>
      </c>
    </row>
    <row r="234" spans="1:15" ht="18">
      <c r="A234" s="74"/>
      <c r="B234" s="76" t="s">
        <v>12</v>
      </c>
      <c r="C234" s="5">
        <v>1.19</v>
      </c>
      <c r="D234" s="5">
        <v>0.21</v>
      </c>
      <c r="E234" s="5">
        <v>-0.23</v>
      </c>
      <c r="F234" s="5">
        <v>0.28000000000000003</v>
      </c>
      <c r="G234" s="5">
        <v>0.42</v>
      </c>
      <c r="H234" s="5">
        <v>0.77</v>
      </c>
      <c r="I234" s="5">
        <v>0.68</v>
      </c>
      <c r="J234" s="5">
        <v>2.64</v>
      </c>
      <c r="K234" s="5">
        <v>0.43</v>
      </c>
      <c r="L234" s="5">
        <v>2.59</v>
      </c>
      <c r="M234" s="5">
        <v>2.88</v>
      </c>
      <c r="N234" s="45">
        <v>2.88</v>
      </c>
      <c r="O234" s="45">
        <v>-0.23</v>
      </c>
    </row>
    <row r="235" spans="1:15" ht="18">
      <c r="A235" s="74"/>
      <c r="B235" s="76" t="s">
        <v>13</v>
      </c>
      <c r="C235" s="5">
        <v>3.25</v>
      </c>
      <c r="D235" s="5">
        <v>3.45</v>
      </c>
      <c r="E235" s="5">
        <v>3.5</v>
      </c>
      <c r="F235" s="5">
        <v>3.02</v>
      </c>
      <c r="G235" s="5">
        <v>2.9649999999999999</v>
      </c>
      <c r="H235" s="5">
        <v>2.91</v>
      </c>
      <c r="I235" s="5">
        <v>2.89</v>
      </c>
      <c r="J235" s="5">
        <v>2.76</v>
      </c>
      <c r="K235" s="5">
        <v>2.56</v>
      </c>
      <c r="L235" s="5">
        <v>2.35</v>
      </c>
      <c r="M235" s="5">
        <v>2.5499999999999998</v>
      </c>
      <c r="N235" s="45">
        <v>3.5</v>
      </c>
      <c r="O235" s="45">
        <v>2.35</v>
      </c>
    </row>
    <row r="236" spans="1:15" ht="18">
      <c r="A236" s="74"/>
      <c r="B236" s="76" t="s">
        <v>14</v>
      </c>
      <c r="C236" s="5">
        <v>20</v>
      </c>
      <c r="D236" s="5">
        <v>20</v>
      </c>
      <c r="E236" s="5">
        <v>21.18</v>
      </c>
      <c r="F236" s="5">
        <v>21.45</v>
      </c>
      <c r="G236" s="5">
        <v>22.56</v>
      </c>
      <c r="H236" s="5">
        <v>24.13</v>
      </c>
      <c r="I236" s="5">
        <v>26.28</v>
      </c>
      <c r="J236" s="5">
        <v>27.14</v>
      </c>
      <c r="K236" s="5">
        <v>29.14</v>
      </c>
      <c r="L236" s="5">
        <v>31.88</v>
      </c>
      <c r="M236" s="5">
        <v>34</v>
      </c>
      <c r="N236" s="45">
        <v>34</v>
      </c>
      <c r="O236" s="45">
        <v>20</v>
      </c>
    </row>
    <row r="237" spans="1:15" ht="18">
      <c r="A237" s="74"/>
      <c r="B237" s="76" t="s">
        <v>15</v>
      </c>
      <c r="C237" s="5">
        <v>590.72276159654803</v>
      </c>
      <c r="D237" s="5">
        <v>502.58</v>
      </c>
      <c r="E237" s="5">
        <v>815</v>
      </c>
      <c r="F237" s="5">
        <v>828</v>
      </c>
      <c r="G237" s="5">
        <v>828.24</v>
      </c>
      <c r="H237" s="5">
        <v>327.44</v>
      </c>
      <c r="I237" s="5">
        <v>909.56</v>
      </c>
      <c r="J237" s="5">
        <v>803.48</v>
      </c>
      <c r="K237" s="5">
        <v>340.68</v>
      </c>
      <c r="L237" s="5">
        <v>902.77</v>
      </c>
      <c r="M237" s="5">
        <v>973.45</v>
      </c>
      <c r="N237" s="45">
        <v>973.45</v>
      </c>
      <c r="O237" s="45">
        <v>327.44</v>
      </c>
    </row>
    <row r="238" spans="1:15">
      <c r="A238" s="77"/>
      <c r="C238" s="71"/>
      <c r="D238" s="71"/>
      <c r="E238" s="71"/>
      <c r="F238" s="72"/>
      <c r="G238" s="71"/>
      <c r="H238" s="71"/>
      <c r="I238" s="71"/>
      <c r="J238" s="71"/>
      <c r="K238" s="71"/>
      <c r="L238" s="71"/>
      <c r="M238" s="72"/>
      <c r="N238" s="45"/>
      <c r="O238" s="45"/>
    </row>
    <row r="239" spans="1:15">
      <c r="A239" s="39" t="s">
        <v>179</v>
      </c>
      <c r="B239" s="74"/>
      <c r="C239" s="71">
        <v>2007</v>
      </c>
      <c r="D239" s="71">
        <v>2008</v>
      </c>
      <c r="E239" s="71">
        <v>2009</v>
      </c>
      <c r="F239" s="72">
        <v>2010</v>
      </c>
      <c r="G239" s="71">
        <v>2011</v>
      </c>
      <c r="H239" s="71">
        <v>2012</v>
      </c>
      <c r="I239" s="71">
        <v>2013</v>
      </c>
      <c r="J239" s="71">
        <v>2014</v>
      </c>
      <c r="K239" s="71">
        <v>2015</v>
      </c>
      <c r="L239" s="71">
        <v>2016</v>
      </c>
      <c r="M239" s="72">
        <v>2017</v>
      </c>
      <c r="N239" s="45">
        <v>2017</v>
      </c>
      <c r="O239" s="45">
        <v>2007</v>
      </c>
    </row>
    <row r="240" spans="1:15" ht="18">
      <c r="A240" s="75" t="s">
        <v>176</v>
      </c>
      <c r="B240" s="76" t="s">
        <v>1</v>
      </c>
      <c r="C240" s="5">
        <v>5.82</v>
      </c>
      <c r="D240" s="5">
        <v>7.45</v>
      </c>
      <c r="E240" s="5">
        <v>9.8000000000000007</v>
      </c>
      <c r="F240" s="5">
        <v>10.14</v>
      </c>
      <c r="G240" s="5">
        <v>10.451000000000001</v>
      </c>
      <c r="H240" s="5">
        <v>11.1</v>
      </c>
      <c r="I240" s="5">
        <v>11.9</v>
      </c>
      <c r="J240" s="5">
        <v>12.54</v>
      </c>
      <c r="K240" s="5">
        <v>12.78</v>
      </c>
      <c r="L240" s="5">
        <v>13.1</v>
      </c>
      <c r="M240" s="5">
        <v>14.7</v>
      </c>
      <c r="N240" s="45">
        <v>14.7</v>
      </c>
      <c r="O240" s="45">
        <v>5.82</v>
      </c>
    </row>
    <row r="241" spans="1:16" ht="18">
      <c r="A241" s="74"/>
      <c r="B241" s="76" t="s">
        <v>2</v>
      </c>
      <c r="C241" s="5">
        <v>38.14</v>
      </c>
      <c r="D241" s="5">
        <v>42.57</v>
      </c>
      <c r="E241" s="5">
        <v>42.95</v>
      </c>
      <c r="F241" s="5">
        <v>44.3</v>
      </c>
      <c r="G241" s="5">
        <v>44.34</v>
      </c>
      <c r="H241" s="5">
        <v>42.9</v>
      </c>
      <c r="I241" s="5">
        <v>43.2</v>
      </c>
      <c r="J241" s="5">
        <v>43.98</v>
      </c>
      <c r="K241" s="5">
        <v>43.4</v>
      </c>
      <c r="L241" s="5">
        <v>43.2</v>
      </c>
      <c r="M241" s="5">
        <v>42.88</v>
      </c>
      <c r="N241" s="45">
        <v>44.34</v>
      </c>
      <c r="O241" s="45">
        <v>38.14</v>
      </c>
    </row>
    <row r="242" spans="1:16" ht="18">
      <c r="A242" s="74"/>
      <c r="B242" s="76" t="s">
        <v>3</v>
      </c>
      <c r="C242" s="5">
        <v>65624</v>
      </c>
      <c r="D242" s="5">
        <v>48380</v>
      </c>
      <c r="E242" s="5">
        <v>30878</v>
      </c>
      <c r="F242" s="5">
        <v>24552</v>
      </c>
      <c r="G242" s="5">
        <v>48981</v>
      </c>
      <c r="H242" s="5">
        <v>44209</v>
      </c>
      <c r="I242" s="5">
        <v>43170</v>
      </c>
      <c r="J242" s="5">
        <v>28083</v>
      </c>
      <c r="K242" s="5">
        <v>31868</v>
      </c>
      <c r="L242" s="5">
        <v>13211</v>
      </c>
      <c r="M242" s="5">
        <v>10958</v>
      </c>
      <c r="N242" s="45">
        <v>65624</v>
      </c>
      <c r="O242" s="45">
        <v>10958</v>
      </c>
    </row>
    <row r="243" spans="1:16" ht="18">
      <c r="A243" s="74"/>
      <c r="B243" s="76" t="s">
        <v>4</v>
      </c>
      <c r="C243" s="5">
        <v>95.6</v>
      </c>
      <c r="D243" s="5">
        <v>97.5</v>
      </c>
      <c r="E243" s="5">
        <v>93</v>
      </c>
      <c r="F243" s="5">
        <v>97.6</v>
      </c>
      <c r="G243" s="5">
        <v>89.8</v>
      </c>
      <c r="H243" s="5">
        <v>94.2</v>
      </c>
      <c r="I243" s="5">
        <v>96.4</v>
      </c>
      <c r="J243" s="5">
        <v>95.3</v>
      </c>
      <c r="K243" s="5">
        <v>97.8</v>
      </c>
      <c r="L243" s="5">
        <v>95.4</v>
      </c>
      <c r="M243" s="5">
        <v>91.27</v>
      </c>
      <c r="N243" s="45">
        <v>97.8</v>
      </c>
      <c r="O243" s="45">
        <v>89.8</v>
      </c>
    </row>
    <row r="244" spans="1:16" ht="18">
      <c r="A244" s="74"/>
      <c r="B244" s="76" t="s">
        <v>5</v>
      </c>
      <c r="C244" s="5">
        <v>91</v>
      </c>
      <c r="D244" s="5">
        <v>91</v>
      </c>
      <c r="E244" s="5">
        <v>87</v>
      </c>
      <c r="F244" s="5">
        <v>91.6</v>
      </c>
      <c r="G244" s="5">
        <v>90.27</v>
      </c>
      <c r="H244" s="5">
        <v>94.6</v>
      </c>
      <c r="I244" s="5">
        <v>94.2</v>
      </c>
      <c r="J244" s="5">
        <v>94.2</v>
      </c>
      <c r="K244" s="5">
        <v>95.6</v>
      </c>
      <c r="L244" s="5">
        <v>93.2</v>
      </c>
      <c r="M244" s="5">
        <v>95</v>
      </c>
      <c r="N244" s="45">
        <v>95.6</v>
      </c>
      <c r="O244" s="45">
        <v>87</v>
      </c>
    </row>
    <row r="245" spans="1:16" ht="18">
      <c r="A245" s="74"/>
      <c r="B245" s="76" t="s">
        <v>6</v>
      </c>
      <c r="C245" s="5">
        <v>63.4</v>
      </c>
      <c r="D245" s="5">
        <v>65.83</v>
      </c>
      <c r="E245" s="5">
        <v>70</v>
      </c>
      <c r="F245" s="5">
        <v>75.599999999999994</v>
      </c>
      <c r="G245" s="5">
        <v>81.709999999999994</v>
      </c>
      <c r="H245" s="5">
        <v>86.44</v>
      </c>
      <c r="I245" s="5">
        <v>88.22</v>
      </c>
      <c r="J245" s="5">
        <v>88.92</v>
      </c>
      <c r="K245" s="5">
        <v>90.69</v>
      </c>
      <c r="L245" s="5">
        <v>92.51</v>
      </c>
      <c r="M245" s="5">
        <v>93.53</v>
      </c>
      <c r="N245" s="45">
        <v>93.53</v>
      </c>
      <c r="O245" s="45">
        <v>63.4</v>
      </c>
    </row>
    <row r="246" spans="1:16" ht="18">
      <c r="A246" s="74"/>
      <c r="B246" s="76" t="s">
        <v>20</v>
      </c>
      <c r="C246" s="5">
        <v>97.08</v>
      </c>
      <c r="D246" s="5">
        <v>93.81</v>
      </c>
      <c r="E246" s="5">
        <v>99</v>
      </c>
      <c r="F246" s="5">
        <v>97</v>
      </c>
      <c r="G246" s="5">
        <v>97.27</v>
      </c>
      <c r="H246" s="5">
        <v>100</v>
      </c>
      <c r="I246" s="5">
        <v>100</v>
      </c>
      <c r="J246" s="5">
        <v>100</v>
      </c>
      <c r="K246" s="5">
        <v>100</v>
      </c>
      <c r="L246" s="5">
        <v>100</v>
      </c>
      <c r="M246" s="5">
        <v>99.92</v>
      </c>
      <c r="N246" s="45">
        <v>100</v>
      </c>
      <c r="O246" s="45">
        <v>93.81</v>
      </c>
    </row>
    <row r="247" spans="1:16" ht="18">
      <c r="A247" s="75" t="s">
        <v>177</v>
      </c>
      <c r="B247" s="76" t="s">
        <v>7</v>
      </c>
      <c r="C247" s="5">
        <v>38</v>
      </c>
      <c r="D247" s="5">
        <v>35.299999999999997</v>
      </c>
      <c r="E247" s="5">
        <v>34.6</v>
      </c>
      <c r="F247" s="5">
        <v>35.200000000000003</v>
      </c>
      <c r="G247" s="5">
        <v>35.6</v>
      </c>
      <c r="H247" s="5">
        <v>35.4</v>
      </c>
      <c r="I247" s="5">
        <v>30.8</v>
      </c>
      <c r="J247" s="5">
        <v>30.4</v>
      </c>
      <c r="K247" s="5">
        <v>30.1</v>
      </c>
      <c r="L247" s="5">
        <v>29.8</v>
      </c>
      <c r="M247" s="5">
        <v>29.3</v>
      </c>
      <c r="N247" s="45">
        <v>38</v>
      </c>
      <c r="O247" s="45">
        <v>29.3</v>
      </c>
    </row>
    <row r="248" spans="1:16" ht="18">
      <c r="A248" s="74"/>
      <c r="B248" s="76" t="s">
        <v>8</v>
      </c>
      <c r="C248" s="5">
        <v>41754</v>
      </c>
      <c r="D248" s="5">
        <v>46983</v>
      </c>
      <c r="E248" s="5">
        <v>47589</v>
      </c>
      <c r="F248" s="5">
        <v>55454</v>
      </c>
      <c r="G248" s="5">
        <v>63479</v>
      </c>
      <c r="H248" s="5">
        <v>67696</v>
      </c>
      <c r="I248" s="5">
        <v>72929</v>
      </c>
      <c r="J248" s="5">
        <v>77994</v>
      </c>
      <c r="K248" s="5">
        <v>81568</v>
      </c>
      <c r="L248" s="5">
        <v>88453</v>
      </c>
      <c r="M248" s="5">
        <v>101022</v>
      </c>
      <c r="N248" s="45">
        <v>101022</v>
      </c>
      <c r="O248" s="45">
        <v>41754</v>
      </c>
    </row>
    <row r="249" spans="1:16" ht="18">
      <c r="A249" s="74"/>
      <c r="B249" s="76" t="s">
        <v>9</v>
      </c>
      <c r="C249" s="5">
        <v>22946</v>
      </c>
      <c r="D249" s="5">
        <v>24943</v>
      </c>
      <c r="E249" s="5">
        <v>26705</v>
      </c>
      <c r="F249" s="5">
        <v>29484</v>
      </c>
      <c r="G249" s="5">
        <v>33140</v>
      </c>
      <c r="H249" s="5">
        <v>37058</v>
      </c>
      <c r="I249" s="5">
        <v>40356</v>
      </c>
      <c r="J249" s="5">
        <v>44082</v>
      </c>
      <c r="K249" s="5">
        <v>47990</v>
      </c>
      <c r="L249" s="5">
        <v>52318</v>
      </c>
      <c r="M249" s="5">
        <v>57032</v>
      </c>
      <c r="N249" s="45">
        <v>57032</v>
      </c>
      <c r="O249" s="45">
        <v>22946</v>
      </c>
    </row>
    <row r="250" spans="1:16" ht="18">
      <c r="A250" s="74"/>
      <c r="B250" s="76" t="s">
        <v>10</v>
      </c>
      <c r="C250" s="5">
        <v>54.24</v>
      </c>
      <c r="D250" s="5">
        <v>53.53</v>
      </c>
      <c r="E250" s="5">
        <v>51.75</v>
      </c>
      <c r="F250" s="5">
        <v>51.41</v>
      </c>
      <c r="G250" s="5">
        <v>50.9</v>
      </c>
      <c r="H250" s="5">
        <v>48.37</v>
      </c>
      <c r="I250" s="5">
        <v>47.19</v>
      </c>
      <c r="J250" s="5">
        <v>46.6</v>
      </c>
      <c r="K250" s="5">
        <v>44.1</v>
      </c>
      <c r="L250" s="5">
        <v>43.5</v>
      </c>
      <c r="M250" s="5">
        <v>44.3</v>
      </c>
      <c r="N250" s="45">
        <v>54.24</v>
      </c>
      <c r="O250" s="45">
        <v>43.5</v>
      </c>
    </row>
    <row r="251" spans="1:16" ht="18">
      <c r="A251" s="75" t="s">
        <v>178</v>
      </c>
      <c r="B251" s="76" t="s">
        <v>11</v>
      </c>
      <c r="C251" s="5">
        <v>984</v>
      </c>
      <c r="D251" s="5">
        <v>994</v>
      </c>
      <c r="E251" s="5">
        <v>1001</v>
      </c>
      <c r="F251" s="5">
        <v>1008</v>
      </c>
      <c r="G251" s="5">
        <v>1043</v>
      </c>
      <c r="H251" s="5">
        <v>1096</v>
      </c>
      <c r="I251" s="5">
        <v>958</v>
      </c>
      <c r="J251" s="5">
        <v>970</v>
      </c>
      <c r="K251" s="5">
        <v>993</v>
      </c>
      <c r="L251" s="5">
        <v>1024</v>
      </c>
      <c r="M251" s="5">
        <v>1031</v>
      </c>
      <c r="N251" s="45">
        <v>1096</v>
      </c>
      <c r="O251" s="45">
        <v>958</v>
      </c>
    </row>
    <row r="252" spans="1:16" ht="18">
      <c r="A252" s="74"/>
      <c r="B252" s="76" t="s">
        <v>12</v>
      </c>
      <c r="C252" s="5">
        <v>6.19</v>
      </c>
      <c r="D252" s="5">
        <v>5.39</v>
      </c>
      <c r="E252" s="5">
        <v>5.57</v>
      </c>
      <c r="F252" s="5">
        <v>6.22</v>
      </c>
      <c r="G252" s="5">
        <v>5.25</v>
      </c>
      <c r="H252" s="5">
        <v>6.64</v>
      </c>
      <c r="I252" s="5">
        <v>4.29</v>
      </c>
      <c r="J252" s="5">
        <v>5.09</v>
      </c>
      <c r="K252" s="5">
        <v>5.83</v>
      </c>
      <c r="L252" s="5">
        <v>4.57</v>
      </c>
      <c r="M252" s="5">
        <v>6.04</v>
      </c>
      <c r="N252" s="45">
        <v>6.64</v>
      </c>
      <c r="O252" s="45">
        <v>4.29</v>
      </c>
    </row>
    <row r="253" spans="1:16" ht="18">
      <c r="A253" s="74"/>
      <c r="B253" s="76" t="s">
        <v>13</v>
      </c>
      <c r="C253" s="5">
        <v>3.7</v>
      </c>
      <c r="D253" s="5">
        <v>3.75</v>
      </c>
      <c r="E253" s="5">
        <v>3.72</v>
      </c>
      <c r="F253" s="5">
        <v>3.56</v>
      </c>
      <c r="G253" s="5">
        <v>3.42</v>
      </c>
      <c r="H253" s="5">
        <v>3.44</v>
      </c>
      <c r="I253" s="5">
        <v>3.32</v>
      </c>
      <c r="J253" s="5">
        <v>2.21</v>
      </c>
      <c r="K253" s="5">
        <v>2.13</v>
      </c>
      <c r="L253" s="5">
        <v>2.09</v>
      </c>
      <c r="M253" s="5">
        <v>2.0499999999999998</v>
      </c>
      <c r="N253" s="45">
        <v>3.75</v>
      </c>
      <c r="O253" s="45">
        <v>2.0499999999999998</v>
      </c>
    </row>
    <row r="254" spans="1:16" ht="18">
      <c r="A254" s="74"/>
      <c r="B254" s="76" t="s">
        <v>14</v>
      </c>
      <c r="C254" s="5">
        <v>17.3</v>
      </c>
      <c r="D254" s="5">
        <v>19.3</v>
      </c>
      <c r="E254" s="5">
        <v>19.399999999999999</v>
      </c>
      <c r="F254" s="5">
        <v>19.8</v>
      </c>
      <c r="G254" s="5">
        <v>21.1</v>
      </c>
      <c r="H254" s="5">
        <v>21.9</v>
      </c>
      <c r="I254" s="5">
        <v>22.5</v>
      </c>
      <c r="J254" s="5">
        <v>23.9</v>
      </c>
      <c r="K254" s="5">
        <v>26.3</v>
      </c>
      <c r="L254" s="5">
        <v>27.7</v>
      </c>
      <c r="M254" s="5">
        <v>28.6</v>
      </c>
      <c r="N254" s="45">
        <v>28.6</v>
      </c>
      <c r="O254" s="45">
        <v>17.3</v>
      </c>
      <c r="P254" s="41"/>
    </row>
    <row r="255" spans="1:16" ht="18">
      <c r="A255" s="74"/>
      <c r="B255" s="76" t="s">
        <v>15</v>
      </c>
      <c r="C255" s="5">
        <v>140.33954727030627</v>
      </c>
      <c r="D255" s="5">
        <v>142</v>
      </c>
      <c r="E255" s="5">
        <v>136.69999999999999</v>
      </c>
      <c r="F255" s="5">
        <v>123</v>
      </c>
      <c r="G255" s="5">
        <v>122.9</v>
      </c>
      <c r="H255" s="5">
        <v>131.38</v>
      </c>
      <c r="I255" s="5">
        <v>146.80000000000001</v>
      </c>
      <c r="J255" s="5">
        <v>149.4</v>
      </c>
      <c r="K255" s="5">
        <v>158.36000000000001</v>
      </c>
      <c r="L255" s="5">
        <v>160.4</v>
      </c>
      <c r="M255" s="5">
        <v>157.30000000000001</v>
      </c>
      <c r="N255" s="45">
        <v>160.4</v>
      </c>
      <c r="O255" s="45">
        <v>122.9</v>
      </c>
      <c r="P255" s="41"/>
    </row>
    <row r="256" spans="1:16">
      <c r="D256" s="41"/>
      <c r="F256" s="41"/>
      <c r="G256" s="41"/>
      <c r="H256" s="41"/>
      <c r="I256" s="41"/>
      <c r="J256" s="41"/>
      <c r="K256" s="41"/>
      <c r="L256" s="41"/>
      <c r="M256" s="41"/>
      <c r="P256" s="41"/>
    </row>
  </sheetData>
  <phoneticPr fontId="6" type="noConversion"/>
  <hyperlinks>
    <hyperlink ref="M29" r:id="rId1" display="http://221.226.86.104/_web/_plugs/statTable/statTableForQuery.jsp?statTableCategoryId=2&amp;_p=YXM9MSZ0PTAmcD0xJm09TiY_" xr:uid="{C64A7A13-7F57-A74B-BEB6-B305CD817091}"/>
    <hyperlink ref="L29" r:id="rId2" display="http://221.226.86.104/_web/_plugs/statTable/statTableForQuery.jsp?statTableCategoryId=2&amp;_p=YXM9MSZ0PTAmcD0xJm09TiY_" xr:uid="{3B682723-AABD-8B4E-87B3-113F1CF8F261}"/>
    <hyperlink ref="K29" r:id="rId3" display="http://221.226.86.104/_web/_plugs/statTable/statTableForQuery.jsp?statTableCategoryId=2&amp;_p=YXM9MSZ0PTAmcD0xJm09TiY_" xr:uid="{AF12393E-490E-724A-A08B-72535B2C072C}"/>
    <hyperlink ref="I29" r:id="rId4" display="http://221.226.86.104/_web/_plugs/statTable/statTableForQuery.jsp?statTableCategoryId=2&amp;_p=YXM9MSZ0PTAmcD0xJm09TiY_" xr:uid="{BED1AEDB-7A8B-964C-81C6-DD8874B789F6}"/>
    <hyperlink ref="H29" r:id="rId5" display="http://221.226.86.104/_web/_plugs/statTable/statTableForQuery.jsp?statTableCategoryId=2&amp;_p=YXM9MSZ0PTAmcD0xJm09TiY_" xr:uid="{98FB75BE-0A5A-D344-8B9E-09416E2A1F1D}"/>
    <hyperlink ref="G29" r:id="rId6" display="http://221.226.86.104/_web/_plugs/statTable/statTableForQuery.jsp?statTableCategoryId=2&amp;_p=YXM9MSZ0PTAmcD0xJm09TiY_" xr:uid="{BDD0A4E6-7712-7943-849C-A56D6F4507D4}"/>
    <hyperlink ref="E29" r:id="rId7" display="http://221.226.86.104/_web/_plugs/statTable/statTableForQuery.jsp?statTableCategoryId=2&amp;_p=YXM9MSZ0PTAmcD0xJm09TiY_" xr:uid="{02949EEE-EFA7-CC4C-A90B-2A6C17BA4D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等级评价结果</vt:lpstr>
      <vt:lpstr>w权重s得分</vt:lpstr>
      <vt:lpstr>Sheet1</vt:lpstr>
      <vt:lpstr>15个指标</vt:lpstr>
      <vt:lpstr>R</vt:lpstr>
      <vt:lpstr>14个城市数据</vt:lpstr>
      <vt:lpstr>城市数据转置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Yijing</dc:creator>
  <cp:lastModifiedBy>Tan Yijing</cp:lastModifiedBy>
  <dcterms:created xsi:type="dcterms:W3CDTF">2019-04-09T12:55:43Z</dcterms:created>
  <dcterms:modified xsi:type="dcterms:W3CDTF">2020-05-14T08:38:43Z</dcterms:modified>
</cp:coreProperties>
</file>