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ilim\Downloads\"/>
    </mc:Choice>
  </mc:AlternateContent>
  <xr:revisionPtr revIDLastSave="0" documentId="13_ncr:1_{55A372D9-BE01-4169-8A53-239DC4FA4B9E}" xr6:coauthVersionLast="47" xr6:coauthVersionMax="47" xr10:uidLastSave="{00000000-0000-0000-0000-000000000000}"/>
  <bookViews>
    <workbookView xWindow="-110" yWindow="-110" windowWidth="19420" windowHeight="10560" activeTab="2" xr2:uid="{33EA164D-E4C2-4743-B54B-91D0F786BC2A}"/>
  </bookViews>
  <sheets>
    <sheet name="Age" sheetId="2" r:id="rId1"/>
    <sheet name="LOS" sheetId="3" r:id="rId2"/>
    <sheet name="Dashboard" sheetId="4" r:id="rId3"/>
    <sheet name="Employee Data" sheetId="1" r:id="rId4"/>
  </sheets>
  <definedNames>
    <definedName name="Slicer_Departmen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17" i="1" l="1"/>
  <c r="J117" i="1" s="1"/>
  <c r="G117" i="1"/>
  <c r="H117" i="1" s="1"/>
  <c r="I116" i="1"/>
  <c r="J116" i="1" s="1"/>
  <c r="G116" i="1"/>
  <c r="H116" i="1" s="1"/>
  <c r="I115" i="1"/>
  <c r="J115" i="1" s="1"/>
  <c r="G115" i="1"/>
  <c r="H115" i="1" s="1"/>
  <c r="I114" i="1"/>
  <c r="J114" i="1" s="1"/>
  <c r="G114" i="1"/>
  <c r="H114" i="1" s="1"/>
  <c r="F113" i="1"/>
  <c r="I113" i="1" s="1"/>
  <c r="J113" i="1" s="1"/>
  <c r="F112" i="1"/>
  <c r="G112" i="1" s="1"/>
  <c r="H112" i="1" s="1"/>
  <c r="F111" i="1"/>
  <c r="F110" i="1"/>
  <c r="F109" i="1"/>
  <c r="F108" i="1"/>
  <c r="G108" i="1" s="1"/>
  <c r="H108" i="1" s="1"/>
  <c r="F107" i="1"/>
  <c r="I107" i="1" s="1"/>
  <c r="J107" i="1" s="1"/>
  <c r="F106" i="1"/>
  <c r="F105" i="1"/>
  <c r="I105" i="1" s="1"/>
  <c r="J105" i="1" s="1"/>
  <c r="F104" i="1"/>
  <c r="G104" i="1" s="1"/>
  <c r="H104" i="1" s="1"/>
  <c r="F103" i="1"/>
  <c r="G103" i="1" s="1"/>
  <c r="H103" i="1" s="1"/>
  <c r="F102" i="1"/>
  <c r="F101" i="1"/>
  <c r="G101" i="1" s="1"/>
  <c r="H101" i="1" s="1"/>
  <c r="F100" i="1"/>
  <c r="G100" i="1" s="1"/>
  <c r="H100" i="1" s="1"/>
  <c r="F99" i="1"/>
  <c r="I99" i="1" s="1"/>
  <c r="J99" i="1" s="1"/>
  <c r="F98" i="1"/>
  <c r="F97" i="1"/>
  <c r="I97" i="1" s="1"/>
  <c r="J97" i="1" s="1"/>
  <c r="F96" i="1"/>
  <c r="G96" i="1" s="1"/>
  <c r="H96" i="1" s="1"/>
  <c r="F95" i="1"/>
  <c r="F94" i="1"/>
  <c r="F93" i="1"/>
  <c r="F92" i="1"/>
  <c r="G92" i="1" s="1"/>
  <c r="H92" i="1" s="1"/>
  <c r="F91" i="1"/>
  <c r="I91" i="1" s="1"/>
  <c r="J91" i="1" s="1"/>
  <c r="F90" i="1"/>
  <c r="F89" i="1"/>
  <c r="I89" i="1" s="1"/>
  <c r="J89" i="1" s="1"/>
  <c r="F88" i="1"/>
  <c r="G88" i="1" s="1"/>
  <c r="H88" i="1" s="1"/>
  <c r="F87" i="1"/>
  <c r="G87" i="1" s="1"/>
  <c r="H87" i="1" s="1"/>
  <c r="F86" i="1"/>
  <c r="F85" i="1"/>
  <c r="G85" i="1" s="1"/>
  <c r="H85" i="1" s="1"/>
  <c r="F84" i="1"/>
  <c r="G84" i="1" s="1"/>
  <c r="H84" i="1" s="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I33" i="1" s="1"/>
  <c r="J33" i="1" s="1"/>
  <c r="F32" i="1"/>
  <c r="I32" i="1" s="1"/>
  <c r="J32" i="1" s="1"/>
  <c r="F31" i="1"/>
  <c r="G31" i="1" s="1"/>
  <c r="H31" i="1" s="1"/>
  <c r="F30" i="1"/>
  <c r="G30" i="1" s="1"/>
  <c r="H30" i="1" s="1"/>
  <c r="F29" i="1"/>
  <c r="G29" i="1" s="1"/>
  <c r="H29" i="1" s="1"/>
  <c r="F28" i="1"/>
  <c r="I28" i="1" s="1"/>
  <c r="J28" i="1" s="1"/>
  <c r="F27" i="1"/>
  <c r="G27" i="1" s="1"/>
  <c r="H27" i="1" s="1"/>
  <c r="F26" i="1"/>
  <c r="G26" i="1" s="1"/>
  <c r="H26" i="1" s="1"/>
  <c r="F25" i="1"/>
  <c r="G25" i="1" s="1"/>
  <c r="H25" i="1" s="1"/>
  <c r="F24" i="1"/>
  <c r="I24" i="1" s="1"/>
  <c r="J24" i="1" s="1"/>
  <c r="F23" i="1"/>
  <c r="G23" i="1" s="1"/>
  <c r="H23" i="1" s="1"/>
  <c r="F22" i="1"/>
  <c r="G22" i="1" s="1"/>
  <c r="H22" i="1" s="1"/>
  <c r="F21" i="1"/>
  <c r="G21" i="1" s="1"/>
  <c r="H21" i="1" s="1"/>
  <c r="F20" i="1"/>
  <c r="I20" i="1" s="1"/>
  <c r="J20" i="1" s="1"/>
  <c r="F19" i="1"/>
  <c r="G19" i="1" s="1"/>
  <c r="H19" i="1" s="1"/>
  <c r="F18" i="1"/>
  <c r="G18" i="1" s="1"/>
  <c r="H18" i="1" s="1"/>
  <c r="F17" i="1"/>
  <c r="G17" i="1" s="1"/>
  <c r="H17" i="1" s="1"/>
  <c r="F16" i="1"/>
  <c r="I16" i="1" s="1"/>
  <c r="J16" i="1" s="1"/>
  <c r="F15" i="1"/>
  <c r="G15" i="1" s="1"/>
  <c r="H15" i="1" s="1"/>
  <c r="F14" i="1"/>
  <c r="G14" i="1" s="1"/>
  <c r="H14" i="1" s="1"/>
  <c r="F13" i="1"/>
  <c r="G13" i="1" s="1"/>
  <c r="H13" i="1" s="1"/>
  <c r="F12" i="1"/>
  <c r="I12" i="1" s="1"/>
  <c r="J12" i="1" s="1"/>
  <c r="F11" i="1"/>
  <c r="G11" i="1" s="1"/>
  <c r="H11" i="1" s="1"/>
  <c r="F10" i="1"/>
  <c r="G10" i="1" s="1"/>
  <c r="H10" i="1" s="1"/>
  <c r="F9" i="1"/>
  <c r="G9" i="1" s="1"/>
  <c r="H9" i="1" s="1"/>
  <c r="F8" i="1"/>
  <c r="I8" i="1" s="1"/>
  <c r="J8" i="1" s="1"/>
  <c r="F7" i="1"/>
  <c r="G7" i="1" s="1"/>
  <c r="H7" i="1" s="1"/>
  <c r="F6" i="1"/>
  <c r="G6" i="1" s="1"/>
  <c r="H6" i="1" s="1"/>
  <c r="F5" i="1"/>
  <c r="G5" i="1" s="1"/>
  <c r="H5" i="1" s="1"/>
  <c r="F4" i="1"/>
  <c r="I4" i="1" s="1"/>
  <c r="J4" i="1" s="1"/>
  <c r="F3" i="1"/>
  <c r="G3" i="1" s="1"/>
  <c r="H3" i="1" s="1"/>
  <c r="I13" i="1" l="1"/>
  <c r="J13" i="1" s="1"/>
  <c r="I25" i="1"/>
  <c r="J25" i="1" s="1"/>
  <c r="I101" i="1"/>
  <c r="J101" i="1" s="1"/>
  <c r="I87" i="1"/>
  <c r="J87" i="1" s="1"/>
  <c r="I29" i="1"/>
  <c r="J29" i="1" s="1"/>
  <c r="I9" i="1"/>
  <c r="J9" i="1" s="1"/>
  <c r="I5" i="1"/>
  <c r="J5" i="1" s="1"/>
  <c r="I21" i="1"/>
  <c r="J21" i="1" s="1"/>
  <c r="G107" i="1"/>
  <c r="H107" i="1" s="1"/>
  <c r="G105" i="1"/>
  <c r="H105" i="1" s="1"/>
  <c r="I17" i="1"/>
  <c r="J17" i="1" s="1"/>
  <c r="I3" i="1"/>
  <c r="J3" i="1" s="1"/>
  <c r="I11" i="1"/>
  <c r="J11" i="1" s="1"/>
  <c r="I19" i="1"/>
  <c r="J19" i="1" s="1"/>
  <c r="I27" i="1"/>
  <c r="J27" i="1" s="1"/>
  <c r="G89" i="1"/>
  <c r="H89" i="1" s="1"/>
  <c r="G91" i="1"/>
  <c r="H91" i="1" s="1"/>
  <c r="I103" i="1"/>
  <c r="J103" i="1" s="1"/>
  <c r="I7" i="1"/>
  <c r="J7" i="1" s="1"/>
  <c r="I15" i="1"/>
  <c r="J15" i="1" s="1"/>
  <c r="I23" i="1"/>
  <c r="J23" i="1" s="1"/>
  <c r="I31" i="1"/>
  <c r="J31" i="1" s="1"/>
  <c r="I85" i="1"/>
  <c r="J85" i="1" s="1"/>
  <c r="I45" i="1"/>
  <c r="J45" i="1" s="1"/>
  <c r="G45" i="1"/>
  <c r="H45" i="1" s="1"/>
  <c r="I61" i="1"/>
  <c r="J61" i="1" s="1"/>
  <c r="G61" i="1"/>
  <c r="H61" i="1" s="1"/>
  <c r="I77" i="1"/>
  <c r="J77" i="1" s="1"/>
  <c r="G77" i="1"/>
  <c r="H77" i="1" s="1"/>
  <c r="I111" i="1"/>
  <c r="J111" i="1" s="1"/>
  <c r="G111" i="1"/>
  <c r="H111" i="1" s="1"/>
  <c r="I95" i="1"/>
  <c r="J95" i="1" s="1"/>
  <c r="G95" i="1"/>
  <c r="H95" i="1" s="1"/>
  <c r="I37" i="1"/>
  <c r="J37" i="1" s="1"/>
  <c r="G37" i="1"/>
  <c r="H37" i="1" s="1"/>
  <c r="I49" i="1"/>
  <c r="J49" i="1" s="1"/>
  <c r="G49" i="1"/>
  <c r="H49" i="1" s="1"/>
  <c r="I57" i="1"/>
  <c r="J57" i="1" s="1"/>
  <c r="G57" i="1"/>
  <c r="H57" i="1" s="1"/>
  <c r="I69" i="1"/>
  <c r="J69" i="1" s="1"/>
  <c r="G69" i="1"/>
  <c r="H69" i="1" s="1"/>
  <c r="I35" i="1"/>
  <c r="J35" i="1" s="1"/>
  <c r="G35" i="1"/>
  <c r="H35" i="1" s="1"/>
  <c r="I39" i="1"/>
  <c r="J39" i="1" s="1"/>
  <c r="G39" i="1"/>
  <c r="H39" i="1" s="1"/>
  <c r="I43" i="1"/>
  <c r="J43" i="1" s="1"/>
  <c r="G43" i="1"/>
  <c r="H43" i="1" s="1"/>
  <c r="I47" i="1"/>
  <c r="J47" i="1" s="1"/>
  <c r="G47" i="1"/>
  <c r="H47" i="1" s="1"/>
  <c r="I51" i="1"/>
  <c r="J51" i="1" s="1"/>
  <c r="G51" i="1"/>
  <c r="H51" i="1" s="1"/>
  <c r="I55" i="1"/>
  <c r="J55" i="1" s="1"/>
  <c r="G55" i="1"/>
  <c r="H55" i="1" s="1"/>
  <c r="I59" i="1"/>
  <c r="J59" i="1" s="1"/>
  <c r="G59" i="1"/>
  <c r="H59" i="1" s="1"/>
  <c r="I63" i="1"/>
  <c r="J63" i="1" s="1"/>
  <c r="G63" i="1"/>
  <c r="H63" i="1" s="1"/>
  <c r="I67" i="1"/>
  <c r="J67" i="1" s="1"/>
  <c r="G67" i="1"/>
  <c r="H67" i="1" s="1"/>
  <c r="I71" i="1"/>
  <c r="J71" i="1" s="1"/>
  <c r="G71" i="1"/>
  <c r="H71" i="1" s="1"/>
  <c r="I75" i="1"/>
  <c r="J75" i="1" s="1"/>
  <c r="G75" i="1"/>
  <c r="H75" i="1" s="1"/>
  <c r="I79" i="1"/>
  <c r="J79" i="1" s="1"/>
  <c r="G79" i="1"/>
  <c r="H79" i="1" s="1"/>
  <c r="I83" i="1"/>
  <c r="J83" i="1" s="1"/>
  <c r="G83" i="1"/>
  <c r="H83" i="1" s="1"/>
  <c r="I109" i="1"/>
  <c r="J109" i="1" s="1"/>
  <c r="G109" i="1"/>
  <c r="H109" i="1" s="1"/>
  <c r="I41" i="1"/>
  <c r="J41" i="1" s="1"/>
  <c r="G41" i="1"/>
  <c r="H41" i="1" s="1"/>
  <c r="I53" i="1"/>
  <c r="J53" i="1" s="1"/>
  <c r="G53" i="1"/>
  <c r="H53" i="1" s="1"/>
  <c r="I65" i="1"/>
  <c r="J65" i="1" s="1"/>
  <c r="G65" i="1"/>
  <c r="H65" i="1" s="1"/>
  <c r="I73" i="1"/>
  <c r="J73" i="1" s="1"/>
  <c r="G73" i="1"/>
  <c r="H73" i="1" s="1"/>
  <c r="I81" i="1"/>
  <c r="J81" i="1" s="1"/>
  <c r="G81" i="1"/>
  <c r="H81" i="1" s="1"/>
  <c r="I93" i="1"/>
  <c r="J93" i="1" s="1"/>
  <c r="G93" i="1"/>
  <c r="H93" i="1" s="1"/>
  <c r="G97" i="1"/>
  <c r="H97" i="1" s="1"/>
  <c r="G99" i="1"/>
  <c r="H99" i="1" s="1"/>
  <c r="G113" i="1"/>
  <c r="H113" i="1" s="1"/>
  <c r="G33" i="1"/>
  <c r="H33" i="1" s="1"/>
  <c r="I38" i="1"/>
  <c r="J38" i="1" s="1"/>
  <c r="G38" i="1"/>
  <c r="H38" i="1" s="1"/>
  <c r="I42" i="1"/>
  <c r="J42" i="1" s="1"/>
  <c r="G42" i="1"/>
  <c r="H42" i="1" s="1"/>
  <c r="I62" i="1"/>
  <c r="J62" i="1" s="1"/>
  <c r="G62" i="1"/>
  <c r="H62" i="1" s="1"/>
  <c r="I66" i="1"/>
  <c r="J66" i="1" s="1"/>
  <c r="G66" i="1"/>
  <c r="H66" i="1" s="1"/>
  <c r="I90" i="1"/>
  <c r="J90" i="1" s="1"/>
  <c r="G90" i="1"/>
  <c r="H90" i="1" s="1"/>
  <c r="I98" i="1"/>
  <c r="J98" i="1" s="1"/>
  <c r="G98" i="1"/>
  <c r="H98" i="1" s="1"/>
  <c r="I106" i="1"/>
  <c r="J106" i="1" s="1"/>
  <c r="G106" i="1"/>
  <c r="H106" i="1" s="1"/>
  <c r="G4" i="1"/>
  <c r="H4" i="1" s="1"/>
  <c r="I6" i="1"/>
  <c r="J6" i="1" s="1"/>
  <c r="G8" i="1"/>
  <c r="H8" i="1" s="1"/>
  <c r="I10" i="1"/>
  <c r="J10" i="1" s="1"/>
  <c r="G12" i="1"/>
  <c r="H12" i="1" s="1"/>
  <c r="I14" i="1"/>
  <c r="J14" i="1" s="1"/>
  <c r="G16" i="1"/>
  <c r="H16" i="1" s="1"/>
  <c r="I18" i="1"/>
  <c r="J18" i="1" s="1"/>
  <c r="G20" i="1"/>
  <c r="H20" i="1" s="1"/>
  <c r="I22" i="1"/>
  <c r="J22" i="1" s="1"/>
  <c r="G24" i="1"/>
  <c r="H24" i="1" s="1"/>
  <c r="I26" i="1"/>
  <c r="J26" i="1" s="1"/>
  <c r="G28" i="1"/>
  <c r="H28" i="1" s="1"/>
  <c r="I30" i="1"/>
  <c r="J30" i="1" s="1"/>
  <c r="G32" i="1"/>
  <c r="H32" i="1" s="1"/>
  <c r="I34" i="1"/>
  <c r="J34" i="1" s="1"/>
  <c r="G34" i="1"/>
  <c r="H34" i="1" s="1"/>
  <c r="I46" i="1"/>
  <c r="J46" i="1" s="1"/>
  <c r="G46" i="1"/>
  <c r="H46" i="1" s="1"/>
  <c r="I50" i="1"/>
  <c r="J50" i="1" s="1"/>
  <c r="G50" i="1"/>
  <c r="H50" i="1" s="1"/>
  <c r="I54" i="1"/>
  <c r="J54" i="1" s="1"/>
  <c r="G54" i="1"/>
  <c r="H54" i="1" s="1"/>
  <c r="I58" i="1"/>
  <c r="J58" i="1" s="1"/>
  <c r="G58" i="1"/>
  <c r="H58" i="1" s="1"/>
  <c r="I70" i="1"/>
  <c r="J70" i="1" s="1"/>
  <c r="G70" i="1"/>
  <c r="H70" i="1" s="1"/>
  <c r="I74" i="1"/>
  <c r="J74" i="1" s="1"/>
  <c r="G74" i="1"/>
  <c r="H74" i="1" s="1"/>
  <c r="I82" i="1"/>
  <c r="J82" i="1" s="1"/>
  <c r="G82" i="1"/>
  <c r="H82" i="1" s="1"/>
  <c r="G40" i="1"/>
  <c r="H40" i="1" s="1"/>
  <c r="I40" i="1"/>
  <c r="J40" i="1" s="1"/>
  <c r="G48" i="1"/>
  <c r="H48" i="1" s="1"/>
  <c r="I48" i="1"/>
  <c r="J48" i="1" s="1"/>
  <c r="G52" i="1"/>
  <c r="H52" i="1" s="1"/>
  <c r="I52" i="1"/>
  <c r="J52" i="1" s="1"/>
  <c r="G60" i="1"/>
  <c r="H60" i="1" s="1"/>
  <c r="I60" i="1"/>
  <c r="J60" i="1" s="1"/>
  <c r="G64" i="1"/>
  <c r="H64" i="1" s="1"/>
  <c r="I64" i="1"/>
  <c r="J64" i="1" s="1"/>
  <c r="G68" i="1"/>
  <c r="H68" i="1" s="1"/>
  <c r="I68" i="1"/>
  <c r="J68" i="1" s="1"/>
  <c r="G72" i="1"/>
  <c r="H72" i="1" s="1"/>
  <c r="I72" i="1"/>
  <c r="J72" i="1" s="1"/>
  <c r="G76" i="1"/>
  <c r="H76" i="1" s="1"/>
  <c r="I76" i="1"/>
  <c r="J76" i="1" s="1"/>
  <c r="G80" i="1"/>
  <c r="H80" i="1" s="1"/>
  <c r="I80" i="1"/>
  <c r="J80" i="1" s="1"/>
  <c r="I86" i="1"/>
  <c r="J86" i="1" s="1"/>
  <c r="G86" i="1"/>
  <c r="H86" i="1" s="1"/>
  <c r="I94" i="1"/>
  <c r="J94" i="1" s="1"/>
  <c r="G94" i="1"/>
  <c r="H94" i="1" s="1"/>
  <c r="I102" i="1"/>
  <c r="J102" i="1" s="1"/>
  <c r="G102" i="1"/>
  <c r="H102" i="1" s="1"/>
  <c r="I110" i="1"/>
  <c r="J110" i="1" s="1"/>
  <c r="G110" i="1"/>
  <c r="H110" i="1" s="1"/>
  <c r="I78" i="1"/>
  <c r="J78" i="1" s="1"/>
  <c r="G78" i="1"/>
  <c r="H78" i="1" s="1"/>
  <c r="G36" i="1"/>
  <c r="H36" i="1" s="1"/>
  <c r="I36" i="1"/>
  <c r="J36" i="1" s="1"/>
  <c r="G44" i="1"/>
  <c r="H44" i="1" s="1"/>
  <c r="I44" i="1"/>
  <c r="J44" i="1" s="1"/>
  <c r="G56" i="1"/>
  <c r="H56" i="1" s="1"/>
  <c r="I56" i="1"/>
  <c r="J56" i="1" s="1"/>
  <c r="I84" i="1"/>
  <c r="J84" i="1" s="1"/>
  <c r="I88" i="1"/>
  <c r="J88" i="1" s="1"/>
  <c r="I92" i="1"/>
  <c r="J92" i="1" s="1"/>
  <c r="I96" i="1"/>
  <c r="J96" i="1" s="1"/>
  <c r="I100" i="1"/>
  <c r="J100" i="1" s="1"/>
  <c r="I104" i="1"/>
  <c r="J104" i="1" s="1"/>
  <c r="I108" i="1"/>
  <c r="J108" i="1" s="1"/>
  <c r="I112" i="1"/>
  <c r="J112" i="1" s="1"/>
</calcChain>
</file>

<file path=xl/sharedStrings.xml><?xml version="1.0" encoding="utf-8"?>
<sst xmlns="http://schemas.openxmlformats.org/spreadsheetml/2006/main" count="610" uniqueCount="165">
  <si>
    <t>Employee ID</t>
  </si>
  <si>
    <t>Gender</t>
  </si>
  <si>
    <t>HireDate</t>
  </si>
  <si>
    <t>Date of Birth</t>
  </si>
  <si>
    <t>Today's Date</t>
  </si>
  <si>
    <t>Age</t>
  </si>
  <si>
    <t>Age Description</t>
  </si>
  <si>
    <t>Length of Service</t>
  </si>
  <si>
    <t>LOS Range</t>
  </si>
  <si>
    <t>Location</t>
  </si>
  <si>
    <t>Department</t>
  </si>
  <si>
    <t>Job Grade</t>
  </si>
  <si>
    <t>000511</t>
  </si>
  <si>
    <t>M</t>
  </si>
  <si>
    <t>Abuja</t>
  </si>
  <si>
    <t>Sales</t>
  </si>
  <si>
    <t>Officer</t>
  </si>
  <si>
    <t>000604</t>
  </si>
  <si>
    <t>Lagos</t>
  </si>
  <si>
    <t>000615</t>
  </si>
  <si>
    <t>Production</t>
  </si>
  <si>
    <t>000775</t>
  </si>
  <si>
    <t>Logistics</t>
  </si>
  <si>
    <t>Management</t>
  </si>
  <si>
    <t>000777</t>
  </si>
  <si>
    <t>000863</t>
  </si>
  <si>
    <t>000948</t>
  </si>
  <si>
    <t>F</t>
  </si>
  <si>
    <t>000963</t>
  </si>
  <si>
    <t>001002</t>
  </si>
  <si>
    <t>001326</t>
  </si>
  <si>
    <t>Port-Harcourt</t>
  </si>
  <si>
    <t>000011</t>
  </si>
  <si>
    <t>000042</t>
  </si>
  <si>
    <t>Warri</t>
  </si>
  <si>
    <t>Human Resource</t>
  </si>
  <si>
    <t>000098</t>
  </si>
  <si>
    <t>Abeoukuta</t>
  </si>
  <si>
    <t>000133</t>
  </si>
  <si>
    <t>Osogbo</t>
  </si>
  <si>
    <t>000184</t>
  </si>
  <si>
    <t>000252</t>
  </si>
  <si>
    <t>000299</t>
  </si>
  <si>
    <t>000302</t>
  </si>
  <si>
    <t>Mid-Management</t>
  </si>
  <si>
    <t>000303</t>
  </si>
  <si>
    <t>000304</t>
  </si>
  <si>
    <t>Finance</t>
  </si>
  <si>
    <t>000305</t>
  </si>
  <si>
    <t>000383</t>
  </si>
  <si>
    <t>000489</t>
  </si>
  <si>
    <t>000720</t>
  </si>
  <si>
    <t>Calabar</t>
  </si>
  <si>
    <t>000736</t>
  </si>
  <si>
    <t>000763</t>
  </si>
  <si>
    <t>000764</t>
  </si>
  <si>
    <t>000771</t>
  </si>
  <si>
    <t>000826</t>
  </si>
  <si>
    <t>001244</t>
  </si>
  <si>
    <t>001321</t>
  </si>
  <si>
    <t>001325</t>
  </si>
  <si>
    <t>001394</t>
  </si>
  <si>
    <t>001454</t>
  </si>
  <si>
    <t>Ibadan</t>
  </si>
  <si>
    <t>000038</t>
  </si>
  <si>
    <t>000055</t>
  </si>
  <si>
    <t>Kano</t>
  </si>
  <si>
    <t>000110</t>
  </si>
  <si>
    <t>000113</t>
  </si>
  <si>
    <t>000159</t>
  </si>
  <si>
    <t>000169</t>
  </si>
  <si>
    <t>000210</t>
  </si>
  <si>
    <t>Leadership</t>
  </si>
  <si>
    <t>Top Management</t>
  </si>
  <si>
    <t>000211</t>
  </si>
  <si>
    <t>000238</t>
  </si>
  <si>
    <t>000289</t>
  </si>
  <si>
    <t>000292</t>
  </si>
  <si>
    <t>000294</t>
  </si>
  <si>
    <t>000298</t>
  </si>
  <si>
    <t>000368</t>
  </si>
  <si>
    <t>000376</t>
  </si>
  <si>
    <t>000377</t>
  </si>
  <si>
    <t>000411</t>
  </si>
  <si>
    <t>000467</t>
  </si>
  <si>
    <t>000474</t>
  </si>
  <si>
    <t>000486</t>
  </si>
  <si>
    <t>000501</t>
  </si>
  <si>
    <t>000572</t>
  </si>
  <si>
    <t>000735</t>
  </si>
  <si>
    <t>000820</t>
  </si>
  <si>
    <t>000822</t>
  </si>
  <si>
    <t>000862</t>
  </si>
  <si>
    <t>000884</t>
  </si>
  <si>
    <t>000925</t>
  </si>
  <si>
    <t>000973</t>
  </si>
  <si>
    <t>001042</t>
  </si>
  <si>
    <t>001087</t>
  </si>
  <si>
    <t>001125</t>
  </si>
  <si>
    <t>001164</t>
  </si>
  <si>
    <t>001182</t>
  </si>
  <si>
    <t>001185</t>
  </si>
  <si>
    <t>001209</t>
  </si>
  <si>
    <t>001250</t>
  </si>
  <si>
    <t>001251</t>
  </si>
  <si>
    <t>001253</t>
  </si>
  <si>
    <t>001320</t>
  </si>
  <si>
    <t>001376</t>
  </si>
  <si>
    <t>001393</t>
  </si>
  <si>
    <t>001403</t>
  </si>
  <si>
    <t>001404</t>
  </si>
  <si>
    <t>001405</t>
  </si>
  <si>
    <t>001407</t>
  </si>
  <si>
    <t>001435</t>
  </si>
  <si>
    <t>001440</t>
  </si>
  <si>
    <t>001443</t>
  </si>
  <si>
    <t>001444</t>
  </si>
  <si>
    <t>001472</t>
  </si>
  <si>
    <t>001476</t>
  </si>
  <si>
    <t>001478</t>
  </si>
  <si>
    <t>000006</t>
  </si>
  <si>
    <t>000016</t>
  </si>
  <si>
    <t>000046</t>
  </si>
  <si>
    <t>000047</t>
  </si>
  <si>
    <t>000048</t>
  </si>
  <si>
    <t>000058</t>
  </si>
  <si>
    <t>000144</t>
  </si>
  <si>
    <t>000166</t>
  </si>
  <si>
    <t>000171</t>
  </si>
  <si>
    <t>000172</t>
  </si>
  <si>
    <t>000317</t>
  </si>
  <si>
    <t>000387</t>
  </si>
  <si>
    <t>000491</t>
  </si>
  <si>
    <t>000497</t>
  </si>
  <si>
    <t>000617</t>
  </si>
  <si>
    <t>000619</t>
  </si>
  <si>
    <t>000628</t>
  </si>
  <si>
    <t>000737</t>
  </si>
  <si>
    <t>000797</t>
  </si>
  <si>
    <t>000808</t>
  </si>
  <si>
    <t>000830</t>
  </si>
  <si>
    <t>000939</t>
  </si>
  <si>
    <t>000940</t>
  </si>
  <si>
    <t>000942</t>
  </si>
  <si>
    <t>000959</t>
  </si>
  <si>
    <t>000949</t>
  </si>
  <si>
    <t>000969</t>
  </si>
  <si>
    <t>000989</t>
  </si>
  <si>
    <t>Row Labels</t>
  </si>
  <si>
    <t>Baby Boomers</t>
  </si>
  <si>
    <t>Generation X</t>
  </si>
  <si>
    <t>Generation Y</t>
  </si>
  <si>
    <t>Generation Z</t>
  </si>
  <si>
    <t>Grand Total</t>
  </si>
  <si>
    <t>Count of Employee ID</t>
  </si>
  <si>
    <t>0-3 years</t>
  </si>
  <si>
    <t>4-7 years</t>
  </si>
  <si>
    <t>8-14 years</t>
  </si>
  <si>
    <t>Above 15 years</t>
  </si>
  <si>
    <t>Key HR Metric</t>
  </si>
  <si>
    <t>Employee headcount</t>
  </si>
  <si>
    <t>Average of Age</t>
  </si>
  <si>
    <t>Average of Service</t>
  </si>
  <si>
    <t>Count</t>
  </si>
  <si>
    <t>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</si>
</sst>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mmm\ yyyy;@" x16r2:formatCode16="[$-en-NG,1]d\ mmm\ yyyy;@"/>
  </numFmts>
  <fonts count="4" x14ac:knownFonts="1">
    <font>
      <sz val="10"/>
      <color theme="1"/>
      <name val="Century Gothic"/>
      <family val="2"/>
    </font>
    <font>
      <u/>
      <sz val="10"/>
      <color theme="10"/>
      <name val="Century Gothic"/>
      <family val="2"/>
    </font>
    <font>
      <b/>
      <u/>
      <sz val="10"/>
      <color rgb="FFFF0000"/>
      <name val="Century Gothic"/>
      <family val="2"/>
    </font>
    <font>
      <b/>
      <sz val="16"/>
      <color theme="1"/>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2" fillId="0" borderId="0" xfId="1" applyFont="1" applyAlignment="1">
      <alignment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49"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NumberFormat="1" applyAlignment="1">
      <alignment horizontal="center"/>
    </xf>
    <xf numFmtId="1" fontId="0" fillId="0" borderId="0" xfId="0" applyNumberFormat="1" applyAlignment="1">
      <alignment horizontal="center"/>
    </xf>
    <xf numFmtId="0" fontId="3" fillId="0" borderId="0" xfId="0" applyFont="1"/>
  </cellXfs>
  <cellStyles count="2">
    <cellStyle name="Hyperlink" xfId="1" builtinId="8"/>
    <cellStyle name="Normal" xfId="0" builtinId="0"/>
  </cellStyles>
  <dxfs count="22">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26590E11-3E47-4F3E-B7BA-00AA4E54F6F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[Practice+File+-+Employee+Data (1).xlsx]Age!PivotTable1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age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6"/>
          </a:solidFill>
          <a:ln>
            <a:noFill/>
          </a:ln>
          <a:effectLst/>
        </c:spPr>
      </c:pivotFmt>
      <c:pivotFmt>
        <c:idx val="4"/>
        <c:spPr>
          <a:solidFill>
            <a:schemeClr val="accent2">
              <a:lumMod val="60000"/>
              <a:lumOff val="40000"/>
            </a:schemeClr>
          </a:solidFill>
          <a:ln>
            <a:noFill/>
          </a:ln>
          <a:effectLst/>
        </c:spPr>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8063-4F37-AABA-C56AEAE4AEA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8063-4F37-AABA-C56AEAE4AEA1}"/>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8063-4F37-AABA-C56AEAE4AEA1}"/>
              </c:ext>
            </c:extLst>
          </c:dPt>
          <c:cat>
            <c:strRef>
              <c:f>Age!$A$4:$A$8</c:f>
              <c:strCache>
                <c:ptCount val="4"/>
                <c:pt idx="0">
                  <c:v>Baby Boomers</c:v>
                </c:pt>
                <c:pt idx="1">
                  <c:v>Generation X</c:v>
                </c:pt>
                <c:pt idx="2">
                  <c:v>Generation Y</c:v>
                </c:pt>
                <c:pt idx="3">
                  <c:v>Generation Z</c:v>
                </c:pt>
              </c:strCache>
            </c:strRef>
          </c:cat>
          <c:val>
            <c:numRef>
              <c:f>Age!$B$4:$B$8</c:f>
              <c:numCache>
                <c:formatCode>General</c:formatCode>
                <c:ptCount val="4"/>
                <c:pt idx="0">
                  <c:v>8</c:v>
                </c:pt>
                <c:pt idx="1">
                  <c:v>52</c:v>
                </c:pt>
                <c:pt idx="2">
                  <c:v>51</c:v>
                </c:pt>
                <c:pt idx="3">
                  <c:v>4</c:v>
                </c:pt>
              </c:numCache>
            </c:numRef>
          </c:val>
          <c:extLst>
            <c:ext xmlns:c16="http://schemas.microsoft.com/office/drawing/2014/chart" uri="{C3380CC4-5D6E-409C-BE32-E72D297353CC}">
              <c16:uniqueId val="{00000000-8063-4F37-AABA-C56AEAE4AEA1}"/>
            </c:ext>
          </c:extLst>
        </c:ser>
        <c:dLbls>
          <c:showLegendKey val="0"/>
          <c:showVal val="0"/>
          <c:showCatName val="0"/>
          <c:showSerName val="0"/>
          <c:showPercent val="0"/>
          <c:showBubbleSize val="0"/>
        </c:dLbls>
        <c:gapWidth val="94"/>
        <c:overlap val="-27"/>
        <c:axId val="1105190560"/>
        <c:axId val="1105181824"/>
      </c:barChart>
      <c:catAx>
        <c:axId val="11051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81824"/>
        <c:crosses val="autoZero"/>
        <c:auto val="1"/>
        <c:lblAlgn val="ctr"/>
        <c:lblOffset val="100"/>
        <c:noMultiLvlLbl val="0"/>
      </c:catAx>
      <c:valAx>
        <c:axId val="110518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[Practice+File+-+Employee+Data (1).xlsx]LOS!PivotTable2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length of service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pivotFmt>
      <c:pivotFmt>
        <c:idx val="3"/>
        <c:spPr>
          <a:solidFill>
            <a:srgbClr val="00B050"/>
          </a:solidFill>
          <a:ln>
            <a:noFill/>
          </a:ln>
          <a:effectLst/>
        </c:spPr>
      </c:pivotFmt>
      <c:pivotFmt>
        <c:idx val="4"/>
        <c:spPr>
          <a:solidFill>
            <a:srgbClr val="00B0F0"/>
          </a:solidFill>
          <a:ln>
            <a:noFill/>
          </a:ln>
          <a:effectLst/>
        </c:spPr>
      </c:pivotFmt>
      <c:pivotFmt>
        <c:idx val="5"/>
        <c:spPr>
          <a:solidFill>
            <a:srgbClr val="C00000"/>
          </a:solidFill>
          <a:ln>
            <a:noFill/>
          </a:ln>
          <a:effectLst/>
        </c:spPr>
      </c:pivotFmt>
    </c:pivotFmts>
    <c:plotArea>
      <c:layout/>
      <c:barChart>
        <c:barDir val="bar"/>
        <c:grouping val="clustered"/>
        <c:varyColors val="0"/>
        <c:ser>
          <c:idx val="0"/>
          <c:order val="0"/>
          <c:tx>
            <c:strRef>
              <c:f>LOS!$B$3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AB95-456F-B970-2DF1595344C1}"/>
              </c:ext>
            </c:extLst>
          </c:dPt>
          <c:dPt>
            <c:idx val="1"/>
            <c:invertIfNegative val="0"/>
            <c:bubble3D val="0"/>
            <c:spPr>
              <a:solidFill>
                <a:srgbClr val="00B0F0"/>
              </a:solidFill>
              <a:ln>
                <a:noFill/>
              </a:ln>
              <a:effectLst/>
            </c:spPr>
            <c:extLst>
              <c:ext xmlns:c16="http://schemas.microsoft.com/office/drawing/2014/chart" uri="{C3380CC4-5D6E-409C-BE32-E72D297353CC}">
                <c16:uniqueId val="{00000003-AB95-456F-B970-2DF1595344C1}"/>
              </c:ext>
            </c:extLst>
          </c:dPt>
          <c:dPt>
            <c:idx val="2"/>
            <c:invertIfNegative val="0"/>
            <c:bubble3D val="0"/>
            <c:spPr>
              <a:solidFill>
                <a:srgbClr val="00B050"/>
              </a:solidFill>
              <a:ln>
                <a:noFill/>
              </a:ln>
              <a:effectLst/>
            </c:spPr>
            <c:extLst>
              <c:ext xmlns:c16="http://schemas.microsoft.com/office/drawing/2014/chart" uri="{C3380CC4-5D6E-409C-BE32-E72D297353CC}">
                <c16:uniqueId val="{00000002-AB95-456F-B970-2DF1595344C1}"/>
              </c:ext>
            </c:extLst>
          </c:dPt>
          <c:dPt>
            <c:idx val="3"/>
            <c:invertIfNegative val="0"/>
            <c:bubble3D val="0"/>
            <c:spPr>
              <a:solidFill>
                <a:srgbClr val="FFFF00"/>
              </a:solidFill>
              <a:ln>
                <a:noFill/>
              </a:ln>
              <a:effectLst/>
            </c:spPr>
            <c:extLst>
              <c:ext xmlns:c16="http://schemas.microsoft.com/office/drawing/2014/chart" uri="{C3380CC4-5D6E-409C-BE32-E72D297353CC}">
                <c16:uniqueId val="{00000001-AB95-456F-B970-2DF1595344C1}"/>
              </c:ext>
            </c:extLst>
          </c:dPt>
          <c:cat>
            <c:strRef>
              <c:f>LOS!$A$4:$A$8</c:f>
              <c:strCache>
                <c:ptCount val="4"/>
                <c:pt idx="0">
                  <c:v>0-3 years</c:v>
                </c:pt>
                <c:pt idx="1">
                  <c:v>4-7 years</c:v>
                </c:pt>
                <c:pt idx="2">
                  <c:v>8-14 years</c:v>
                </c:pt>
                <c:pt idx="3">
                  <c:v>Above 15 years</c:v>
                </c:pt>
              </c:strCache>
            </c:strRef>
          </c:cat>
          <c:val>
            <c:numRef>
              <c:f>LOS!$B$4:$B$8</c:f>
              <c:numCache>
                <c:formatCode>General</c:formatCode>
                <c:ptCount val="4"/>
                <c:pt idx="0">
                  <c:v>7</c:v>
                </c:pt>
                <c:pt idx="1">
                  <c:v>22</c:v>
                </c:pt>
                <c:pt idx="2">
                  <c:v>53</c:v>
                </c:pt>
                <c:pt idx="3">
                  <c:v>33</c:v>
                </c:pt>
              </c:numCache>
            </c:numRef>
          </c:val>
          <c:extLst>
            <c:ext xmlns:c16="http://schemas.microsoft.com/office/drawing/2014/chart" uri="{C3380CC4-5D6E-409C-BE32-E72D297353CC}">
              <c16:uniqueId val="{00000000-AB95-456F-B970-2DF1595344C1}"/>
            </c:ext>
          </c:extLst>
        </c:ser>
        <c:dLbls>
          <c:showLegendKey val="0"/>
          <c:showVal val="0"/>
          <c:showCatName val="0"/>
          <c:showSerName val="0"/>
          <c:showPercent val="0"/>
          <c:showBubbleSize val="0"/>
        </c:dLbls>
        <c:gapWidth val="22"/>
        <c:axId val="1105201792"/>
        <c:axId val="1105193472"/>
      </c:barChart>
      <c:catAx>
        <c:axId val="110520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93472"/>
        <c:crosses val="autoZero"/>
        <c:auto val="1"/>
        <c:lblAlgn val="ctr"/>
        <c:lblOffset val="100"/>
        <c:noMultiLvlLbl val="0"/>
      </c:catAx>
      <c:valAx>
        <c:axId val="1105193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0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69850</xdr:colOff>
      <xdr:row>2</xdr:row>
      <xdr:rowOff>73025</xdr:rowOff>
    </xdr:from>
    <xdr:to>
      <xdr:col>6</xdr:col>
      <xdr:colOff>406400</xdr:colOff>
      <xdr:row>13</xdr:row>
      <xdr:rowOff>101600</xdr:rowOff>
    </xdr:to>
    <xdr:graphicFrame macro="">
      <xdr:nvGraphicFramePr>
        <xdr:cNvPr id="2" name="Chart 1">
          <a:extLst>
            <a:ext uri="{FF2B5EF4-FFF2-40B4-BE49-F238E27FC236}">
              <a16:creationId xmlns:a16="http://schemas.microsoft.com/office/drawing/2014/main" id="{F928D105-3019-5673-5B88-86B52D133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13</xdr:row>
      <xdr:rowOff>111125</xdr:rowOff>
    </xdr:from>
    <xdr:to>
      <xdr:col>6</xdr:col>
      <xdr:colOff>400050</xdr:colOff>
      <xdr:row>24</xdr:row>
      <xdr:rowOff>97981</xdr:rowOff>
    </xdr:to>
    <xdr:graphicFrame macro="">
      <xdr:nvGraphicFramePr>
        <xdr:cNvPr id="3" name="Chart 1">
          <a:extLst>
            <a:ext uri="{FF2B5EF4-FFF2-40B4-BE49-F238E27FC236}">
              <a16:creationId xmlns:a16="http://schemas.microsoft.com/office/drawing/2014/main" id="{AFA44E23-4B72-901D-AA6B-498118433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533400</xdr:colOff>
      <xdr:row>11</xdr:row>
      <xdr:rowOff>38100</xdr:rowOff>
    </xdr:from>
    <xdr:to>
      <xdr:col>3</xdr:col>
      <xdr:colOff>6350</xdr:colOff>
      <xdr:row>18</xdr:row>
      <xdr:rowOff>114300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FD9DF6A1-4E1E-1C25-B63C-0EAF67F973C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33400" y="1873250"/>
              <a:ext cx="29464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42746</xdr:colOff>
      <xdr:row>1</xdr:row>
      <xdr:rowOff>133350</xdr:rowOff>
    </xdr:to>
    <xdr:pic>
      <xdr:nvPicPr>
        <xdr:cNvPr id="2" name="Picture 1">
          <a:extLst>
            <a:ext uri="{FF2B5EF4-FFF2-40B4-BE49-F238E27FC236}">
              <a16:creationId xmlns:a16="http://schemas.microsoft.com/office/drawing/2014/main" id="{3A4C5145-EB1B-40CD-A4DA-C902EB1AFD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7596" cy="482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ima Chakraborty" refreshedDate="44804.656738194448" createdVersion="8" refreshedVersion="8" minRefreshableVersion="3" recordCount="115" xr:uid="{14D8C22A-C699-4727-8B63-E73F3BBA938B}">
  <cacheSource type="worksheet">
    <worksheetSource name="Table13"/>
  </cacheSource>
  <cacheFields count="12">
    <cacheField name="Employee ID" numFmtId="0">
      <sharedItems/>
    </cacheField>
    <cacheField name="Gender" numFmtId="0">
      <sharedItems count="2">
        <s v="M"/>
        <s v="F"/>
      </sharedItems>
    </cacheField>
    <cacheField name="HireDate" numFmtId="164">
      <sharedItems containsSemiMixedTypes="0" containsNonDate="0" containsDate="1" containsString="0" minDate="1998-04-11T00:00:00" maxDate="2020-08-01T00:00:00"/>
    </cacheField>
    <cacheField name="Date of Birth" numFmtId="164">
      <sharedItems containsSemiMixedTypes="0" containsNonDate="0" containsDate="1" containsString="0" minDate="1962-01-08T00:00:00" maxDate="1998-04-12T00:00:00"/>
    </cacheField>
    <cacheField name="Today's Date" numFmtId="164">
      <sharedItems containsSemiMixedTypes="0" containsNonDate="0" containsDate="1" containsString="0" minDate="2021-08-04T00:00:00" maxDate="2022-08-31T00:00:00"/>
    </cacheField>
    <cacheField name="Age" numFmtId="1">
      <sharedItems containsSemiMixedTypes="0" containsString="0" containsNumber="1" containsInteger="1" minValue="23" maxValue="60"/>
    </cacheField>
    <cacheField name="Age Description" numFmtId="1">
      <sharedItems count="4">
        <s v="Generation Z"/>
        <s v="Generation X"/>
        <s v="Baby Boomers"/>
        <s v="Generation Y"/>
      </sharedItems>
    </cacheField>
    <cacheField name="Length of Service" numFmtId="1">
      <sharedItems containsSemiMixedTypes="0" containsString="0" containsNumber="1" containsInteger="1" minValue="1" maxValue="24" count="23">
        <n v="2"/>
        <n v="12"/>
        <n v="14"/>
        <n v="15"/>
        <n v="5"/>
        <n v="7"/>
        <n v="9"/>
        <n v="10"/>
        <n v="16"/>
        <n v="4"/>
        <n v="24"/>
        <n v="13"/>
        <n v="20"/>
        <n v="23"/>
        <n v="8"/>
        <n v="18"/>
        <n v="17"/>
        <n v="11"/>
        <n v="21"/>
        <n v="3"/>
        <n v="6"/>
        <n v="19"/>
        <n v="1"/>
      </sharedItems>
    </cacheField>
    <cacheField name="LOS Range" numFmtId="1">
      <sharedItems count="4">
        <s v="0-3 years"/>
        <s v="8-14 years"/>
        <s v="Above 15 years"/>
        <s v="4-7 years"/>
      </sharedItems>
    </cacheField>
    <cacheField name="Location" numFmtId="0">
      <sharedItems/>
    </cacheField>
    <cacheField name="Department" numFmtId="0">
      <sharedItems count="6">
        <s v="Sales"/>
        <s v="Production"/>
        <s v="Logistics"/>
        <s v="Human Resource"/>
        <s v="Finance"/>
        <s v="Leadership"/>
      </sharedItems>
    </cacheField>
    <cacheField name="Job Grade" numFmtId="0">
      <sharedItems/>
    </cacheField>
  </cacheFields>
  <extLst>
    <ext xmlns:x14="http://schemas.microsoft.com/office/spreadsheetml/2009/9/main" uri="{725AE2AE-9491-48be-B2B4-4EB974FC3084}">
      <x14:pivotCacheDefinition pivotCacheId="702320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000511"/>
    <x v="0"/>
    <d v="2020-07-31T00:00:00"/>
    <d v="1998-04-11T00:00:00"/>
    <d v="2022-08-30T00:00:00"/>
    <n v="24"/>
    <x v="0"/>
    <x v="0"/>
    <x v="0"/>
    <s v="Abuja"/>
    <x v="0"/>
    <s v="Officer"/>
  </r>
  <r>
    <s v="000604"/>
    <x v="0"/>
    <d v="2010-02-26T00:00:00"/>
    <d v="1978-04-05T00:00:00"/>
    <d v="2022-08-30T00:00:00"/>
    <n v="44"/>
    <x v="1"/>
    <x v="1"/>
    <x v="1"/>
    <s v="Lagos"/>
    <x v="0"/>
    <s v="Officer"/>
  </r>
  <r>
    <s v="000615"/>
    <x v="0"/>
    <d v="2007-12-12T00:00:00"/>
    <d v="1963-06-10T00:00:00"/>
    <d v="2022-08-30T00:00:00"/>
    <n v="59"/>
    <x v="2"/>
    <x v="2"/>
    <x v="1"/>
    <s v="Lagos"/>
    <x v="1"/>
    <s v="Officer"/>
  </r>
  <r>
    <s v="000775"/>
    <x v="0"/>
    <d v="2007-01-05T00:00:00"/>
    <d v="1964-01-08T00:00:00"/>
    <d v="2022-08-30T00:00:00"/>
    <n v="58"/>
    <x v="2"/>
    <x v="3"/>
    <x v="2"/>
    <s v="Lagos"/>
    <x v="2"/>
    <s v="Management"/>
  </r>
  <r>
    <s v="000777"/>
    <x v="0"/>
    <d v="2017-01-11T00:00:00"/>
    <d v="1982-11-01T00:00:00"/>
    <d v="2022-08-30T00:00:00"/>
    <n v="39"/>
    <x v="3"/>
    <x v="4"/>
    <x v="3"/>
    <s v="Abuja"/>
    <x v="0"/>
    <s v="Officer"/>
  </r>
  <r>
    <s v="000863"/>
    <x v="0"/>
    <d v="2015-01-20T00:00:00"/>
    <d v="1990-09-03T00:00:00"/>
    <d v="2022-08-30T00:00:00"/>
    <n v="32"/>
    <x v="3"/>
    <x v="5"/>
    <x v="3"/>
    <s v="Lagos"/>
    <x v="0"/>
    <s v="Officer"/>
  </r>
  <r>
    <s v="000948"/>
    <x v="1"/>
    <d v="2013-01-26T00:00:00"/>
    <d v="1987-03-12T00:00:00"/>
    <d v="2022-08-30T00:00:00"/>
    <n v="35"/>
    <x v="3"/>
    <x v="6"/>
    <x v="1"/>
    <s v="Lagos"/>
    <x v="0"/>
    <s v="Officer"/>
  </r>
  <r>
    <s v="000963"/>
    <x v="1"/>
    <d v="2012-02-06T00:00:00"/>
    <d v="1974-06-05T00:00:00"/>
    <d v="2022-08-30T00:00:00"/>
    <n v="48"/>
    <x v="1"/>
    <x v="7"/>
    <x v="1"/>
    <s v="Lagos"/>
    <x v="1"/>
    <s v="Management"/>
  </r>
  <r>
    <s v="001002"/>
    <x v="1"/>
    <d v="2006-02-06T00:00:00"/>
    <d v="1978-06-06T00:00:00"/>
    <d v="2022-08-30T00:00:00"/>
    <n v="44"/>
    <x v="1"/>
    <x v="8"/>
    <x v="2"/>
    <s v="Lagos"/>
    <x v="1"/>
    <s v="Officer"/>
  </r>
  <r>
    <s v="001326"/>
    <x v="0"/>
    <d v="2018-02-07T00:00:00"/>
    <d v="1990-03-12T00:00:00"/>
    <d v="2022-08-30T00:00:00"/>
    <n v="32"/>
    <x v="3"/>
    <x v="9"/>
    <x v="3"/>
    <s v="Port-Harcourt"/>
    <x v="2"/>
    <s v="Officer"/>
  </r>
  <r>
    <s v="000011"/>
    <x v="0"/>
    <d v="2013-02-24T00:00:00"/>
    <d v="1973-09-04T00:00:00"/>
    <d v="2022-08-30T00:00:00"/>
    <n v="49"/>
    <x v="1"/>
    <x v="6"/>
    <x v="1"/>
    <s v="Port-Harcourt"/>
    <x v="2"/>
    <s v="Officer"/>
  </r>
  <r>
    <s v="000042"/>
    <x v="1"/>
    <d v="2018-03-03T00:00:00"/>
    <d v="1990-07-07T00:00:00"/>
    <d v="2022-08-30T00:00:00"/>
    <n v="32"/>
    <x v="3"/>
    <x v="9"/>
    <x v="3"/>
    <s v="Warri"/>
    <x v="3"/>
    <s v="Officer"/>
  </r>
  <r>
    <s v="000098"/>
    <x v="0"/>
    <d v="2008-03-05T00:00:00"/>
    <d v="1979-05-05T00:00:00"/>
    <d v="2022-08-30T00:00:00"/>
    <n v="43"/>
    <x v="1"/>
    <x v="2"/>
    <x v="1"/>
    <s v="Abeoukuta"/>
    <x v="1"/>
    <s v="Officer"/>
  </r>
  <r>
    <s v="000133"/>
    <x v="0"/>
    <d v="2017-03-03T00:00:00"/>
    <d v="1986-12-03T00:00:00"/>
    <d v="2022-08-30T00:00:00"/>
    <n v="35"/>
    <x v="3"/>
    <x v="4"/>
    <x v="3"/>
    <s v="Osogbo"/>
    <x v="2"/>
    <s v="Officer"/>
  </r>
  <r>
    <s v="000184"/>
    <x v="0"/>
    <d v="2018-03-03T00:00:00"/>
    <d v="1987-04-04T00:00:00"/>
    <d v="2022-08-30T00:00:00"/>
    <n v="35"/>
    <x v="3"/>
    <x v="9"/>
    <x v="3"/>
    <s v="Abuja"/>
    <x v="1"/>
    <s v="Officer"/>
  </r>
  <r>
    <s v="000252"/>
    <x v="1"/>
    <d v="2017-03-03T00:00:00"/>
    <d v="1984-09-06T00:00:00"/>
    <d v="2022-08-30T00:00:00"/>
    <n v="38"/>
    <x v="3"/>
    <x v="4"/>
    <x v="3"/>
    <s v="Port-Harcourt"/>
    <x v="1"/>
    <s v="Officer"/>
  </r>
  <r>
    <s v="000299"/>
    <x v="1"/>
    <d v="1998-04-11T00:00:00"/>
    <d v="1967-08-03T00:00:00"/>
    <d v="2022-08-30T00:00:00"/>
    <n v="55"/>
    <x v="1"/>
    <x v="10"/>
    <x v="2"/>
    <s v="Lagos"/>
    <x v="1"/>
    <s v="Management"/>
  </r>
  <r>
    <s v="000302"/>
    <x v="0"/>
    <d v="1998-04-18T00:00:00"/>
    <d v="1973-04-07T00:00:00"/>
    <d v="2022-08-30T00:00:00"/>
    <n v="49"/>
    <x v="1"/>
    <x v="10"/>
    <x v="2"/>
    <s v="Abeoukuta"/>
    <x v="0"/>
    <s v="Mid-Management"/>
  </r>
  <r>
    <s v="000303"/>
    <x v="1"/>
    <d v="1998-04-29T00:00:00"/>
    <d v="1965-01-07T00:00:00"/>
    <d v="2022-08-30T00:00:00"/>
    <n v="57"/>
    <x v="2"/>
    <x v="10"/>
    <x v="2"/>
    <s v="Lagos"/>
    <x v="0"/>
    <s v="Mid-Management"/>
  </r>
  <r>
    <s v="000304"/>
    <x v="0"/>
    <d v="2009-03-05T00:00:00"/>
    <d v="1979-10-04T00:00:00"/>
    <d v="2022-08-30T00:00:00"/>
    <n v="42"/>
    <x v="1"/>
    <x v="11"/>
    <x v="1"/>
    <s v="Lagos"/>
    <x v="4"/>
    <s v="Officer"/>
  </r>
  <r>
    <s v="000305"/>
    <x v="0"/>
    <d v="2002-01-02T00:00:00"/>
    <d v="1977-02-08T00:00:00"/>
    <d v="2022-08-30T00:00:00"/>
    <n v="45"/>
    <x v="1"/>
    <x v="12"/>
    <x v="2"/>
    <s v="Abeoukuta"/>
    <x v="1"/>
    <s v="Officer"/>
  </r>
  <r>
    <s v="000383"/>
    <x v="0"/>
    <d v="2018-03-03T00:00:00"/>
    <d v="1986-07-01T00:00:00"/>
    <d v="2022-08-30T00:00:00"/>
    <n v="36"/>
    <x v="3"/>
    <x v="9"/>
    <x v="3"/>
    <s v="Lagos"/>
    <x v="2"/>
    <s v="Officer"/>
  </r>
  <r>
    <s v="000489"/>
    <x v="0"/>
    <d v="1999-01-03T00:00:00"/>
    <d v="1973-02-10T00:00:00"/>
    <d v="2022-08-30T00:00:00"/>
    <n v="49"/>
    <x v="1"/>
    <x v="13"/>
    <x v="2"/>
    <s v="Lagos"/>
    <x v="0"/>
    <s v="Mid-Management"/>
  </r>
  <r>
    <s v="000720"/>
    <x v="0"/>
    <d v="2018-03-03T00:00:00"/>
    <d v="1982-12-04T00:00:00"/>
    <d v="2022-08-30T00:00:00"/>
    <n v="39"/>
    <x v="3"/>
    <x v="9"/>
    <x v="3"/>
    <s v="Calabar"/>
    <x v="4"/>
    <s v="Officer"/>
  </r>
  <r>
    <s v="000736"/>
    <x v="0"/>
    <d v="1999-01-04T00:00:00"/>
    <d v="1989-05-10T00:00:00"/>
    <d v="2022-08-30T00:00:00"/>
    <n v="33"/>
    <x v="3"/>
    <x v="13"/>
    <x v="2"/>
    <s v="Lagos"/>
    <x v="1"/>
    <s v="Management"/>
  </r>
  <r>
    <s v="000763"/>
    <x v="0"/>
    <d v="2006-01-05T00:00:00"/>
    <d v="1975-02-06T00:00:00"/>
    <d v="2022-08-30T00:00:00"/>
    <n v="47"/>
    <x v="1"/>
    <x v="8"/>
    <x v="2"/>
    <s v="Abeoukuta"/>
    <x v="1"/>
    <s v="Management"/>
  </r>
  <r>
    <s v="000764"/>
    <x v="0"/>
    <d v="2014-01-05T00:00:00"/>
    <d v="1963-11-04T00:00:00"/>
    <d v="2022-08-30T00:00:00"/>
    <n v="58"/>
    <x v="2"/>
    <x v="14"/>
    <x v="1"/>
    <s v="Abuja"/>
    <x v="4"/>
    <s v="Management"/>
  </r>
  <r>
    <s v="000771"/>
    <x v="0"/>
    <d v="2004-01-05T00:00:00"/>
    <d v="1978-05-02T00:00:00"/>
    <d v="2022-08-30T00:00:00"/>
    <n v="44"/>
    <x v="1"/>
    <x v="15"/>
    <x v="2"/>
    <s v="Lagos"/>
    <x v="0"/>
    <s v="Management"/>
  </r>
  <r>
    <s v="000826"/>
    <x v="0"/>
    <d v="2005-01-06T00:00:00"/>
    <d v="1977-04-03T00:00:00"/>
    <d v="2022-08-30T00:00:00"/>
    <n v="45"/>
    <x v="1"/>
    <x v="16"/>
    <x v="2"/>
    <s v="Port-Harcourt"/>
    <x v="4"/>
    <s v="Management"/>
  </r>
  <r>
    <s v="001244"/>
    <x v="1"/>
    <d v="2009-01-07T00:00:00"/>
    <d v="1975-04-11T00:00:00"/>
    <d v="2022-08-30T00:00:00"/>
    <n v="47"/>
    <x v="1"/>
    <x v="11"/>
    <x v="1"/>
    <s v="Lagos"/>
    <x v="1"/>
    <s v="Management"/>
  </r>
  <r>
    <s v="001321"/>
    <x v="0"/>
    <d v="2006-01-07T00:00:00"/>
    <d v="1988-08-08T00:00:00"/>
    <d v="2022-08-30T00:00:00"/>
    <n v="34"/>
    <x v="3"/>
    <x v="8"/>
    <x v="2"/>
    <s v="Abuja"/>
    <x v="1"/>
    <s v="Management"/>
  </r>
  <r>
    <s v="001325"/>
    <x v="0"/>
    <d v="2011-01-08T00:00:00"/>
    <d v="1988-03-02T00:00:00"/>
    <d v="2022-08-30T00:00:00"/>
    <n v="34"/>
    <x v="3"/>
    <x v="17"/>
    <x v="1"/>
    <s v="Lagos"/>
    <x v="1"/>
    <s v="Management"/>
  </r>
  <r>
    <s v="001394"/>
    <x v="0"/>
    <d v="2001-01-08T00:00:00"/>
    <d v="1989-03-08T00:00:00"/>
    <d v="2022-08-30T00:00:00"/>
    <n v="33"/>
    <x v="3"/>
    <x v="18"/>
    <x v="2"/>
    <s v="Lagos"/>
    <x v="1"/>
    <s v="Management"/>
  </r>
  <r>
    <s v="001454"/>
    <x v="1"/>
    <d v="2013-01-08T00:00:00"/>
    <d v="1978-10-04T00:00:00"/>
    <d v="2022-08-30T00:00:00"/>
    <n v="43"/>
    <x v="1"/>
    <x v="6"/>
    <x v="1"/>
    <s v="Ibadan"/>
    <x v="4"/>
    <s v="Management"/>
  </r>
  <r>
    <s v="000038"/>
    <x v="0"/>
    <d v="2010-01-08T00:00:00"/>
    <d v="1973-11-10T00:00:00"/>
    <d v="2022-08-30T00:00:00"/>
    <n v="48"/>
    <x v="1"/>
    <x v="1"/>
    <x v="1"/>
    <s v="Lagos"/>
    <x v="2"/>
    <s v="Management"/>
  </r>
  <r>
    <s v="000055"/>
    <x v="1"/>
    <d v="2011-01-08T00:00:00"/>
    <d v="1971-11-10T00:00:00"/>
    <d v="2022-08-30T00:00:00"/>
    <n v="50"/>
    <x v="1"/>
    <x v="17"/>
    <x v="1"/>
    <s v="Kano"/>
    <x v="1"/>
    <s v="Officer"/>
  </r>
  <r>
    <s v="000110"/>
    <x v="0"/>
    <d v="2008-01-09T00:00:00"/>
    <d v="1981-09-05T00:00:00"/>
    <d v="2022-08-30T00:00:00"/>
    <n v="41"/>
    <x v="1"/>
    <x v="2"/>
    <x v="1"/>
    <s v="Lagos"/>
    <x v="1"/>
    <s v="Management"/>
  </r>
  <r>
    <s v="000113"/>
    <x v="0"/>
    <d v="2013-01-09T00:00:00"/>
    <d v="1979-12-04T00:00:00"/>
    <d v="2022-08-30T00:00:00"/>
    <n v="42"/>
    <x v="1"/>
    <x v="6"/>
    <x v="1"/>
    <s v="Abeoukuta"/>
    <x v="1"/>
    <s v="Officer"/>
  </r>
  <r>
    <s v="000159"/>
    <x v="0"/>
    <d v="2004-01-10T00:00:00"/>
    <d v="1976-12-07T00:00:00"/>
    <d v="2022-08-30T00:00:00"/>
    <n v="45"/>
    <x v="1"/>
    <x v="15"/>
    <x v="2"/>
    <s v="Kano"/>
    <x v="1"/>
    <s v="Mid-Management"/>
  </r>
  <r>
    <s v="000169"/>
    <x v="1"/>
    <d v="2013-01-10T00:00:00"/>
    <d v="1992-10-11T00:00:00"/>
    <d v="2022-08-30T00:00:00"/>
    <n v="29"/>
    <x v="3"/>
    <x v="6"/>
    <x v="1"/>
    <s v="Lagos"/>
    <x v="1"/>
    <s v="Mid-Management"/>
  </r>
  <r>
    <s v="000210"/>
    <x v="0"/>
    <d v="2007-01-10T00:00:00"/>
    <d v="1976-04-01T00:00:00"/>
    <d v="2022-08-30T00:00:00"/>
    <n v="46"/>
    <x v="1"/>
    <x v="3"/>
    <x v="2"/>
    <s v="Lagos"/>
    <x v="5"/>
    <s v="Top Management"/>
  </r>
  <r>
    <s v="000211"/>
    <x v="1"/>
    <d v="2013-01-12T00:00:00"/>
    <d v="1977-08-12T00:00:00"/>
    <d v="2022-08-30T00:00:00"/>
    <n v="45"/>
    <x v="1"/>
    <x v="6"/>
    <x v="1"/>
    <s v="Lagos"/>
    <x v="1"/>
    <s v="Officer"/>
  </r>
  <r>
    <s v="000238"/>
    <x v="0"/>
    <d v="2011-01-13T00:00:00"/>
    <d v="1973-11-01T00:00:00"/>
    <d v="2022-08-30T00:00:00"/>
    <n v="48"/>
    <x v="1"/>
    <x v="17"/>
    <x v="1"/>
    <s v="Lagos"/>
    <x v="1"/>
    <s v="Officer"/>
  </r>
  <r>
    <s v="000289"/>
    <x v="0"/>
    <d v="2010-01-13T00:00:00"/>
    <d v="1979-05-07T00:00:00"/>
    <d v="2022-08-30T00:00:00"/>
    <n v="43"/>
    <x v="1"/>
    <x v="1"/>
    <x v="1"/>
    <s v="Ibadan"/>
    <x v="1"/>
    <s v="Officer"/>
  </r>
  <r>
    <s v="000292"/>
    <x v="0"/>
    <d v="2013-01-13T00:00:00"/>
    <d v="1979-11-10T00:00:00"/>
    <d v="2022-08-30T00:00:00"/>
    <n v="42"/>
    <x v="1"/>
    <x v="6"/>
    <x v="1"/>
    <s v="Lagos"/>
    <x v="3"/>
    <s v="Top Management"/>
  </r>
  <r>
    <s v="000294"/>
    <x v="0"/>
    <d v="2017-01-13T00:00:00"/>
    <d v="1991-11-10T00:00:00"/>
    <d v="2022-08-30T00:00:00"/>
    <n v="30"/>
    <x v="3"/>
    <x v="4"/>
    <x v="3"/>
    <s v="Port-Harcourt"/>
    <x v="1"/>
    <s v="Mid-Management"/>
  </r>
  <r>
    <s v="000298"/>
    <x v="0"/>
    <d v="2011-01-14T00:00:00"/>
    <d v="1981-09-05T00:00:00"/>
    <d v="2022-08-30T00:00:00"/>
    <n v="41"/>
    <x v="1"/>
    <x v="17"/>
    <x v="1"/>
    <s v="Abuja"/>
    <x v="1"/>
    <s v="Officer"/>
  </r>
  <r>
    <s v="000368"/>
    <x v="0"/>
    <d v="2010-01-15T00:00:00"/>
    <d v="1990-12-04T00:00:00"/>
    <d v="2022-08-30T00:00:00"/>
    <n v="31"/>
    <x v="3"/>
    <x v="1"/>
    <x v="1"/>
    <s v="Ibadan"/>
    <x v="1"/>
    <s v="Management"/>
  </r>
  <r>
    <s v="000376"/>
    <x v="0"/>
    <d v="2019-01-15T00:00:00"/>
    <d v="1992-10-11T00:00:00"/>
    <d v="2022-08-30T00:00:00"/>
    <n v="29"/>
    <x v="3"/>
    <x v="19"/>
    <x v="0"/>
    <s v="Calabar"/>
    <x v="1"/>
    <s v="Mid-Management"/>
  </r>
  <r>
    <s v="000377"/>
    <x v="1"/>
    <d v="2013-01-13T00:00:00"/>
    <d v="1989-05-07T00:00:00"/>
    <d v="2022-08-30T00:00:00"/>
    <n v="33"/>
    <x v="3"/>
    <x v="6"/>
    <x v="1"/>
    <s v="Abuja"/>
    <x v="1"/>
    <s v="Mid-Management"/>
  </r>
  <r>
    <s v="000411"/>
    <x v="1"/>
    <d v="2017-01-13T00:00:00"/>
    <d v="1981-12-01T00:00:00"/>
    <d v="2022-08-30T00:00:00"/>
    <n v="40"/>
    <x v="3"/>
    <x v="4"/>
    <x v="3"/>
    <s v="Lagos"/>
    <x v="1"/>
    <s v="Officer"/>
  </r>
  <r>
    <s v="000467"/>
    <x v="1"/>
    <d v="2017-01-13T00:00:00"/>
    <d v="1989-02-09T00:00:00"/>
    <d v="2022-08-30T00:00:00"/>
    <n v="33"/>
    <x v="3"/>
    <x v="4"/>
    <x v="3"/>
    <s v="Lagos"/>
    <x v="1"/>
    <s v="Officer"/>
  </r>
  <r>
    <s v="000474"/>
    <x v="0"/>
    <d v="2016-01-13T00:00:00"/>
    <d v="1988-10-03T00:00:00"/>
    <d v="2022-08-30T00:00:00"/>
    <n v="33"/>
    <x v="3"/>
    <x v="20"/>
    <x v="3"/>
    <s v="Lagos"/>
    <x v="1"/>
    <s v="Officer"/>
  </r>
  <r>
    <s v="000486"/>
    <x v="0"/>
    <d v="2009-01-15T00:00:00"/>
    <d v="1988-02-02T00:00:00"/>
    <d v="2022-08-30T00:00:00"/>
    <n v="34"/>
    <x v="3"/>
    <x v="11"/>
    <x v="1"/>
    <s v="Abuja"/>
    <x v="1"/>
    <s v="Management"/>
  </r>
  <r>
    <s v="000501"/>
    <x v="1"/>
    <d v="2010-01-15T00:00:00"/>
    <d v="1974-08-12T00:00:00"/>
    <d v="2022-08-30T00:00:00"/>
    <n v="48"/>
    <x v="1"/>
    <x v="1"/>
    <x v="1"/>
    <s v="Lagos"/>
    <x v="1"/>
    <s v="Mid-Management"/>
  </r>
  <r>
    <s v="000572"/>
    <x v="1"/>
    <d v="2009-01-15T00:00:00"/>
    <d v="1990-07-12T00:00:00"/>
    <d v="2022-08-30T00:00:00"/>
    <n v="32"/>
    <x v="3"/>
    <x v="11"/>
    <x v="1"/>
    <s v="Lagos"/>
    <x v="1"/>
    <s v="Mid-Management"/>
  </r>
  <r>
    <s v="000735"/>
    <x v="0"/>
    <d v="2017-01-13T00:00:00"/>
    <d v="1992-04-06T00:00:00"/>
    <d v="2022-08-30T00:00:00"/>
    <n v="30"/>
    <x v="3"/>
    <x v="4"/>
    <x v="3"/>
    <s v="Lagos"/>
    <x v="1"/>
    <s v="Officer"/>
  </r>
  <r>
    <s v="000820"/>
    <x v="1"/>
    <d v="2017-01-13T00:00:00"/>
    <d v="1982-04-11T00:00:00"/>
    <d v="2022-08-30T00:00:00"/>
    <n v="40"/>
    <x v="3"/>
    <x v="4"/>
    <x v="3"/>
    <s v="Lagos"/>
    <x v="0"/>
    <s v="Officer"/>
  </r>
  <r>
    <s v="000822"/>
    <x v="0"/>
    <d v="2010-02-26T00:00:00"/>
    <d v="1978-04-05T00:00:00"/>
    <d v="2022-08-30T00:00:00"/>
    <n v="44"/>
    <x v="1"/>
    <x v="1"/>
    <x v="1"/>
    <s v="Port-Harcourt"/>
    <x v="2"/>
    <s v="Officer"/>
  </r>
  <r>
    <s v="000862"/>
    <x v="1"/>
    <d v="2007-12-12T00:00:00"/>
    <d v="1974-06-10T00:00:00"/>
    <d v="2022-08-30T00:00:00"/>
    <n v="48"/>
    <x v="1"/>
    <x v="2"/>
    <x v="1"/>
    <s v="Port-Harcourt"/>
    <x v="2"/>
    <s v="Mid-Management"/>
  </r>
  <r>
    <s v="000884"/>
    <x v="0"/>
    <d v="2007-01-05T00:00:00"/>
    <d v="1962-01-08T00:00:00"/>
    <d v="2022-08-30T00:00:00"/>
    <n v="60"/>
    <x v="2"/>
    <x v="3"/>
    <x v="2"/>
    <s v="Warri"/>
    <x v="1"/>
    <s v="Officer"/>
  </r>
  <r>
    <s v="000925"/>
    <x v="0"/>
    <d v="2015-01-13T00:00:00"/>
    <d v="1982-11-01T00:00:00"/>
    <d v="2022-08-30T00:00:00"/>
    <n v="39"/>
    <x v="3"/>
    <x v="5"/>
    <x v="3"/>
    <s v="Abeoukuta"/>
    <x v="1"/>
    <s v="Officer"/>
  </r>
  <r>
    <s v="000973"/>
    <x v="0"/>
    <d v="2005-01-20T00:00:00"/>
    <d v="1990-09-03T00:00:00"/>
    <d v="2022-08-30T00:00:00"/>
    <n v="32"/>
    <x v="3"/>
    <x v="16"/>
    <x v="2"/>
    <s v="Osogbo"/>
    <x v="1"/>
    <s v="Mid-Management"/>
  </r>
  <r>
    <s v="001042"/>
    <x v="0"/>
    <d v="2013-01-26T00:00:00"/>
    <d v="1987-03-12T00:00:00"/>
    <d v="2022-08-30T00:00:00"/>
    <n v="35"/>
    <x v="3"/>
    <x v="6"/>
    <x v="1"/>
    <s v="Abuja"/>
    <x v="1"/>
    <s v="Mid-Management"/>
  </r>
  <r>
    <s v="001087"/>
    <x v="0"/>
    <d v="2012-02-06T00:00:00"/>
    <d v="1974-06-05T00:00:00"/>
    <d v="2022-08-30T00:00:00"/>
    <n v="48"/>
    <x v="1"/>
    <x v="7"/>
    <x v="1"/>
    <s v="Lagos"/>
    <x v="1"/>
    <s v="Top Management"/>
  </r>
  <r>
    <s v="001125"/>
    <x v="0"/>
    <d v="2006-02-06T00:00:00"/>
    <d v="1978-06-06T00:00:00"/>
    <d v="2022-08-30T00:00:00"/>
    <n v="44"/>
    <x v="1"/>
    <x v="8"/>
    <x v="2"/>
    <s v="Lagos"/>
    <x v="1"/>
    <s v="Officer"/>
  </r>
  <r>
    <s v="001164"/>
    <x v="0"/>
    <d v="2017-01-13T00:00:00"/>
    <d v="1990-03-12T00:00:00"/>
    <d v="2022-08-30T00:00:00"/>
    <n v="32"/>
    <x v="3"/>
    <x v="4"/>
    <x v="3"/>
    <s v="Abeoukuta"/>
    <x v="0"/>
    <s v="Officer"/>
  </r>
  <r>
    <s v="001182"/>
    <x v="1"/>
    <d v="2013-02-24T00:00:00"/>
    <d v="1973-09-04T00:00:00"/>
    <d v="2022-08-30T00:00:00"/>
    <n v="49"/>
    <x v="1"/>
    <x v="6"/>
    <x v="1"/>
    <s v="Lagos"/>
    <x v="0"/>
    <s v="Officer"/>
  </r>
  <r>
    <s v="001185"/>
    <x v="1"/>
    <d v="2008-03-03T00:00:00"/>
    <d v="1978-07-07T00:00:00"/>
    <d v="2022-08-30T00:00:00"/>
    <n v="44"/>
    <x v="1"/>
    <x v="2"/>
    <x v="1"/>
    <s v="Lagos"/>
    <x v="4"/>
    <s v="Top Management"/>
  </r>
  <r>
    <s v="001209"/>
    <x v="1"/>
    <d v="2002-01-02T00:00:00"/>
    <d v="1979-05-05T00:00:00"/>
    <d v="2022-08-30T00:00:00"/>
    <n v="43"/>
    <x v="1"/>
    <x v="12"/>
    <x v="2"/>
    <s v="Abeoukuta"/>
    <x v="1"/>
    <s v="Officer"/>
  </r>
  <r>
    <s v="001250"/>
    <x v="0"/>
    <d v="2010-03-11T00:00:00"/>
    <d v="1986-12-03T00:00:00"/>
    <d v="2022-08-30T00:00:00"/>
    <n v="35"/>
    <x v="3"/>
    <x v="1"/>
    <x v="1"/>
    <s v="Lagos"/>
    <x v="1"/>
    <s v="Officer"/>
  </r>
  <r>
    <s v="001251"/>
    <x v="0"/>
    <d v="2009-03-23T00:00:00"/>
    <d v="1987-04-04T00:00:00"/>
    <d v="2022-08-30T00:00:00"/>
    <n v="35"/>
    <x v="3"/>
    <x v="11"/>
    <x v="1"/>
    <s v="Lagos"/>
    <x v="3"/>
    <s v="Management"/>
  </r>
  <r>
    <s v="001253"/>
    <x v="1"/>
    <d v="2008-03-30T00:00:00"/>
    <d v="1984-09-06T00:00:00"/>
    <d v="2022-08-30T00:00:00"/>
    <n v="38"/>
    <x v="3"/>
    <x v="2"/>
    <x v="1"/>
    <s v="Calabar"/>
    <x v="4"/>
    <s v="Officer"/>
  </r>
  <r>
    <s v="001320"/>
    <x v="1"/>
    <d v="1998-04-11T00:00:00"/>
    <d v="1967-08-03T00:00:00"/>
    <d v="2022-08-30T00:00:00"/>
    <n v="55"/>
    <x v="1"/>
    <x v="10"/>
    <x v="2"/>
    <s v="Lagos"/>
    <x v="1"/>
    <s v="Mid-Management"/>
  </r>
  <r>
    <s v="001376"/>
    <x v="0"/>
    <d v="2001-01-02T00:00:00"/>
    <d v="1973-04-07T00:00:00"/>
    <d v="2022-08-30T00:00:00"/>
    <n v="49"/>
    <x v="1"/>
    <x v="18"/>
    <x v="2"/>
    <s v="Abeoukuta"/>
    <x v="1"/>
    <s v="Officer"/>
  </r>
  <r>
    <s v="001393"/>
    <x v="1"/>
    <d v="2003-01-02T00:00:00"/>
    <d v="1965-01-07T00:00:00"/>
    <d v="2022-08-30T00:00:00"/>
    <n v="57"/>
    <x v="2"/>
    <x v="21"/>
    <x v="2"/>
    <s v="Abuja"/>
    <x v="4"/>
    <s v="Officer"/>
  </r>
  <r>
    <s v="001403"/>
    <x v="0"/>
    <d v="2002-01-02T00:00:00"/>
    <d v="1979-10-04T00:00:00"/>
    <d v="2022-08-30T00:00:00"/>
    <n v="42"/>
    <x v="1"/>
    <x v="12"/>
    <x v="2"/>
    <s v="Lagos"/>
    <x v="4"/>
    <s v="Officer"/>
  </r>
  <r>
    <s v="001404"/>
    <x v="1"/>
    <d v="1999-01-02T00:00:00"/>
    <d v="1977-02-08T00:00:00"/>
    <d v="2022-08-30T00:00:00"/>
    <n v="45"/>
    <x v="1"/>
    <x v="13"/>
    <x v="2"/>
    <s v="Port-Harcourt"/>
    <x v="4"/>
    <s v="Management"/>
  </r>
  <r>
    <s v="001405"/>
    <x v="0"/>
    <d v="1999-01-03T00:00:00"/>
    <d v="1986-07-01T00:00:00"/>
    <d v="2022-08-30T00:00:00"/>
    <n v="36"/>
    <x v="3"/>
    <x v="13"/>
    <x v="2"/>
    <s v="Lagos"/>
    <x v="1"/>
    <s v="Mid-Management"/>
  </r>
  <r>
    <s v="001407"/>
    <x v="0"/>
    <d v="1999-01-03T00:00:00"/>
    <d v="1979-05-07T00:00:00"/>
    <d v="2022-08-30T00:00:00"/>
    <n v="43"/>
    <x v="1"/>
    <x v="13"/>
    <x v="2"/>
    <s v="Abuja"/>
    <x v="1"/>
    <s v="Mid-Management"/>
  </r>
  <r>
    <s v="001435"/>
    <x v="0"/>
    <d v="2014-01-08T00:00:00"/>
    <d v="1989-11-10T00:00:00"/>
    <d v="2022-08-30T00:00:00"/>
    <n v="32"/>
    <x v="3"/>
    <x v="14"/>
    <x v="1"/>
    <s v="Lagos"/>
    <x v="0"/>
    <s v="Officer"/>
  </r>
  <r>
    <s v="001440"/>
    <x v="0"/>
    <d v="2018-01-13T00:00:00"/>
    <d v="1991-11-10T00:00:00"/>
    <d v="2022-08-30T00:00:00"/>
    <n v="30"/>
    <x v="3"/>
    <x v="9"/>
    <x v="3"/>
    <s v="Lagos"/>
    <x v="0"/>
    <s v="Officer"/>
  </r>
  <r>
    <s v="001443"/>
    <x v="0"/>
    <d v="2006-01-05T00:00:00"/>
    <d v="1981-09-05T00:00:00"/>
    <d v="2022-08-30T00:00:00"/>
    <n v="41"/>
    <x v="1"/>
    <x v="8"/>
    <x v="2"/>
    <s v="Ibadan"/>
    <x v="0"/>
    <s v="Officer"/>
  </r>
  <r>
    <s v="001444"/>
    <x v="0"/>
    <d v="2014-01-05T00:00:00"/>
    <d v="1990-12-04T00:00:00"/>
    <d v="2022-08-30T00:00:00"/>
    <n v="31"/>
    <x v="3"/>
    <x v="14"/>
    <x v="1"/>
    <s v="Lagos"/>
    <x v="0"/>
    <s v="Mid-Management"/>
  </r>
  <r>
    <s v="001472"/>
    <x v="0"/>
    <d v="2018-01-13T00:00:00"/>
    <d v="1992-10-11T00:00:00"/>
    <d v="2022-08-30T00:00:00"/>
    <n v="29"/>
    <x v="3"/>
    <x v="9"/>
    <x v="3"/>
    <s v="Kano"/>
    <x v="0"/>
    <s v="Officer"/>
  </r>
  <r>
    <s v="001476"/>
    <x v="1"/>
    <d v="2005-01-06T00:00:00"/>
    <d v="1989-05-07T00:00:00"/>
    <d v="2022-08-30T00:00:00"/>
    <n v="33"/>
    <x v="3"/>
    <x v="16"/>
    <x v="2"/>
    <s v="Lagos"/>
    <x v="0"/>
    <s v="Officer"/>
  </r>
  <r>
    <s v="001478"/>
    <x v="1"/>
    <d v="2009-01-07T00:00:00"/>
    <d v="1981-12-01T00:00:00"/>
    <d v="2022-08-30T00:00:00"/>
    <n v="40"/>
    <x v="3"/>
    <x v="11"/>
    <x v="1"/>
    <s v="Abeoukuta"/>
    <x v="0"/>
    <s v="Mid-Management"/>
  </r>
  <r>
    <s v="000006"/>
    <x v="1"/>
    <d v="2006-01-07T00:00:00"/>
    <d v="1989-02-09T00:00:00"/>
    <d v="2022-08-30T00:00:00"/>
    <n v="33"/>
    <x v="3"/>
    <x v="8"/>
    <x v="2"/>
    <s v="Kano"/>
    <x v="0"/>
    <s v="Mid-Management"/>
  </r>
  <r>
    <s v="000016"/>
    <x v="0"/>
    <d v="2011-01-08T00:00:00"/>
    <d v="1982-10-03T00:00:00"/>
    <d v="2022-08-30T00:00:00"/>
    <n v="39"/>
    <x v="3"/>
    <x v="17"/>
    <x v="1"/>
    <s v="Lagos"/>
    <x v="0"/>
    <s v="Top Management"/>
  </r>
  <r>
    <s v="000046"/>
    <x v="0"/>
    <d v="2014-01-08T00:00:00"/>
    <d v="1988-02-02T00:00:00"/>
    <d v="2022-08-30T00:00:00"/>
    <n v="34"/>
    <x v="3"/>
    <x v="14"/>
    <x v="1"/>
    <s v="Lagos"/>
    <x v="0"/>
    <s v="Officer"/>
  </r>
  <r>
    <s v="000047"/>
    <x v="1"/>
    <d v="2013-01-08T00:00:00"/>
    <d v="1974-08-12T00:00:00"/>
    <d v="2022-08-30T00:00:00"/>
    <n v="48"/>
    <x v="1"/>
    <x v="6"/>
    <x v="1"/>
    <s v="Lagos"/>
    <x v="1"/>
    <s v="Officer"/>
  </r>
  <r>
    <s v="000048"/>
    <x v="1"/>
    <d v="2018-01-13T00:00:00"/>
    <d v="1990-07-12T00:00:00"/>
    <d v="2022-08-30T00:00:00"/>
    <n v="32"/>
    <x v="3"/>
    <x v="9"/>
    <x v="3"/>
    <s v="Lagos"/>
    <x v="1"/>
    <s v="Officer"/>
  </r>
  <r>
    <s v="000058"/>
    <x v="0"/>
    <d v="2011-01-08T00:00:00"/>
    <d v="1982-04-06T00:00:00"/>
    <d v="2022-08-30T00:00:00"/>
    <n v="40"/>
    <x v="3"/>
    <x v="17"/>
    <x v="1"/>
    <s v="Ibadan"/>
    <x v="5"/>
    <s v="Top Management"/>
  </r>
  <r>
    <s v="000144"/>
    <x v="1"/>
    <d v="2008-01-09T00:00:00"/>
    <d v="1967-08-03T00:00:00"/>
    <d v="2022-08-30T00:00:00"/>
    <n v="55"/>
    <x v="1"/>
    <x v="2"/>
    <x v="1"/>
    <s v="Lagos"/>
    <x v="2"/>
    <s v="Officer"/>
  </r>
  <r>
    <s v="000166"/>
    <x v="0"/>
    <d v="2013-01-09T00:00:00"/>
    <d v="1973-04-07T00:00:00"/>
    <d v="2022-08-30T00:00:00"/>
    <n v="49"/>
    <x v="1"/>
    <x v="6"/>
    <x v="1"/>
    <s v="Port-Harcourt"/>
    <x v="2"/>
    <s v="Officer"/>
  </r>
  <r>
    <s v="000171"/>
    <x v="1"/>
    <d v="2004-01-10T00:00:00"/>
    <d v="1965-01-07T00:00:00"/>
    <d v="2022-08-30T00:00:00"/>
    <n v="57"/>
    <x v="2"/>
    <x v="15"/>
    <x v="2"/>
    <s v="Abuja"/>
    <x v="2"/>
    <s v="Management"/>
  </r>
  <r>
    <s v="000172"/>
    <x v="0"/>
    <d v="2013-01-10T00:00:00"/>
    <d v="1979-10-04T00:00:00"/>
    <d v="2022-08-30T00:00:00"/>
    <n v="42"/>
    <x v="1"/>
    <x v="6"/>
    <x v="1"/>
    <s v="Ibadan"/>
    <x v="2"/>
    <s v="Officer"/>
  </r>
  <r>
    <s v="000317"/>
    <x v="0"/>
    <d v="2007-01-10T00:00:00"/>
    <d v="1977-02-08T00:00:00"/>
    <d v="2022-08-30T00:00:00"/>
    <n v="45"/>
    <x v="1"/>
    <x v="3"/>
    <x v="2"/>
    <s v="Calabar"/>
    <x v="4"/>
    <s v="Mid-Management"/>
  </r>
  <r>
    <s v="000387"/>
    <x v="0"/>
    <d v="2013-01-12T00:00:00"/>
    <d v="1986-07-01T00:00:00"/>
    <d v="2022-08-30T00:00:00"/>
    <n v="36"/>
    <x v="3"/>
    <x v="6"/>
    <x v="1"/>
    <s v="Abuja"/>
    <x v="0"/>
    <s v="Officer"/>
  </r>
  <r>
    <s v="000491"/>
    <x v="0"/>
    <d v="2011-01-13T00:00:00"/>
    <d v="1979-05-07T00:00:00"/>
    <d v="2022-08-30T00:00:00"/>
    <n v="43"/>
    <x v="1"/>
    <x v="17"/>
    <x v="1"/>
    <s v="Lagos"/>
    <x v="0"/>
    <s v="Officer"/>
  </r>
  <r>
    <s v="000497"/>
    <x v="0"/>
    <d v="2018-01-13T00:00:00"/>
    <d v="1989-11-10T00:00:00"/>
    <d v="2022-08-30T00:00:00"/>
    <n v="32"/>
    <x v="3"/>
    <x v="9"/>
    <x v="3"/>
    <s v="Lagos"/>
    <x v="0"/>
    <s v="Officer"/>
  </r>
  <r>
    <s v="000617"/>
    <x v="0"/>
    <d v="2013-01-13T00:00:00"/>
    <d v="1991-11-10T00:00:00"/>
    <d v="2022-08-30T00:00:00"/>
    <n v="30"/>
    <x v="3"/>
    <x v="6"/>
    <x v="1"/>
    <s v="Lagos"/>
    <x v="2"/>
    <s v="Mid-Management"/>
  </r>
  <r>
    <s v="000619"/>
    <x v="0"/>
    <d v="2007-01-13T00:00:00"/>
    <d v="1981-09-05T00:00:00"/>
    <d v="2022-08-30T00:00:00"/>
    <n v="41"/>
    <x v="1"/>
    <x v="3"/>
    <x v="2"/>
    <s v="Abuja"/>
    <x v="1"/>
    <s v="Mid-Management"/>
  </r>
  <r>
    <s v="000628"/>
    <x v="1"/>
    <d v="2009-01-14T00:00:00"/>
    <d v="1967-08-03T00:00:00"/>
    <d v="2022-08-30T00:00:00"/>
    <n v="55"/>
    <x v="1"/>
    <x v="11"/>
    <x v="1"/>
    <s v="Lagos"/>
    <x v="1"/>
    <s v="Mid-Management"/>
  </r>
  <r>
    <s v="000737"/>
    <x v="1"/>
    <d v="2010-01-15T00:00:00"/>
    <d v="1973-04-07T00:00:00"/>
    <d v="2022-08-30T00:00:00"/>
    <n v="49"/>
    <x v="1"/>
    <x v="1"/>
    <x v="1"/>
    <s v="Lagos"/>
    <x v="1"/>
    <s v="Officer"/>
  </r>
  <r>
    <s v="000797"/>
    <x v="1"/>
    <d v="2009-01-15T00:00:00"/>
    <d v="1965-01-07T00:00:00"/>
    <d v="2022-08-30T00:00:00"/>
    <n v="57"/>
    <x v="2"/>
    <x v="11"/>
    <x v="1"/>
    <s v="Lagos"/>
    <x v="1"/>
    <s v="Officer"/>
  </r>
  <r>
    <s v="000808"/>
    <x v="0"/>
    <d v="2013-01-13T00:00:00"/>
    <d v="1979-10-04T00:00:00"/>
    <d v="2022-08-30T00:00:00"/>
    <n v="42"/>
    <x v="1"/>
    <x v="6"/>
    <x v="1"/>
    <s v="Lagos"/>
    <x v="1"/>
    <s v="Officer"/>
  </r>
  <r>
    <s v="000830"/>
    <x v="0"/>
    <d v="2007-01-13T00:00:00"/>
    <d v="1977-02-08T00:00:00"/>
    <d v="2022-08-30T00:00:00"/>
    <n v="45"/>
    <x v="1"/>
    <x v="3"/>
    <x v="2"/>
    <s v="Port-Harcourt"/>
    <x v="1"/>
    <s v="Mid-Management"/>
  </r>
  <r>
    <s v="000939"/>
    <x v="1"/>
    <d v="2018-01-13T00:00:00"/>
    <d v="1986-07-01T00:00:00"/>
    <d v="2022-08-30T00:00:00"/>
    <n v="36"/>
    <x v="3"/>
    <x v="9"/>
    <x v="3"/>
    <s v="Port-Harcourt"/>
    <x v="1"/>
    <s v="Officer"/>
  </r>
  <r>
    <s v="000940"/>
    <x v="1"/>
    <d v="2010-01-15T00:00:00"/>
    <d v="1979-05-07T00:00:00"/>
    <d v="2022-08-30T00:00:00"/>
    <n v="43"/>
    <x v="1"/>
    <x v="1"/>
    <x v="1"/>
    <s v="Warri"/>
    <x v="1"/>
    <s v="Officer"/>
  </r>
  <r>
    <s v="000942"/>
    <x v="0"/>
    <d v="2019-01-15T00:00:00"/>
    <d v="1989-11-10T00:00:00"/>
    <d v="2022-08-30T00:00:00"/>
    <n v="32"/>
    <x v="3"/>
    <x v="19"/>
    <x v="0"/>
    <s v="Abeoukuta"/>
    <x v="1"/>
    <s v="Officer"/>
  </r>
  <r>
    <s v="000959"/>
    <x v="1"/>
    <d v="2020-07-31T00:00:00"/>
    <d v="1998-04-11T00:00:00"/>
    <d v="2021-08-04T00:00:00"/>
    <n v="23"/>
    <x v="0"/>
    <x v="22"/>
    <x v="0"/>
    <s v="Port-Harcourt"/>
    <x v="0"/>
    <s v="Officer"/>
  </r>
  <r>
    <s v="000949"/>
    <x v="1"/>
    <d v="2020-07-31T00:00:00"/>
    <d v="1997-04-11T00:00:00"/>
    <d v="2021-08-04T00:00:00"/>
    <n v="24"/>
    <x v="0"/>
    <x v="22"/>
    <x v="0"/>
    <s v="Warri"/>
    <x v="2"/>
    <s v="Officer"/>
  </r>
  <r>
    <s v="000969"/>
    <x v="1"/>
    <d v="2020-07-31T00:00:00"/>
    <d v="1996-04-11T00:00:00"/>
    <d v="2021-08-04T00:00:00"/>
    <n v="25"/>
    <x v="3"/>
    <x v="22"/>
    <x v="0"/>
    <s v="Abeoukuta"/>
    <x v="3"/>
    <s v="Officer"/>
  </r>
  <r>
    <s v="000989"/>
    <x v="1"/>
    <d v="2020-07-31T00:00:00"/>
    <d v="1998-04-11T00:00:00"/>
    <d v="2021-08-04T00:00:00"/>
    <n v="23"/>
    <x v="0"/>
    <x v="22"/>
    <x v="0"/>
    <s v="Lagos"/>
    <x v="3"/>
    <s v="Offic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F485F-A291-4552-9CA1-39B8F24A10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dataField="1" showAll="0"/>
    <pivotField showAll="0"/>
    <pivotField numFmtId="164" showAll="0"/>
    <pivotField numFmtId="164" showAll="0"/>
    <pivotField numFmtId="164" showAll="0"/>
    <pivotField numFmtId="1" showAll="0"/>
    <pivotField axis="axisRow" showAll="0">
      <items count="5">
        <item x="2"/>
        <item x="1"/>
        <item x="3"/>
        <item x="0"/>
        <item t="default"/>
      </items>
    </pivotField>
    <pivotField numFmtId="1" showAll="0"/>
    <pivotField showAll="0"/>
    <pivotField showAll="0"/>
    <pivotField showAll="0">
      <items count="7">
        <item x="4"/>
        <item x="3"/>
        <item x="5"/>
        <item x="2"/>
        <item x="1"/>
        <item x="0"/>
        <item t="default"/>
      </items>
    </pivotField>
    <pivotField showAll="0"/>
  </pivotFields>
  <rowFields count="1">
    <field x="6"/>
  </rowFields>
  <rowItems count="5">
    <i>
      <x/>
    </i>
    <i>
      <x v="1"/>
    </i>
    <i>
      <x v="2"/>
    </i>
    <i>
      <x v="3"/>
    </i>
    <i t="grand">
      <x/>
    </i>
  </rowItems>
  <colItems count="1">
    <i/>
  </colItems>
  <dataFields count="1">
    <dataField name="Count of Employee ID" fld="0"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7DC98-B826-490F-AD74-1C4C32DF1C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dataField="1" showAll="0"/>
    <pivotField showAll="0"/>
    <pivotField numFmtId="164" showAll="0"/>
    <pivotField numFmtId="164" showAll="0"/>
    <pivotField numFmtId="164" showAll="0"/>
    <pivotField numFmtId="1" showAll="0"/>
    <pivotField showAll="0"/>
    <pivotField numFmtId="1" showAll="0"/>
    <pivotField axis="axisRow" showAll="0">
      <items count="5">
        <item x="0"/>
        <item x="3"/>
        <item x="1"/>
        <item x="2"/>
        <item t="default"/>
      </items>
    </pivotField>
    <pivotField showAll="0"/>
    <pivotField showAll="0">
      <items count="7">
        <item x="4"/>
        <item x="3"/>
        <item x="5"/>
        <item x="2"/>
        <item x="1"/>
        <item x="0"/>
        <item t="default"/>
      </items>
    </pivotField>
    <pivotField showAll="0"/>
  </pivotFields>
  <rowFields count="1">
    <field x="8"/>
  </rowFields>
  <rowItems count="5">
    <i>
      <x/>
    </i>
    <i>
      <x v="1"/>
    </i>
    <i>
      <x v="2"/>
    </i>
    <i>
      <x v="3"/>
    </i>
    <i t="grand">
      <x/>
    </i>
  </rowItems>
  <colItems count="1">
    <i/>
  </colItems>
  <dataFields count="1">
    <dataField name="Count of Employee ID" fld="0" subtotal="count"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3"/>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1"/>
          </reference>
        </references>
      </pivotArea>
    </chartFormat>
    <chartFormat chart="1"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2E647-97A7-4383-B301-5987337F141B}"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Gender">
  <location ref="B9:C11" firstHeaderRow="1" firstDataRow="1" firstDataCol="1"/>
  <pivotFields count="12">
    <pivotField dataField="1" showAll="0"/>
    <pivotField axis="axisRow" showAll="0">
      <items count="3">
        <item x="1"/>
        <item x="0"/>
        <item t="default"/>
      </items>
    </pivotField>
    <pivotField numFmtId="164" showAll="0"/>
    <pivotField numFmtId="164" showAll="0"/>
    <pivotField numFmtId="164" showAll="0"/>
    <pivotField numFmtId="1" showAll="0"/>
    <pivotField showAll="0"/>
    <pivotField numFmtId="1" showAll="0"/>
    <pivotField showAll="0"/>
    <pivotField showAll="0"/>
    <pivotField showAll="0">
      <items count="7">
        <item x="4"/>
        <item x="3"/>
        <item x="5"/>
        <item x="2"/>
        <item x="1"/>
        <item x="0"/>
        <item t="default"/>
      </items>
    </pivotField>
    <pivotField showAll="0"/>
  </pivotFields>
  <rowFields count="1">
    <field x="1"/>
  </rowFields>
  <rowItems count="2">
    <i>
      <x/>
    </i>
    <i>
      <x v="1"/>
    </i>
  </rowItems>
  <colItems count="1">
    <i/>
  </colItems>
  <dataFields count="1">
    <dataField name="Count" fld="0" subtotal="count" baseField="0" baseItem="0"/>
  </dataFields>
  <formats count="2">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ACF9D8-B435-4D97-8B58-D72B70ACCC0C}" name="PivotTable3" cacheId="0" dataOnRows="1" applyNumberFormats="0" applyBorderFormats="0" applyFontFormats="0" applyPatternFormats="0" applyAlignmentFormats="0" applyWidthHeightFormats="1" dataCaption="Key HR Metric" updatedVersion="8" minRefreshableVersion="3" itemPrintTitles="1" createdVersion="8" indent="0" outline="1" outlineData="1" multipleFieldFilters="0">
  <location ref="B5:C8" firstHeaderRow="1" firstDataRow="1" firstDataCol="1"/>
  <pivotFields count="12">
    <pivotField dataField="1" showAll="0"/>
    <pivotField showAll="0"/>
    <pivotField numFmtId="164" showAll="0"/>
    <pivotField numFmtId="164" showAll="0"/>
    <pivotField numFmtId="164" showAll="0"/>
    <pivotField dataField="1" numFmtId="1" showAll="0"/>
    <pivotField showAll="0"/>
    <pivotField dataField="1" numFmtId="1" showAll="0"/>
    <pivotField showAll="0"/>
    <pivotField showAll="0"/>
    <pivotField showAll="0">
      <items count="7">
        <item x="4"/>
        <item x="3"/>
        <item x="5"/>
        <item x="2"/>
        <item x="1"/>
        <item x="0"/>
        <item t="default"/>
      </items>
    </pivotField>
    <pivotField showAll="0"/>
  </pivotFields>
  <rowFields count="1">
    <field x="-2"/>
  </rowFields>
  <rowItems count="3">
    <i>
      <x/>
    </i>
    <i i="1">
      <x v="1"/>
    </i>
    <i i="2">
      <x v="2"/>
    </i>
  </rowItems>
  <colItems count="1">
    <i/>
  </colItems>
  <dataFields count="3">
    <dataField name="Employee headcount" fld="0" subtotal="count" baseField="0" baseItem="0"/>
    <dataField name="Average of Age" fld="5" subtotal="average" baseField="0" baseItem="1115671240" numFmtId="1"/>
    <dataField name="Average of Service" fld="7" subtotal="average" baseField="0" baseItem="1115031688" numFmtId="1"/>
  </dataFields>
  <formats count="2">
    <format dxfId="21">
      <pivotArea outline="0" collapsedLevelsAreSubtotals="1" fieldPosition="0"/>
    </format>
    <format dxfId="20">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B30017E-2062-456C-B12F-0A51B25EE1A8}" sourceName="Department">
  <pivotTables>
    <pivotTable tabId="4" name="PivotTable3"/>
    <pivotTable tabId="2" name="PivotTable1"/>
    <pivotTable tabId="4" name="PivotTable4"/>
    <pivotTable tabId="3" name="PivotTable2"/>
  </pivotTables>
  <data>
    <tabular pivotCacheId="702320094">
      <items count="6">
        <i x="4" s="1"/>
        <i x="3" s="1"/>
        <i x="5"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47BAD29-9F19-4077-B04B-0E6F2D659928}" cache="Slicer_Department" caption="Department"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42BAC-4FF1-4449-84DF-6E009870EA90}" name="Table13" displayName="Table13" ref="B2:M117" headerRowDxfId="17" dataDxfId="16" totalsRowDxfId="15">
  <autoFilter ref="B2:M117" xr:uid="{D7BF13FD-04FA-4A89-BFEE-A3789B8FC8F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6E7EAEA-665C-467F-9B6C-F2FD00C5DEBD}" name="Employee ID" totalsRowLabel="Total" dataDxfId="14"/>
    <tableColumn id="2" xr3:uid="{48A6D7C1-F598-4694-BFF2-9AD76893F0F3}" name="Gender" dataDxfId="13"/>
    <tableColumn id="3" xr3:uid="{A183271B-E786-489F-8622-D63F6E2D2485}" name="HireDate" dataDxfId="12"/>
    <tableColumn id="4" xr3:uid="{CCB3F9E0-26D3-4106-9903-0CF0045AB3E2}" name="Date of Birth" dataDxfId="11"/>
    <tableColumn id="5" xr3:uid="{805BDAAC-3A06-492E-A936-2E7502092CC4}" name="Today's Date" dataDxfId="10">
      <calculatedColumnFormula>TODAY()</calculatedColumnFormula>
    </tableColumn>
    <tableColumn id="6" xr3:uid="{154E8770-A01C-4858-A49B-051925BEC11F}" name="Age" totalsRowFunction="max" dataDxfId="9" totalsRowDxfId="8">
      <calculatedColumnFormula>INT((F3-E3)/365)</calculatedColumnFormula>
    </tableColumn>
    <tableColumn id="11" xr3:uid="{DC1A2A23-B6FE-41F4-9746-678CCC1AB18C}" name="Age Description" dataDxfId="7" totalsRowDxfId="6">
      <calculatedColumnFormula>IF(G3&gt;56,"Baby Boomers", IF(G3&gt;=41,"Generation X", IF(G3&gt;=25,"Generation Y","Generation Z")))</calculatedColumnFormula>
    </tableColumn>
    <tableColumn id="7" xr3:uid="{A42F534F-4DB5-4A2D-9395-5BEF4B0BAAFA}" name="Length of Service" totalsRowFunction="max" dataDxfId="5" totalsRowDxfId="4">
      <calculatedColumnFormula>INT((F3-D3)/365)</calculatedColumnFormula>
    </tableColumn>
    <tableColumn id="12" xr3:uid="{5FE884F4-ED20-4AD1-937B-EDC68A900A95}" name="LOS Range" dataDxfId="3">
      <calculatedColumnFormula>IF(I3&gt;=15,"Above 15 years",IF(I3&gt;=8,"8-14 years",IF(I3&gt;=4,"4-7 years","0-3 years")))</calculatedColumnFormula>
    </tableColumn>
    <tableColumn id="8" xr3:uid="{10BE3254-30C3-4322-9B69-EEE9E6978162}" name="Location" dataDxfId="2"/>
    <tableColumn id="9" xr3:uid="{E40DFD98-E0BF-487E-A361-B6E558F94A21}" name="Department" dataDxfId="1"/>
    <tableColumn id="10" xr3:uid="{74EC246E-C345-44F9-8BC5-801807E9A302}" name="Job Grade" totalsRowFunction="count"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5B2A-8430-4424-971A-08F44FDCFC8C}">
  <dimension ref="A3:B8"/>
  <sheetViews>
    <sheetView workbookViewId="0">
      <selection activeCell="F19" sqref="F19"/>
    </sheetView>
  </sheetViews>
  <sheetFormatPr defaultRowHeight="12.5" x14ac:dyDescent="0.25"/>
  <cols>
    <col min="1" max="1" width="13.54296875" bestFit="1" customWidth="1"/>
    <col min="2" max="2" width="20.453125" bestFit="1" customWidth="1"/>
  </cols>
  <sheetData>
    <row r="3" spans="1:2" x14ac:dyDescent="0.25">
      <c r="A3" s="9" t="s">
        <v>148</v>
      </c>
      <c r="B3" t="s">
        <v>154</v>
      </c>
    </row>
    <row r="4" spans="1:2" x14ac:dyDescent="0.25">
      <c r="A4" s="10" t="s">
        <v>149</v>
      </c>
      <c r="B4" s="11">
        <v>8</v>
      </c>
    </row>
    <row r="5" spans="1:2" x14ac:dyDescent="0.25">
      <c r="A5" s="10" t="s">
        <v>150</v>
      </c>
      <c r="B5" s="11">
        <v>52</v>
      </c>
    </row>
    <row r="6" spans="1:2" x14ac:dyDescent="0.25">
      <c r="A6" s="10" t="s">
        <v>151</v>
      </c>
      <c r="B6" s="11">
        <v>51</v>
      </c>
    </row>
    <row r="7" spans="1:2" x14ac:dyDescent="0.25">
      <c r="A7" s="10" t="s">
        <v>152</v>
      </c>
      <c r="B7" s="11">
        <v>4</v>
      </c>
    </row>
    <row r="8" spans="1:2" x14ac:dyDescent="0.25">
      <c r="A8" s="10" t="s">
        <v>153</v>
      </c>
      <c r="B8" s="11">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83C1-4E8A-44A3-A2FA-B02FB3883451}">
  <dimension ref="A3:B8"/>
  <sheetViews>
    <sheetView workbookViewId="0">
      <selection activeCell="G19" sqref="G19"/>
    </sheetView>
  </sheetViews>
  <sheetFormatPr defaultRowHeight="12.5" x14ac:dyDescent="0.25"/>
  <cols>
    <col min="1" max="1" width="14.90625" bestFit="1" customWidth="1"/>
    <col min="2" max="2" width="20.453125" bestFit="1" customWidth="1"/>
  </cols>
  <sheetData>
    <row r="3" spans="1:2" x14ac:dyDescent="0.25">
      <c r="A3" s="9" t="s">
        <v>148</v>
      </c>
      <c r="B3" t="s">
        <v>154</v>
      </c>
    </row>
    <row r="4" spans="1:2" x14ac:dyDescent="0.25">
      <c r="A4" s="10" t="s">
        <v>155</v>
      </c>
      <c r="B4" s="11">
        <v>7</v>
      </c>
    </row>
    <row r="5" spans="1:2" x14ac:dyDescent="0.25">
      <c r="A5" s="10" t="s">
        <v>156</v>
      </c>
      <c r="B5" s="11">
        <v>22</v>
      </c>
    </row>
    <row r="6" spans="1:2" x14ac:dyDescent="0.25">
      <c r="A6" s="10" t="s">
        <v>157</v>
      </c>
      <c r="B6" s="11">
        <v>53</v>
      </c>
    </row>
    <row r="7" spans="1:2" x14ac:dyDescent="0.25">
      <c r="A7" s="10" t="s">
        <v>158</v>
      </c>
      <c r="B7" s="11">
        <v>33</v>
      </c>
    </row>
    <row r="8" spans="1:2" x14ac:dyDescent="0.25">
      <c r="A8" s="10" t="s">
        <v>153</v>
      </c>
      <c r="B8" s="11">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E989C-48AE-4DE8-8B07-9C3A313907D4}">
  <dimension ref="B1:D12"/>
  <sheetViews>
    <sheetView showGridLines="0" tabSelected="1" workbookViewId="0">
      <selection activeCell="L8" sqref="L8"/>
    </sheetView>
  </sheetViews>
  <sheetFormatPr defaultRowHeight="12.5" x14ac:dyDescent="0.25"/>
  <cols>
    <col min="2" max="2" width="20.54296875" bestFit="1" customWidth="1"/>
    <col min="3" max="3" width="20.453125" style="12" bestFit="1" customWidth="1"/>
    <col min="4" max="4" width="22.81640625" bestFit="1" customWidth="1"/>
  </cols>
  <sheetData>
    <row r="1" spans="2:4" ht="19.5" x14ac:dyDescent="0.35">
      <c r="D1" s="15" t="s">
        <v>164</v>
      </c>
    </row>
    <row r="5" spans="2:4" x14ac:dyDescent="0.25">
      <c r="B5" s="9" t="s">
        <v>159</v>
      </c>
    </row>
    <row r="6" spans="2:4" x14ac:dyDescent="0.25">
      <c r="B6" s="10" t="s">
        <v>160</v>
      </c>
      <c r="C6" s="13">
        <v>115</v>
      </c>
    </row>
    <row r="7" spans="2:4" x14ac:dyDescent="0.25">
      <c r="B7" s="10" t="s">
        <v>161</v>
      </c>
      <c r="C7" s="14">
        <v>40.6</v>
      </c>
    </row>
    <row r="8" spans="2:4" x14ac:dyDescent="0.25">
      <c r="B8" s="10" t="s">
        <v>162</v>
      </c>
      <c r="C8" s="14">
        <v>11.504347826086956</v>
      </c>
    </row>
    <row r="9" spans="2:4" x14ac:dyDescent="0.25">
      <c r="B9" s="9" t="s">
        <v>1</v>
      </c>
      <c r="C9" s="12" t="s">
        <v>163</v>
      </c>
    </row>
    <row r="10" spans="2:4" x14ac:dyDescent="0.25">
      <c r="B10" s="10" t="s">
        <v>27</v>
      </c>
      <c r="C10" s="13">
        <v>42</v>
      </c>
    </row>
    <row r="11" spans="2:4" x14ac:dyDescent="0.25">
      <c r="B11" s="10" t="s">
        <v>13</v>
      </c>
      <c r="C11" s="13">
        <v>73</v>
      </c>
    </row>
    <row r="12" spans="2:4" x14ac:dyDescent="0.25">
      <c r="C12"/>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301D-D47F-4439-A9C2-E2C2B33E5080}">
  <dimension ref="B1:M119"/>
  <sheetViews>
    <sheetView showGridLines="0" topLeftCell="B3" workbookViewId="0">
      <selection activeCell="H4" sqref="H4"/>
    </sheetView>
  </sheetViews>
  <sheetFormatPr defaultRowHeight="12.5" x14ac:dyDescent="0.25"/>
  <cols>
    <col min="1" max="1" width="10.08984375" style="2" customWidth="1"/>
    <col min="2" max="2" width="14.08984375" style="2" customWidth="1"/>
    <col min="3" max="3" width="9.54296875" style="2" customWidth="1"/>
    <col min="4" max="4" width="11.6328125" style="2" bestFit="1" customWidth="1"/>
    <col min="5" max="5" width="13.54296875" style="2" customWidth="1"/>
    <col min="6" max="6" width="14.26953125" style="2" customWidth="1"/>
    <col min="7" max="7" width="9.6328125" style="3" customWidth="1"/>
    <col min="8" max="8" width="19.453125" style="3" bestFit="1" customWidth="1"/>
    <col min="9" max="10" width="18" style="3" customWidth="1"/>
    <col min="11" max="11" width="12.6328125" style="2" bestFit="1" customWidth="1"/>
    <col min="12" max="12" width="16.08984375" style="2" bestFit="1" customWidth="1"/>
    <col min="13" max="13" width="16.81640625" style="2" bestFit="1" customWidth="1"/>
    <col min="14" max="16384" width="8.7265625" style="2"/>
  </cols>
  <sheetData>
    <row r="1" spans="2:13" ht="27.5" customHeight="1" x14ac:dyDescent="0.25">
      <c r="B1" s="1"/>
    </row>
    <row r="2" spans="2:13" s="4" customFormat="1" ht="20" customHeight="1" x14ac:dyDescent="0.25">
      <c r="B2" s="4" t="s">
        <v>0</v>
      </c>
      <c r="C2" s="4" t="s">
        <v>1</v>
      </c>
      <c r="D2" s="4" t="s">
        <v>2</v>
      </c>
      <c r="E2" s="4" t="s">
        <v>3</v>
      </c>
      <c r="F2" s="4" t="s">
        <v>4</v>
      </c>
      <c r="G2" s="3" t="s">
        <v>5</v>
      </c>
      <c r="H2" s="3" t="s">
        <v>6</v>
      </c>
      <c r="I2" s="3" t="s">
        <v>7</v>
      </c>
      <c r="J2" s="3" t="s">
        <v>8</v>
      </c>
      <c r="K2" s="4" t="s">
        <v>9</v>
      </c>
      <c r="L2" s="4" t="s">
        <v>10</v>
      </c>
      <c r="M2" s="4" t="s">
        <v>11</v>
      </c>
    </row>
    <row r="3" spans="2:13" x14ac:dyDescent="0.25">
      <c r="B3" s="2" t="s">
        <v>12</v>
      </c>
      <c r="C3" s="2" t="s">
        <v>13</v>
      </c>
      <c r="D3" s="5">
        <v>44043</v>
      </c>
      <c r="E3" s="5">
        <v>35896</v>
      </c>
      <c r="F3" s="6">
        <f ca="1">TODAY()</f>
        <v>44864</v>
      </c>
      <c r="G3" s="7">
        <f ca="1">INT((F3-E3)/365)</f>
        <v>24</v>
      </c>
      <c r="H3" s="7" t="str">
        <f t="shared" ref="H3:H66" ca="1" si="0">IF(G3&gt;56,"Baby Boomers", IF(G3&gt;=41,"Generation X", IF(G3&gt;=25,"Generation Y","Generation Z")))</f>
        <v>Generation Z</v>
      </c>
      <c r="I3" s="7">
        <f ca="1">INT((F3-D3)/365)</f>
        <v>2</v>
      </c>
      <c r="J3" s="7" t="str">
        <f t="shared" ref="J3:J66" ca="1" si="1">IF(I3&gt;=15,"Above 15 years",IF(I3&gt;=8,"8-14 years",IF(I3&gt;=4,"4-7 years","0-3 years")))</f>
        <v>0-3 years</v>
      </c>
      <c r="K3" s="2" t="s">
        <v>14</v>
      </c>
      <c r="L3" s="2" t="s">
        <v>15</v>
      </c>
      <c r="M3" s="2" t="s">
        <v>16</v>
      </c>
    </row>
    <row r="4" spans="2:13" x14ac:dyDescent="0.25">
      <c r="B4" s="2" t="s">
        <v>17</v>
      </c>
      <c r="C4" s="2" t="s">
        <v>13</v>
      </c>
      <c r="D4" s="5">
        <v>40235</v>
      </c>
      <c r="E4" s="5">
        <v>28585</v>
      </c>
      <c r="F4" s="6">
        <f t="shared" ref="F4:F67" ca="1" si="2">TODAY()</f>
        <v>44864</v>
      </c>
      <c r="G4" s="7">
        <f t="shared" ref="G4:G67" ca="1" si="3">INT((F4-E4)/365)</f>
        <v>44</v>
      </c>
      <c r="H4" s="7" t="str">
        <f t="shared" ca="1" si="0"/>
        <v>Generation X</v>
      </c>
      <c r="I4" s="7">
        <f t="shared" ref="I4:I67" ca="1" si="4">INT((F4-D4)/365)</f>
        <v>12</v>
      </c>
      <c r="J4" s="7" t="str">
        <f t="shared" ca="1" si="1"/>
        <v>8-14 years</v>
      </c>
      <c r="K4" s="2" t="s">
        <v>18</v>
      </c>
      <c r="L4" s="2" t="s">
        <v>15</v>
      </c>
      <c r="M4" s="2" t="s">
        <v>16</v>
      </c>
    </row>
    <row r="5" spans="2:13" x14ac:dyDescent="0.25">
      <c r="B5" s="2" t="s">
        <v>19</v>
      </c>
      <c r="C5" s="2" t="s">
        <v>13</v>
      </c>
      <c r="D5" s="5">
        <v>39428</v>
      </c>
      <c r="E5" s="5">
        <v>23172</v>
      </c>
      <c r="F5" s="6">
        <f t="shared" ca="1" si="2"/>
        <v>44864</v>
      </c>
      <c r="G5" s="7">
        <f t="shared" ca="1" si="3"/>
        <v>59</v>
      </c>
      <c r="H5" s="7" t="str">
        <f t="shared" ca="1" si="0"/>
        <v>Baby Boomers</v>
      </c>
      <c r="I5" s="7">
        <f t="shared" ca="1" si="4"/>
        <v>14</v>
      </c>
      <c r="J5" s="7" t="str">
        <f t="shared" ca="1" si="1"/>
        <v>8-14 years</v>
      </c>
      <c r="K5" s="2" t="s">
        <v>18</v>
      </c>
      <c r="L5" s="2" t="s">
        <v>20</v>
      </c>
      <c r="M5" s="2" t="s">
        <v>16</v>
      </c>
    </row>
    <row r="6" spans="2:13" x14ac:dyDescent="0.25">
      <c r="B6" s="2" t="s">
        <v>21</v>
      </c>
      <c r="C6" s="2" t="s">
        <v>13</v>
      </c>
      <c r="D6" s="5">
        <v>39087</v>
      </c>
      <c r="E6" s="5">
        <v>23384</v>
      </c>
      <c r="F6" s="5">
        <f t="shared" ca="1" si="2"/>
        <v>44864</v>
      </c>
      <c r="G6" s="7">
        <f t="shared" ca="1" si="3"/>
        <v>58</v>
      </c>
      <c r="H6" s="7" t="str">
        <f t="shared" ca="1" si="0"/>
        <v>Baby Boomers</v>
      </c>
      <c r="I6" s="7">
        <f t="shared" ca="1" si="4"/>
        <v>15</v>
      </c>
      <c r="J6" s="7" t="str">
        <f t="shared" ca="1" si="1"/>
        <v>Above 15 years</v>
      </c>
      <c r="K6" s="2" t="s">
        <v>18</v>
      </c>
      <c r="L6" s="2" t="s">
        <v>22</v>
      </c>
      <c r="M6" s="2" t="s">
        <v>23</v>
      </c>
    </row>
    <row r="7" spans="2:13" x14ac:dyDescent="0.25">
      <c r="B7" s="2" t="s">
        <v>24</v>
      </c>
      <c r="C7" s="2" t="s">
        <v>13</v>
      </c>
      <c r="D7" s="5">
        <v>42746</v>
      </c>
      <c r="E7" s="5">
        <v>30256</v>
      </c>
      <c r="F7" s="6">
        <f t="shared" ca="1" si="2"/>
        <v>44864</v>
      </c>
      <c r="G7" s="7">
        <f t="shared" ca="1" si="3"/>
        <v>40</v>
      </c>
      <c r="H7" s="7" t="str">
        <f t="shared" ca="1" si="0"/>
        <v>Generation Y</v>
      </c>
      <c r="I7" s="7">
        <f t="shared" ca="1" si="4"/>
        <v>5</v>
      </c>
      <c r="J7" s="7" t="str">
        <f t="shared" ca="1" si="1"/>
        <v>4-7 years</v>
      </c>
      <c r="K7" s="2" t="s">
        <v>14</v>
      </c>
      <c r="L7" s="2" t="s">
        <v>15</v>
      </c>
      <c r="M7" s="2" t="s">
        <v>16</v>
      </c>
    </row>
    <row r="8" spans="2:13" x14ac:dyDescent="0.25">
      <c r="B8" s="2" t="s">
        <v>25</v>
      </c>
      <c r="C8" s="2" t="s">
        <v>13</v>
      </c>
      <c r="D8" s="5">
        <v>42024</v>
      </c>
      <c r="E8" s="5">
        <v>33119</v>
      </c>
      <c r="F8" s="6">
        <f t="shared" ca="1" si="2"/>
        <v>44864</v>
      </c>
      <c r="G8" s="7">
        <f t="shared" ca="1" si="3"/>
        <v>32</v>
      </c>
      <c r="H8" s="7" t="str">
        <f t="shared" ca="1" si="0"/>
        <v>Generation Y</v>
      </c>
      <c r="I8" s="7">
        <f t="shared" ca="1" si="4"/>
        <v>7</v>
      </c>
      <c r="J8" s="7" t="str">
        <f t="shared" ca="1" si="1"/>
        <v>4-7 years</v>
      </c>
      <c r="K8" s="2" t="s">
        <v>18</v>
      </c>
      <c r="L8" s="2" t="s">
        <v>15</v>
      </c>
      <c r="M8" s="2" t="s">
        <v>16</v>
      </c>
    </row>
    <row r="9" spans="2:13" x14ac:dyDescent="0.25">
      <c r="B9" s="2" t="s">
        <v>26</v>
      </c>
      <c r="C9" s="2" t="s">
        <v>27</v>
      </c>
      <c r="D9" s="5">
        <v>41300</v>
      </c>
      <c r="E9" s="5">
        <v>31848</v>
      </c>
      <c r="F9" s="6">
        <f t="shared" ca="1" si="2"/>
        <v>44864</v>
      </c>
      <c r="G9" s="7">
        <f t="shared" ca="1" si="3"/>
        <v>35</v>
      </c>
      <c r="H9" s="7" t="str">
        <f t="shared" ca="1" si="0"/>
        <v>Generation Y</v>
      </c>
      <c r="I9" s="7">
        <f t="shared" ca="1" si="4"/>
        <v>9</v>
      </c>
      <c r="J9" s="7" t="str">
        <f t="shared" ca="1" si="1"/>
        <v>8-14 years</v>
      </c>
      <c r="K9" s="2" t="s">
        <v>18</v>
      </c>
      <c r="L9" s="2" t="s">
        <v>15</v>
      </c>
      <c r="M9" s="2" t="s">
        <v>16</v>
      </c>
    </row>
    <row r="10" spans="2:13" x14ac:dyDescent="0.25">
      <c r="B10" s="2" t="s">
        <v>28</v>
      </c>
      <c r="C10" s="2" t="s">
        <v>27</v>
      </c>
      <c r="D10" s="5">
        <v>40945</v>
      </c>
      <c r="E10" s="5">
        <v>27185</v>
      </c>
      <c r="F10" s="5">
        <f t="shared" ca="1" si="2"/>
        <v>44864</v>
      </c>
      <c r="G10" s="7">
        <f t="shared" ca="1" si="3"/>
        <v>48</v>
      </c>
      <c r="H10" s="7" t="str">
        <f t="shared" ca="1" si="0"/>
        <v>Generation X</v>
      </c>
      <c r="I10" s="7">
        <f t="shared" ca="1" si="4"/>
        <v>10</v>
      </c>
      <c r="J10" s="7" t="str">
        <f t="shared" ca="1" si="1"/>
        <v>8-14 years</v>
      </c>
      <c r="K10" s="2" t="s">
        <v>18</v>
      </c>
      <c r="L10" s="2" t="s">
        <v>20</v>
      </c>
      <c r="M10" s="2" t="s">
        <v>23</v>
      </c>
    </row>
    <row r="11" spans="2:13" x14ac:dyDescent="0.25">
      <c r="B11" s="2" t="s">
        <v>29</v>
      </c>
      <c r="C11" s="2" t="s">
        <v>27</v>
      </c>
      <c r="D11" s="5">
        <v>38754</v>
      </c>
      <c r="E11" s="5">
        <v>28647</v>
      </c>
      <c r="F11" s="6">
        <f t="shared" ca="1" si="2"/>
        <v>44864</v>
      </c>
      <c r="G11" s="7">
        <f t="shared" ca="1" si="3"/>
        <v>44</v>
      </c>
      <c r="H11" s="7" t="str">
        <f t="shared" ca="1" si="0"/>
        <v>Generation X</v>
      </c>
      <c r="I11" s="7">
        <f t="shared" ca="1" si="4"/>
        <v>16</v>
      </c>
      <c r="J11" s="7" t="str">
        <f t="shared" ca="1" si="1"/>
        <v>Above 15 years</v>
      </c>
      <c r="K11" s="2" t="s">
        <v>18</v>
      </c>
      <c r="L11" s="2" t="s">
        <v>20</v>
      </c>
      <c r="M11" s="2" t="s">
        <v>16</v>
      </c>
    </row>
    <row r="12" spans="2:13" x14ac:dyDescent="0.25">
      <c r="B12" s="2" t="s">
        <v>30</v>
      </c>
      <c r="C12" s="2" t="s">
        <v>13</v>
      </c>
      <c r="D12" s="5">
        <v>43138</v>
      </c>
      <c r="E12" s="5">
        <v>32944</v>
      </c>
      <c r="F12" s="6">
        <f t="shared" ca="1" si="2"/>
        <v>44864</v>
      </c>
      <c r="G12" s="7">
        <f t="shared" ca="1" si="3"/>
        <v>32</v>
      </c>
      <c r="H12" s="7" t="str">
        <f t="shared" ca="1" si="0"/>
        <v>Generation Y</v>
      </c>
      <c r="I12" s="7">
        <f t="shared" ca="1" si="4"/>
        <v>4</v>
      </c>
      <c r="J12" s="7" t="str">
        <f t="shared" ca="1" si="1"/>
        <v>4-7 years</v>
      </c>
      <c r="K12" s="2" t="s">
        <v>31</v>
      </c>
      <c r="L12" s="2" t="s">
        <v>22</v>
      </c>
      <c r="M12" s="2" t="s">
        <v>16</v>
      </c>
    </row>
    <row r="13" spans="2:13" x14ac:dyDescent="0.25">
      <c r="B13" s="2" t="s">
        <v>32</v>
      </c>
      <c r="C13" s="2" t="s">
        <v>13</v>
      </c>
      <c r="D13" s="5">
        <v>41329</v>
      </c>
      <c r="E13" s="5">
        <v>26911</v>
      </c>
      <c r="F13" s="6">
        <f t="shared" ca="1" si="2"/>
        <v>44864</v>
      </c>
      <c r="G13" s="7">
        <f t="shared" ca="1" si="3"/>
        <v>49</v>
      </c>
      <c r="H13" s="7" t="str">
        <f t="shared" ca="1" si="0"/>
        <v>Generation X</v>
      </c>
      <c r="I13" s="7">
        <f t="shared" ca="1" si="4"/>
        <v>9</v>
      </c>
      <c r="J13" s="7" t="str">
        <f t="shared" ca="1" si="1"/>
        <v>8-14 years</v>
      </c>
      <c r="K13" s="2" t="s">
        <v>31</v>
      </c>
      <c r="L13" s="2" t="s">
        <v>22</v>
      </c>
      <c r="M13" s="2" t="s">
        <v>16</v>
      </c>
    </row>
    <row r="14" spans="2:13" x14ac:dyDescent="0.25">
      <c r="B14" s="2" t="s">
        <v>33</v>
      </c>
      <c r="C14" s="2" t="s">
        <v>27</v>
      </c>
      <c r="D14" s="5">
        <v>43162</v>
      </c>
      <c r="E14" s="5">
        <v>33061</v>
      </c>
      <c r="F14" s="6">
        <f t="shared" ca="1" si="2"/>
        <v>44864</v>
      </c>
      <c r="G14" s="7">
        <f t="shared" ca="1" si="3"/>
        <v>32</v>
      </c>
      <c r="H14" s="7" t="str">
        <f t="shared" ca="1" si="0"/>
        <v>Generation Y</v>
      </c>
      <c r="I14" s="7">
        <f t="shared" ca="1" si="4"/>
        <v>4</v>
      </c>
      <c r="J14" s="7" t="str">
        <f t="shared" ca="1" si="1"/>
        <v>4-7 years</v>
      </c>
      <c r="K14" s="2" t="s">
        <v>34</v>
      </c>
      <c r="L14" s="2" t="s">
        <v>35</v>
      </c>
      <c r="M14" s="2" t="s">
        <v>16</v>
      </c>
    </row>
    <row r="15" spans="2:13" x14ac:dyDescent="0.25">
      <c r="B15" s="2" t="s">
        <v>36</v>
      </c>
      <c r="C15" s="2" t="s">
        <v>13</v>
      </c>
      <c r="D15" s="5">
        <v>39512</v>
      </c>
      <c r="E15" s="5">
        <v>28980</v>
      </c>
      <c r="F15" s="6">
        <f t="shared" ca="1" si="2"/>
        <v>44864</v>
      </c>
      <c r="G15" s="7">
        <f t="shared" ca="1" si="3"/>
        <v>43</v>
      </c>
      <c r="H15" s="7" t="str">
        <f t="shared" ca="1" si="0"/>
        <v>Generation X</v>
      </c>
      <c r="I15" s="7">
        <f t="shared" ca="1" si="4"/>
        <v>14</v>
      </c>
      <c r="J15" s="7" t="str">
        <f t="shared" ca="1" si="1"/>
        <v>8-14 years</v>
      </c>
      <c r="K15" s="2" t="s">
        <v>37</v>
      </c>
      <c r="L15" s="2" t="s">
        <v>20</v>
      </c>
      <c r="M15" s="2" t="s">
        <v>16</v>
      </c>
    </row>
    <row r="16" spans="2:13" x14ac:dyDescent="0.25">
      <c r="B16" s="2" t="s">
        <v>38</v>
      </c>
      <c r="C16" s="2" t="s">
        <v>13</v>
      </c>
      <c r="D16" s="5">
        <v>42797</v>
      </c>
      <c r="E16" s="5">
        <v>31749</v>
      </c>
      <c r="F16" s="6">
        <f t="shared" ca="1" si="2"/>
        <v>44864</v>
      </c>
      <c r="G16" s="7">
        <f t="shared" ca="1" si="3"/>
        <v>35</v>
      </c>
      <c r="H16" s="7" t="str">
        <f t="shared" ca="1" si="0"/>
        <v>Generation Y</v>
      </c>
      <c r="I16" s="7">
        <f t="shared" ca="1" si="4"/>
        <v>5</v>
      </c>
      <c r="J16" s="7" t="str">
        <f t="shared" ca="1" si="1"/>
        <v>4-7 years</v>
      </c>
      <c r="K16" s="2" t="s">
        <v>39</v>
      </c>
      <c r="L16" s="2" t="s">
        <v>22</v>
      </c>
      <c r="M16" s="2" t="s">
        <v>16</v>
      </c>
    </row>
    <row r="17" spans="2:13" x14ac:dyDescent="0.25">
      <c r="B17" s="2" t="s">
        <v>40</v>
      </c>
      <c r="C17" s="2" t="s">
        <v>13</v>
      </c>
      <c r="D17" s="5">
        <v>43162</v>
      </c>
      <c r="E17" s="5">
        <v>31871</v>
      </c>
      <c r="F17" s="6">
        <f t="shared" ca="1" si="2"/>
        <v>44864</v>
      </c>
      <c r="G17" s="7">
        <f t="shared" ca="1" si="3"/>
        <v>35</v>
      </c>
      <c r="H17" s="7" t="str">
        <f t="shared" ca="1" si="0"/>
        <v>Generation Y</v>
      </c>
      <c r="I17" s="7">
        <f t="shared" ca="1" si="4"/>
        <v>4</v>
      </c>
      <c r="J17" s="7" t="str">
        <f t="shared" ca="1" si="1"/>
        <v>4-7 years</v>
      </c>
      <c r="K17" s="2" t="s">
        <v>14</v>
      </c>
      <c r="L17" s="2" t="s">
        <v>20</v>
      </c>
      <c r="M17" s="2" t="s">
        <v>16</v>
      </c>
    </row>
    <row r="18" spans="2:13" x14ac:dyDescent="0.25">
      <c r="B18" s="2" t="s">
        <v>41</v>
      </c>
      <c r="C18" s="2" t="s">
        <v>27</v>
      </c>
      <c r="D18" s="5">
        <v>42797</v>
      </c>
      <c r="E18" s="5">
        <v>30931</v>
      </c>
      <c r="F18" s="6">
        <f t="shared" ca="1" si="2"/>
        <v>44864</v>
      </c>
      <c r="G18" s="7">
        <f t="shared" ca="1" si="3"/>
        <v>38</v>
      </c>
      <c r="H18" s="7" t="str">
        <f t="shared" ca="1" si="0"/>
        <v>Generation Y</v>
      </c>
      <c r="I18" s="7">
        <f t="shared" ca="1" si="4"/>
        <v>5</v>
      </c>
      <c r="J18" s="7" t="str">
        <f t="shared" ca="1" si="1"/>
        <v>4-7 years</v>
      </c>
      <c r="K18" s="2" t="s">
        <v>31</v>
      </c>
      <c r="L18" s="2" t="s">
        <v>20</v>
      </c>
      <c r="M18" s="2" t="s">
        <v>16</v>
      </c>
    </row>
    <row r="19" spans="2:13" x14ac:dyDescent="0.25">
      <c r="B19" s="2" t="s">
        <v>42</v>
      </c>
      <c r="C19" s="2" t="s">
        <v>27</v>
      </c>
      <c r="D19" s="5">
        <v>35896</v>
      </c>
      <c r="E19" s="5">
        <v>24687</v>
      </c>
      <c r="F19" s="5">
        <f t="shared" ca="1" si="2"/>
        <v>44864</v>
      </c>
      <c r="G19" s="7">
        <f t="shared" ca="1" si="3"/>
        <v>55</v>
      </c>
      <c r="H19" s="7" t="str">
        <f t="shared" ca="1" si="0"/>
        <v>Generation X</v>
      </c>
      <c r="I19" s="7">
        <f t="shared" ca="1" si="4"/>
        <v>24</v>
      </c>
      <c r="J19" s="7" t="str">
        <f t="shared" ca="1" si="1"/>
        <v>Above 15 years</v>
      </c>
      <c r="K19" s="2" t="s">
        <v>18</v>
      </c>
      <c r="L19" s="2" t="s">
        <v>20</v>
      </c>
      <c r="M19" s="2" t="s">
        <v>23</v>
      </c>
    </row>
    <row r="20" spans="2:13" x14ac:dyDescent="0.25">
      <c r="B20" s="2" t="s">
        <v>43</v>
      </c>
      <c r="C20" s="2" t="s">
        <v>13</v>
      </c>
      <c r="D20" s="5">
        <v>35903</v>
      </c>
      <c r="E20" s="5">
        <v>26761</v>
      </c>
      <c r="F20" s="5">
        <f t="shared" ca="1" si="2"/>
        <v>44864</v>
      </c>
      <c r="G20" s="7">
        <f t="shared" ca="1" si="3"/>
        <v>49</v>
      </c>
      <c r="H20" s="7" t="str">
        <f t="shared" ca="1" si="0"/>
        <v>Generation X</v>
      </c>
      <c r="I20" s="7">
        <f t="shared" ca="1" si="4"/>
        <v>24</v>
      </c>
      <c r="J20" s="7" t="str">
        <f t="shared" ca="1" si="1"/>
        <v>Above 15 years</v>
      </c>
      <c r="K20" s="2" t="s">
        <v>37</v>
      </c>
      <c r="L20" s="2" t="s">
        <v>15</v>
      </c>
      <c r="M20" s="2" t="s">
        <v>44</v>
      </c>
    </row>
    <row r="21" spans="2:13" x14ac:dyDescent="0.25">
      <c r="B21" s="2" t="s">
        <v>45</v>
      </c>
      <c r="C21" s="2" t="s">
        <v>27</v>
      </c>
      <c r="D21" s="5">
        <v>35914</v>
      </c>
      <c r="E21" s="5">
        <v>23749</v>
      </c>
      <c r="F21" s="5">
        <f t="shared" ca="1" si="2"/>
        <v>44864</v>
      </c>
      <c r="G21" s="7">
        <f t="shared" ca="1" si="3"/>
        <v>57</v>
      </c>
      <c r="H21" s="7" t="str">
        <f t="shared" ca="1" si="0"/>
        <v>Baby Boomers</v>
      </c>
      <c r="I21" s="7">
        <f t="shared" ca="1" si="4"/>
        <v>24</v>
      </c>
      <c r="J21" s="7" t="str">
        <f t="shared" ca="1" si="1"/>
        <v>Above 15 years</v>
      </c>
      <c r="K21" s="2" t="s">
        <v>18</v>
      </c>
      <c r="L21" s="2" t="s">
        <v>15</v>
      </c>
      <c r="M21" s="2" t="s">
        <v>44</v>
      </c>
    </row>
    <row r="22" spans="2:13" x14ac:dyDescent="0.25">
      <c r="B22" s="2" t="s">
        <v>46</v>
      </c>
      <c r="C22" s="2" t="s">
        <v>13</v>
      </c>
      <c r="D22" s="5">
        <v>39877</v>
      </c>
      <c r="E22" s="5">
        <v>29132</v>
      </c>
      <c r="F22" s="6">
        <f t="shared" ca="1" si="2"/>
        <v>44864</v>
      </c>
      <c r="G22" s="7">
        <f t="shared" ca="1" si="3"/>
        <v>43</v>
      </c>
      <c r="H22" s="7" t="str">
        <f t="shared" ca="1" si="0"/>
        <v>Generation X</v>
      </c>
      <c r="I22" s="7">
        <f t="shared" ca="1" si="4"/>
        <v>13</v>
      </c>
      <c r="J22" s="7" t="str">
        <f t="shared" ca="1" si="1"/>
        <v>8-14 years</v>
      </c>
      <c r="K22" s="2" t="s">
        <v>18</v>
      </c>
      <c r="L22" s="2" t="s">
        <v>47</v>
      </c>
      <c r="M22" s="2" t="s">
        <v>16</v>
      </c>
    </row>
    <row r="23" spans="2:13" x14ac:dyDescent="0.25">
      <c r="B23" s="2" t="s">
        <v>48</v>
      </c>
      <c r="C23" s="2" t="s">
        <v>13</v>
      </c>
      <c r="D23" s="5">
        <v>37258</v>
      </c>
      <c r="E23" s="5">
        <v>28164</v>
      </c>
      <c r="F23" s="6">
        <f t="shared" ca="1" si="2"/>
        <v>44864</v>
      </c>
      <c r="G23" s="7">
        <f t="shared" ca="1" si="3"/>
        <v>45</v>
      </c>
      <c r="H23" s="7" t="str">
        <f t="shared" ca="1" si="0"/>
        <v>Generation X</v>
      </c>
      <c r="I23" s="7">
        <f t="shared" ca="1" si="4"/>
        <v>20</v>
      </c>
      <c r="J23" s="7" t="str">
        <f t="shared" ca="1" si="1"/>
        <v>Above 15 years</v>
      </c>
      <c r="K23" s="2" t="s">
        <v>37</v>
      </c>
      <c r="L23" s="2" t="s">
        <v>20</v>
      </c>
      <c r="M23" s="2" t="s">
        <v>16</v>
      </c>
    </row>
    <row r="24" spans="2:13" x14ac:dyDescent="0.25">
      <c r="B24" s="2" t="s">
        <v>49</v>
      </c>
      <c r="C24" s="2" t="s">
        <v>13</v>
      </c>
      <c r="D24" s="5">
        <v>43162</v>
      </c>
      <c r="E24" s="5">
        <v>31594</v>
      </c>
      <c r="F24" s="6">
        <f t="shared" ca="1" si="2"/>
        <v>44864</v>
      </c>
      <c r="G24" s="7">
        <f t="shared" ca="1" si="3"/>
        <v>36</v>
      </c>
      <c r="H24" s="7" t="str">
        <f t="shared" ca="1" si="0"/>
        <v>Generation Y</v>
      </c>
      <c r="I24" s="7">
        <f t="shared" ca="1" si="4"/>
        <v>4</v>
      </c>
      <c r="J24" s="7" t="str">
        <f t="shared" ca="1" si="1"/>
        <v>4-7 years</v>
      </c>
      <c r="K24" s="2" t="s">
        <v>18</v>
      </c>
      <c r="L24" s="2" t="s">
        <v>22</v>
      </c>
      <c r="M24" s="2" t="s">
        <v>16</v>
      </c>
    </row>
    <row r="25" spans="2:13" x14ac:dyDescent="0.25">
      <c r="B25" s="2" t="s">
        <v>50</v>
      </c>
      <c r="C25" s="2" t="s">
        <v>13</v>
      </c>
      <c r="D25" s="5">
        <v>36163</v>
      </c>
      <c r="E25" s="5">
        <v>26705</v>
      </c>
      <c r="F25" s="5">
        <f t="shared" ca="1" si="2"/>
        <v>44864</v>
      </c>
      <c r="G25" s="7">
        <f t="shared" ca="1" si="3"/>
        <v>49</v>
      </c>
      <c r="H25" s="7" t="str">
        <f t="shared" ca="1" si="0"/>
        <v>Generation X</v>
      </c>
      <c r="I25" s="7">
        <f t="shared" ca="1" si="4"/>
        <v>23</v>
      </c>
      <c r="J25" s="7" t="str">
        <f t="shared" ca="1" si="1"/>
        <v>Above 15 years</v>
      </c>
      <c r="K25" s="2" t="s">
        <v>18</v>
      </c>
      <c r="L25" s="2" t="s">
        <v>15</v>
      </c>
      <c r="M25" s="2" t="s">
        <v>44</v>
      </c>
    </row>
    <row r="26" spans="2:13" x14ac:dyDescent="0.25">
      <c r="B26" s="2" t="s">
        <v>51</v>
      </c>
      <c r="C26" s="2" t="s">
        <v>13</v>
      </c>
      <c r="D26" s="5">
        <v>43162</v>
      </c>
      <c r="E26" s="5">
        <v>30289</v>
      </c>
      <c r="F26" s="6">
        <f t="shared" ca="1" si="2"/>
        <v>44864</v>
      </c>
      <c r="G26" s="7">
        <f t="shared" ca="1" si="3"/>
        <v>39</v>
      </c>
      <c r="H26" s="7" t="str">
        <f t="shared" ca="1" si="0"/>
        <v>Generation Y</v>
      </c>
      <c r="I26" s="7">
        <f t="shared" ca="1" si="4"/>
        <v>4</v>
      </c>
      <c r="J26" s="7" t="str">
        <f t="shared" ca="1" si="1"/>
        <v>4-7 years</v>
      </c>
      <c r="K26" s="2" t="s">
        <v>52</v>
      </c>
      <c r="L26" s="2" t="s">
        <v>47</v>
      </c>
      <c r="M26" s="2" t="s">
        <v>16</v>
      </c>
    </row>
    <row r="27" spans="2:13" x14ac:dyDescent="0.25">
      <c r="B27" s="2" t="s">
        <v>53</v>
      </c>
      <c r="C27" s="2" t="s">
        <v>13</v>
      </c>
      <c r="D27" s="5">
        <v>36164</v>
      </c>
      <c r="E27" s="5">
        <v>32638</v>
      </c>
      <c r="F27" s="5">
        <f t="shared" ca="1" si="2"/>
        <v>44864</v>
      </c>
      <c r="G27" s="7">
        <f t="shared" ca="1" si="3"/>
        <v>33</v>
      </c>
      <c r="H27" s="7" t="str">
        <f t="shared" ca="1" si="0"/>
        <v>Generation Y</v>
      </c>
      <c r="I27" s="7">
        <f t="shared" ca="1" si="4"/>
        <v>23</v>
      </c>
      <c r="J27" s="7" t="str">
        <f t="shared" ca="1" si="1"/>
        <v>Above 15 years</v>
      </c>
      <c r="K27" s="2" t="s">
        <v>18</v>
      </c>
      <c r="L27" s="2" t="s">
        <v>20</v>
      </c>
      <c r="M27" s="2" t="s">
        <v>23</v>
      </c>
    </row>
    <row r="28" spans="2:13" x14ac:dyDescent="0.25">
      <c r="B28" s="2" t="s">
        <v>54</v>
      </c>
      <c r="C28" s="2" t="s">
        <v>13</v>
      </c>
      <c r="D28" s="5">
        <v>38722</v>
      </c>
      <c r="E28" s="5">
        <v>27431</v>
      </c>
      <c r="F28" s="5">
        <f t="shared" ca="1" si="2"/>
        <v>44864</v>
      </c>
      <c r="G28" s="7">
        <f t="shared" ca="1" si="3"/>
        <v>47</v>
      </c>
      <c r="H28" s="7" t="str">
        <f t="shared" ca="1" si="0"/>
        <v>Generation X</v>
      </c>
      <c r="I28" s="7">
        <f t="shared" ca="1" si="4"/>
        <v>16</v>
      </c>
      <c r="J28" s="7" t="str">
        <f t="shared" ca="1" si="1"/>
        <v>Above 15 years</v>
      </c>
      <c r="K28" s="2" t="s">
        <v>37</v>
      </c>
      <c r="L28" s="2" t="s">
        <v>20</v>
      </c>
      <c r="M28" s="2" t="s">
        <v>23</v>
      </c>
    </row>
    <row r="29" spans="2:13" x14ac:dyDescent="0.25">
      <c r="B29" s="2" t="s">
        <v>55</v>
      </c>
      <c r="C29" s="2" t="s">
        <v>13</v>
      </c>
      <c r="D29" s="5">
        <v>41644</v>
      </c>
      <c r="E29" s="5">
        <v>23319</v>
      </c>
      <c r="F29" s="5">
        <f t="shared" ca="1" si="2"/>
        <v>44864</v>
      </c>
      <c r="G29" s="7">
        <f t="shared" ca="1" si="3"/>
        <v>59</v>
      </c>
      <c r="H29" s="7" t="str">
        <f t="shared" ca="1" si="0"/>
        <v>Baby Boomers</v>
      </c>
      <c r="I29" s="7">
        <f t="shared" ca="1" si="4"/>
        <v>8</v>
      </c>
      <c r="J29" s="7" t="str">
        <f t="shared" ca="1" si="1"/>
        <v>8-14 years</v>
      </c>
      <c r="K29" s="2" t="s">
        <v>14</v>
      </c>
      <c r="L29" s="2" t="s">
        <v>47</v>
      </c>
      <c r="M29" s="2" t="s">
        <v>23</v>
      </c>
    </row>
    <row r="30" spans="2:13" x14ac:dyDescent="0.25">
      <c r="B30" s="2" t="s">
        <v>56</v>
      </c>
      <c r="C30" s="2" t="s">
        <v>13</v>
      </c>
      <c r="D30" s="5">
        <v>37991</v>
      </c>
      <c r="E30" s="5">
        <v>28612</v>
      </c>
      <c r="F30" s="5">
        <f t="shared" ca="1" si="2"/>
        <v>44864</v>
      </c>
      <c r="G30" s="7">
        <f t="shared" ca="1" si="3"/>
        <v>44</v>
      </c>
      <c r="H30" s="7" t="str">
        <f t="shared" ca="1" si="0"/>
        <v>Generation X</v>
      </c>
      <c r="I30" s="7">
        <f t="shared" ca="1" si="4"/>
        <v>18</v>
      </c>
      <c r="J30" s="7" t="str">
        <f t="shared" ca="1" si="1"/>
        <v>Above 15 years</v>
      </c>
      <c r="K30" s="2" t="s">
        <v>18</v>
      </c>
      <c r="L30" s="2" t="s">
        <v>15</v>
      </c>
      <c r="M30" s="2" t="s">
        <v>23</v>
      </c>
    </row>
    <row r="31" spans="2:13" x14ac:dyDescent="0.25">
      <c r="B31" s="2" t="s">
        <v>57</v>
      </c>
      <c r="C31" s="2" t="s">
        <v>13</v>
      </c>
      <c r="D31" s="5">
        <v>38358</v>
      </c>
      <c r="E31" s="5">
        <v>28218</v>
      </c>
      <c r="F31" s="5">
        <f t="shared" ca="1" si="2"/>
        <v>44864</v>
      </c>
      <c r="G31" s="7">
        <f t="shared" ca="1" si="3"/>
        <v>45</v>
      </c>
      <c r="H31" s="7" t="str">
        <f t="shared" ca="1" si="0"/>
        <v>Generation X</v>
      </c>
      <c r="I31" s="7">
        <f t="shared" ca="1" si="4"/>
        <v>17</v>
      </c>
      <c r="J31" s="7" t="str">
        <f t="shared" ca="1" si="1"/>
        <v>Above 15 years</v>
      </c>
      <c r="K31" s="2" t="s">
        <v>31</v>
      </c>
      <c r="L31" s="2" t="s">
        <v>47</v>
      </c>
      <c r="M31" s="2" t="s">
        <v>23</v>
      </c>
    </row>
    <row r="32" spans="2:13" x14ac:dyDescent="0.25">
      <c r="B32" s="2" t="s">
        <v>58</v>
      </c>
      <c r="C32" s="2" t="s">
        <v>27</v>
      </c>
      <c r="D32" s="5">
        <v>39820</v>
      </c>
      <c r="E32" s="5">
        <v>27495</v>
      </c>
      <c r="F32" s="5">
        <f t="shared" ca="1" si="2"/>
        <v>44864</v>
      </c>
      <c r="G32" s="7">
        <f t="shared" ca="1" si="3"/>
        <v>47</v>
      </c>
      <c r="H32" s="7" t="str">
        <f t="shared" ca="1" si="0"/>
        <v>Generation X</v>
      </c>
      <c r="I32" s="7">
        <f t="shared" ca="1" si="4"/>
        <v>13</v>
      </c>
      <c r="J32" s="7" t="str">
        <f t="shared" ca="1" si="1"/>
        <v>8-14 years</v>
      </c>
      <c r="K32" s="2" t="s">
        <v>18</v>
      </c>
      <c r="L32" s="2" t="s">
        <v>20</v>
      </c>
      <c r="M32" s="2" t="s">
        <v>23</v>
      </c>
    </row>
    <row r="33" spans="2:13" x14ac:dyDescent="0.25">
      <c r="B33" s="2" t="s">
        <v>59</v>
      </c>
      <c r="C33" s="2" t="s">
        <v>13</v>
      </c>
      <c r="D33" s="5">
        <v>38724</v>
      </c>
      <c r="E33" s="5">
        <v>32363</v>
      </c>
      <c r="F33" s="5">
        <f t="shared" ca="1" si="2"/>
        <v>44864</v>
      </c>
      <c r="G33" s="7">
        <f t="shared" ca="1" si="3"/>
        <v>34</v>
      </c>
      <c r="H33" s="7" t="str">
        <f t="shared" ca="1" si="0"/>
        <v>Generation Y</v>
      </c>
      <c r="I33" s="7">
        <f t="shared" ca="1" si="4"/>
        <v>16</v>
      </c>
      <c r="J33" s="7" t="str">
        <f t="shared" ca="1" si="1"/>
        <v>Above 15 years</v>
      </c>
      <c r="K33" s="2" t="s">
        <v>14</v>
      </c>
      <c r="L33" s="2" t="s">
        <v>20</v>
      </c>
      <c r="M33" s="2" t="s">
        <v>23</v>
      </c>
    </row>
    <row r="34" spans="2:13" x14ac:dyDescent="0.25">
      <c r="B34" s="2" t="s">
        <v>60</v>
      </c>
      <c r="C34" s="2" t="s">
        <v>13</v>
      </c>
      <c r="D34" s="5">
        <v>40551</v>
      </c>
      <c r="E34" s="5">
        <v>32204</v>
      </c>
      <c r="F34" s="5">
        <f t="shared" ca="1" si="2"/>
        <v>44864</v>
      </c>
      <c r="G34" s="7">
        <f t="shared" ca="1" si="3"/>
        <v>34</v>
      </c>
      <c r="H34" s="7" t="str">
        <f t="shared" ca="1" si="0"/>
        <v>Generation Y</v>
      </c>
      <c r="I34" s="7">
        <f t="shared" ca="1" si="4"/>
        <v>11</v>
      </c>
      <c r="J34" s="7" t="str">
        <f t="shared" ca="1" si="1"/>
        <v>8-14 years</v>
      </c>
      <c r="K34" s="2" t="s">
        <v>18</v>
      </c>
      <c r="L34" s="2" t="s">
        <v>20</v>
      </c>
      <c r="M34" s="2" t="s">
        <v>23</v>
      </c>
    </row>
    <row r="35" spans="2:13" x14ac:dyDescent="0.25">
      <c r="B35" s="2" t="s">
        <v>61</v>
      </c>
      <c r="C35" s="2" t="s">
        <v>13</v>
      </c>
      <c r="D35" s="5">
        <v>36899</v>
      </c>
      <c r="E35" s="5">
        <v>32575</v>
      </c>
      <c r="F35" s="5">
        <f t="shared" ca="1" si="2"/>
        <v>44864</v>
      </c>
      <c r="G35" s="7">
        <f t="shared" ca="1" si="3"/>
        <v>33</v>
      </c>
      <c r="H35" s="7" t="str">
        <f t="shared" ca="1" si="0"/>
        <v>Generation Y</v>
      </c>
      <c r="I35" s="7">
        <f t="shared" ca="1" si="4"/>
        <v>21</v>
      </c>
      <c r="J35" s="7" t="str">
        <f t="shared" ca="1" si="1"/>
        <v>Above 15 years</v>
      </c>
      <c r="K35" s="2" t="s">
        <v>18</v>
      </c>
      <c r="L35" s="2" t="s">
        <v>20</v>
      </c>
      <c r="M35" s="2" t="s">
        <v>23</v>
      </c>
    </row>
    <row r="36" spans="2:13" x14ac:dyDescent="0.25">
      <c r="B36" s="2" t="s">
        <v>62</v>
      </c>
      <c r="C36" s="2" t="s">
        <v>27</v>
      </c>
      <c r="D36" s="5">
        <v>41282</v>
      </c>
      <c r="E36" s="5">
        <v>28767</v>
      </c>
      <c r="F36" s="5">
        <f t="shared" ca="1" si="2"/>
        <v>44864</v>
      </c>
      <c r="G36" s="7">
        <f t="shared" ca="1" si="3"/>
        <v>44</v>
      </c>
      <c r="H36" s="7" t="str">
        <f t="shared" ca="1" si="0"/>
        <v>Generation X</v>
      </c>
      <c r="I36" s="7">
        <f t="shared" ca="1" si="4"/>
        <v>9</v>
      </c>
      <c r="J36" s="7" t="str">
        <f t="shared" ca="1" si="1"/>
        <v>8-14 years</v>
      </c>
      <c r="K36" s="2" t="s">
        <v>63</v>
      </c>
      <c r="L36" s="2" t="s">
        <v>47</v>
      </c>
      <c r="M36" s="2" t="s">
        <v>23</v>
      </c>
    </row>
    <row r="37" spans="2:13" x14ac:dyDescent="0.25">
      <c r="B37" s="2" t="s">
        <v>64</v>
      </c>
      <c r="C37" s="2" t="s">
        <v>13</v>
      </c>
      <c r="D37" s="5">
        <v>40186</v>
      </c>
      <c r="E37" s="5">
        <v>26978</v>
      </c>
      <c r="F37" s="5">
        <f t="shared" ca="1" si="2"/>
        <v>44864</v>
      </c>
      <c r="G37" s="7">
        <f t="shared" ca="1" si="3"/>
        <v>49</v>
      </c>
      <c r="H37" s="7" t="str">
        <f t="shared" ca="1" si="0"/>
        <v>Generation X</v>
      </c>
      <c r="I37" s="7">
        <f t="shared" ca="1" si="4"/>
        <v>12</v>
      </c>
      <c r="J37" s="7" t="str">
        <f t="shared" ca="1" si="1"/>
        <v>8-14 years</v>
      </c>
      <c r="K37" s="2" t="s">
        <v>18</v>
      </c>
      <c r="L37" s="2" t="s">
        <v>22</v>
      </c>
      <c r="M37" s="2" t="s">
        <v>23</v>
      </c>
    </row>
    <row r="38" spans="2:13" x14ac:dyDescent="0.25">
      <c r="B38" s="2" t="s">
        <v>65</v>
      </c>
      <c r="C38" s="2" t="s">
        <v>27</v>
      </c>
      <c r="D38" s="5">
        <v>40551</v>
      </c>
      <c r="E38" s="5">
        <v>26247</v>
      </c>
      <c r="F38" s="6">
        <f t="shared" ca="1" si="2"/>
        <v>44864</v>
      </c>
      <c r="G38" s="7">
        <f t="shared" ca="1" si="3"/>
        <v>51</v>
      </c>
      <c r="H38" s="7" t="str">
        <f t="shared" ca="1" si="0"/>
        <v>Generation X</v>
      </c>
      <c r="I38" s="7">
        <f t="shared" ca="1" si="4"/>
        <v>11</v>
      </c>
      <c r="J38" s="7" t="str">
        <f t="shared" ca="1" si="1"/>
        <v>8-14 years</v>
      </c>
      <c r="K38" s="2" t="s">
        <v>66</v>
      </c>
      <c r="L38" s="2" t="s">
        <v>20</v>
      </c>
      <c r="M38" s="2" t="s">
        <v>16</v>
      </c>
    </row>
    <row r="39" spans="2:13" x14ac:dyDescent="0.25">
      <c r="B39" s="2" t="s">
        <v>67</v>
      </c>
      <c r="C39" s="2" t="s">
        <v>13</v>
      </c>
      <c r="D39" s="5">
        <v>39456</v>
      </c>
      <c r="E39" s="5">
        <v>29834</v>
      </c>
      <c r="F39" s="5">
        <f t="shared" ca="1" si="2"/>
        <v>44864</v>
      </c>
      <c r="G39" s="7">
        <f t="shared" ca="1" si="3"/>
        <v>41</v>
      </c>
      <c r="H39" s="7" t="str">
        <f t="shared" ca="1" si="0"/>
        <v>Generation X</v>
      </c>
      <c r="I39" s="7">
        <f t="shared" ca="1" si="4"/>
        <v>14</v>
      </c>
      <c r="J39" s="7" t="str">
        <f t="shared" ca="1" si="1"/>
        <v>8-14 years</v>
      </c>
      <c r="K39" s="2" t="s">
        <v>18</v>
      </c>
      <c r="L39" s="2" t="s">
        <v>20</v>
      </c>
      <c r="M39" s="2" t="s">
        <v>23</v>
      </c>
    </row>
    <row r="40" spans="2:13" x14ac:dyDescent="0.25">
      <c r="B40" s="2" t="s">
        <v>68</v>
      </c>
      <c r="C40" s="2" t="s">
        <v>13</v>
      </c>
      <c r="D40" s="5">
        <v>41283</v>
      </c>
      <c r="E40" s="5">
        <v>29193</v>
      </c>
      <c r="F40" s="6">
        <f t="shared" ca="1" si="2"/>
        <v>44864</v>
      </c>
      <c r="G40" s="7">
        <f t="shared" ca="1" si="3"/>
        <v>42</v>
      </c>
      <c r="H40" s="7" t="str">
        <f t="shared" ca="1" si="0"/>
        <v>Generation X</v>
      </c>
      <c r="I40" s="7">
        <f t="shared" ca="1" si="4"/>
        <v>9</v>
      </c>
      <c r="J40" s="7" t="str">
        <f t="shared" ca="1" si="1"/>
        <v>8-14 years</v>
      </c>
      <c r="K40" s="2" t="s">
        <v>37</v>
      </c>
      <c r="L40" s="2" t="s">
        <v>20</v>
      </c>
      <c r="M40" s="2" t="s">
        <v>16</v>
      </c>
    </row>
    <row r="41" spans="2:13" x14ac:dyDescent="0.25">
      <c r="B41" s="2" t="s">
        <v>69</v>
      </c>
      <c r="C41" s="2" t="s">
        <v>13</v>
      </c>
      <c r="D41" s="5">
        <v>37996</v>
      </c>
      <c r="E41" s="5">
        <v>28101</v>
      </c>
      <c r="F41" s="5">
        <f t="shared" ca="1" si="2"/>
        <v>44864</v>
      </c>
      <c r="G41" s="7">
        <f t="shared" ca="1" si="3"/>
        <v>45</v>
      </c>
      <c r="H41" s="7" t="str">
        <f t="shared" ca="1" si="0"/>
        <v>Generation X</v>
      </c>
      <c r="I41" s="7">
        <f t="shared" ca="1" si="4"/>
        <v>18</v>
      </c>
      <c r="J41" s="7" t="str">
        <f t="shared" ca="1" si="1"/>
        <v>Above 15 years</v>
      </c>
      <c r="K41" s="2" t="s">
        <v>66</v>
      </c>
      <c r="L41" s="2" t="s">
        <v>20</v>
      </c>
      <c r="M41" s="2" t="s">
        <v>44</v>
      </c>
    </row>
    <row r="42" spans="2:13" x14ac:dyDescent="0.25">
      <c r="B42" s="2" t="s">
        <v>70</v>
      </c>
      <c r="C42" s="2" t="s">
        <v>27</v>
      </c>
      <c r="D42" s="5">
        <v>41284</v>
      </c>
      <c r="E42" s="5">
        <v>33888</v>
      </c>
      <c r="F42" s="5">
        <f t="shared" ca="1" si="2"/>
        <v>44864</v>
      </c>
      <c r="G42" s="7">
        <f t="shared" ca="1" si="3"/>
        <v>30</v>
      </c>
      <c r="H42" s="7" t="str">
        <f t="shared" ca="1" si="0"/>
        <v>Generation Y</v>
      </c>
      <c r="I42" s="7">
        <f t="shared" ca="1" si="4"/>
        <v>9</v>
      </c>
      <c r="J42" s="7" t="str">
        <f t="shared" ca="1" si="1"/>
        <v>8-14 years</v>
      </c>
      <c r="K42" s="2" t="s">
        <v>18</v>
      </c>
      <c r="L42" s="2" t="s">
        <v>20</v>
      </c>
      <c r="M42" s="2" t="s">
        <v>44</v>
      </c>
    </row>
    <row r="43" spans="2:13" x14ac:dyDescent="0.25">
      <c r="B43" s="2" t="s">
        <v>71</v>
      </c>
      <c r="C43" s="2" t="s">
        <v>13</v>
      </c>
      <c r="D43" s="5">
        <v>39092</v>
      </c>
      <c r="E43" s="5">
        <v>27851</v>
      </c>
      <c r="F43" s="5">
        <f t="shared" ca="1" si="2"/>
        <v>44864</v>
      </c>
      <c r="G43" s="7">
        <f t="shared" ca="1" si="3"/>
        <v>46</v>
      </c>
      <c r="H43" s="7" t="str">
        <f t="shared" ca="1" si="0"/>
        <v>Generation X</v>
      </c>
      <c r="I43" s="7">
        <f t="shared" ca="1" si="4"/>
        <v>15</v>
      </c>
      <c r="J43" s="7" t="str">
        <f t="shared" ca="1" si="1"/>
        <v>Above 15 years</v>
      </c>
      <c r="K43" s="2" t="s">
        <v>18</v>
      </c>
      <c r="L43" s="2" t="s">
        <v>72</v>
      </c>
      <c r="M43" s="2" t="s">
        <v>73</v>
      </c>
    </row>
    <row r="44" spans="2:13" x14ac:dyDescent="0.25">
      <c r="B44" s="2" t="s">
        <v>74</v>
      </c>
      <c r="C44" s="2" t="s">
        <v>27</v>
      </c>
      <c r="D44" s="5">
        <v>41286</v>
      </c>
      <c r="E44" s="5">
        <v>28349</v>
      </c>
      <c r="F44" s="6">
        <f t="shared" ca="1" si="2"/>
        <v>44864</v>
      </c>
      <c r="G44" s="7">
        <f t="shared" ca="1" si="3"/>
        <v>45</v>
      </c>
      <c r="H44" s="7" t="str">
        <f t="shared" ca="1" si="0"/>
        <v>Generation X</v>
      </c>
      <c r="I44" s="7">
        <f t="shared" ca="1" si="4"/>
        <v>9</v>
      </c>
      <c r="J44" s="7" t="str">
        <f t="shared" ca="1" si="1"/>
        <v>8-14 years</v>
      </c>
      <c r="K44" s="2" t="s">
        <v>18</v>
      </c>
      <c r="L44" s="2" t="s">
        <v>20</v>
      </c>
      <c r="M44" s="2" t="s">
        <v>16</v>
      </c>
    </row>
    <row r="45" spans="2:13" x14ac:dyDescent="0.25">
      <c r="B45" s="2" t="s">
        <v>75</v>
      </c>
      <c r="C45" s="2" t="s">
        <v>13</v>
      </c>
      <c r="D45" s="5">
        <v>40556</v>
      </c>
      <c r="E45" s="5">
        <v>26969</v>
      </c>
      <c r="F45" s="6">
        <f t="shared" ca="1" si="2"/>
        <v>44864</v>
      </c>
      <c r="G45" s="7">
        <f t="shared" ca="1" si="3"/>
        <v>49</v>
      </c>
      <c r="H45" s="7" t="str">
        <f t="shared" ca="1" si="0"/>
        <v>Generation X</v>
      </c>
      <c r="I45" s="7">
        <f t="shared" ca="1" si="4"/>
        <v>11</v>
      </c>
      <c r="J45" s="7" t="str">
        <f t="shared" ca="1" si="1"/>
        <v>8-14 years</v>
      </c>
      <c r="K45" s="2" t="s">
        <v>18</v>
      </c>
      <c r="L45" s="2" t="s">
        <v>20</v>
      </c>
      <c r="M45" s="2" t="s">
        <v>16</v>
      </c>
    </row>
    <row r="46" spans="2:13" x14ac:dyDescent="0.25">
      <c r="B46" s="2" t="s">
        <v>76</v>
      </c>
      <c r="C46" s="2" t="s">
        <v>13</v>
      </c>
      <c r="D46" s="5">
        <v>40191</v>
      </c>
      <c r="E46" s="5">
        <v>28982</v>
      </c>
      <c r="F46" s="6">
        <f t="shared" ca="1" si="2"/>
        <v>44864</v>
      </c>
      <c r="G46" s="7">
        <f t="shared" ca="1" si="3"/>
        <v>43</v>
      </c>
      <c r="H46" s="7" t="str">
        <f t="shared" ca="1" si="0"/>
        <v>Generation X</v>
      </c>
      <c r="I46" s="7">
        <f t="shared" ca="1" si="4"/>
        <v>12</v>
      </c>
      <c r="J46" s="7" t="str">
        <f t="shared" ca="1" si="1"/>
        <v>8-14 years</v>
      </c>
      <c r="K46" s="2" t="s">
        <v>63</v>
      </c>
      <c r="L46" s="2" t="s">
        <v>20</v>
      </c>
      <c r="M46" s="2" t="s">
        <v>16</v>
      </c>
    </row>
    <row r="47" spans="2:13" x14ac:dyDescent="0.25">
      <c r="B47" s="2" t="s">
        <v>77</v>
      </c>
      <c r="C47" s="2" t="s">
        <v>13</v>
      </c>
      <c r="D47" s="5">
        <v>41287</v>
      </c>
      <c r="E47" s="5">
        <v>29169</v>
      </c>
      <c r="F47" s="5">
        <f t="shared" ca="1" si="2"/>
        <v>44864</v>
      </c>
      <c r="G47" s="7">
        <f t="shared" ca="1" si="3"/>
        <v>43</v>
      </c>
      <c r="H47" s="7" t="str">
        <f t="shared" ca="1" si="0"/>
        <v>Generation X</v>
      </c>
      <c r="I47" s="7">
        <f t="shared" ca="1" si="4"/>
        <v>9</v>
      </c>
      <c r="J47" s="7" t="str">
        <f t="shared" ca="1" si="1"/>
        <v>8-14 years</v>
      </c>
      <c r="K47" s="2" t="s">
        <v>18</v>
      </c>
      <c r="L47" s="2" t="s">
        <v>35</v>
      </c>
      <c r="M47" s="2" t="s">
        <v>73</v>
      </c>
    </row>
    <row r="48" spans="2:13" x14ac:dyDescent="0.25">
      <c r="B48" s="2" t="s">
        <v>78</v>
      </c>
      <c r="C48" s="2" t="s">
        <v>13</v>
      </c>
      <c r="D48" s="5">
        <v>42748</v>
      </c>
      <c r="E48" s="5">
        <v>33552</v>
      </c>
      <c r="F48" s="6">
        <f t="shared" ca="1" si="2"/>
        <v>44864</v>
      </c>
      <c r="G48" s="7">
        <f t="shared" ca="1" si="3"/>
        <v>30</v>
      </c>
      <c r="H48" s="7" t="str">
        <f t="shared" ca="1" si="0"/>
        <v>Generation Y</v>
      </c>
      <c r="I48" s="7">
        <f t="shared" ca="1" si="4"/>
        <v>5</v>
      </c>
      <c r="J48" s="7" t="str">
        <f t="shared" ca="1" si="1"/>
        <v>4-7 years</v>
      </c>
      <c r="K48" s="2" t="s">
        <v>31</v>
      </c>
      <c r="L48" s="2" t="s">
        <v>20</v>
      </c>
      <c r="M48" s="2" t="s">
        <v>44</v>
      </c>
    </row>
    <row r="49" spans="2:13" x14ac:dyDescent="0.25">
      <c r="B49" s="2" t="s">
        <v>79</v>
      </c>
      <c r="C49" s="2" t="s">
        <v>13</v>
      </c>
      <c r="D49" s="5">
        <v>40557</v>
      </c>
      <c r="E49" s="5">
        <v>29834</v>
      </c>
      <c r="F49" s="6">
        <f t="shared" ca="1" si="2"/>
        <v>44864</v>
      </c>
      <c r="G49" s="7">
        <f t="shared" ca="1" si="3"/>
        <v>41</v>
      </c>
      <c r="H49" s="7" t="str">
        <f t="shared" ca="1" si="0"/>
        <v>Generation X</v>
      </c>
      <c r="I49" s="7">
        <f t="shared" ca="1" si="4"/>
        <v>11</v>
      </c>
      <c r="J49" s="7" t="str">
        <f t="shared" ca="1" si="1"/>
        <v>8-14 years</v>
      </c>
      <c r="K49" s="2" t="s">
        <v>14</v>
      </c>
      <c r="L49" s="2" t="s">
        <v>20</v>
      </c>
      <c r="M49" s="2" t="s">
        <v>16</v>
      </c>
    </row>
    <row r="50" spans="2:13" x14ac:dyDescent="0.25">
      <c r="B50" s="2" t="s">
        <v>80</v>
      </c>
      <c r="C50" s="2" t="s">
        <v>13</v>
      </c>
      <c r="D50" s="5">
        <v>40193</v>
      </c>
      <c r="E50" s="5">
        <v>33211</v>
      </c>
      <c r="F50" s="5">
        <f t="shared" ca="1" si="2"/>
        <v>44864</v>
      </c>
      <c r="G50" s="7">
        <f t="shared" ca="1" si="3"/>
        <v>31</v>
      </c>
      <c r="H50" s="7" t="str">
        <f t="shared" ca="1" si="0"/>
        <v>Generation Y</v>
      </c>
      <c r="I50" s="7">
        <f t="shared" ca="1" si="4"/>
        <v>12</v>
      </c>
      <c r="J50" s="7" t="str">
        <f t="shared" ca="1" si="1"/>
        <v>8-14 years</v>
      </c>
      <c r="K50" s="2" t="s">
        <v>63</v>
      </c>
      <c r="L50" s="2" t="s">
        <v>20</v>
      </c>
      <c r="M50" s="2" t="s">
        <v>23</v>
      </c>
    </row>
    <row r="51" spans="2:13" x14ac:dyDescent="0.25">
      <c r="B51" s="2" t="s">
        <v>81</v>
      </c>
      <c r="C51" s="2" t="s">
        <v>13</v>
      </c>
      <c r="D51" s="5">
        <v>43480</v>
      </c>
      <c r="E51" s="5">
        <v>33888</v>
      </c>
      <c r="F51" s="6">
        <f t="shared" ca="1" si="2"/>
        <v>44864</v>
      </c>
      <c r="G51" s="7">
        <f t="shared" ca="1" si="3"/>
        <v>30</v>
      </c>
      <c r="H51" s="7" t="str">
        <f t="shared" ca="1" si="0"/>
        <v>Generation Y</v>
      </c>
      <c r="I51" s="7">
        <f t="shared" ca="1" si="4"/>
        <v>3</v>
      </c>
      <c r="J51" s="7" t="str">
        <f t="shared" ca="1" si="1"/>
        <v>0-3 years</v>
      </c>
      <c r="K51" s="2" t="s">
        <v>52</v>
      </c>
      <c r="L51" s="2" t="s">
        <v>20</v>
      </c>
      <c r="M51" s="2" t="s">
        <v>44</v>
      </c>
    </row>
    <row r="52" spans="2:13" x14ac:dyDescent="0.25">
      <c r="B52" s="2" t="s">
        <v>82</v>
      </c>
      <c r="C52" s="2" t="s">
        <v>27</v>
      </c>
      <c r="D52" s="5">
        <v>41287</v>
      </c>
      <c r="E52" s="5">
        <v>32635</v>
      </c>
      <c r="F52" s="5">
        <f t="shared" ca="1" si="2"/>
        <v>44864</v>
      </c>
      <c r="G52" s="7">
        <f t="shared" ca="1" si="3"/>
        <v>33</v>
      </c>
      <c r="H52" s="7" t="str">
        <f t="shared" ca="1" si="0"/>
        <v>Generation Y</v>
      </c>
      <c r="I52" s="7">
        <f t="shared" ca="1" si="4"/>
        <v>9</v>
      </c>
      <c r="J52" s="7" t="str">
        <f t="shared" ca="1" si="1"/>
        <v>8-14 years</v>
      </c>
      <c r="K52" s="2" t="s">
        <v>14</v>
      </c>
      <c r="L52" s="2" t="s">
        <v>20</v>
      </c>
      <c r="M52" s="2" t="s">
        <v>44</v>
      </c>
    </row>
    <row r="53" spans="2:13" x14ac:dyDescent="0.25">
      <c r="B53" s="2" t="s">
        <v>83</v>
      </c>
      <c r="C53" s="2" t="s">
        <v>27</v>
      </c>
      <c r="D53" s="5">
        <v>42748</v>
      </c>
      <c r="E53" s="5">
        <v>29921</v>
      </c>
      <c r="F53" s="6">
        <f t="shared" ca="1" si="2"/>
        <v>44864</v>
      </c>
      <c r="G53" s="7">
        <f t="shared" ca="1" si="3"/>
        <v>40</v>
      </c>
      <c r="H53" s="7" t="str">
        <f t="shared" ca="1" si="0"/>
        <v>Generation Y</v>
      </c>
      <c r="I53" s="7">
        <f t="shared" ca="1" si="4"/>
        <v>5</v>
      </c>
      <c r="J53" s="7" t="str">
        <f t="shared" ca="1" si="1"/>
        <v>4-7 years</v>
      </c>
      <c r="K53" s="2" t="s">
        <v>18</v>
      </c>
      <c r="L53" s="2" t="s">
        <v>20</v>
      </c>
      <c r="M53" s="2" t="s">
        <v>16</v>
      </c>
    </row>
    <row r="54" spans="2:13" x14ac:dyDescent="0.25">
      <c r="B54" s="2" t="s">
        <v>84</v>
      </c>
      <c r="C54" s="2" t="s">
        <v>27</v>
      </c>
      <c r="D54" s="5">
        <v>42748</v>
      </c>
      <c r="E54" s="5">
        <v>32548</v>
      </c>
      <c r="F54" s="6">
        <f t="shared" ca="1" si="2"/>
        <v>44864</v>
      </c>
      <c r="G54" s="7">
        <f t="shared" ca="1" si="3"/>
        <v>33</v>
      </c>
      <c r="H54" s="7" t="str">
        <f t="shared" ca="1" si="0"/>
        <v>Generation Y</v>
      </c>
      <c r="I54" s="7">
        <f t="shared" ca="1" si="4"/>
        <v>5</v>
      </c>
      <c r="J54" s="7" t="str">
        <f t="shared" ca="1" si="1"/>
        <v>4-7 years</v>
      </c>
      <c r="K54" s="2" t="s">
        <v>18</v>
      </c>
      <c r="L54" s="2" t="s">
        <v>20</v>
      </c>
      <c r="M54" s="2" t="s">
        <v>16</v>
      </c>
    </row>
    <row r="55" spans="2:13" x14ac:dyDescent="0.25">
      <c r="B55" s="2" t="s">
        <v>85</v>
      </c>
      <c r="C55" s="2" t="s">
        <v>13</v>
      </c>
      <c r="D55" s="5">
        <v>42382</v>
      </c>
      <c r="E55" s="5">
        <v>32419</v>
      </c>
      <c r="F55" s="6">
        <f t="shared" ca="1" si="2"/>
        <v>44864</v>
      </c>
      <c r="G55" s="7">
        <f t="shared" ca="1" si="3"/>
        <v>34</v>
      </c>
      <c r="H55" s="7" t="str">
        <f t="shared" ca="1" si="0"/>
        <v>Generation Y</v>
      </c>
      <c r="I55" s="7">
        <f t="shared" ca="1" si="4"/>
        <v>6</v>
      </c>
      <c r="J55" s="7" t="str">
        <f t="shared" ca="1" si="1"/>
        <v>4-7 years</v>
      </c>
      <c r="K55" s="2" t="s">
        <v>18</v>
      </c>
      <c r="L55" s="2" t="s">
        <v>20</v>
      </c>
      <c r="M55" s="2" t="s">
        <v>16</v>
      </c>
    </row>
    <row r="56" spans="2:13" x14ac:dyDescent="0.25">
      <c r="B56" s="2" t="s">
        <v>86</v>
      </c>
      <c r="C56" s="2" t="s">
        <v>13</v>
      </c>
      <c r="D56" s="5">
        <v>39828</v>
      </c>
      <c r="E56" s="5">
        <v>32175</v>
      </c>
      <c r="F56" s="5">
        <f t="shared" ca="1" si="2"/>
        <v>44864</v>
      </c>
      <c r="G56" s="7">
        <f t="shared" ca="1" si="3"/>
        <v>34</v>
      </c>
      <c r="H56" s="7" t="str">
        <f t="shared" ca="1" si="0"/>
        <v>Generation Y</v>
      </c>
      <c r="I56" s="7">
        <f t="shared" ca="1" si="4"/>
        <v>13</v>
      </c>
      <c r="J56" s="7" t="str">
        <f t="shared" ca="1" si="1"/>
        <v>8-14 years</v>
      </c>
      <c r="K56" s="2" t="s">
        <v>14</v>
      </c>
      <c r="L56" s="2" t="s">
        <v>20</v>
      </c>
      <c r="M56" s="2" t="s">
        <v>23</v>
      </c>
    </row>
    <row r="57" spans="2:13" x14ac:dyDescent="0.25">
      <c r="B57" s="2" t="s">
        <v>87</v>
      </c>
      <c r="C57" s="2" t="s">
        <v>27</v>
      </c>
      <c r="D57" s="5">
        <v>40193</v>
      </c>
      <c r="E57" s="5">
        <v>27253</v>
      </c>
      <c r="F57" s="5">
        <f t="shared" ca="1" si="2"/>
        <v>44864</v>
      </c>
      <c r="G57" s="7">
        <f t="shared" ca="1" si="3"/>
        <v>48</v>
      </c>
      <c r="H57" s="7" t="str">
        <f t="shared" ca="1" si="0"/>
        <v>Generation X</v>
      </c>
      <c r="I57" s="7">
        <f t="shared" ca="1" si="4"/>
        <v>12</v>
      </c>
      <c r="J57" s="7" t="str">
        <f t="shared" ca="1" si="1"/>
        <v>8-14 years</v>
      </c>
      <c r="K57" s="2" t="s">
        <v>18</v>
      </c>
      <c r="L57" s="2" t="s">
        <v>20</v>
      </c>
      <c r="M57" s="2" t="s">
        <v>44</v>
      </c>
    </row>
    <row r="58" spans="2:13" x14ac:dyDescent="0.25">
      <c r="B58" s="2" t="s">
        <v>88</v>
      </c>
      <c r="C58" s="2" t="s">
        <v>27</v>
      </c>
      <c r="D58" s="5">
        <v>39828</v>
      </c>
      <c r="E58" s="5">
        <v>33066</v>
      </c>
      <c r="F58" s="5">
        <f t="shared" ca="1" si="2"/>
        <v>44864</v>
      </c>
      <c r="G58" s="7">
        <f t="shared" ca="1" si="3"/>
        <v>32</v>
      </c>
      <c r="H58" s="7" t="str">
        <f t="shared" ca="1" si="0"/>
        <v>Generation Y</v>
      </c>
      <c r="I58" s="7">
        <f t="shared" ca="1" si="4"/>
        <v>13</v>
      </c>
      <c r="J58" s="7" t="str">
        <f t="shared" ca="1" si="1"/>
        <v>8-14 years</v>
      </c>
      <c r="K58" s="2" t="s">
        <v>18</v>
      </c>
      <c r="L58" s="2" t="s">
        <v>20</v>
      </c>
      <c r="M58" s="2" t="s">
        <v>44</v>
      </c>
    </row>
    <row r="59" spans="2:13" x14ac:dyDescent="0.25">
      <c r="B59" s="2" t="s">
        <v>89</v>
      </c>
      <c r="C59" s="2" t="s">
        <v>13</v>
      </c>
      <c r="D59" s="5">
        <v>42748</v>
      </c>
      <c r="E59" s="5">
        <v>33700</v>
      </c>
      <c r="F59" s="6">
        <f t="shared" ca="1" si="2"/>
        <v>44864</v>
      </c>
      <c r="G59" s="7">
        <f t="shared" ca="1" si="3"/>
        <v>30</v>
      </c>
      <c r="H59" s="7" t="str">
        <f t="shared" ca="1" si="0"/>
        <v>Generation Y</v>
      </c>
      <c r="I59" s="7">
        <f t="shared" ca="1" si="4"/>
        <v>5</v>
      </c>
      <c r="J59" s="7" t="str">
        <f t="shared" ca="1" si="1"/>
        <v>4-7 years</v>
      </c>
      <c r="K59" s="2" t="s">
        <v>18</v>
      </c>
      <c r="L59" s="2" t="s">
        <v>20</v>
      </c>
      <c r="M59" s="2" t="s">
        <v>16</v>
      </c>
    </row>
    <row r="60" spans="2:13" x14ac:dyDescent="0.25">
      <c r="B60" s="2" t="s">
        <v>90</v>
      </c>
      <c r="C60" s="2" t="s">
        <v>27</v>
      </c>
      <c r="D60" s="5">
        <v>42748</v>
      </c>
      <c r="E60" s="5">
        <v>30052</v>
      </c>
      <c r="F60" s="6">
        <f t="shared" ca="1" si="2"/>
        <v>44864</v>
      </c>
      <c r="G60" s="7">
        <f t="shared" ca="1" si="3"/>
        <v>40</v>
      </c>
      <c r="H60" s="7" t="str">
        <f t="shared" ca="1" si="0"/>
        <v>Generation Y</v>
      </c>
      <c r="I60" s="7">
        <f t="shared" ca="1" si="4"/>
        <v>5</v>
      </c>
      <c r="J60" s="7" t="str">
        <f t="shared" ca="1" si="1"/>
        <v>4-7 years</v>
      </c>
      <c r="K60" s="2" t="s">
        <v>18</v>
      </c>
      <c r="L60" s="2" t="s">
        <v>15</v>
      </c>
      <c r="M60" s="2" t="s">
        <v>16</v>
      </c>
    </row>
    <row r="61" spans="2:13" x14ac:dyDescent="0.25">
      <c r="B61" s="2" t="s">
        <v>91</v>
      </c>
      <c r="C61" s="2" t="s">
        <v>13</v>
      </c>
      <c r="D61" s="5">
        <v>40235</v>
      </c>
      <c r="E61" s="5">
        <v>28585</v>
      </c>
      <c r="F61" s="6">
        <f t="shared" ca="1" si="2"/>
        <v>44864</v>
      </c>
      <c r="G61" s="7">
        <f t="shared" ca="1" si="3"/>
        <v>44</v>
      </c>
      <c r="H61" s="7" t="str">
        <f t="shared" ca="1" si="0"/>
        <v>Generation X</v>
      </c>
      <c r="I61" s="7">
        <f t="shared" ca="1" si="4"/>
        <v>12</v>
      </c>
      <c r="J61" s="7" t="str">
        <f t="shared" ca="1" si="1"/>
        <v>8-14 years</v>
      </c>
      <c r="K61" s="2" t="s">
        <v>31</v>
      </c>
      <c r="L61" s="2" t="s">
        <v>22</v>
      </c>
      <c r="M61" s="2" t="s">
        <v>16</v>
      </c>
    </row>
    <row r="62" spans="2:13" x14ac:dyDescent="0.25">
      <c r="B62" s="2" t="s">
        <v>92</v>
      </c>
      <c r="C62" s="2" t="s">
        <v>27</v>
      </c>
      <c r="D62" s="5">
        <v>39428</v>
      </c>
      <c r="E62" s="5">
        <v>27190</v>
      </c>
      <c r="F62" s="5">
        <f t="shared" ca="1" si="2"/>
        <v>44864</v>
      </c>
      <c r="G62" s="7">
        <f t="shared" ca="1" si="3"/>
        <v>48</v>
      </c>
      <c r="H62" s="7" t="str">
        <f t="shared" ca="1" si="0"/>
        <v>Generation X</v>
      </c>
      <c r="I62" s="7">
        <f t="shared" ca="1" si="4"/>
        <v>14</v>
      </c>
      <c r="J62" s="7" t="str">
        <f t="shared" ca="1" si="1"/>
        <v>8-14 years</v>
      </c>
      <c r="K62" s="2" t="s">
        <v>31</v>
      </c>
      <c r="L62" s="2" t="s">
        <v>22</v>
      </c>
      <c r="M62" s="2" t="s">
        <v>44</v>
      </c>
    </row>
    <row r="63" spans="2:13" x14ac:dyDescent="0.25">
      <c r="B63" s="2" t="s">
        <v>93</v>
      </c>
      <c r="C63" s="2" t="s">
        <v>13</v>
      </c>
      <c r="D63" s="5">
        <v>39087</v>
      </c>
      <c r="E63" s="5">
        <v>22654</v>
      </c>
      <c r="F63" s="6">
        <f t="shared" ca="1" si="2"/>
        <v>44864</v>
      </c>
      <c r="G63" s="7">
        <f t="shared" ca="1" si="3"/>
        <v>60</v>
      </c>
      <c r="H63" s="7" t="str">
        <f t="shared" ca="1" si="0"/>
        <v>Baby Boomers</v>
      </c>
      <c r="I63" s="7">
        <f t="shared" ca="1" si="4"/>
        <v>15</v>
      </c>
      <c r="J63" s="7" t="str">
        <f t="shared" ca="1" si="1"/>
        <v>Above 15 years</v>
      </c>
      <c r="K63" s="2" t="s">
        <v>34</v>
      </c>
      <c r="L63" s="2" t="s">
        <v>20</v>
      </c>
      <c r="M63" s="2" t="s">
        <v>16</v>
      </c>
    </row>
    <row r="64" spans="2:13" x14ac:dyDescent="0.25">
      <c r="B64" s="2" t="s">
        <v>94</v>
      </c>
      <c r="C64" s="2" t="s">
        <v>13</v>
      </c>
      <c r="D64" s="5">
        <v>42017</v>
      </c>
      <c r="E64" s="5">
        <v>30256</v>
      </c>
      <c r="F64" s="6">
        <f t="shared" ca="1" si="2"/>
        <v>44864</v>
      </c>
      <c r="G64" s="7">
        <f t="shared" ca="1" si="3"/>
        <v>40</v>
      </c>
      <c r="H64" s="7" t="str">
        <f t="shared" ca="1" si="0"/>
        <v>Generation Y</v>
      </c>
      <c r="I64" s="7">
        <f t="shared" ca="1" si="4"/>
        <v>7</v>
      </c>
      <c r="J64" s="7" t="str">
        <f t="shared" ca="1" si="1"/>
        <v>4-7 years</v>
      </c>
      <c r="K64" s="2" t="s">
        <v>37</v>
      </c>
      <c r="L64" s="2" t="s">
        <v>20</v>
      </c>
      <c r="M64" s="2" t="s">
        <v>16</v>
      </c>
    </row>
    <row r="65" spans="2:13" x14ac:dyDescent="0.25">
      <c r="B65" s="2" t="s">
        <v>95</v>
      </c>
      <c r="C65" s="2" t="s">
        <v>13</v>
      </c>
      <c r="D65" s="5">
        <v>38372</v>
      </c>
      <c r="E65" s="5">
        <v>33119</v>
      </c>
      <c r="F65" s="5">
        <f t="shared" ca="1" si="2"/>
        <v>44864</v>
      </c>
      <c r="G65" s="7">
        <f t="shared" ca="1" si="3"/>
        <v>32</v>
      </c>
      <c r="H65" s="7" t="str">
        <f t="shared" ca="1" si="0"/>
        <v>Generation Y</v>
      </c>
      <c r="I65" s="7">
        <f t="shared" ca="1" si="4"/>
        <v>17</v>
      </c>
      <c r="J65" s="7" t="str">
        <f t="shared" ca="1" si="1"/>
        <v>Above 15 years</v>
      </c>
      <c r="K65" s="2" t="s">
        <v>39</v>
      </c>
      <c r="L65" s="2" t="s">
        <v>20</v>
      </c>
      <c r="M65" s="2" t="s">
        <v>44</v>
      </c>
    </row>
    <row r="66" spans="2:13" x14ac:dyDescent="0.25">
      <c r="B66" s="2" t="s">
        <v>96</v>
      </c>
      <c r="C66" s="2" t="s">
        <v>13</v>
      </c>
      <c r="D66" s="5">
        <v>41300</v>
      </c>
      <c r="E66" s="5">
        <v>31848</v>
      </c>
      <c r="F66" s="5">
        <f t="shared" ca="1" si="2"/>
        <v>44864</v>
      </c>
      <c r="G66" s="7">
        <f t="shared" ca="1" si="3"/>
        <v>35</v>
      </c>
      <c r="H66" s="7" t="str">
        <f t="shared" ca="1" si="0"/>
        <v>Generation Y</v>
      </c>
      <c r="I66" s="7">
        <f t="shared" ca="1" si="4"/>
        <v>9</v>
      </c>
      <c r="J66" s="7" t="str">
        <f t="shared" ca="1" si="1"/>
        <v>8-14 years</v>
      </c>
      <c r="K66" s="2" t="s">
        <v>14</v>
      </c>
      <c r="L66" s="2" t="s">
        <v>20</v>
      </c>
      <c r="M66" s="2" t="s">
        <v>44</v>
      </c>
    </row>
    <row r="67" spans="2:13" x14ac:dyDescent="0.25">
      <c r="B67" s="2" t="s">
        <v>97</v>
      </c>
      <c r="C67" s="2" t="s">
        <v>13</v>
      </c>
      <c r="D67" s="5">
        <v>40945</v>
      </c>
      <c r="E67" s="5">
        <v>27185</v>
      </c>
      <c r="F67" s="5">
        <f t="shared" ca="1" si="2"/>
        <v>44864</v>
      </c>
      <c r="G67" s="7">
        <f t="shared" ca="1" si="3"/>
        <v>48</v>
      </c>
      <c r="H67" s="7" t="str">
        <f t="shared" ref="H67:H117" ca="1" si="5">IF(G67&gt;56,"Baby Boomers", IF(G67&gt;=41,"Generation X", IF(G67&gt;=25,"Generation Y","Generation Z")))</f>
        <v>Generation X</v>
      </c>
      <c r="I67" s="7">
        <f t="shared" ca="1" si="4"/>
        <v>10</v>
      </c>
      <c r="J67" s="7" t="str">
        <f t="shared" ref="J67:J117" ca="1" si="6">IF(I67&gt;=15,"Above 15 years",IF(I67&gt;=8,"8-14 years",IF(I67&gt;=4,"4-7 years","0-3 years")))</f>
        <v>8-14 years</v>
      </c>
      <c r="K67" s="2" t="s">
        <v>18</v>
      </c>
      <c r="L67" s="2" t="s">
        <v>20</v>
      </c>
      <c r="M67" s="2" t="s">
        <v>73</v>
      </c>
    </row>
    <row r="68" spans="2:13" x14ac:dyDescent="0.25">
      <c r="B68" s="2" t="s">
        <v>98</v>
      </c>
      <c r="C68" s="2" t="s">
        <v>13</v>
      </c>
      <c r="D68" s="5">
        <v>38754</v>
      </c>
      <c r="E68" s="5">
        <v>28647</v>
      </c>
      <c r="F68" s="6">
        <f t="shared" ref="F68:F113" ca="1" si="7">TODAY()</f>
        <v>44864</v>
      </c>
      <c r="G68" s="7">
        <f t="shared" ref="G68:G117" ca="1" si="8">INT((F68-E68)/365)</f>
        <v>44</v>
      </c>
      <c r="H68" s="7" t="str">
        <f t="shared" ca="1" si="5"/>
        <v>Generation X</v>
      </c>
      <c r="I68" s="7">
        <f t="shared" ref="I68:I117" ca="1" si="9">INT((F68-D68)/365)</f>
        <v>16</v>
      </c>
      <c r="J68" s="7" t="str">
        <f t="shared" ca="1" si="6"/>
        <v>Above 15 years</v>
      </c>
      <c r="K68" s="2" t="s">
        <v>18</v>
      </c>
      <c r="L68" s="2" t="s">
        <v>20</v>
      </c>
      <c r="M68" s="2" t="s">
        <v>16</v>
      </c>
    </row>
    <row r="69" spans="2:13" x14ac:dyDescent="0.25">
      <c r="B69" s="2" t="s">
        <v>99</v>
      </c>
      <c r="C69" s="2" t="s">
        <v>13</v>
      </c>
      <c r="D69" s="5">
        <v>42748</v>
      </c>
      <c r="E69" s="5">
        <v>32944</v>
      </c>
      <c r="F69" s="6">
        <f t="shared" ca="1" si="7"/>
        <v>44864</v>
      </c>
      <c r="G69" s="7">
        <f t="shared" ca="1" si="8"/>
        <v>32</v>
      </c>
      <c r="H69" s="7" t="str">
        <f t="shared" ca="1" si="5"/>
        <v>Generation Y</v>
      </c>
      <c r="I69" s="7">
        <f t="shared" ca="1" si="9"/>
        <v>5</v>
      </c>
      <c r="J69" s="7" t="str">
        <f t="shared" ca="1" si="6"/>
        <v>4-7 years</v>
      </c>
      <c r="K69" s="2" t="s">
        <v>37</v>
      </c>
      <c r="L69" s="2" t="s">
        <v>15</v>
      </c>
      <c r="M69" s="2" t="s">
        <v>16</v>
      </c>
    </row>
    <row r="70" spans="2:13" x14ac:dyDescent="0.25">
      <c r="B70" s="2" t="s">
        <v>100</v>
      </c>
      <c r="C70" s="2" t="s">
        <v>27</v>
      </c>
      <c r="D70" s="5">
        <v>41329</v>
      </c>
      <c r="E70" s="5">
        <v>26911</v>
      </c>
      <c r="F70" s="6">
        <f t="shared" ca="1" si="7"/>
        <v>44864</v>
      </c>
      <c r="G70" s="7">
        <f t="shared" ca="1" si="8"/>
        <v>49</v>
      </c>
      <c r="H70" s="7" t="str">
        <f t="shared" ca="1" si="5"/>
        <v>Generation X</v>
      </c>
      <c r="I70" s="7">
        <f t="shared" ca="1" si="9"/>
        <v>9</v>
      </c>
      <c r="J70" s="7" t="str">
        <f t="shared" ca="1" si="6"/>
        <v>8-14 years</v>
      </c>
      <c r="K70" s="2" t="s">
        <v>18</v>
      </c>
      <c r="L70" s="2" t="s">
        <v>15</v>
      </c>
      <c r="M70" s="2" t="s">
        <v>16</v>
      </c>
    </row>
    <row r="71" spans="2:13" x14ac:dyDescent="0.25">
      <c r="B71" s="2" t="s">
        <v>101</v>
      </c>
      <c r="C71" s="2" t="s">
        <v>27</v>
      </c>
      <c r="D71" s="5">
        <v>39510</v>
      </c>
      <c r="E71" s="5">
        <v>28678</v>
      </c>
      <c r="F71" s="5">
        <f t="shared" ca="1" si="7"/>
        <v>44864</v>
      </c>
      <c r="G71" s="7">
        <f t="shared" ca="1" si="8"/>
        <v>44</v>
      </c>
      <c r="H71" s="7" t="str">
        <f t="shared" ca="1" si="5"/>
        <v>Generation X</v>
      </c>
      <c r="I71" s="7">
        <f t="shared" ca="1" si="9"/>
        <v>14</v>
      </c>
      <c r="J71" s="7" t="str">
        <f t="shared" ca="1" si="6"/>
        <v>8-14 years</v>
      </c>
      <c r="K71" s="2" t="s">
        <v>18</v>
      </c>
      <c r="L71" s="2" t="s">
        <v>47</v>
      </c>
      <c r="M71" s="2" t="s">
        <v>73</v>
      </c>
    </row>
    <row r="72" spans="2:13" x14ac:dyDescent="0.25">
      <c r="B72" s="2" t="s">
        <v>102</v>
      </c>
      <c r="C72" s="2" t="s">
        <v>27</v>
      </c>
      <c r="D72" s="5">
        <v>37258</v>
      </c>
      <c r="E72" s="5">
        <v>28980</v>
      </c>
      <c r="F72" s="6">
        <f t="shared" ca="1" si="7"/>
        <v>44864</v>
      </c>
      <c r="G72" s="7">
        <f t="shared" ca="1" si="8"/>
        <v>43</v>
      </c>
      <c r="H72" s="7" t="str">
        <f t="shared" ca="1" si="5"/>
        <v>Generation X</v>
      </c>
      <c r="I72" s="7">
        <f t="shared" ca="1" si="9"/>
        <v>20</v>
      </c>
      <c r="J72" s="7" t="str">
        <f t="shared" ca="1" si="6"/>
        <v>Above 15 years</v>
      </c>
      <c r="K72" s="2" t="s">
        <v>37</v>
      </c>
      <c r="L72" s="2" t="s">
        <v>20</v>
      </c>
      <c r="M72" s="2" t="s">
        <v>16</v>
      </c>
    </row>
    <row r="73" spans="2:13" x14ac:dyDescent="0.25">
      <c r="B73" s="2" t="s">
        <v>103</v>
      </c>
      <c r="C73" s="2" t="s">
        <v>13</v>
      </c>
      <c r="D73" s="5">
        <v>40248</v>
      </c>
      <c r="E73" s="5">
        <v>31749</v>
      </c>
      <c r="F73" s="6">
        <f t="shared" ca="1" si="7"/>
        <v>44864</v>
      </c>
      <c r="G73" s="7">
        <f t="shared" ca="1" si="8"/>
        <v>35</v>
      </c>
      <c r="H73" s="7" t="str">
        <f t="shared" ca="1" si="5"/>
        <v>Generation Y</v>
      </c>
      <c r="I73" s="7">
        <f t="shared" ca="1" si="9"/>
        <v>12</v>
      </c>
      <c r="J73" s="7" t="str">
        <f t="shared" ca="1" si="6"/>
        <v>8-14 years</v>
      </c>
      <c r="K73" s="2" t="s">
        <v>18</v>
      </c>
      <c r="L73" s="2" t="s">
        <v>20</v>
      </c>
      <c r="M73" s="2" t="s">
        <v>16</v>
      </c>
    </row>
    <row r="74" spans="2:13" x14ac:dyDescent="0.25">
      <c r="B74" s="2" t="s">
        <v>104</v>
      </c>
      <c r="C74" s="2" t="s">
        <v>13</v>
      </c>
      <c r="D74" s="5">
        <v>39895</v>
      </c>
      <c r="E74" s="5">
        <v>31871</v>
      </c>
      <c r="F74" s="5">
        <f t="shared" ca="1" si="7"/>
        <v>44864</v>
      </c>
      <c r="G74" s="7">
        <f t="shared" ca="1" si="8"/>
        <v>35</v>
      </c>
      <c r="H74" s="7" t="str">
        <f t="shared" ca="1" si="5"/>
        <v>Generation Y</v>
      </c>
      <c r="I74" s="7">
        <f t="shared" ca="1" si="9"/>
        <v>13</v>
      </c>
      <c r="J74" s="7" t="str">
        <f t="shared" ca="1" si="6"/>
        <v>8-14 years</v>
      </c>
      <c r="K74" s="2" t="s">
        <v>18</v>
      </c>
      <c r="L74" s="2" t="s">
        <v>35</v>
      </c>
      <c r="M74" s="2" t="s">
        <v>23</v>
      </c>
    </row>
    <row r="75" spans="2:13" x14ac:dyDescent="0.25">
      <c r="B75" s="2" t="s">
        <v>105</v>
      </c>
      <c r="C75" s="2" t="s">
        <v>27</v>
      </c>
      <c r="D75" s="5">
        <v>39537</v>
      </c>
      <c r="E75" s="5">
        <v>30931</v>
      </c>
      <c r="F75" s="6">
        <f t="shared" ca="1" si="7"/>
        <v>44864</v>
      </c>
      <c r="G75" s="7">
        <f t="shared" ca="1" si="8"/>
        <v>38</v>
      </c>
      <c r="H75" s="7" t="str">
        <f t="shared" ca="1" si="5"/>
        <v>Generation Y</v>
      </c>
      <c r="I75" s="7">
        <f t="shared" ca="1" si="9"/>
        <v>14</v>
      </c>
      <c r="J75" s="7" t="str">
        <f t="shared" ca="1" si="6"/>
        <v>8-14 years</v>
      </c>
      <c r="K75" s="2" t="s">
        <v>52</v>
      </c>
      <c r="L75" s="2" t="s">
        <v>47</v>
      </c>
      <c r="M75" s="2" t="s">
        <v>16</v>
      </c>
    </row>
    <row r="76" spans="2:13" x14ac:dyDescent="0.25">
      <c r="B76" s="2" t="s">
        <v>106</v>
      </c>
      <c r="C76" s="2" t="s">
        <v>27</v>
      </c>
      <c r="D76" s="5">
        <v>35896</v>
      </c>
      <c r="E76" s="5">
        <v>24687</v>
      </c>
      <c r="F76" s="5">
        <f t="shared" ca="1" si="7"/>
        <v>44864</v>
      </c>
      <c r="G76" s="7">
        <f t="shared" ca="1" si="8"/>
        <v>55</v>
      </c>
      <c r="H76" s="7" t="str">
        <f t="shared" ca="1" si="5"/>
        <v>Generation X</v>
      </c>
      <c r="I76" s="7">
        <f t="shared" ca="1" si="9"/>
        <v>24</v>
      </c>
      <c r="J76" s="7" t="str">
        <f t="shared" ca="1" si="6"/>
        <v>Above 15 years</v>
      </c>
      <c r="K76" s="2" t="s">
        <v>18</v>
      </c>
      <c r="L76" s="2" t="s">
        <v>20</v>
      </c>
      <c r="M76" s="2" t="s">
        <v>44</v>
      </c>
    </row>
    <row r="77" spans="2:13" x14ac:dyDescent="0.25">
      <c r="B77" s="2" t="s">
        <v>107</v>
      </c>
      <c r="C77" s="2" t="s">
        <v>13</v>
      </c>
      <c r="D77" s="5">
        <v>36893</v>
      </c>
      <c r="E77" s="5">
        <v>26761</v>
      </c>
      <c r="F77" s="6">
        <f t="shared" ca="1" si="7"/>
        <v>44864</v>
      </c>
      <c r="G77" s="7">
        <f t="shared" ca="1" si="8"/>
        <v>49</v>
      </c>
      <c r="H77" s="7" t="str">
        <f t="shared" ca="1" si="5"/>
        <v>Generation X</v>
      </c>
      <c r="I77" s="7">
        <f t="shared" ca="1" si="9"/>
        <v>21</v>
      </c>
      <c r="J77" s="7" t="str">
        <f t="shared" ca="1" si="6"/>
        <v>Above 15 years</v>
      </c>
      <c r="K77" s="2" t="s">
        <v>37</v>
      </c>
      <c r="L77" s="2" t="s">
        <v>20</v>
      </c>
      <c r="M77" s="2" t="s">
        <v>16</v>
      </c>
    </row>
    <row r="78" spans="2:13" x14ac:dyDescent="0.25">
      <c r="B78" s="2" t="s">
        <v>108</v>
      </c>
      <c r="C78" s="2" t="s">
        <v>27</v>
      </c>
      <c r="D78" s="5">
        <v>37623</v>
      </c>
      <c r="E78" s="5">
        <v>23749</v>
      </c>
      <c r="F78" s="6">
        <f t="shared" ca="1" si="7"/>
        <v>44864</v>
      </c>
      <c r="G78" s="7">
        <f t="shared" ca="1" si="8"/>
        <v>57</v>
      </c>
      <c r="H78" s="7" t="str">
        <f t="shared" ca="1" si="5"/>
        <v>Baby Boomers</v>
      </c>
      <c r="I78" s="7">
        <f t="shared" ca="1" si="9"/>
        <v>19</v>
      </c>
      <c r="J78" s="7" t="str">
        <f t="shared" ca="1" si="6"/>
        <v>Above 15 years</v>
      </c>
      <c r="K78" s="2" t="s">
        <v>14</v>
      </c>
      <c r="L78" s="2" t="s">
        <v>47</v>
      </c>
      <c r="M78" s="2" t="s">
        <v>16</v>
      </c>
    </row>
    <row r="79" spans="2:13" x14ac:dyDescent="0.25">
      <c r="B79" s="2" t="s">
        <v>109</v>
      </c>
      <c r="C79" s="2" t="s">
        <v>13</v>
      </c>
      <c r="D79" s="5">
        <v>37258</v>
      </c>
      <c r="E79" s="5">
        <v>29132</v>
      </c>
      <c r="F79" s="6">
        <f t="shared" ca="1" si="7"/>
        <v>44864</v>
      </c>
      <c r="G79" s="7">
        <f t="shared" ca="1" si="8"/>
        <v>43</v>
      </c>
      <c r="H79" s="7" t="str">
        <f t="shared" ca="1" si="5"/>
        <v>Generation X</v>
      </c>
      <c r="I79" s="7">
        <f t="shared" ca="1" si="9"/>
        <v>20</v>
      </c>
      <c r="J79" s="7" t="str">
        <f t="shared" ca="1" si="6"/>
        <v>Above 15 years</v>
      </c>
      <c r="K79" s="2" t="s">
        <v>18</v>
      </c>
      <c r="L79" s="2" t="s">
        <v>47</v>
      </c>
      <c r="M79" s="2" t="s">
        <v>16</v>
      </c>
    </row>
    <row r="80" spans="2:13" x14ac:dyDescent="0.25">
      <c r="B80" s="2" t="s">
        <v>110</v>
      </c>
      <c r="C80" s="2" t="s">
        <v>27</v>
      </c>
      <c r="D80" s="5">
        <v>36162</v>
      </c>
      <c r="E80" s="5">
        <v>28164</v>
      </c>
      <c r="F80" s="5">
        <f t="shared" ca="1" si="7"/>
        <v>44864</v>
      </c>
      <c r="G80" s="7">
        <f t="shared" ca="1" si="8"/>
        <v>45</v>
      </c>
      <c r="H80" s="7" t="str">
        <f t="shared" ca="1" si="5"/>
        <v>Generation X</v>
      </c>
      <c r="I80" s="7">
        <f t="shared" ca="1" si="9"/>
        <v>23</v>
      </c>
      <c r="J80" s="7" t="str">
        <f t="shared" ca="1" si="6"/>
        <v>Above 15 years</v>
      </c>
      <c r="K80" s="2" t="s">
        <v>31</v>
      </c>
      <c r="L80" s="2" t="s">
        <v>47</v>
      </c>
      <c r="M80" s="2" t="s">
        <v>23</v>
      </c>
    </row>
    <row r="81" spans="2:13" x14ac:dyDescent="0.25">
      <c r="B81" s="2" t="s">
        <v>111</v>
      </c>
      <c r="C81" s="2" t="s">
        <v>13</v>
      </c>
      <c r="D81" s="5">
        <v>36163</v>
      </c>
      <c r="E81" s="5">
        <v>31594</v>
      </c>
      <c r="F81" s="5">
        <f t="shared" ca="1" si="7"/>
        <v>44864</v>
      </c>
      <c r="G81" s="7">
        <f t="shared" ca="1" si="8"/>
        <v>36</v>
      </c>
      <c r="H81" s="7" t="str">
        <f t="shared" ca="1" si="5"/>
        <v>Generation Y</v>
      </c>
      <c r="I81" s="7">
        <f t="shared" ca="1" si="9"/>
        <v>23</v>
      </c>
      <c r="J81" s="7" t="str">
        <f t="shared" ca="1" si="6"/>
        <v>Above 15 years</v>
      </c>
      <c r="K81" s="2" t="s">
        <v>18</v>
      </c>
      <c r="L81" s="2" t="s">
        <v>20</v>
      </c>
      <c r="M81" s="2" t="s">
        <v>44</v>
      </c>
    </row>
    <row r="82" spans="2:13" x14ac:dyDescent="0.25">
      <c r="B82" s="2" t="s">
        <v>112</v>
      </c>
      <c r="C82" s="2" t="s">
        <v>13</v>
      </c>
      <c r="D82" s="5">
        <v>36163</v>
      </c>
      <c r="E82" s="5">
        <v>28982</v>
      </c>
      <c r="F82" s="5">
        <f t="shared" ca="1" si="7"/>
        <v>44864</v>
      </c>
      <c r="G82" s="7">
        <f t="shared" ca="1" si="8"/>
        <v>43</v>
      </c>
      <c r="H82" s="7" t="str">
        <f t="shared" ca="1" si="5"/>
        <v>Generation X</v>
      </c>
      <c r="I82" s="7">
        <f t="shared" ca="1" si="9"/>
        <v>23</v>
      </c>
      <c r="J82" s="7" t="str">
        <f t="shared" ca="1" si="6"/>
        <v>Above 15 years</v>
      </c>
      <c r="K82" s="2" t="s">
        <v>14</v>
      </c>
      <c r="L82" s="2" t="s">
        <v>20</v>
      </c>
      <c r="M82" s="2" t="s">
        <v>44</v>
      </c>
    </row>
    <row r="83" spans="2:13" x14ac:dyDescent="0.25">
      <c r="B83" s="2" t="s">
        <v>113</v>
      </c>
      <c r="C83" s="2" t="s">
        <v>13</v>
      </c>
      <c r="D83" s="5">
        <v>41647</v>
      </c>
      <c r="E83" s="5">
        <v>32822</v>
      </c>
      <c r="F83" s="6">
        <f t="shared" ca="1" si="7"/>
        <v>44864</v>
      </c>
      <c r="G83" s="7">
        <f t="shared" ca="1" si="8"/>
        <v>32</v>
      </c>
      <c r="H83" s="7" t="str">
        <f t="shared" ca="1" si="5"/>
        <v>Generation Y</v>
      </c>
      <c r="I83" s="7">
        <f t="shared" ca="1" si="9"/>
        <v>8</v>
      </c>
      <c r="J83" s="7" t="str">
        <f t="shared" ca="1" si="6"/>
        <v>8-14 years</v>
      </c>
      <c r="K83" s="2" t="s">
        <v>18</v>
      </c>
      <c r="L83" s="2" t="s">
        <v>15</v>
      </c>
      <c r="M83" s="2" t="s">
        <v>16</v>
      </c>
    </row>
    <row r="84" spans="2:13" x14ac:dyDescent="0.25">
      <c r="B84" s="2" t="s">
        <v>114</v>
      </c>
      <c r="C84" s="2" t="s">
        <v>13</v>
      </c>
      <c r="D84" s="5">
        <v>43113</v>
      </c>
      <c r="E84" s="5">
        <v>33552</v>
      </c>
      <c r="F84" s="6">
        <f t="shared" ca="1" si="7"/>
        <v>44864</v>
      </c>
      <c r="G84" s="7">
        <f t="shared" ca="1" si="8"/>
        <v>30</v>
      </c>
      <c r="H84" s="7" t="str">
        <f t="shared" ca="1" si="5"/>
        <v>Generation Y</v>
      </c>
      <c r="I84" s="7">
        <f t="shared" ca="1" si="9"/>
        <v>4</v>
      </c>
      <c r="J84" s="7" t="str">
        <f t="shared" ca="1" si="6"/>
        <v>4-7 years</v>
      </c>
      <c r="K84" s="2" t="s">
        <v>18</v>
      </c>
      <c r="L84" s="2" t="s">
        <v>15</v>
      </c>
      <c r="M84" s="2" t="s">
        <v>16</v>
      </c>
    </row>
    <row r="85" spans="2:13" x14ac:dyDescent="0.25">
      <c r="B85" s="2" t="s">
        <v>115</v>
      </c>
      <c r="C85" s="2" t="s">
        <v>13</v>
      </c>
      <c r="D85" s="5">
        <v>38722</v>
      </c>
      <c r="E85" s="5">
        <v>29834</v>
      </c>
      <c r="F85" s="6">
        <f t="shared" ca="1" si="7"/>
        <v>44864</v>
      </c>
      <c r="G85" s="7">
        <f t="shared" ca="1" si="8"/>
        <v>41</v>
      </c>
      <c r="H85" s="7" t="str">
        <f t="shared" ca="1" si="5"/>
        <v>Generation X</v>
      </c>
      <c r="I85" s="7">
        <f t="shared" ca="1" si="9"/>
        <v>16</v>
      </c>
      <c r="J85" s="7" t="str">
        <f t="shared" ca="1" si="6"/>
        <v>Above 15 years</v>
      </c>
      <c r="K85" s="2" t="s">
        <v>63</v>
      </c>
      <c r="L85" s="2" t="s">
        <v>15</v>
      </c>
      <c r="M85" s="2" t="s">
        <v>16</v>
      </c>
    </row>
    <row r="86" spans="2:13" x14ac:dyDescent="0.25">
      <c r="B86" s="2" t="s">
        <v>116</v>
      </c>
      <c r="C86" s="2" t="s">
        <v>13</v>
      </c>
      <c r="D86" s="5">
        <v>41644</v>
      </c>
      <c r="E86" s="5">
        <v>33211</v>
      </c>
      <c r="F86" s="5">
        <f t="shared" ca="1" si="7"/>
        <v>44864</v>
      </c>
      <c r="G86" s="7">
        <f t="shared" ca="1" si="8"/>
        <v>31</v>
      </c>
      <c r="H86" s="7" t="str">
        <f t="shared" ca="1" si="5"/>
        <v>Generation Y</v>
      </c>
      <c r="I86" s="7">
        <f t="shared" ca="1" si="9"/>
        <v>8</v>
      </c>
      <c r="J86" s="7" t="str">
        <f t="shared" ca="1" si="6"/>
        <v>8-14 years</v>
      </c>
      <c r="K86" s="2" t="s">
        <v>18</v>
      </c>
      <c r="L86" s="2" t="s">
        <v>15</v>
      </c>
      <c r="M86" s="2" t="s">
        <v>44</v>
      </c>
    </row>
    <row r="87" spans="2:13" x14ac:dyDescent="0.25">
      <c r="B87" s="2" t="s">
        <v>117</v>
      </c>
      <c r="C87" s="2" t="s">
        <v>13</v>
      </c>
      <c r="D87" s="5">
        <v>43113</v>
      </c>
      <c r="E87" s="5">
        <v>33888</v>
      </c>
      <c r="F87" s="6">
        <f t="shared" ca="1" si="7"/>
        <v>44864</v>
      </c>
      <c r="G87" s="7">
        <f t="shared" ca="1" si="8"/>
        <v>30</v>
      </c>
      <c r="H87" s="7" t="str">
        <f t="shared" ca="1" si="5"/>
        <v>Generation Y</v>
      </c>
      <c r="I87" s="7">
        <f t="shared" ca="1" si="9"/>
        <v>4</v>
      </c>
      <c r="J87" s="7" t="str">
        <f t="shared" ca="1" si="6"/>
        <v>4-7 years</v>
      </c>
      <c r="K87" s="2" t="s">
        <v>66</v>
      </c>
      <c r="L87" s="2" t="s">
        <v>15</v>
      </c>
      <c r="M87" s="2" t="s">
        <v>16</v>
      </c>
    </row>
    <row r="88" spans="2:13" x14ac:dyDescent="0.25">
      <c r="B88" s="2" t="s">
        <v>118</v>
      </c>
      <c r="C88" s="2" t="s">
        <v>27</v>
      </c>
      <c r="D88" s="5">
        <v>38358</v>
      </c>
      <c r="E88" s="5">
        <v>32635</v>
      </c>
      <c r="F88" s="6">
        <f t="shared" ca="1" si="7"/>
        <v>44864</v>
      </c>
      <c r="G88" s="7">
        <f t="shared" ca="1" si="8"/>
        <v>33</v>
      </c>
      <c r="H88" s="7" t="str">
        <f t="shared" ca="1" si="5"/>
        <v>Generation Y</v>
      </c>
      <c r="I88" s="7">
        <f t="shared" ca="1" si="9"/>
        <v>17</v>
      </c>
      <c r="J88" s="7" t="str">
        <f t="shared" ca="1" si="6"/>
        <v>Above 15 years</v>
      </c>
      <c r="K88" s="2" t="s">
        <v>18</v>
      </c>
      <c r="L88" s="2" t="s">
        <v>15</v>
      </c>
      <c r="M88" s="2" t="s">
        <v>16</v>
      </c>
    </row>
    <row r="89" spans="2:13" x14ac:dyDescent="0.25">
      <c r="B89" s="2" t="s">
        <v>119</v>
      </c>
      <c r="C89" s="2" t="s">
        <v>27</v>
      </c>
      <c r="D89" s="5">
        <v>39820</v>
      </c>
      <c r="E89" s="5">
        <v>29921</v>
      </c>
      <c r="F89" s="5">
        <f t="shared" ca="1" si="7"/>
        <v>44864</v>
      </c>
      <c r="G89" s="7">
        <f t="shared" ca="1" si="8"/>
        <v>40</v>
      </c>
      <c r="H89" s="7" t="str">
        <f t="shared" ca="1" si="5"/>
        <v>Generation Y</v>
      </c>
      <c r="I89" s="7">
        <f t="shared" ca="1" si="9"/>
        <v>13</v>
      </c>
      <c r="J89" s="7" t="str">
        <f t="shared" ca="1" si="6"/>
        <v>8-14 years</v>
      </c>
      <c r="K89" s="2" t="s">
        <v>37</v>
      </c>
      <c r="L89" s="2" t="s">
        <v>15</v>
      </c>
      <c r="M89" s="2" t="s">
        <v>44</v>
      </c>
    </row>
    <row r="90" spans="2:13" x14ac:dyDescent="0.25">
      <c r="B90" s="2" t="s">
        <v>120</v>
      </c>
      <c r="C90" s="2" t="s">
        <v>27</v>
      </c>
      <c r="D90" s="5">
        <v>38724</v>
      </c>
      <c r="E90" s="5">
        <v>32548</v>
      </c>
      <c r="F90" s="5">
        <f t="shared" ca="1" si="7"/>
        <v>44864</v>
      </c>
      <c r="G90" s="7">
        <f t="shared" ca="1" si="8"/>
        <v>33</v>
      </c>
      <c r="H90" s="7" t="str">
        <f t="shared" ca="1" si="5"/>
        <v>Generation Y</v>
      </c>
      <c r="I90" s="7">
        <f t="shared" ca="1" si="9"/>
        <v>16</v>
      </c>
      <c r="J90" s="7" t="str">
        <f t="shared" ca="1" si="6"/>
        <v>Above 15 years</v>
      </c>
      <c r="K90" s="2" t="s">
        <v>66</v>
      </c>
      <c r="L90" s="2" t="s">
        <v>15</v>
      </c>
      <c r="M90" s="2" t="s">
        <v>44</v>
      </c>
    </row>
    <row r="91" spans="2:13" x14ac:dyDescent="0.25">
      <c r="B91" s="2" t="s">
        <v>121</v>
      </c>
      <c r="C91" s="2" t="s">
        <v>13</v>
      </c>
      <c r="D91" s="5">
        <v>40551</v>
      </c>
      <c r="E91" s="5">
        <v>30227</v>
      </c>
      <c r="F91" s="5">
        <f t="shared" ca="1" si="7"/>
        <v>44864</v>
      </c>
      <c r="G91" s="7">
        <f t="shared" ca="1" si="8"/>
        <v>40</v>
      </c>
      <c r="H91" s="7" t="str">
        <f t="shared" ca="1" si="5"/>
        <v>Generation Y</v>
      </c>
      <c r="I91" s="7">
        <f t="shared" ca="1" si="9"/>
        <v>11</v>
      </c>
      <c r="J91" s="7" t="str">
        <f t="shared" ca="1" si="6"/>
        <v>8-14 years</v>
      </c>
      <c r="K91" s="2" t="s">
        <v>18</v>
      </c>
      <c r="L91" s="2" t="s">
        <v>15</v>
      </c>
      <c r="M91" s="2" t="s">
        <v>73</v>
      </c>
    </row>
    <row r="92" spans="2:13" x14ac:dyDescent="0.25">
      <c r="B92" s="2" t="s">
        <v>122</v>
      </c>
      <c r="C92" s="2" t="s">
        <v>13</v>
      </c>
      <c r="D92" s="5">
        <v>41647</v>
      </c>
      <c r="E92" s="5">
        <v>32175</v>
      </c>
      <c r="F92" s="6">
        <f t="shared" ca="1" si="7"/>
        <v>44864</v>
      </c>
      <c r="G92" s="7">
        <f t="shared" ca="1" si="8"/>
        <v>34</v>
      </c>
      <c r="H92" s="7" t="str">
        <f t="shared" ca="1" si="5"/>
        <v>Generation Y</v>
      </c>
      <c r="I92" s="7">
        <f t="shared" ca="1" si="9"/>
        <v>8</v>
      </c>
      <c r="J92" s="7" t="str">
        <f t="shared" ca="1" si="6"/>
        <v>8-14 years</v>
      </c>
      <c r="K92" s="2" t="s">
        <v>18</v>
      </c>
      <c r="L92" s="2" t="s">
        <v>15</v>
      </c>
      <c r="M92" s="2" t="s">
        <v>16</v>
      </c>
    </row>
    <row r="93" spans="2:13" x14ac:dyDescent="0.25">
      <c r="B93" s="2" t="s">
        <v>123</v>
      </c>
      <c r="C93" s="2" t="s">
        <v>27</v>
      </c>
      <c r="D93" s="5">
        <v>41282</v>
      </c>
      <c r="E93" s="5">
        <v>27253</v>
      </c>
      <c r="F93" s="6">
        <f t="shared" ca="1" si="7"/>
        <v>44864</v>
      </c>
      <c r="G93" s="7">
        <f t="shared" ca="1" si="8"/>
        <v>48</v>
      </c>
      <c r="H93" s="7" t="str">
        <f t="shared" ca="1" si="5"/>
        <v>Generation X</v>
      </c>
      <c r="I93" s="7">
        <f t="shared" ca="1" si="9"/>
        <v>9</v>
      </c>
      <c r="J93" s="7" t="str">
        <f t="shared" ca="1" si="6"/>
        <v>8-14 years</v>
      </c>
      <c r="K93" s="2" t="s">
        <v>18</v>
      </c>
      <c r="L93" s="2" t="s">
        <v>20</v>
      </c>
      <c r="M93" s="2" t="s">
        <v>16</v>
      </c>
    </row>
    <row r="94" spans="2:13" x14ac:dyDescent="0.25">
      <c r="B94" s="2" t="s">
        <v>124</v>
      </c>
      <c r="C94" s="2" t="s">
        <v>27</v>
      </c>
      <c r="D94" s="5">
        <v>43113</v>
      </c>
      <c r="E94" s="5">
        <v>33066</v>
      </c>
      <c r="F94" s="6">
        <f t="shared" ca="1" si="7"/>
        <v>44864</v>
      </c>
      <c r="G94" s="7">
        <f t="shared" ca="1" si="8"/>
        <v>32</v>
      </c>
      <c r="H94" s="7" t="str">
        <f t="shared" ca="1" si="5"/>
        <v>Generation Y</v>
      </c>
      <c r="I94" s="7">
        <f t="shared" ca="1" si="9"/>
        <v>4</v>
      </c>
      <c r="J94" s="7" t="str">
        <f t="shared" ca="1" si="6"/>
        <v>4-7 years</v>
      </c>
      <c r="K94" s="2" t="s">
        <v>18</v>
      </c>
      <c r="L94" s="2" t="s">
        <v>20</v>
      </c>
      <c r="M94" s="2" t="s">
        <v>16</v>
      </c>
    </row>
    <row r="95" spans="2:13" x14ac:dyDescent="0.25">
      <c r="B95" s="2" t="s">
        <v>125</v>
      </c>
      <c r="C95" s="2" t="s">
        <v>13</v>
      </c>
      <c r="D95" s="5">
        <v>40551</v>
      </c>
      <c r="E95" s="5">
        <v>30047</v>
      </c>
      <c r="F95" s="5">
        <f t="shared" ca="1" si="7"/>
        <v>44864</v>
      </c>
      <c r="G95" s="7">
        <f t="shared" ca="1" si="8"/>
        <v>40</v>
      </c>
      <c r="H95" s="7" t="str">
        <f t="shared" ca="1" si="5"/>
        <v>Generation Y</v>
      </c>
      <c r="I95" s="7">
        <f t="shared" ca="1" si="9"/>
        <v>11</v>
      </c>
      <c r="J95" s="7" t="str">
        <f t="shared" ca="1" si="6"/>
        <v>8-14 years</v>
      </c>
      <c r="K95" s="2" t="s">
        <v>63</v>
      </c>
      <c r="L95" s="2" t="s">
        <v>72</v>
      </c>
      <c r="M95" s="2" t="s">
        <v>73</v>
      </c>
    </row>
    <row r="96" spans="2:13" x14ac:dyDescent="0.25">
      <c r="B96" s="2" t="s">
        <v>126</v>
      </c>
      <c r="C96" s="2" t="s">
        <v>27</v>
      </c>
      <c r="D96" s="5">
        <v>39456</v>
      </c>
      <c r="E96" s="5">
        <v>24687</v>
      </c>
      <c r="F96" s="6">
        <f t="shared" ca="1" si="7"/>
        <v>44864</v>
      </c>
      <c r="G96" s="7">
        <f t="shared" ca="1" si="8"/>
        <v>55</v>
      </c>
      <c r="H96" s="7" t="str">
        <f t="shared" ca="1" si="5"/>
        <v>Generation X</v>
      </c>
      <c r="I96" s="7">
        <f t="shared" ca="1" si="9"/>
        <v>14</v>
      </c>
      <c r="J96" s="7" t="str">
        <f t="shared" ca="1" si="6"/>
        <v>8-14 years</v>
      </c>
      <c r="K96" s="2" t="s">
        <v>18</v>
      </c>
      <c r="L96" s="2" t="s">
        <v>22</v>
      </c>
      <c r="M96" s="2" t="s">
        <v>16</v>
      </c>
    </row>
    <row r="97" spans="2:13" x14ac:dyDescent="0.25">
      <c r="B97" s="2" t="s">
        <v>127</v>
      </c>
      <c r="C97" s="2" t="s">
        <v>13</v>
      </c>
      <c r="D97" s="5">
        <v>41283</v>
      </c>
      <c r="E97" s="5">
        <v>26761</v>
      </c>
      <c r="F97" s="6">
        <f t="shared" ca="1" si="7"/>
        <v>44864</v>
      </c>
      <c r="G97" s="7">
        <f t="shared" ca="1" si="8"/>
        <v>49</v>
      </c>
      <c r="H97" s="7" t="str">
        <f t="shared" ca="1" si="5"/>
        <v>Generation X</v>
      </c>
      <c r="I97" s="7">
        <f t="shared" ca="1" si="9"/>
        <v>9</v>
      </c>
      <c r="J97" s="7" t="str">
        <f t="shared" ca="1" si="6"/>
        <v>8-14 years</v>
      </c>
      <c r="K97" s="2" t="s">
        <v>31</v>
      </c>
      <c r="L97" s="2" t="s">
        <v>22</v>
      </c>
      <c r="M97" s="2" t="s">
        <v>16</v>
      </c>
    </row>
    <row r="98" spans="2:13" x14ac:dyDescent="0.25">
      <c r="B98" s="2" t="s">
        <v>128</v>
      </c>
      <c r="C98" s="2" t="s">
        <v>27</v>
      </c>
      <c r="D98" s="5">
        <v>37996</v>
      </c>
      <c r="E98" s="5">
        <v>23749</v>
      </c>
      <c r="F98" s="5">
        <f t="shared" ca="1" si="7"/>
        <v>44864</v>
      </c>
      <c r="G98" s="7">
        <f t="shared" ca="1" si="8"/>
        <v>57</v>
      </c>
      <c r="H98" s="7" t="str">
        <f t="shared" ca="1" si="5"/>
        <v>Baby Boomers</v>
      </c>
      <c r="I98" s="7">
        <f t="shared" ca="1" si="9"/>
        <v>18</v>
      </c>
      <c r="J98" s="7" t="str">
        <f t="shared" ca="1" si="6"/>
        <v>Above 15 years</v>
      </c>
      <c r="K98" s="2" t="s">
        <v>14</v>
      </c>
      <c r="L98" s="2" t="s">
        <v>22</v>
      </c>
      <c r="M98" s="2" t="s">
        <v>23</v>
      </c>
    </row>
    <row r="99" spans="2:13" x14ac:dyDescent="0.25">
      <c r="B99" s="2" t="s">
        <v>129</v>
      </c>
      <c r="C99" s="2" t="s">
        <v>13</v>
      </c>
      <c r="D99" s="5">
        <v>41284</v>
      </c>
      <c r="E99" s="5">
        <v>29132</v>
      </c>
      <c r="F99" s="6">
        <f t="shared" ca="1" si="7"/>
        <v>44864</v>
      </c>
      <c r="G99" s="7">
        <f t="shared" ca="1" si="8"/>
        <v>43</v>
      </c>
      <c r="H99" s="7" t="str">
        <f t="shared" ca="1" si="5"/>
        <v>Generation X</v>
      </c>
      <c r="I99" s="7">
        <f t="shared" ca="1" si="9"/>
        <v>9</v>
      </c>
      <c r="J99" s="7" t="str">
        <f t="shared" ca="1" si="6"/>
        <v>8-14 years</v>
      </c>
      <c r="K99" s="2" t="s">
        <v>63</v>
      </c>
      <c r="L99" s="2" t="s">
        <v>22</v>
      </c>
      <c r="M99" s="2" t="s">
        <v>16</v>
      </c>
    </row>
    <row r="100" spans="2:13" x14ac:dyDescent="0.25">
      <c r="B100" s="2" t="s">
        <v>130</v>
      </c>
      <c r="C100" s="2" t="s">
        <v>13</v>
      </c>
      <c r="D100" s="5">
        <v>39092</v>
      </c>
      <c r="E100" s="5">
        <v>28164</v>
      </c>
      <c r="F100" s="5">
        <f t="shared" ca="1" si="7"/>
        <v>44864</v>
      </c>
      <c r="G100" s="7">
        <f t="shared" ca="1" si="8"/>
        <v>45</v>
      </c>
      <c r="H100" s="7" t="str">
        <f t="shared" ca="1" si="5"/>
        <v>Generation X</v>
      </c>
      <c r="I100" s="7">
        <f t="shared" ca="1" si="9"/>
        <v>15</v>
      </c>
      <c r="J100" s="7" t="str">
        <f t="shared" ca="1" si="6"/>
        <v>Above 15 years</v>
      </c>
      <c r="K100" s="2" t="s">
        <v>52</v>
      </c>
      <c r="L100" s="2" t="s">
        <v>47</v>
      </c>
      <c r="M100" s="2" t="s">
        <v>44</v>
      </c>
    </row>
    <row r="101" spans="2:13" x14ac:dyDescent="0.25">
      <c r="B101" s="2" t="s">
        <v>131</v>
      </c>
      <c r="C101" s="2" t="s">
        <v>13</v>
      </c>
      <c r="D101" s="5">
        <v>41286</v>
      </c>
      <c r="E101" s="5">
        <v>31594</v>
      </c>
      <c r="F101" s="6">
        <f t="shared" ca="1" si="7"/>
        <v>44864</v>
      </c>
      <c r="G101" s="7">
        <f t="shared" ca="1" si="8"/>
        <v>36</v>
      </c>
      <c r="H101" s="7" t="str">
        <f t="shared" ca="1" si="5"/>
        <v>Generation Y</v>
      </c>
      <c r="I101" s="7">
        <f t="shared" ca="1" si="9"/>
        <v>9</v>
      </c>
      <c r="J101" s="7" t="str">
        <f t="shared" ca="1" si="6"/>
        <v>8-14 years</v>
      </c>
      <c r="K101" s="2" t="s">
        <v>14</v>
      </c>
      <c r="L101" s="2" t="s">
        <v>15</v>
      </c>
      <c r="M101" s="2" t="s">
        <v>16</v>
      </c>
    </row>
    <row r="102" spans="2:13" x14ac:dyDescent="0.25">
      <c r="B102" s="2" t="s">
        <v>132</v>
      </c>
      <c r="C102" s="2" t="s">
        <v>13</v>
      </c>
      <c r="D102" s="5">
        <v>40556</v>
      </c>
      <c r="E102" s="5">
        <v>28982</v>
      </c>
      <c r="F102" s="6">
        <f t="shared" ca="1" si="7"/>
        <v>44864</v>
      </c>
      <c r="G102" s="7">
        <f t="shared" ca="1" si="8"/>
        <v>43</v>
      </c>
      <c r="H102" s="7" t="str">
        <f t="shared" ca="1" si="5"/>
        <v>Generation X</v>
      </c>
      <c r="I102" s="7">
        <f t="shared" ca="1" si="9"/>
        <v>11</v>
      </c>
      <c r="J102" s="7" t="str">
        <f t="shared" ca="1" si="6"/>
        <v>8-14 years</v>
      </c>
      <c r="K102" s="2" t="s">
        <v>18</v>
      </c>
      <c r="L102" s="2" t="s">
        <v>15</v>
      </c>
      <c r="M102" s="2" t="s">
        <v>16</v>
      </c>
    </row>
    <row r="103" spans="2:13" x14ac:dyDescent="0.25">
      <c r="B103" s="2" t="s">
        <v>133</v>
      </c>
      <c r="C103" s="2" t="s">
        <v>13</v>
      </c>
      <c r="D103" s="5">
        <v>43113</v>
      </c>
      <c r="E103" s="5">
        <v>32822</v>
      </c>
      <c r="F103" s="6">
        <f t="shared" ca="1" si="7"/>
        <v>44864</v>
      </c>
      <c r="G103" s="7">
        <f t="shared" ca="1" si="8"/>
        <v>32</v>
      </c>
      <c r="H103" s="7" t="str">
        <f t="shared" ca="1" si="5"/>
        <v>Generation Y</v>
      </c>
      <c r="I103" s="7">
        <f t="shared" ca="1" si="9"/>
        <v>4</v>
      </c>
      <c r="J103" s="7" t="str">
        <f t="shared" ca="1" si="6"/>
        <v>4-7 years</v>
      </c>
      <c r="K103" s="2" t="s">
        <v>18</v>
      </c>
      <c r="L103" s="2" t="s">
        <v>15</v>
      </c>
      <c r="M103" s="2" t="s">
        <v>16</v>
      </c>
    </row>
    <row r="104" spans="2:13" x14ac:dyDescent="0.25">
      <c r="B104" s="2" t="s">
        <v>134</v>
      </c>
      <c r="C104" s="2" t="s">
        <v>13</v>
      </c>
      <c r="D104" s="5">
        <v>41287</v>
      </c>
      <c r="E104" s="5">
        <v>33552</v>
      </c>
      <c r="F104" s="5">
        <f t="shared" ca="1" si="7"/>
        <v>44864</v>
      </c>
      <c r="G104" s="7">
        <f t="shared" ca="1" si="8"/>
        <v>30</v>
      </c>
      <c r="H104" s="7" t="str">
        <f t="shared" ca="1" si="5"/>
        <v>Generation Y</v>
      </c>
      <c r="I104" s="7">
        <f t="shared" ca="1" si="9"/>
        <v>9</v>
      </c>
      <c r="J104" s="7" t="str">
        <f t="shared" ca="1" si="6"/>
        <v>8-14 years</v>
      </c>
      <c r="K104" s="2" t="s">
        <v>18</v>
      </c>
      <c r="L104" s="2" t="s">
        <v>22</v>
      </c>
      <c r="M104" s="2" t="s">
        <v>44</v>
      </c>
    </row>
    <row r="105" spans="2:13" x14ac:dyDescent="0.25">
      <c r="B105" s="2" t="s">
        <v>135</v>
      </c>
      <c r="C105" s="2" t="s">
        <v>13</v>
      </c>
      <c r="D105" s="5">
        <v>39095</v>
      </c>
      <c r="E105" s="5">
        <v>29834</v>
      </c>
      <c r="F105" s="5">
        <f t="shared" ca="1" si="7"/>
        <v>44864</v>
      </c>
      <c r="G105" s="7">
        <f t="shared" ca="1" si="8"/>
        <v>41</v>
      </c>
      <c r="H105" s="7" t="str">
        <f t="shared" ca="1" si="5"/>
        <v>Generation X</v>
      </c>
      <c r="I105" s="7">
        <f t="shared" ca="1" si="9"/>
        <v>15</v>
      </c>
      <c r="J105" s="7" t="str">
        <f t="shared" ca="1" si="6"/>
        <v>Above 15 years</v>
      </c>
      <c r="K105" s="2" t="s">
        <v>14</v>
      </c>
      <c r="L105" s="2" t="s">
        <v>20</v>
      </c>
      <c r="M105" s="2" t="s">
        <v>44</v>
      </c>
    </row>
    <row r="106" spans="2:13" x14ac:dyDescent="0.25">
      <c r="B106" s="2" t="s">
        <v>136</v>
      </c>
      <c r="C106" s="2" t="s">
        <v>27</v>
      </c>
      <c r="D106" s="5">
        <v>39827</v>
      </c>
      <c r="E106" s="5">
        <v>24687</v>
      </c>
      <c r="F106" s="5">
        <f t="shared" ca="1" si="7"/>
        <v>44864</v>
      </c>
      <c r="G106" s="7">
        <f t="shared" ca="1" si="8"/>
        <v>55</v>
      </c>
      <c r="H106" s="7" t="str">
        <f t="shared" ca="1" si="5"/>
        <v>Generation X</v>
      </c>
      <c r="I106" s="7">
        <f t="shared" ca="1" si="9"/>
        <v>13</v>
      </c>
      <c r="J106" s="7" t="str">
        <f t="shared" ca="1" si="6"/>
        <v>8-14 years</v>
      </c>
      <c r="K106" s="2" t="s">
        <v>18</v>
      </c>
      <c r="L106" s="2" t="s">
        <v>20</v>
      </c>
      <c r="M106" s="2" t="s">
        <v>44</v>
      </c>
    </row>
    <row r="107" spans="2:13" x14ac:dyDescent="0.25">
      <c r="B107" s="2" t="s">
        <v>137</v>
      </c>
      <c r="C107" s="2" t="s">
        <v>27</v>
      </c>
      <c r="D107" s="5">
        <v>40193</v>
      </c>
      <c r="E107" s="5">
        <v>26761</v>
      </c>
      <c r="F107" s="6">
        <f t="shared" ca="1" si="7"/>
        <v>44864</v>
      </c>
      <c r="G107" s="7">
        <f t="shared" ca="1" si="8"/>
        <v>49</v>
      </c>
      <c r="H107" s="7" t="str">
        <f t="shared" ca="1" si="5"/>
        <v>Generation X</v>
      </c>
      <c r="I107" s="7">
        <f t="shared" ca="1" si="9"/>
        <v>12</v>
      </c>
      <c r="J107" s="7" t="str">
        <f t="shared" ca="1" si="6"/>
        <v>8-14 years</v>
      </c>
      <c r="K107" s="2" t="s">
        <v>18</v>
      </c>
      <c r="L107" s="2" t="s">
        <v>20</v>
      </c>
      <c r="M107" s="2" t="s">
        <v>16</v>
      </c>
    </row>
    <row r="108" spans="2:13" x14ac:dyDescent="0.25">
      <c r="B108" s="2" t="s">
        <v>138</v>
      </c>
      <c r="C108" s="2" t="s">
        <v>27</v>
      </c>
      <c r="D108" s="5">
        <v>39828</v>
      </c>
      <c r="E108" s="5">
        <v>23749</v>
      </c>
      <c r="F108" s="6">
        <f t="shared" ca="1" si="7"/>
        <v>44864</v>
      </c>
      <c r="G108" s="7">
        <f t="shared" ca="1" si="8"/>
        <v>57</v>
      </c>
      <c r="H108" s="7" t="str">
        <f t="shared" ca="1" si="5"/>
        <v>Baby Boomers</v>
      </c>
      <c r="I108" s="7">
        <f t="shared" ca="1" si="9"/>
        <v>13</v>
      </c>
      <c r="J108" s="7" t="str">
        <f t="shared" ca="1" si="6"/>
        <v>8-14 years</v>
      </c>
      <c r="K108" s="2" t="s">
        <v>18</v>
      </c>
      <c r="L108" s="2" t="s">
        <v>20</v>
      </c>
      <c r="M108" s="2" t="s">
        <v>16</v>
      </c>
    </row>
    <row r="109" spans="2:13" x14ac:dyDescent="0.25">
      <c r="B109" s="2" t="s">
        <v>139</v>
      </c>
      <c r="C109" s="2" t="s">
        <v>13</v>
      </c>
      <c r="D109" s="5">
        <v>41287</v>
      </c>
      <c r="E109" s="5">
        <v>29132</v>
      </c>
      <c r="F109" s="6">
        <f t="shared" ca="1" si="7"/>
        <v>44864</v>
      </c>
      <c r="G109" s="7">
        <f t="shared" ca="1" si="8"/>
        <v>43</v>
      </c>
      <c r="H109" s="7" t="str">
        <f t="shared" ca="1" si="5"/>
        <v>Generation X</v>
      </c>
      <c r="I109" s="7">
        <f t="shared" ca="1" si="9"/>
        <v>9</v>
      </c>
      <c r="J109" s="7" t="str">
        <f t="shared" ca="1" si="6"/>
        <v>8-14 years</v>
      </c>
      <c r="K109" s="2" t="s">
        <v>18</v>
      </c>
      <c r="L109" s="2" t="s">
        <v>20</v>
      </c>
      <c r="M109" s="2" t="s">
        <v>16</v>
      </c>
    </row>
    <row r="110" spans="2:13" x14ac:dyDescent="0.25">
      <c r="B110" s="2" t="s">
        <v>140</v>
      </c>
      <c r="C110" s="2" t="s">
        <v>13</v>
      </c>
      <c r="D110" s="5">
        <v>39095</v>
      </c>
      <c r="E110" s="5">
        <v>28164</v>
      </c>
      <c r="F110" s="5">
        <f t="shared" ca="1" si="7"/>
        <v>44864</v>
      </c>
      <c r="G110" s="7">
        <f t="shared" ca="1" si="8"/>
        <v>45</v>
      </c>
      <c r="H110" s="7" t="str">
        <f t="shared" ca="1" si="5"/>
        <v>Generation X</v>
      </c>
      <c r="I110" s="7">
        <f t="shared" ca="1" si="9"/>
        <v>15</v>
      </c>
      <c r="J110" s="7" t="str">
        <f t="shared" ca="1" si="6"/>
        <v>Above 15 years</v>
      </c>
      <c r="K110" s="2" t="s">
        <v>31</v>
      </c>
      <c r="L110" s="2" t="s">
        <v>20</v>
      </c>
      <c r="M110" s="2" t="s">
        <v>44</v>
      </c>
    </row>
    <row r="111" spans="2:13" x14ac:dyDescent="0.25">
      <c r="B111" s="8" t="s">
        <v>141</v>
      </c>
      <c r="C111" s="2" t="s">
        <v>27</v>
      </c>
      <c r="D111" s="5">
        <v>43113</v>
      </c>
      <c r="E111" s="5">
        <v>31594</v>
      </c>
      <c r="F111" s="6">
        <f t="shared" ca="1" si="7"/>
        <v>44864</v>
      </c>
      <c r="G111" s="7">
        <f t="shared" ca="1" si="8"/>
        <v>36</v>
      </c>
      <c r="H111" s="7" t="str">
        <f t="shared" ca="1" si="5"/>
        <v>Generation Y</v>
      </c>
      <c r="I111" s="7">
        <f t="shared" ca="1" si="9"/>
        <v>4</v>
      </c>
      <c r="J111" s="7" t="str">
        <f t="shared" ca="1" si="6"/>
        <v>4-7 years</v>
      </c>
      <c r="K111" s="2" t="s">
        <v>31</v>
      </c>
      <c r="L111" s="2" t="s">
        <v>20</v>
      </c>
      <c r="M111" s="2" t="s">
        <v>16</v>
      </c>
    </row>
    <row r="112" spans="2:13" x14ac:dyDescent="0.25">
      <c r="B112" s="8" t="s">
        <v>142</v>
      </c>
      <c r="C112" s="2" t="s">
        <v>27</v>
      </c>
      <c r="D112" s="5">
        <v>40193</v>
      </c>
      <c r="E112" s="5">
        <v>28982</v>
      </c>
      <c r="F112" s="6">
        <f t="shared" ca="1" si="7"/>
        <v>44864</v>
      </c>
      <c r="G112" s="7">
        <f t="shared" ca="1" si="8"/>
        <v>43</v>
      </c>
      <c r="H112" s="7" t="str">
        <f t="shared" ca="1" si="5"/>
        <v>Generation X</v>
      </c>
      <c r="I112" s="7">
        <f t="shared" ca="1" si="9"/>
        <v>12</v>
      </c>
      <c r="J112" s="7" t="str">
        <f t="shared" ca="1" si="6"/>
        <v>8-14 years</v>
      </c>
      <c r="K112" s="2" t="s">
        <v>34</v>
      </c>
      <c r="L112" s="2" t="s">
        <v>20</v>
      </c>
      <c r="M112" s="2" t="s">
        <v>16</v>
      </c>
    </row>
    <row r="113" spans="2:13" x14ac:dyDescent="0.25">
      <c r="B113" s="8" t="s">
        <v>143</v>
      </c>
      <c r="C113" s="2" t="s">
        <v>13</v>
      </c>
      <c r="D113" s="5">
        <v>43480</v>
      </c>
      <c r="E113" s="5">
        <v>32822</v>
      </c>
      <c r="F113" s="6">
        <f t="shared" ca="1" si="7"/>
        <v>44864</v>
      </c>
      <c r="G113" s="7">
        <f t="shared" ca="1" si="8"/>
        <v>32</v>
      </c>
      <c r="H113" s="7" t="str">
        <f t="shared" ca="1" si="5"/>
        <v>Generation Y</v>
      </c>
      <c r="I113" s="7">
        <f t="shared" ca="1" si="9"/>
        <v>3</v>
      </c>
      <c r="J113" s="7" t="str">
        <f t="shared" ca="1" si="6"/>
        <v>0-3 years</v>
      </c>
      <c r="K113" s="2" t="s">
        <v>37</v>
      </c>
      <c r="L113" s="2" t="s">
        <v>20</v>
      </c>
      <c r="M113" s="2" t="s">
        <v>16</v>
      </c>
    </row>
    <row r="114" spans="2:13" x14ac:dyDescent="0.25">
      <c r="B114" s="8" t="s">
        <v>144</v>
      </c>
      <c r="C114" s="2" t="s">
        <v>27</v>
      </c>
      <c r="D114" s="5">
        <v>44043</v>
      </c>
      <c r="E114" s="5">
        <v>35896</v>
      </c>
      <c r="F114" s="6">
        <v>44412</v>
      </c>
      <c r="G114" s="7">
        <f t="shared" si="8"/>
        <v>23</v>
      </c>
      <c r="H114" s="7" t="str">
        <f t="shared" si="5"/>
        <v>Generation Z</v>
      </c>
      <c r="I114" s="7">
        <f t="shared" si="9"/>
        <v>1</v>
      </c>
      <c r="J114" s="7" t="str">
        <f t="shared" si="6"/>
        <v>0-3 years</v>
      </c>
      <c r="K114" s="2" t="s">
        <v>31</v>
      </c>
      <c r="L114" s="2" t="s">
        <v>15</v>
      </c>
      <c r="M114" s="2" t="s">
        <v>16</v>
      </c>
    </row>
    <row r="115" spans="2:13" x14ac:dyDescent="0.25">
      <c r="B115" s="8" t="s">
        <v>145</v>
      </c>
      <c r="C115" s="2" t="s">
        <v>27</v>
      </c>
      <c r="D115" s="5">
        <v>44043</v>
      </c>
      <c r="E115" s="5">
        <v>35531</v>
      </c>
      <c r="F115" s="6">
        <v>44412</v>
      </c>
      <c r="G115" s="7">
        <f t="shared" si="8"/>
        <v>24</v>
      </c>
      <c r="H115" s="7" t="str">
        <f t="shared" si="5"/>
        <v>Generation Z</v>
      </c>
      <c r="I115" s="7">
        <f t="shared" si="9"/>
        <v>1</v>
      </c>
      <c r="J115" s="7" t="str">
        <f t="shared" si="6"/>
        <v>0-3 years</v>
      </c>
      <c r="K115" s="2" t="s">
        <v>34</v>
      </c>
      <c r="L115" s="2" t="s">
        <v>22</v>
      </c>
      <c r="M115" s="2" t="s">
        <v>16</v>
      </c>
    </row>
    <row r="116" spans="2:13" x14ac:dyDescent="0.25">
      <c r="B116" s="8" t="s">
        <v>146</v>
      </c>
      <c r="C116" s="2" t="s">
        <v>27</v>
      </c>
      <c r="D116" s="5">
        <v>44043</v>
      </c>
      <c r="E116" s="5">
        <v>35166</v>
      </c>
      <c r="F116" s="6">
        <v>44412</v>
      </c>
      <c r="G116" s="7">
        <f t="shared" si="8"/>
        <v>25</v>
      </c>
      <c r="H116" s="7" t="str">
        <f t="shared" si="5"/>
        <v>Generation Y</v>
      </c>
      <c r="I116" s="7">
        <f t="shared" si="9"/>
        <v>1</v>
      </c>
      <c r="J116" s="7" t="str">
        <f t="shared" si="6"/>
        <v>0-3 years</v>
      </c>
      <c r="K116" s="2" t="s">
        <v>37</v>
      </c>
      <c r="L116" s="2" t="s">
        <v>35</v>
      </c>
      <c r="M116" s="2" t="s">
        <v>16</v>
      </c>
    </row>
    <row r="117" spans="2:13" x14ac:dyDescent="0.25">
      <c r="B117" s="8" t="s">
        <v>147</v>
      </c>
      <c r="C117" s="2" t="s">
        <v>27</v>
      </c>
      <c r="D117" s="5">
        <v>44043</v>
      </c>
      <c r="E117" s="5">
        <v>35896</v>
      </c>
      <c r="F117" s="6">
        <v>44412</v>
      </c>
      <c r="G117" s="7">
        <f t="shared" si="8"/>
        <v>23</v>
      </c>
      <c r="H117" s="7" t="str">
        <f t="shared" si="5"/>
        <v>Generation Z</v>
      </c>
      <c r="I117" s="7">
        <f t="shared" si="9"/>
        <v>1</v>
      </c>
      <c r="J117" s="7" t="str">
        <f t="shared" si="6"/>
        <v>0-3 years</v>
      </c>
      <c r="K117" s="2" t="s">
        <v>18</v>
      </c>
      <c r="L117" s="2" t="s">
        <v>35</v>
      </c>
      <c r="M117" s="2" t="s">
        <v>16</v>
      </c>
    </row>
    <row r="118" spans="2:13" x14ac:dyDescent="0.25">
      <c r="F118" s="4"/>
      <c r="I118" s="7"/>
      <c r="J118" s="7"/>
    </row>
    <row r="119" spans="2:13" x14ac:dyDescent="0.25">
      <c r="F119" s="4"/>
      <c r="I119" s="7"/>
      <c r="J119" s="7"/>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vt:lpstr>
      <vt:lpstr>LOS</vt:lpstr>
      <vt:lpstr>Dashboard</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 Akiode</dc:creator>
  <cp:lastModifiedBy>Nilima Chakraborty</cp:lastModifiedBy>
  <dcterms:created xsi:type="dcterms:W3CDTF">2021-12-25T00:41:21Z</dcterms:created>
  <dcterms:modified xsi:type="dcterms:W3CDTF">2022-10-30T07:12:53Z</dcterms:modified>
</cp:coreProperties>
</file>