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tables/table1.xml" ContentType="application/vnd.openxmlformats-officedocument.spreadsheetml.table+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https://d.docs.live.net/bffb8fb7228d22fc/Desktop/prodigy/"/>
    </mc:Choice>
  </mc:AlternateContent>
  <xr:revisionPtr revIDLastSave="0" documentId="8_{E9326E79-C325-4061-8D34-665D5722A7D8}" xr6:coauthVersionLast="47" xr6:coauthVersionMax="47" xr10:uidLastSave="{00000000-0000-0000-0000-000000000000}"/>
  <bookViews>
    <workbookView xWindow="-108" yWindow="-108" windowWidth="23256" windowHeight="12456" firstSheet="1" activeTab="8" xr2:uid="{00000000-000D-0000-FFFF-FFFF00000000}"/>
  </bookViews>
  <sheets>
    <sheet name="Combo Chart" sheetId="3" r:id="rId1"/>
    <sheet name="WaterfallChart" sheetId="4" r:id="rId2"/>
    <sheet name="Pie Chart" sheetId="5" r:id="rId3"/>
    <sheet name="Map Chart" sheetId="6" r:id="rId4"/>
    <sheet name="Top 5" sheetId="7" r:id="rId5"/>
    <sheet name="KPI" sheetId="8" r:id="rId6"/>
    <sheet name="KPI YOY" sheetId="9" r:id="rId7"/>
    <sheet name="Data" sheetId="1" r:id="rId8"/>
    <sheet name="layout" sheetId="2" r:id="rId9"/>
  </sheets>
  <definedNames>
    <definedName name="_xlchart.v1.0" hidden="1">WaterfallChart!$D$4:$D$7</definedName>
    <definedName name="_xlchart.v1.1" hidden="1">WaterfallChart!$E$3</definedName>
    <definedName name="_xlchart.v1.11" hidden="1">WaterfallChart!$D$4:$D$7</definedName>
    <definedName name="_xlchart.v1.12" hidden="1">WaterfallChart!$E$3</definedName>
    <definedName name="_xlchart.v1.13" hidden="1">WaterfallChart!$E$4:$E$7</definedName>
    <definedName name="_xlchart.v1.2" hidden="1">WaterfallChart!$E$4:$E$7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N8" i="9"/>
  <c r="J8" i="9"/>
  <c r="H8" i="9"/>
  <c r="P8" i="9"/>
  <c r="L8" i="9"/>
  <c r="E17" i="8"/>
  <c r="E28" i="6"/>
  <c r="E7" i="6"/>
  <c r="E20" i="6"/>
  <c r="E51" i="6"/>
  <c r="E40" i="6"/>
  <c r="E30" i="6"/>
  <c r="E9" i="6"/>
  <c r="E29" i="6"/>
  <c r="E46" i="6"/>
  <c r="E21" i="6"/>
  <c r="E22" i="6"/>
  <c r="E23" i="6"/>
  <c r="E10" i="6"/>
  <c r="E48" i="6"/>
  <c r="E12" i="6"/>
  <c r="E49" i="6"/>
  <c r="E13" i="6"/>
  <c r="E35" i="6"/>
  <c r="N17" i="8"/>
  <c r="E36" i="6"/>
  <c r="K17" i="8"/>
  <c r="E37" i="6"/>
  <c r="E15" i="6"/>
  <c r="E52" i="6"/>
  <c r="E8" i="6"/>
  <c r="B17" i="8"/>
  <c r="E6" i="6"/>
  <c r="E19" i="6"/>
  <c r="E32" i="6"/>
  <c r="E5" i="6"/>
  <c r="E18" i="6"/>
  <c r="E31" i="6"/>
  <c r="E44" i="6"/>
  <c r="E4" i="6"/>
  <c r="E17" i="6"/>
  <c r="E43" i="6"/>
  <c r="E42" i="6"/>
  <c r="E41" i="6"/>
  <c r="E33" i="6"/>
  <c r="E11" i="6"/>
  <c r="E45" i="6"/>
  <c r="E47" i="6"/>
  <c r="E34" i="6"/>
  <c r="E24" i="6"/>
  <c r="E38" i="6"/>
  <c r="E25" i="6"/>
  <c r="E26" i="6"/>
  <c r="E39" i="6"/>
  <c r="E14" i="6"/>
  <c r="E27" i="6"/>
  <c r="E16" i="6"/>
  <c r="H17" i="8"/>
  <c r="E50" i="6"/>
  <c r="E6" i="4"/>
  <c r="E4" i="4"/>
  <c r="E5" i="4"/>
  <c r="E7" i="4"/>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<sst xmlns="http://schemas.openxmlformats.org/spreadsheetml/2006/main" count="130133" uniqueCount="10956">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</sst>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 \K"/>
    <numFmt numFmtId="166" formatCode="\$0.00,\ \K"/>
    <numFmt numFmtId="167" formatCode="_-[$$-409]* #,##0.00_ ;_-[$$-409]* \-#,##0.00\ ;_-[$$-409]* &quot;-&quot;??_ ;_-@_ "/>
    <numFmt numFmtId="168" formatCode="&quot;#&quot;\ 0"/>
  </numFmts>
  <fonts count="9">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
    </font>
    <font>
      <b/>
      <sz val="14"/>
      <color theme="1"/>
      <name val="Lato"/>
      <family val="2"/>
    </font>
    <font>
      <b/>
      <sz val="14"/>
      <color theme="1"/>
      <name val="Lato "/>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3">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0" fontId="0" fillId="0" borderId="2" xfId="0" applyBorder="1" applyAlignment="1">
      <alignment horizontal="left"/>
    </xf>
    <xf numFmtId="165" fontId="0" fillId="0" borderId="1" xfId="0" applyNumberFormat="1" applyBorder="1"/>
    <xf numFmtId="165" fontId="0" fillId="0" borderId="8" xfId="0" applyNumberFormat="1" applyBorder="1"/>
    <xf numFmtId="165" fontId="0" fillId="0" borderId="2" xfId="0" applyNumberFormat="1" applyBorder="1"/>
    <xf numFmtId="165" fontId="0" fillId="0" borderId="10" xfId="0" applyNumberFormat="1" applyBorder="1"/>
    <xf numFmtId="0" fontId="1" fillId="0" borderId="0" xfId="0" applyFont="1"/>
    <xf numFmtId="166" fontId="1" fillId="0" borderId="0" xfId="0" applyNumberFormat="1" applyFont="1"/>
    <xf numFmtId="166"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5" fontId="0" fillId="0" borderId="4" xfId="0" applyNumberFormat="1" applyBorder="1"/>
    <xf numFmtId="165" fontId="0" fillId="0" borderId="5" xfId="0" applyNumberFormat="1" applyBorder="1"/>
    <xf numFmtId="165" fontId="0" fillId="0" borderId="6" xfId="0" applyNumberFormat="1" applyBorder="1"/>
    <xf numFmtId="167" fontId="0" fillId="0" borderId="0" xfId="0" applyNumberFormat="1"/>
    <xf numFmtId="168" fontId="0" fillId="0" borderId="0" xfId="0" applyNumberFormat="1"/>
    <xf numFmtId="10" fontId="0" fillId="0" borderId="0" xfId="1" applyNumberFormat="1" applyFont="1"/>
    <xf numFmtId="0" fontId="0" fillId="0" borderId="11" xfId="0" applyBorder="1"/>
    <xf numFmtId="0" fontId="0" fillId="0" borderId="3" xfId="0" applyBorder="1" applyAlignment="1">
      <alignment horizontal="left"/>
    </xf>
    <xf numFmtId="0" fontId="6" fillId="0" borderId="0" xfId="0" applyFont="1"/>
    <xf numFmtId="0" fontId="0" fillId="0" borderId="5" xfId="0" applyBorder="1"/>
    <xf numFmtId="0" fontId="0" fillId="0" borderId="6" xfId="0" applyBorder="1"/>
    <xf numFmtId="0" fontId="0" fillId="0" borderId="2" xfId="0" applyBorder="1"/>
    <xf numFmtId="0" fontId="0" fillId="0" borderId="10" xfId="0" applyBorder="1"/>
    <xf numFmtId="0" fontId="0" fillId="0" borderId="7" xfId="0" applyBorder="1"/>
    <xf numFmtId="0" fontId="0" fillId="0" borderId="9" xfId="0" applyBorder="1"/>
    <xf numFmtId="0" fontId="0" fillId="0" borderId="12" xfId="0" applyBorder="1"/>
    <xf numFmtId="0" fontId="0" fillId="0" borderId="3" xfId="0" applyBorder="1"/>
    <xf numFmtId="0" fontId="0" fillId="0" borderId="13" xfId="0" applyBorder="1"/>
    <xf numFmtId="0" fontId="0" fillId="0" borderId="14" xfId="0" applyBorder="1"/>
    <xf numFmtId="164" fontId="7" fillId="0" borderId="0" xfId="0" applyNumberFormat="1" applyFont="1" applyAlignment="1">
      <alignment horizontal="center"/>
    </xf>
    <xf numFmtId="164" fontId="8" fillId="0" borderId="0" xfId="0" applyNumberFormat="1" applyFont="1" applyAlignment="1">
      <alignment horizontal="center"/>
    </xf>
  </cellXfs>
  <cellStyles count="2">
    <cellStyle name="Normal" xfId="0" builtinId="0"/>
    <cellStyle name="Percent" xfId="1" builtinId="5"/>
  </cellStyles>
  <dxfs count="9">
    <dxf>
      <numFmt numFmtId="165" formatCode="\$\ 0.00,\ \K"/>
    </dxf>
    <dxf>
      <numFmt numFmtId="165" formatCode="\$\ 0.00,\ \K"/>
    </dxf>
    <dxf>
      <numFmt numFmtId="165" formatCode="\$\ 0.00,\ \K"/>
    </dxf>
    <dxf>
      <numFmt numFmtId="165" formatCode="\$\ 0.00,\ \K"/>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fill>
        <patternFill>
          <bgColor theme="2"/>
        </patternFill>
      </fill>
      <border>
        <bottom style="thin">
          <color theme="4"/>
        </bottom>
        <vertical/>
        <horizontal/>
      </border>
    </dxf>
    <dxf>
      <font>
        <color theme="1" tint="4.9989318521683403E-2"/>
      </font>
      <fill>
        <patternFill>
          <bgColor theme="4" tint="-0.24994659260841701"/>
        </patternFill>
      </fill>
      <border diagonalUp="0" diagonalDown="0">
        <left/>
        <right/>
        <top/>
        <bottom/>
        <vertical/>
        <horizontal/>
      </border>
    </dxf>
  </dxfs>
  <tableStyles count="2">
    <tableStyle name="AB" pivot="0" table="0" count="10" xr9:uid="{B0EAF277-3607-4C70-A3FE-4D1FA3BC3B73}">
      <tableStyleElement type="wholeTable" dxfId="8"/>
      <tableStyleElement type="headerRow" dxfId="7"/>
    </tableStyle>
    <tableStyle name="Data-style" pivot="0" count="3" xr9:uid="{00000000-0011-0000-FFFF-FFFF00000000}">
      <tableStyleElement type="headerRow" dxfId="6"/>
      <tableStyleElement type="firstRowStripe" dxfId="5"/>
      <tableStyleElement type="secondRowStripe" dxfId="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D9E-49BD-B412-F8BC3143E15E}"/>
            </c:ext>
          </c:extLst>
        </c:ser>
        <c:dLbls>
          <c:showLegendKey val="0"/>
          <c:showVal val="0"/>
          <c:showCatName val="0"/>
          <c:showSerName val="0"/>
          <c:showPercent val="0"/>
          <c:showBubbleSize val="0"/>
        </c:dLbls>
        <c:axId val="1859948479"/>
        <c:axId val="185995519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D9E-49BD-B412-F8BC3143E15E}"/>
            </c:ext>
          </c:extLst>
        </c:ser>
        <c:dLbls>
          <c:showLegendKey val="0"/>
          <c:showVal val="0"/>
          <c:showCatName val="0"/>
          <c:showSerName val="0"/>
          <c:showPercent val="0"/>
          <c:showBubbleSize val="0"/>
        </c:dLbls>
        <c:gapWidth val="219"/>
        <c:overlap val="-27"/>
        <c:axId val="1859509183"/>
        <c:axId val="1859514943"/>
      </c:barChart>
      <c:catAx>
        <c:axId val="1859509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514943"/>
        <c:crosses val="autoZero"/>
        <c:auto val="1"/>
        <c:lblAlgn val="ctr"/>
        <c:lblOffset val="100"/>
        <c:noMultiLvlLbl val="0"/>
      </c:catAx>
      <c:valAx>
        <c:axId val="1859514943"/>
        <c:scaling>
          <c:orientation val="minMax"/>
        </c:scaling>
        <c:delete val="0"/>
        <c:axPos val="l"/>
        <c:majorGridlines>
          <c:spPr>
            <a:ln w="9525" cap="flat" cmpd="sng" algn="ctr">
              <a:solidFill>
                <a:schemeClr val="tx1">
                  <a:lumMod val="15000"/>
                  <a:lumOff val="85000"/>
                </a:schemeClr>
              </a:solidFill>
              <a:round/>
            </a:ln>
            <a:effectLst/>
          </c:spPr>
        </c:majorGridlines>
        <c:numFmt formatCode="\$\ 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509183"/>
        <c:crosses val="autoZero"/>
        <c:crossBetween val="between"/>
      </c:valAx>
      <c:valAx>
        <c:axId val="1859955199"/>
        <c:scaling>
          <c:orientation val="minMax"/>
        </c:scaling>
        <c:delete val="0"/>
        <c:axPos val="r"/>
        <c:numFmt formatCode="\$\ 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948479"/>
        <c:crosses val="max"/>
        <c:crossBetween val="between"/>
      </c:valAx>
      <c:catAx>
        <c:axId val="1859948479"/>
        <c:scaling>
          <c:orientation val="minMax"/>
        </c:scaling>
        <c:delete val="1"/>
        <c:axPos val="b"/>
        <c:numFmt formatCode="General" sourceLinked="1"/>
        <c:majorTickMark val="out"/>
        <c:minorTickMark val="none"/>
        <c:tickLblPos val="nextTo"/>
        <c:crossAx val="18599551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37-4E4D-B37C-07BDF3B7D5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37-4E4D-B37C-07BDF3B7D5D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D37-4E4D-B37C-07BDF3B7D5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2B5-4314-8937-90237F6B4953}"/>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5D5-4145-8E7E-F408608B5FC7}"/>
            </c:ext>
          </c:extLst>
        </c:ser>
        <c:dLbls>
          <c:showLegendKey val="0"/>
          <c:showVal val="0"/>
          <c:showCatName val="0"/>
          <c:showSerName val="0"/>
          <c:showPercent val="0"/>
          <c:showBubbleSize val="0"/>
        </c:dLbls>
        <c:gapWidth val="182"/>
        <c:axId val="1970088047"/>
        <c:axId val="1970088527"/>
      </c:barChart>
      <c:catAx>
        <c:axId val="1970088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088527"/>
        <c:crosses val="autoZero"/>
        <c:auto val="1"/>
        <c:lblAlgn val="ctr"/>
        <c:lblOffset val="100"/>
        <c:noMultiLvlLbl val="0"/>
      </c:catAx>
      <c:valAx>
        <c:axId val="1970088527"/>
        <c:scaling>
          <c:orientation val="minMax"/>
        </c:scaling>
        <c:delete val="0"/>
        <c:axPos val="b"/>
        <c:majorGridlines>
          <c:spPr>
            <a:ln w="9525" cap="flat" cmpd="sng" algn="ctr">
              <a:solidFill>
                <a:schemeClr val="tx1">
                  <a:lumMod val="15000"/>
                  <a:lumOff val="85000"/>
                </a:schemeClr>
              </a:solidFill>
              <a:round/>
            </a:ln>
            <a:effectLst/>
          </c:spPr>
        </c:majorGridlines>
        <c:numFmt formatCode="\$\ 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088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997-4A0C-993C-BFD86C9354E7}"/>
            </c:ext>
          </c:extLst>
        </c:ser>
        <c:dLbls>
          <c:showLegendKey val="0"/>
          <c:showVal val="0"/>
          <c:showCatName val="0"/>
          <c:showSerName val="0"/>
          <c:showPercent val="0"/>
          <c:showBubbleSize val="0"/>
        </c:dLbls>
        <c:smooth val="0"/>
        <c:axId val="2066241375"/>
        <c:axId val="2066241855"/>
      </c:lineChart>
      <c:catAx>
        <c:axId val="2066241375"/>
        <c:scaling>
          <c:orientation val="minMax"/>
        </c:scaling>
        <c:delete val="1"/>
        <c:axPos val="b"/>
        <c:numFmt formatCode="General" sourceLinked="1"/>
        <c:majorTickMark val="none"/>
        <c:minorTickMark val="none"/>
        <c:tickLblPos val="nextTo"/>
        <c:crossAx val="2066241855"/>
        <c:crosses val="autoZero"/>
        <c:auto val="1"/>
        <c:lblAlgn val="ctr"/>
        <c:lblOffset val="100"/>
        <c:noMultiLvlLbl val="0"/>
      </c:catAx>
      <c:valAx>
        <c:axId val="2066241855"/>
        <c:scaling>
          <c:orientation val="minMax"/>
        </c:scaling>
        <c:delete val="1"/>
        <c:axPos val="l"/>
        <c:numFmt formatCode="General" sourceLinked="1"/>
        <c:majorTickMark val="none"/>
        <c:minorTickMark val="none"/>
        <c:tickLblPos val="nextTo"/>
        <c:crossAx val="206624137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564-43CB-AB25-3CB59DA10BC0}"/>
            </c:ext>
          </c:extLst>
        </c:ser>
        <c:dLbls>
          <c:showLegendKey val="0"/>
          <c:showVal val="0"/>
          <c:showCatName val="0"/>
          <c:showSerName val="0"/>
          <c:showPercent val="0"/>
          <c:showBubbleSize val="0"/>
        </c:dLbls>
        <c:smooth val="0"/>
        <c:axId val="2049562303"/>
        <c:axId val="1961047743"/>
      </c:lineChart>
      <c:catAx>
        <c:axId val="2049562303"/>
        <c:scaling>
          <c:orientation val="minMax"/>
        </c:scaling>
        <c:delete val="1"/>
        <c:axPos val="b"/>
        <c:numFmt formatCode="General" sourceLinked="1"/>
        <c:majorTickMark val="none"/>
        <c:minorTickMark val="none"/>
        <c:tickLblPos val="nextTo"/>
        <c:crossAx val="1961047743"/>
        <c:crosses val="autoZero"/>
        <c:auto val="1"/>
        <c:lblAlgn val="ctr"/>
        <c:lblOffset val="100"/>
        <c:noMultiLvlLbl val="0"/>
      </c:catAx>
      <c:valAx>
        <c:axId val="1961047743"/>
        <c:scaling>
          <c:orientation val="minMax"/>
        </c:scaling>
        <c:delete val="1"/>
        <c:axPos val="l"/>
        <c:numFmt formatCode="General" sourceLinked="1"/>
        <c:majorTickMark val="none"/>
        <c:minorTickMark val="none"/>
        <c:tickLblPos val="nextTo"/>
        <c:crossAx val="204956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F58-4FD2-B64A-6A246D2DCAEC}"/>
            </c:ext>
          </c:extLst>
        </c:ser>
        <c:dLbls>
          <c:showLegendKey val="0"/>
          <c:showVal val="0"/>
          <c:showCatName val="0"/>
          <c:showSerName val="0"/>
          <c:showPercent val="0"/>
          <c:showBubbleSize val="0"/>
        </c:dLbls>
        <c:smooth val="0"/>
        <c:axId val="1910806911"/>
        <c:axId val="1910807391"/>
      </c:lineChart>
      <c:catAx>
        <c:axId val="1910806911"/>
        <c:scaling>
          <c:orientation val="minMax"/>
        </c:scaling>
        <c:delete val="1"/>
        <c:axPos val="b"/>
        <c:numFmt formatCode="General" sourceLinked="1"/>
        <c:majorTickMark val="none"/>
        <c:minorTickMark val="none"/>
        <c:tickLblPos val="nextTo"/>
        <c:crossAx val="1910807391"/>
        <c:crosses val="autoZero"/>
        <c:auto val="1"/>
        <c:lblAlgn val="ctr"/>
        <c:lblOffset val="100"/>
        <c:noMultiLvlLbl val="0"/>
      </c:catAx>
      <c:valAx>
        <c:axId val="1910807391"/>
        <c:scaling>
          <c:orientation val="minMax"/>
        </c:scaling>
        <c:delete val="1"/>
        <c:axPos val="l"/>
        <c:numFmt formatCode="General" sourceLinked="1"/>
        <c:majorTickMark val="none"/>
        <c:minorTickMark val="none"/>
        <c:tickLblPos val="nextTo"/>
        <c:crossAx val="1910806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0F7-4AA4-A75C-55D792293D75}"/>
            </c:ext>
          </c:extLst>
        </c:ser>
        <c:dLbls>
          <c:showLegendKey val="0"/>
          <c:showVal val="0"/>
          <c:showCatName val="0"/>
          <c:showSerName val="0"/>
          <c:showPercent val="0"/>
          <c:showBubbleSize val="0"/>
        </c:dLbls>
        <c:smooth val="0"/>
        <c:axId val="2050680079"/>
        <c:axId val="2050678639"/>
      </c:lineChart>
      <c:catAx>
        <c:axId val="2050680079"/>
        <c:scaling>
          <c:orientation val="minMax"/>
        </c:scaling>
        <c:delete val="1"/>
        <c:axPos val="b"/>
        <c:numFmt formatCode="General" sourceLinked="1"/>
        <c:majorTickMark val="none"/>
        <c:minorTickMark val="none"/>
        <c:tickLblPos val="nextTo"/>
        <c:crossAx val="2050678639"/>
        <c:crosses val="autoZero"/>
        <c:auto val="1"/>
        <c:lblAlgn val="ctr"/>
        <c:lblOffset val="100"/>
        <c:noMultiLvlLbl val="0"/>
      </c:catAx>
      <c:valAx>
        <c:axId val="2050678639"/>
        <c:scaling>
          <c:orientation val="minMax"/>
        </c:scaling>
        <c:delete val="1"/>
        <c:axPos val="l"/>
        <c:numFmt formatCode="General" sourceLinked="1"/>
        <c:majorTickMark val="none"/>
        <c:minorTickMark val="none"/>
        <c:tickLblPos val="nextTo"/>
        <c:crossAx val="205068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936-4142-8325-B954BC48B613}"/>
            </c:ext>
          </c:extLst>
        </c:ser>
        <c:dLbls>
          <c:showLegendKey val="0"/>
          <c:showVal val="0"/>
          <c:showCatName val="0"/>
          <c:showSerName val="0"/>
          <c:showPercent val="0"/>
          <c:showBubbleSize val="0"/>
        </c:dLbls>
        <c:smooth val="0"/>
        <c:axId val="2054518575"/>
        <c:axId val="2054519535"/>
      </c:lineChart>
      <c:catAx>
        <c:axId val="2054518575"/>
        <c:scaling>
          <c:orientation val="minMax"/>
        </c:scaling>
        <c:delete val="1"/>
        <c:axPos val="b"/>
        <c:numFmt formatCode="General" sourceLinked="1"/>
        <c:majorTickMark val="none"/>
        <c:minorTickMark val="none"/>
        <c:tickLblPos val="nextTo"/>
        <c:crossAx val="2054519535"/>
        <c:crosses val="autoZero"/>
        <c:auto val="1"/>
        <c:lblAlgn val="ctr"/>
        <c:lblOffset val="100"/>
        <c:noMultiLvlLbl val="0"/>
      </c:catAx>
      <c:valAx>
        <c:axId val="2054519535"/>
        <c:scaling>
          <c:orientation val="minMax"/>
        </c:scaling>
        <c:delete val="1"/>
        <c:axPos val="l"/>
        <c:numFmt formatCode="General" sourceLinked="1"/>
        <c:majorTickMark val="none"/>
        <c:minorTickMark val="none"/>
        <c:tickLblPos val="nextTo"/>
        <c:crossAx val="205451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09278350515463"/>
          <c:y val="0.42553191489361702"/>
          <c:w val="0.81099656357388317"/>
          <c:h val="0.2198581560283688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D1E-45AE-ACC1-DA566832D4F2}"/>
            </c:ext>
          </c:extLst>
        </c:ser>
        <c:dLbls>
          <c:showLegendKey val="0"/>
          <c:showVal val="0"/>
          <c:showCatName val="0"/>
          <c:showSerName val="0"/>
          <c:showPercent val="0"/>
          <c:showBubbleSize val="0"/>
        </c:dLbls>
        <c:smooth val="0"/>
        <c:axId val="2066241375"/>
        <c:axId val="2066241855"/>
      </c:lineChart>
      <c:catAx>
        <c:axId val="2066241375"/>
        <c:scaling>
          <c:orientation val="minMax"/>
        </c:scaling>
        <c:delete val="1"/>
        <c:axPos val="b"/>
        <c:numFmt formatCode="General" sourceLinked="1"/>
        <c:majorTickMark val="none"/>
        <c:minorTickMark val="none"/>
        <c:tickLblPos val="nextTo"/>
        <c:crossAx val="2066241855"/>
        <c:crosses val="autoZero"/>
        <c:auto val="1"/>
        <c:lblAlgn val="ctr"/>
        <c:lblOffset val="100"/>
        <c:noMultiLvlLbl val="0"/>
      </c:catAx>
      <c:valAx>
        <c:axId val="2066241855"/>
        <c:scaling>
          <c:orientation val="minMax"/>
        </c:scaling>
        <c:delete val="1"/>
        <c:axPos val="l"/>
        <c:numFmt formatCode="General" sourceLinked="1"/>
        <c:majorTickMark val="none"/>
        <c:minorTickMark val="none"/>
        <c:tickLblPos val="nextTo"/>
        <c:crossAx val="206624137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976-4F7B-9C64-EF0EAE5B3395}"/>
            </c:ext>
          </c:extLst>
        </c:ser>
        <c:dLbls>
          <c:showLegendKey val="0"/>
          <c:showVal val="0"/>
          <c:showCatName val="0"/>
          <c:showSerName val="0"/>
          <c:showPercent val="0"/>
          <c:showBubbleSize val="0"/>
        </c:dLbls>
        <c:smooth val="0"/>
        <c:axId val="1910806911"/>
        <c:axId val="1910807391"/>
      </c:lineChart>
      <c:catAx>
        <c:axId val="1910806911"/>
        <c:scaling>
          <c:orientation val="minMax"/>
        </c:scaling>
        <c:delete val="1"/>
        <c:axPos val="b"/>
        <c:numFmt formatCode="General" sourceLinked="1"/>
        <c:majorTickMark val="none"/>
        <c:minorTickMark val="none"/>
        <c:tickLblPos val="nextTo"/>
        <c:crossAx val="1910807391"/>
        <c:crosses val="autoZero"/>
        <c:auto val="1"/>
        <c:lblAlgn val="ctr"/>
        <c:lblOffset val="100"/>
        <c:noMultiLvlLbl val="0"/>
      </c:catAx>
      <c:valAx>
        <c:axId val="1910807391"/>
        <c:scaling>
          <c:orientation val="minMax"/>
        </c:scaling>
        <c:delete val="1"/>
        <c:axPos val="l"/>
        <c:numFmt formatCode="General" sourceLinked="1"/>
        <c:majorTickMark val="none"/>
        <c:minorTickMark val="none"/>
        <c:tickLblPos val="nextTo"/>
        <c:crossAx val="1910806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D70-4512-83D7-E1DC7D90CA53}"/>
            </c:ext>
          </c:extLst>
        </c:ser>
        <c:dLbls>
          <c:showLegendKey val="0"/>
          <c:showVal val="0"/>
          <c:showCatName val="0"/>
          <c:showSerName val="0"/>
          <c:showPercent val="0"/>
          <c:showBubbleSize val="0"/>
        </c:dLbls>
        <c:smooth val="0"/>
        <c:axId val="2050680079"/>
        <c:axId val="2050678639"/>
      </c:lineChart>
      <c:catAx>
        <c:axId val="2050680079"/>
        <c:scaling>
          <c:orientation val="minMax"/>
        </c:scaling>
        <c:delete val="1"/>
        <c:axPos val="b"/>
        <c:numFmt formatCode="General" sourceLinked="1"/>
        <c:majorTickMark val="none"/>
        <c:minorTickMark val="none"/>
        <c:tickLblPos val="nextTo"/>
        <c:crossAx val="2050678639"/>
        <c:crosses val="autoZero"/>
        <c:auto val="1"/>
        <c:lblAlgn val="ctr"/>
        <c:lblOffset val="100"/>
        <c:noMultiLvlLbl val="0"/>
      </c:catAx>
      <c:valAx>
        <c:axId val="2050678639"/>
        <c:scaling>
          <c:orientation val="minMax"/>
        </c:scaling>
        <c:delete val="1"/>
        <c:axPos val="l"/>
        <c:numFmt formatCode="General" sourceLinked="1"/>
        <c:majorTickMark val="none"/>
        <c:minorTickMark val="none"/>
        <c:tickLblPos val="nextTo"/>
        <c:crossAx val="205068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E11-4A07-A22A-8E55B2A94155}"/>
            </c:ext>
          </c:extLst>
        </c:ser>
        <c:dLbls>
          <c:showLegendKey val="0"/>
          <c:showVal val="0"/>
          <c:showCatName val="0"/>
          <c:showSerName val="0"/>
          <c:showPercent val="0"/>
          <c:showBubbleSize val="0"/>
        </c:dLbls>
        <c:smooth val="0"/>
        <c:axId val="2054518575"/>
        <c:axId val="2054519535"/>
      </c:lineChart>
      <c:catAx>
        <c:axId val="2054518575"/>
        <c:scaling>
          <c:orientation val="minMax"/>
        </c:scaling>
        <c:delete val="1"/>
        <c:axPos val="b"/>
        <c:numFmt formatCode="General" sourceLinked="1"/>
        <c:majorTickMark val="none"/>
        <c:minorTickMark val="none"/>
        <c:tickLblPos val="nextTo"/>
        <c:crossAx val="2054519535"/>
        <c:crosses val="autoZero"/>
        <c:auto val="1"/>
        <c:lblAlgn val="ctr"/>
        <c:lblOffset val="100"/>
        <c:noMultiLvlLbl val="0"/>
      </c:catAx>
      <c:valAx>
        <c:axId val="2054519535"/>
        <c:scaling>
          <c:orientation val="minMax"/>
        </c:scaling>
        <c:delete val="1"/>
        <c:axPos val="l"/>
        <c:numFmt formatCode="General" sourceLinked="1"/>
        <c:majorTickMark val="none"/>
        <c:minorTickMark val="none"/>
        <c:tickLblPos val="nextTo"/>
        <c:crossAx val="205451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Project.xlsx]KPI!PivotTable7</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61C-498B-B755-9261C59005B0}"/>
            </c:ext>
          </c:extLst>
        </c:ser>
        <c:dLbls>
          <c:showLegendKey val="0"/>
          <c:showVal val="0"/>
          <c:showCatName val="0"/>
          <c:showSerName val="0"/>
          <c:showPercent val="0"/>
          <c:showBubbleSize val="0"/>
        </c:dLbls>
        <c:smooth val="0"/>
        <c:axId val="2049562303"/>
        <c:axId val="1961047743"/>
      </c:lineChart>
      <c:catAx>
        <c:axId val="2049562303"/>
        <c:scaling>
          <c:orientation val="minMax"/>
        </c:scaling>
        <c:delete val="1"/>
        <c:axPos val="b"/>
        <c:numFmt formatCode="General" sourceLinked="1"/>
        <c:majorTickMark val="none"/>
        <c:minorTickMark val="none"/>
        <c:tickLblPos val="nextTo"/>
        <c:crossAx val="1961047743"/>
        <c:crosses val="autoZero"/>
        <c:auto val="1"/>
        <c:lblAlgn val="ctr"/>
        <c:lblOffset val="100"/>
        <c:noMultiLvlLbl val="0"/>
      </c:catAx>
      <c:valAx>
        <c:axId val="1961047743"/>
        <c:scaling>
          <c:orientation val="minMax"/>
        </c:scaling>
        <c:delete val="1"/>
        <c:axPos val="l"/>
        <c:numFmt formatCode="General" sourceLinked="1"/>
        <c:majorTickMark val="none"/>
        <c:minorTickMark val="none"/>
        <c:tickLblPos val="nextTo"/>
        <c:crossAx val="204956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1A76-4626-8F2C-78443F252DBD}"/>
            </c:ext>
          </c:extLst>
        </c:ser>
        <c:dLbls>
          <c:showLegendKey val="0"/>
          <c:showVal val="0"/>
          <c:showCatName val="0"/>
          <c:showSerName val="0"/>
          <c:showPercent val="0"/>
          <c:showBubbleSize val="0"/>
        </c:dLbls>
        <c:axId val="1859948479"/>
        <c:axId val="185995519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1A76-4626-8F2C-78443F252DBD}"/>
            </c:ext>
          </c:extLst>
        </c:ser>
        <c:dLbls>
          <c:showLegendKey val="0"/>
          <c:showVal val="0"/>
          <c:showCatName val="0"/>
          <c:showSerName val="0"/>
          <c:showPercent val="0"/>
          <c:showBubbleSize val="0"/>
        </c:dLbls>
        <c:gapWidth val="150"/>
        <c:overlap val="-27"/>
        <c:axId val="1859509183"/>
        <c:axId val="1859514943"/>
      </c:barChart>
      <c:catAx>
        <c:axId val="1859509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crossAx val="1859514943"/>
        <c:crosses val="autoZero"/>
        <c:auto val="1"/>
        <c:lblAlgn val="ctr"/>
        <c:lblOffset val="100"/>
        <c:noMultiLvlLbl val="0"/>
      </c:catAx>
      <c:valAx>
        <c:axId val="1859514943"/>
        <c:scaling>
          <c:orientation val="minMax"/>
        </c:scaling>
        <c:delete val="0"/>
        <c:axPos val="l"/>
        <c:numFmt formatCode="\$\ 0,.\ \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859509183"/>
        <c:crosses val="autoZero"/>
        <c:crossBetween val="between"/>
      </c:valAx>
      <c:valAx>
        <c:axId val="1859955199"/>
        <c:scaling>
          <c:orientation val="minMax"/>
        </c:scaling>
        <c:delete val="0"/>
        <c:axPos val="r"/>
        <c:numFmt formatCode="\$\ 0,\ \K"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859948479"/>
        <c:crosses val="max"/>
        <c:crossBetween val="between"/>
      </c:valAx>
      <c:catAx>
        <c:axId val="1859948479"/>
        <c:scaling>
          <c:orientation val="minMax"/>
        </c:scaling>
        <c:delete val="1"/>
        <c:axPos val="b"/>
        <c:numFmt formatCode="General" sourceLinked="1"/>
        <c:majorTickMark val="out"/>
        <c:minorTickMark val="none"/>
        <c:tickLblPos val="nextTo"/>
        <c:crossAx val="185995519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3"/>
          </a:solidFill>
          <a:ln w="19050">
            <a:solidFill>
              <a:schemeClr val="lt1"/>
            </a:solid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2013370435177084"/>
          <c:y val="0.18356780033920461"/>
          <c:w val="0.61265756132335314"/>
          <c:h val="0.79608621157182657"/>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66-479C-B0A0-D563A255B9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66-479C-B0A0-D563A255B9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66-479C-B0A0-D563A255B973}"/>
              </c:ext>
            </c:extLst>
          </c:dPt>
          <c:dLbls>
            <c:dLbl>
              <c:idx val="2"/>
              <c:layout>
                <c:manualLayout>
                  <c:x val="0"/>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5-1466-479C-B0A0-D563A255B97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466-479C-B0A0-D563A255B973}"/>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032-4E9E-BBB1-B9D9418B4A19}"/>
            </c:ext>
          </c:extLst>
        </c:ser>
        <c:dLbls>
          <c:showLegendKey val="0"/>
          <c:showVal val="0"/>
          <c:showCatName val="0"/>
          <c:showSerName val="0"/>
          <c:showPercent val="0"/>
          <c:showBubbleSize val="0"/>
        </c:dLbls>
        <c:gapWidth val="72"/>
        <c:axId val="1970088047"/>
        <c:axId val="1970088527"/>
      </c:barChart>
      <c:catAx>
        <c:axId val="1970088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70088527"/>
        <c:crosses val="autoZero"/>
        <c:auto val="1"/>
        <c:lblAlgn val="ctr"/>
        <c:lblOffset val="100"/>
        <c:noMultiLvlLbl val="0"/>
      </c:catAx>
      <c:valAx>
        <c:axId val="1970088527"/>
        <c:scaling>
          <c:orientation val="minMax"/>
        </c:scaling>
        <c:delete val="1"/>
        <c:axPos val="b"/>
        <c:numFmt formatCode="\$\ 0.00,\ \K" sourceLinked="1"/>
        <c:majorTickMark val="none"/>
        <c:minorTickMark val="none"/>
        <c:tickLblPos val="nextTo"/>
        <c:crossAx val="19700880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5C73B5C9-C4D3-4072-A4F1-037C579154B0}">
          <cx:tx>
            <cx:txData>
              <cx:f>_xlchart.v1.1</cx:f>
              <cx:v>Profit</cx:v>
            </cx:txData>
          </cx:tx>
          <cx:dataLabels pos="outEnd">
            <cx:visibility seriesName="0" categoryName="0" value="1"/>
          </cx:dataLabels>
          <cx:dataId val="0"/>
          <cx:layoutPr>
            <cx:visibility connectorLines="0"/>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1A1918BC-3F8E-4845-B289-E184AF5BF57F}">
          <cx:tx>
            <cx:txData>
              <cx:f>_xlchart.v5.5</cx:f>
              <cx:v>Sales</cx:v>
            </cx:txData>
          </cx:tx>
          <cx:dataId val="0"/>
          <cx:layoutPr>
            <cx:geography cultureLanguage="en-US" cultureRegion="IN" attribution="Powered by Bing">
              <cx:geoCache provider="{E9337A44-BEBE-4D9F-B70C-5C5E7DAFC167}">
                <cx:binary>7H1pc9u40u5fSeXzpQc7iFNn3qohJXlfYifOJF9Yiu1wBbiA+6+/TS+JzCiJp8Zv3VLV1WQmY1MQ
m3iA7qcXtP570//nJrtbV296nRn7n5v+z7dRXRf/+eMPexPd6bXd0/FNldv8a713k+s/8q9f45u7
P26rdReb8A+CMPvjJlpX9V3/9n/+C58W3uUn+c26jnPzrrmrhss722S1/cW1rZferG91bBaxrav4
psZ/vvXzLK/Wt/nbN3emjuvh/VDc/fn22bvevvlj/lk/3PdNBqLVzS2Mpe6eUi7niBF0/8Jv32S5
CR8vOxjxPc6kSwV9uunZWsPAl4hyL8j69ra6sxae5f7vzZHPBIcL52/f3OSNqacJC2Hu/nz7wcT1
3e2bq3pd39m3b2Kb+w9v8PNJ+g9X94/7x/Mp/5//zn4BEzD7zQYq89n63aUfQDldV0O2NrdP8/M6
oHAiKVfPwZBiTyJMFFVM3b9mmLxEku2YfB85w+R0sZOY+Oss/ppXJl6/Iipyj3AmhMJq+1bBak9g
SSRm+AGep3s/7pgXybQdn83nmSHk/7WTCP2Vrb+s9WvCQ/akEIwI9AgPbI5NTeaKPZchSgkiD+jA
5nrQog/wvECg7dh8GzgD5q+TnQTmvLoLc/M0N/9emTG6p6grXEHFt3nfxAUTtMe5izEF07MJyO8F
2Y7H07gZHOeXOwnHX1U85uY19wnbAwtCiIsfjYh8vk8wxnuwj7gSXDwxgk1YXiDQdly+DZwB89fn
nQTGz425u6njm6Z+WrevsFnwHpccc0r5VhsjQclRF7Aj/OmmT3TsRdJsR+bZo8zQ8d/vJDpneVVH
bxbrNK9fce8wuceYoMjFdLsuQ2iPiWl3PTKAmY15qVTbYXo+eobT2W4Stb+qdG3sGrj9g47591uI
sj0XXBpEMX/AyH2u3xTZY1RhDjbnYYvNdtJLJNqOz/eRM2z+2k3Tc3bXrm9fcfdQtUe5YExhulW5
YSz2BOdUcY63WZ7fy7Mdl6dxM1TOrndSsy3usnW3ru5ecceoPYRcKQg4nA+v5ztGclBqrmAUw8aa
XrMd8xKJtiPzfeQMm8VyN7F5DNW8yb++gQBJo7+8qgMKsRoEsRhM2QwguYewIErQR4Dg+iZle4og
vVSsn4C19eHmwPk7CdwK4mrxa+o64u7xSY8ROovhuGB+XEkZcR+V4CyG8wJJtsPzbeAMkdVuuqFX
efO/QeAYGH8xBWjkdhMEBI5QBCZKzPbQS+XZDs7z0TOErnaTuu3f5VX4qvqN7AkGzo0rHyM0M8/U
pcC+GZUMPTK32dZ5gUDb0fk2cAbM/l87qczOo/gVMwQMXBpgy5Q9bRmY9c34DSg0iRTl7k98nt9J
sx2Sh1EzPM4PdhKPw9t19JqAsD2w80iSpzDzzMHBmAGNVlRCTuc5D/itINuxeBw2A+NwN7XWYZbF
Jo/t08z8e4cTNggGLBgk0R7o8QwPV+1hBuFP7n6n15vs7CUS/QSYb88yx2Y3bf6huY3XrxrrVHuQ
rVFSPSKj5mRM7EEszUVCPYbbZkb/BQL9BJmnJ5kDc7abGizvXjEOwMgekkxwydgDCZtZFEX3JjgE
Ro/XxdNmfYh1Hv5Gmp9Acj9qjsduWviPd7Z+cx0D/XrdDKcLBIxw8DB/QsAQJDippAo9xGfQjIC9
WKztCM2Gz6D6uJvhmuu7SuemflrBr2BuGOweTuCf2baB3IAQRCjhPganZ2GaF0iyHZdvA2eIXL/f
SWV2/NoBZxc8egY+i9zuUyoX+BoCK/MUXgO3ZtP+/16e7bA8jZuhcny1m6jAlDQ36fA0N/9+o1C5
NxXREIhdzjwWDlYfwIJUzgNhm1n94xeI8hNIvo2cg/JpJ0E5yZvYvjIlQ3vKBfPhztWXwpC3wS4k
ph/J2gyVF8myHZaNoTNcTnbT/p/ddW9O7/r45hXdSsibMQLWHbOHtP9k3Df9fIzEHkZgWyD7+bRJ
H/jYy6TZDs3m2Bk2Z6c7uWdO17F5xeQM43sUis4Y37Aem7AItUcwRDSBUW9VZr8VZzsuj8NmkJzu
ZlrmdG3t+iZq7F1d26e1++8NDPgxUO4H8Ui5PZ8poZAGcSg5c2cW/8Xy/AybZ48zx2g3VdppfBPF
4fo1C8+gEACwUeDObI/LcKilQRAcmEIE02vmZr5Eop8A9O1Z5tgc7qRK+zjkUIcevurOmeabiJ/U
aGAE3I1jxiAOcA8NxG02KfMLBNqOzLeBM2A+7iY/O42h6su+bomTAHujMJTIPCZZwNhv2hvF9rCC
3CXUOD3H5EWybEdlY+gMl9PdjJedxtZOf4oifpqkf29uKCRaCNRpfAsjw6bYRAbizFCySSDq/3iU
4wd99iKhfgbRxuA5SLvpcU4g5U31mgiBpy8k1JWxx/gYbJFNhKbSMynhKA1/rNPYgtDvJPo5PA8j
59js6JkaCJm9aiYAKjeBiHHI+2+POWMEu4dBvYaYims2bc3p70X5CSZPA+eQ7GbY7OzuS7W26fpp
dv69QmNQ7AynZaiUjx7nfLuoPYgUTMUA2ys1XyLRdmi+j5xhc7abDs7kRR/dVfZueEV0IK0Jzr7i
dLsyk5BlBlsEhx8fGJqa7ZuXyfQzfL4/zxyho52k0NNsHKx1YaP4NUs34XCNcLnAUH+xNZUGLiiH
7UUAx4frM9L2YrF+jtPGU82h2s1yjWlOPuVV+opbicARKEXYdPjs/jULrUGBLfA2BDg+xnBmvOAl
Ev0coIdnmWPzaSe20c0vjwM/mOkHQ/Tsnf/0ELSChDPlEhCYETaojMYuBTr3WLoxC+TMjif/XJ7t
6MyGP3uE3Tj7/HAkxV9XOVTVvCI1oHDqnEIJE4cAzf0LJn6TSUuoqYEMgivEI3WY75j74z8vkWs7
MvPnmu8efyd2zzOpoX3AeZpBJdqrHroFnGB/QDHHg2JD82gBxHEgZ4CQhDDb/etJqz6kDl4i0XaE
vo989pTwkMc7ic3FnTF2yNr1q1Z0QG2aqwQ0DZhSbtNrbnnknktdd0pdP8ADqdJN5+elUm3H6Pno
GU4Xf+0kTpcRdJ54c2hft+MDuEKCuEQ9BQbULGU98TjsQqEanMu9fwGOmzi9VKrtOD0fPcPp8nAn
cfpQr6OnOfr3rup0dA0yPeCHficCm/bo/tC0hOQ1ETNL9Ds5tiPyMGqGxIfdDBxc3Z/keIkt/oet
a6CxAIJWKARv123upPvgrABg87BnZsi8XK7tGM3Hz9C62k2O8L9QVQgcAAoK0QTGVhsEVYdggFz2
1IJoXrf2gjrH7Qh9f5YZNte7aXveA0eAVkp3r1heAETbZRBhQ2Bc7l+zGBx0TaGMQt+bnwQQXiTS
dnQ2hs7geb+bWZ/3d/2rHmTHcOyWugwU2AM0c24NNgkiCrB1Hqt1Z9ztt+L8DJb7p5hD8vdOsoCP
awi4mbB+1YY20AQCutVAmfSjTzPzTR8a2sBJtqc0EOC2ydVeJtN2cDbHzhD6uJs67WNsb3Jj49ct
/BBQAs0ptIJ6eD0PHkCiFMpC4XSu2n4E90Ui/QSf708zh+f/EY3+eeO7b20BF+t6vbzvJ7jR++7X
V++fHroczoY+rvOtfPthCxze/vkW1Bm4L9/aFE6f8WyDfGuoNR9yt7b1n28dd+rw4cKJK4HBrxUM
AbHr4ETEdAlqsSUcupZQSAq92MBlevvGTLEg6HTIocuB5HJqDQIFdVAX9PaNnagpXIJDvxCdhSUD
8SSIBCr8rY3jRZ4N0A7r22w8/vzGNPoij01t/3wLeY/i4V3Tw3EGnwIhEZACEYj3gncN12/Wl6CG
4M34/yS4IMxS5hwox2GJFyfDeNAoZoHdf5uTLbcBVvTDbSSEyKZ6fzSVzT6/zYhtNbRj6xzYkeH3
aa6HBW2Qe6671tHer+8FEzq/lwKVB6fWqZJTLeLzewEWiVUtDQ4GnKtzJKr2VHBMj9iI+otC6Dj6
zQ2hWcsPt4RzJlAfBL01oeEBRDCe37JPLS+xrIKDeKiC0AvKvD7JqybMvdzROfdd1alrBMfuyAo1
YUsXPMuSYV/kHTH7JQ8bn7ct67ymN/F+kcTVgcp7J/YGVaEvpo+rk1JZtV8Godrvxire12Igvgl6
czRUWL/L0kztZ05Vf8C1MEeqrYqVE+j4LBjq+IyFCTcLGppofyiRPoxDOyzL2up3xGHjnUri8TpK
WXUti/AUNUO87GRm/KbI0MFIaHoKZFi4fpTQ5h2xjf460jE/H2mXfCAoTjyDgmzFy8j4ONat3+Sm
O0B5kC/KsST7botyryqHbomjvvCymtpjiev8rCrczquzlK5RFjoHmejKxVg53UE5ZDL0WK8C4bsO
yW+sq/WJGHX/TuVj1Hio7NzQq1y2QpZUn+LUUV266KNK2tKTQxd29pOCMymDPYlMkaykkcr4XQDr
3EdRjgoPUW2+NJUsPiVN6H5MVEouVYhU5HfIqtvEtUXiYVVJ42ky5KnnJHG/qloXhR6EEKMvaZS5
3I8Ny85R1rqFL1iYn8ima46HxnTX7jBmfhrE1YKQDNZeMobWY3HCz2OKL6M+Rn7QJ8NlVCqxtBhV
n7TM21Xeo3rltsLhXp8LfVtpHe1HJroZqqRYhNTlx6Fym8LDI4/00sLkRCbITstMjx+BGjvvqInH
EzQGrvVsj9NDYVrkLNI4CZDn5M4VEzE/DBhiB21n7JIOcXqCkrC5Da2ov6R4SLLlGI7CLJ06Vkcw
BXYRBeKmrDO/w111ZjLUer3MbhHtO0+k7Dhw6t5L0/CDsk4Mi7TI9p3CjbzR0b1v+874OWHIV0Es
PFnUx4lTMer1dTj4ArnJGmpUAniz/EyDhi6iXAzLXoryMugyciIie8H7rsMeHMVnsLRh9/SctKc0
ZWSZ4Pau19JZ8cqpT1Nixi91nw8+IMu/FH2ansfKkEU61vVlyWvHN7V7WZYqXjZ8/NtpKnpGxogs
yTDaM0eO47JTorsyRjV+iFW7GjR7Zzr9UdIgJwdx6nYt8+qwjYYbI+KUeEHbNPlCNGmfZN7gFiTx
Rpu0izTUKV8K0gypP2SlGE/cLhv6w0yhcNB+FJYIeYHjhON1ajvWhl5PGtuFMBF5uWiG1ibvWZW4
YZ15OOndtnsvhzpaKmxluOBDVKW+E6Qx93iJhKdq15j9rh2F/Lt3WOiu5JASfqjdzqJFnDmDu7KJ
jUvmhboWqzDtxvCyTTm8kxZxG56JsmoiL9eV6S5C4YQu9QpR2uhYBU6bx54NOv6JFFFTJR4ygRMt
u6pX5DppOoevyl5xeSv7CICK6qh2jtKhCJvqKtWB0eU+Vjb95PAivVKtjvcrZEAN51rygxbV2bUM
BqfyA0qCwesaQY943+bI68a2azzuRGqf15QedSQoT3Df8wOiHSS9Ph3iYaFHhd+TKA8Tz5bTr2Ug
gqthaLobQUzgegabYsVSSg/zrIf7NswMi7TJ2GFhkTmK+04ta92MxtdlEMBmd7v8uGTMlr5sJV5h
YfNFVsVmyQtV+8Yit/ecIdKAQKA+9xX8X1k75mq0KEg8bpymWLRtp9/1lBV3DOj3CQgSh6uUsPy4
GJQeF40Is2hZDV1+6KJMnWc8FutMlyAfzVq8CqzU75wulamfuhpkc0QB17hT66/ErbJriur+IksT
MS7cUedXoY7iwpvKyDAoj1Q0sG+zxb1tfeRdj4b8gT/c5MVQxWH02An624//8z7X8Oe+SfH3X06N
pL//BNXIDx2of/ku6GQxJVbs/E2TNN8+C4R5lG6iXs9++IEG/oToPTS0/snFl7FAoN9qg4X8wAI3
W95+J4IPox6J4NTpAIOHzJEgBPq5Tf2SH4kgnMjfY1B8DxFzIAFQzwr84ZEITsePsYSOpOCfKUXu
OeITESSQdoQPhECv60K4958RQTxxlA0mCLFigeFwhiugzhy4E5s4zgYTrEeaF2XT9Gemo2rZdkFU
eDlNpuUnu/YdmKThKOlbky4RSutPdc7aDymzfelZZcqPG7P3uMw2aSkGfjuXBqI4REoogYM2K2LG
qGCDFqmKmvaMlAafheloAq+RuYj8vq1z5bUdaz7JtgCSVGm3Lv0yqVJgXqOVDOiWNLeqrtE5fEbU
LEiW4Q8jd1y8Pwge3OHBwf3q1xKTGZOe5o8JKVwFzpoEjouezx+LZQTYDvUZ7XkYLkQ/Zh9aBtXJ
q1oOOffaocfJIpagj0YpBiB3KaL7uq0GvKjavL6NemuxHzsFX1ho1t56tY7A1MqKp+EyzJPoIm3U
kbYqsgs43KmubVQep1nH+2VsHXEaV1Gr93/9VD/CIBlFEoAQsDbgeOLzh5KDE3ZOkdkzUwfqOg/h
MLbHUgJLozBNf9H1lboqApxBQOYfuAtIYgnuEHBqaG80/WcSa2MtctSHrLChOTPuiM9wGjVnxlZ+
7AbR9a/vNDkem6t+upNCBA4kuVCYBKcvnt+pMGwYyyrKz9wCsXXZ5VW2H9TuQLy0iJaobLLRp2hw
cz+hvNO/WzTTonh+e1gocDyaTV4eaIfZ7aH+No5CA0Rdlilf66Th6xS6f2X7fNR2Kao89wYE0O93
WdkRr0xzeVdnyh52amAnvaAV8oGH56mfSKM/0KogwKDcYbgrnLZYIGfU0ucqZ9UBRCDG5jeez9zx
AaCgFR+oDWiXTKBamIFO2wQKiYYbzgPnFDeBXsdVbUMPO2ltmEeHwYRHXRSnX0JXFSf9WEYrkbM+
9glu5dca2FbuD1EofZYn7V1cUXnb8iKSUFT3q8XE+A8gT1FhKqcDtFC0xOXMIxSVG6Mqqulpwsoi
UO6iVtG439c9Vasa+Jtf9SV61+qBN14URdKvsNkHz6LYz1hB/DQr9WWRcd17MuvCj12i88PB1rVX
8LL4IGzqLoLSBOD5JEnsxTVNOi9IrDnrCseel85IlyGwycRzRiBDPmkjfcBFnV2SJLwIB0N7L2tk
eVYH5fsamA1diJbARMYDAd3AmnH0UOcmJ1nE3U8BathRJFx8MoZ9q8BhiZiG/n5DfOi41aC9bnDH
Be64sxiT/qawZX3VIEdGXqdrCbSibA5ZQMj7MsJduh9IB8feGKXBF4hAVa0Xm9L53GipF0VhyWGa
m+IQlyq7jdtCwL6nOr2KVdBLry1ZeFQFVeMPMA/7GEL352Wn+yXrqnKFcY/bZcYlDv22C93Sb0kU
LLWl1aIp1HkUOCFaYJzXB2BqSOcblAjPrWX2d69RdEwqVVxxWvP9RiUOWVmhx7Ur8mppUZ+MqzZ1
w5XT92hNbNZ9tWFRcH8kNWo8E5I2XPV1ksPm6LrlELaNu6ryIFqA+6kPDLzVA3VeAXFvdSu9xCaJ
48ugA+6Y8370WJ0FPgVKp/crkS5D1gzoXUcxg+6FFcq8BFZSvaJ1p+x+T2V/ItJxzIJ3TVfWWntD
nA2muo2CiJDxk+2cXurIUxWo8vyGDDqpaeU1ddMU6KxOa532Ryoux/1WNXVwqKsYiFxCsvwKSYce
JgOljd8ABoEHDrzqAS7tugsTBGAPwYPuyqVIuxD5VVbj4DwCh0DmB+kgu2gx9JmqT4StKayoLsix
7fwGbOFKOFESnLewdUTol24BHjWmqdUrk8WV8rISjFew7NtYAMuFU2ncGwJkmJ/bQIP/opouWHWZ
zMALDYAVrLgJ9ei7IweNaUjKGl9HlZN5rR1Ce2FjR+tlHsbuV6dpZYwWKCf1fszcxj3jThAGR4bK
WvLEN70tx+HAItBu0bIII6mXgW3HcqUqa+LVkAk9HCBrdeFzMmSxL3s+ZPtVXMaOD7CSj06hR7yg
VKR6Af8i5zxLkGNhyo35mGit9CGtVJ0t06gWl2MDvsUqcXKCj6MusuD0y4hE9X5QtYW5AmNMj5Jw
JOmqKUCCZV5n4bh0cT8q302GojvV7gBL24GtUi0CjJujinKeLcKAhs1CmhbgjKUFfmLGhI53EPNQ
YuGCAHpBBx2VhxjF7CCMZSp8kqYlXcR5HCzGJki553RVoS6SoEuYT+MyGT1dJKNzDFEXtsJFEHIQ
V8liiYdozA+jGHfhMlUs6rzpfRDGAB8Ylk9IS7/vYmf06j52PldmyAfHi2EfkTM8Qtgg9tyWOfT9
kHWkOROFGvKFUWV9yhsDJim0MoUBSkOiZxXEETafRpyZ6KgcdNavbMfH+BjXYf2eJYSveR/owHMx
LN5VY3pJl1aMMQjf4EQvMlqm1ne7YBnjuPyUgYNPvCRM2ivLRfelqCJ60MouDJZuyhHxjBvA5/As
T/qVqVp8NvYFZe9szfF7XDvwjk441vVrPMh+2RKdxAdVT0h3aGRoyXnsSHVtUDktziQp7b7MLEQW
+oHVrg/xJMAm6gwIlltQusdgwdQ1NMqA1a1BS1YLOLbZ54e1VQG5SKomTS+JaxQ77FnSNad1X0/k
Mxr6C546ol/mnYZb5/k4QqyE6HrcR6mcHn4SvQP9BHIVGp8xbuApmpLDVEVpno6+SlvYOkUWpvE7
U0nY8lUDrCCEa6BTSW2i8xKzoTIeLSIEcIMX3pxqJyqsF6Om7Fc9koguh7Ykk9KAzeTDE4EC6RWe
eHJt9HUAodMjt41j13MjnsK6GEKx7gwFMfoKwlK07pE9DoHmJsd5YdLkygVrsW8NwmelCstPDBFR
ehGLYnKUu6FqjgNwwNvFUMmyA4I70P2CwLT6SJbDTZql/KJvLMoPSjS06cdO6NAe6MDRX4dRTTok
LrNoAX6AS5cxGSK7gkit+uigQK90V4QQ12Og5oaqiy7jvLbHSqcJX3BSkRDUHnwrkNdGRF1XidOG
y4wY2CajE1B1yEyOyzsNCnk4cjEsqWU3aexlwh2Y0R6i0kswMl15jKuGCD9QWd2CpaUtAupdJp8r
1ar3zgA0/WhUdYVva2sG62mMZXsYdwQ+qtc4Gn3WhSI8LACWzndSJVZj3rb1aT/I7CppITLpSnvA
dN/yg7GDwJCfImzH/SJL8/zUiJ6dODVi+TIqjW6Pw6ErIt/lVkfvgYnYW6QMqBFQnbb10sh21lNd
65ZgBYbyKgtLHP+N85G6rTcCAxs+FDV1FHyYDaplJJ00PHKCovsShchp/UxakR7G0DvpXW+dYNyv
mtLGy3hsYJHGpE7oRZ9mIz/TosgyryxaJE4ZjljvD8Bu7LKLCkCtc00MgdhRatAd1mZL3NO+WrQZ
BCj2R7eE1Z+yPpSLIRiQ9YPCivJjxwf8PokqWGtg6dQ1rHVtL4wyGBQsKVSycnUkOq9vPoVDxR3i
iQxnl5yYslt0PKzZKQsyt70sA6sqMO6wopdFTAFNcByG/iSmdQqx2KqI6AXpUSYOgz5X8Fx974Sn
aeUU3ULbAHQGsLGmPs0yCJV7lUrDlY3cNFp0PUKHQ8lg3w+QnIk9FkQSGkAAK/3/kZStFe7fYyKE
gQ/5jb7/EEiZVZnPxj2GUoTYUxKsN2S1wfGAdhKQAnoIpUCLg6f6HbCw0EwHXIHHSApUJVJQA3Cg
8fEbKR7DKBgaVUPNCERXMJzvUvCVSP8kn0YnX+K7RzfdEXJpEEqh4DLDV8nMM10ZTioDFoPfuTio
G7UkBSuczEdFC1kWzpsiXTOn4nZlysEObFGTnke97+QB+hKaihkHouV9Ko9UxIdmkSrHlAed0pk9
BQ+kcAYvT3tefOFpnfT5whEiS6gfgm+G7ySEvpvLLILo/Np1eRHcUE1LcRaKuCwoqCyIE2Q+K3il
zyOM6s4swoxXKQR6Og4pFiyHEkQOtcbDMdHUJF8d2+YwZgPSi4fZ2IzuPI8qQCMjiOxMmUempi+o
gkPAz71GiXXcRCJy74IuN0l5UGuWsYOMtbaSB6MN67jzx7iAb83KUBCT4DdeN4YyoWcYQRUKNIYD
p9udsnYgzPP7AwdzrUAivk1wStPYr3PKKfBzRZwyWVV9F1b1AhzGkEWew5yxMBcdo4MlPmaj6OhR
LSJjUy/PS1rhMyiULeHar+dollK8DychiqCTCiSOJy/7uYypiEpYGk57FtnUAeFG3UnxubDcNO8G
x20YdNX8ts22YLLtfvDFeg9dwaaTCs/vJ/u+wNDtqDkbdcVJ6fVhVEKgP4cMA6TvLHTD+Gf3g8jB
VCMMxyKgroHdd7DejBzQDngyEOPkLEjC1rkCijEgspBpBkTR2FLCI//6htOEbWxM4DyQEoYI3NRR
G9wVOQO9j2KHRBV1boVTtXCrcJShLFeZy2qKPFPVQnwGqhnUUBvxq4mdLfbpvkxBxzUCNBWiffP7
Fs2Qy9yh7i2kfTIrvBZBPO3vCFxwAw5ZEjfxuQngGx5rCD3kULL7m8eeIjDPHxtCW5CWJgriIgSU
0nNcQ97GDuojeuvITJbU5x0SfA2ayakP8zGW2Vns4BxDOq0cmqvUIjRGHtQpZTApv56I5ysMVhYn
kOiAyPd08B8aAs4AqEWMkiE1wU2gRsOr/bwsdDAsIU9t1bA/uFUPqPz6lj8+PHQggLAsZBDvq29n
izqSkAGBdVXdMtGB2lwNWIzAMnjVNZYtIZzIxOeqgVmHILaAo4mfc2CnFUS/Y0gSd79ZCHhmGmAC
4BsRQO2A5qMu2IaZNKEaE66K2vkCxy6ldg76Opo0jO7zCL5KsgH/bmR+rMEBKTzIrFGQiscoaq50
IZLBNw6uzJXSEaToFiXPK3Kp29jYL7+es+fBMigFgS88gV6ncLxcglGkU2v5zY0Jbr1boXLsv/RV
XcEiQE2KYLJQ31HugHdAYbcWBHxU2DR1l09/xZDp+6eTBd+vAm1XKXS7dSE4CrbiuRhuSWw9WJF/
MRl3wCgmYA7GDqLoqB74MQ0glbi2kGBMIWoKCbfMrwpdYX7gOuABpF4ZgfmaTCn4xB1IOGbtMevT
Ite/0dN4vsagYBv6KBA4XkymM3lT/77N+eppZwplRvrFBkQ4epnUtsiai3Ks4wKKDsqhBOEcqaHQ
ZZkPpc6HhZuOg3PVFUVwCAw2S0JfjyMajiESAHF2zygkgtpvOHKyS/CCwhFihlT1YGOIkwzYHCHw
meBT0zjoyvI323SWCAJNBU6Wgs6cCMoGoTX3dMxw84FgZZqyNW3xWfKcJ9wvoD0eLMUgaJSqfDxC
SCryguFBe2YNg2vNvTopcAClEV7f1VSUq6ajv9/QbK7FoeUBVGdzKPAhcKDuh2WRQqmNBk+z+AwR
grgqlxSCr+yU4IgOx9Q2A0yHCtpsvNZRPwzSa6KqKyMfFH4nLsNyDJyDSkM1xnXlNFacubGYGFfP
Wg0VNGnDJ3hySxUsoaGVvL0sqiQdr8cMAmyph7JsYgExzD4AlBsVwS8ppFHHa1f3PWBHeTLAX3ZE
Ye0uCm6pXQnZTNilfRgDYyvvb6/c0Bk6z837BD4iBzYGkseOmchWXXCdrnsrTFmsoJYHt1eM5mN9
UlVpUHlZpisCqecw0P1ByICtfDKuCdh1i1oMi0y6IRC3tjQ5cL5f64a5CofZl3A6bjplKgWctZ8t
DRpASB+rIvs8Ym2rqWQBSYg7dHmSZ4e0KTtQFL++41wbkanvMqQ9J5oPtnt+Rwi22qjTtPtEx2Za
jF3DJvVHrEzBeIu25OJzADE1WIQQtIL0w6kExQLr9NdikPmTQ/ZAEAmGi0O+hoHb8XxTjLRtSkcJ
fa2Z0TX16rzhzl1eRiVooyi1Bi+rQObxRWvdEDROEfEcsnZuTdocHH/ZZf+XsHNrjpPHuvAvogqQ
ON0C3e2zHTv2JLlRxUkGIQRIQkKCX/8t4kzN985UzXuTrtjt7kbosPdaz94NPy/t9K1kZf4SiJHl
Vi8+yddnW0Zx3+hsD/MtJlHMaxFThlyfMoSGWOw8xjycV47o4pqJwR4rfwX39ogKn0JtNRkMCevl
f1/xf+5rJazl+KgQSn9/nzKSrL9e8ZAzPnm9FK+rm2JkBZkxKbKCdT/mLWhHSq8gCQVM2zBUBA+d
/Z0qAFM4pjRxArTGCwv5MaVT3SOuvOphTx1bpAYokZy1XNXSX/ZsG7DqmB+PJCXZADu8mSLRWEZ/
c0mHm/bvWOjwkrGvIRQ6SFp8Y+R/TqYptpyJoKofMQTK/BslBmdZmg8ZDjZDxi4FE1WucGjikZoU
XoCRmGe13CHUNJZAxHwVPnbRy998ro+M59+fDM340eMVYPyBYCJcg93/18GOY6zWoufLxexpzJdT
Cv4F0ZBD/yQ3/3PZJ4Q5UN475ZeqHtnOk7y2kEKS8Ra5ITLdrpkHBUPrLqVhEvHTyGBCz1eb9ogU
HljohyRsDUuxEX1dtB51dzIipZM+jdLBNWniOc6XsS1NFvfyjoRkJvlT9bHLD3m5RuQRakmiw/3Q
cfgU4GfWvE+qGq6NJ1ca4FEPWTcSCstTyjXDGiwi/BmvB6QueOjkXGKZ5tuAQCutDHfXw+/R9HxM
sbSrKGyYHH5NIwRHM756RT5MqcNwJ0hiXfFAFnkcRJFIj+BD4cjEfYtVmUC5HhY7JnsNlxgyWZur
QgpXzz2ahpgm1zbH+8ch4HZXv9MN7Lce47vrUht2LvRK9HURR0OenlQ54y1hyQiy3sSYw33XyDCi
49RFBi2FfCWzExV5yDdbUXUt8jhK15tsWQ02+a0nA5Z/5beF6JYPbqzWZy8gf09jLbgtZ9ZEbu58
PNYaOG6WPlW6UoU/dRosq/6cbdW6z5/jeDv2OZYMEFofIHj6Of/cKxAkXYt5jiDzzI1OEtGMSbmY
f25FqpfyJsuDT78lWdhs+UBHz9SnqarEAFJuWiIYVwoQSrANIGREWKdp3nBvoXelu9nqOApqXhuN
6Z6VzUY35u+GarHLXiNI8f3NFFWlwWnZ83i50Fha/57H47DxllGmJrCSMKHNl0nrMnKQ/n9vxH/y
SY0oqcvvyrEvkGNPXB4KKMtgBmTNSCnDDdoA5+HhY2rIHvLOt6mQQx5fDBhVQI+rifMxQTbazQU+
BpwSyP5DBH0WoepcvqipiuR57DNYIrzr/Eu29Zlot94zOE0ruepjssNeC+uVM938XJg8hSye8Yei
tzJuNF3NZ4ZJfUW7bF5qrD7+LoySX7q4n1sI6EzWpST2klRJ0QDezW7BDXybByzHyav8Lve9agvK
Oe5uHJmzKAI9ibl3j7uQNj5h5tpTucVEYsbm4w+u3EuaUHVraNTdjutiT9kCkRXpSXe1zq5qeeXL
T4XiGtGe6n/2i2at5KqrNzpNbcYqfVPu6Xje2ITYYFIZxUuX29RQMRVnj5e8LoGqvZswuwuiYfZT
V4O8DCGRO/hikZ25iOcXRfN0r2UX66WOyNy9+rCX32U0wSglbvzsy7Q/xXBXb4Dt8B5cc0TuqM32
Mzx/1IGJgn2Ko6xHFmtJ9TMZOwp0JVHJ85oK3p/VNkWnZBnt87JSe31sBe2yBXdDQIYPdTb6smFF
xXj5pV/TartGXOp+LCkVyWl2ypqm60e+1SvJyl+lzWBPRywyN2OFILWliRWfwkqGJkMEd5stNtEN
K/n8PRYL0ANARrdLnhwzlGXHydqt/iYYF+7jYlivy3GObvqB8LQtsfv9TLwnU73vZcJrC/nuq1fa
/9JRFJq0T3Y0cBVzijhTQaXb9wUzl0sla+TRxrVq97Bzc9dpoMKJ6h+2BGbsNqoAG5wcLDBsJXUD
5MCcU+XS20wCLABd8pb57UfsGHugCZbPujjbjoWO+7oLMKnBfM7kRAs7PShOzddNhfUsYgQ9IIth
SAF2bYq+y1QdOUK/I16Za5LK6TIjc6vTeLSfQjINnxa+WTBd1navmm/6iwlqBFkSXGhYYoA9C3w+
nMNlzgYsvHA4G6H0T1W6cNlM+yq+i1HtNdz78Q1fXqNrpdYEZDYtr1VqysaZmN1QoNHflzIPd2JP
QBWoGa7WYJmtmYvgSHWuu8vLCFypTIbqu4kgTLWlVtCcMrHop9znwxkbfZ43Vb8XVzaZ+ROyN0T8
npvXFFbrZXUhuQi15t8NYa9e7OJ11+NeXrSiWy302P3aMCAXbgvnTnMWby/WVBkcNaq322TobB3z
db3Oq0FddFFlSd0VS/VaTbZ6J/AXPwvD5nc4RPsvhwnersWcwnsQBG5enrY6AK0YyRzVmZ/Wu8gs
w7c9nqcLkQlDvu52+sA3kNYQdLEjxaIvI5zaQ36Fdu+sUcskLkPmzCsyfoLPv6Y3STzBic7J8lUq
pp+qiZurZJPVyzia/bZbhAYajS23Fgc0NNHY3hhH/dMEl+ezKUv6gwwrNodUb+sD3UYsHk38Y0Ks
uw2m8DCsAkFVgiunC8tH2nINfKX22POu98iwO8a4+bSnJX8toQN+1XtpP+PA766w2Ip7OEsWmW3e
n2XFsrvey4Q0dqwkCFRgLJjvZjrvXTQ/DUPJn7oApLBBvhCfjRf6q7KOwibN9v3OVNTdIn0d6g4V
Ep87slcj9mzAI6QYyqtkDqBG1E4fy7UjF0DH0c+IwVWK77aM7n3VbGOAXtkWTgGFuBsyshb2FKNT
krS1rBS7A7fWPVUukQ8R3aY3ac13/E1Xw85P3pYREYxwhXgIlYAol6mkv6lmlX5zEXO+kdzH90gA
3Wufrqu+cED8tKl4UtxSNpvyXMXjBBiPl6qdw0L3eh25h6UP3qoWu63WeiRsepgjBLq3W6QLjHUe
e3tUcqxenpNgEnjAVI+PJNDoUzFVPYoIgBLDAKyUeRZdv44nI+eN3479MPdtZKYMOhljSXQp1mXZ
n7dyArN9OUKPuK10mCVAsFXNvhtuBuhwRjZJgcilyUbH1vtBOrE0xCXdZ1/soORneGN3EHFY0voE
IeKtRcZt37Ke76XBPmKUzXIETt2EZPNqtXlxk8FQm8TnnWwsXesN3FTlblJsdvF1Sfm6XfRBvrR8
XTL3UkXdIJCXdbIytQHkIcGs0yq89LAm8zrlVH6atyTaLz4nmzi84jS+85UIU5MaHRf3hcR22kI2
2dt52vsbkdq+QS3VcGOjLSziUW5RXu0Ewz/FYWyTOB2HI3dXaTY+WktFaeHhiVwCIXDLjPVQ7nDE
XbKl44kmTvK7gSuAR+Okwt7sNmg46+O2vyBrF8PV1NNsPnU+8/dDj7SwFaEPV6SjSdkC2uUFhENh
kuuhM2qolcuKrU592D7nNrUPUVaFohkFowv864GYZoPR/paoyPxcK4QmAPa29DLPLAEiBgPbpQ1C
OB7NjV0OgcID7cift4jOBQIzVwIsarCTWjxhjqMeTffLJEtEeSJs+ZLBBA7VaRgBPQKcScOcZfdJ
tObuVZTTyK6ELun3bl2/7TvvXjuuvnWVygSgIj++eF+IEyuZucQ4O2LsEbl5yctiv5VbKh8M6d15
5aZqlFa7qgtod6oex2x8MZPMW2PyrXZlT7G9rnb8YTu2n4v5MI+7wO7VgGOlScJyFPngrKFP1cLJ
S4Gs0rT9CrAT0wHzBb5D738msxo+KT0t5Wkpiu5umaf5BQ617U4udCtDVcvYFTXqS6rrcRa6hTcs
z4NmGYyEODlVls+3A8ui+3QI9DZV+drM3RI3Q4WsCCU5DK1tXOEue0B5Th0XOIPbuFr1clJJPj9A
VPL2WhnP6mrxcWj00ImG5suq6ioBttDMUMncNezsLpy2OUpedobvbGVA0fRFRHwF0mtigBDbYB5w
yOPs7/NBtr1AeIGPwJ5x6PRnh4K5xk2Kv4m+S76h3A/4xpBUlzmuxnOhCvEUidg065jzLzEAT2BM
SKSQt52LlImvqB+zc52Ref5KYmZuXEpYqJkJomx6SHM3TKW46C5mZ9qHtUF1PXkUyEpuVp/0PwZO
im8D65IvQ0L83ZpMqExTer4mW7e9zYVMh2NLQ9UWEbG+zxkjCFuxNx5zkP6gw4g8bEN5Bw7tkC7v
81pG/UnmfY8DakTGcj1lUz83i+mDba3cZ13rwoukIRLbSJ1HKIi6l8AM34Fd2qFOUfgw1UICpW4G
vG4z5ahEqfmmUMmSu7RokcGv0iDUAs8wqtn+QyFp482gCIm/4dz1pq5QvrFeRXbIW6tEdNXrLH3N
BeXnZF8HV/dbpB6zLIh3h8ItnA5IPM+zY+lUzywjd0tWGtRogG2qTYeI5i4sTr0PKaipZqEGcW2/
yvDD2g1rBWsSaZpTGaE/V1/hl5VY19MkVlSraN0xnK1hRywPLfEXqjpXdh4Lbm8pCniQyiIasa1k
OspOkR4hBMf7mr3ZRcqvhVpDM0A/bGUc6fjB+SJ5sUjyqjOzCOHq3HouLx4x1Q02v8mfguZcIJKr
EHmafYnmB4JynKhx7JBntjHO1MmoFbaTXhQmUUP5yAUd1nO35kqDqGnEgBgNTAWy2LUBWNKnCKnJ
xPYv0+Km4TGdE7+0SCrYgB2tyuddAZZ1ndwuYLDERB9zR0C4D4nuyXcJLTGamjUqg2Dn2UxDiO8H
FHjNVYNkO1BVO6CMi2sKnLfZ1vIEx5YEpodDfmundWPjcLuVwJXiZnHIv9STXAEGoHoM2n/lzsYp
3X/puoHOXeuxVIoVuzchk6nXoOfcnjuEatO14w6o0aIX0DcnPgz9iFoevSXDCzCQqFgvCgV+dmrN
RqNYPAnY9LgPNJqX3gnI25MPALkMLv/XGOG7RzGOi0ARUaV4yL5kJkv5iw6Yrd8ilUM+AKMNrSFK
ExbULbDkGDJEhm0c8gXW4V787CiLQ36B2L5jvelkqfqvTnkecaBufgO25wcmfI4TAtuxfXMcekJ5
ZxFPhodYVPFGG9ctTg+XvY9T3C2ceGIW76R00zqiwNS6bbolDpcH8mWe0nRpcsjRI3sB7qT6/JRD
vQTZGDunt5m1BNwyXpPQTp+VKgX248jO7ZDJ7j7lSBpqpirsmFuFWjBb0ktvi3Hb1JnTNSW6byYE
I9LTUzcF2suT8p4e1I2Z5vJuR+RXnlgkcwYddGWVcnVCdUVPxbYTejGpGd9U6eRrtM+LrdMZTUBq
6rB2TknOx5/xNCDIgiWCurfTnKMIol1NOhVgYVNtP8GWd9tv6wUgbbc+ZZBMr4h2/d0cM9IMae7u
RbJtAIXIaK/tWsUXAi7jRVTBF9caEVxRk0lttA6TH6aLsXHa2FAqP8GxXYefao9RGcYMBbaU4xx1
rSX79gyu1QfEB5E8IQBFgsiEyrKLyakdWzaW4R3Md9hQsNl5nTyXQz9krUen/B8G3/ZgapQKIjOY
9mhFMmJEwk+IJsxy5YDlrT+7KByCCwLqdGr2gXdn0BAri86AKMvq1aUaZCcDNDafKACrq2SZi69y
lRR6ZcHSbm6gJ/YZEtRiWx7GMo9RDBNnzn5Zdm863BzFRt5MSaVXxEdJeksptK0HEJN0rKlGGH4f
lKOh9mQoTsBT5U3ULTP8DZfBcSvXBzVuukk3t7TllFXA9CLLLzCzcGOK0EU1CaW+0kpq0TjoZe+7
WA3mBqs+uQg4oOO7OueJCk8bbnYL5LisTsLN/lckjqBgEKq7i7ANL9+QW3r+qRCjOYIukvZXiGDy
G0OLrH/HFkm2C1mpeJ49YfdhjLqfnUkw8qXfw5WFfQVhZN/7UKs+9q9lyNyTN5LjEgCLwD4oxhm7
6QFqhyGrnhOoh0VbidlfJ9As+taTrv+HJxS0TjYs9GqiQjTam+wFddnz2aZT/CU3S1JXRdhbbuQO
22bZtxqm+PYAcintW5R4rnD65QTXpOrXar3uUOSBbX7aw1J3zAd83EqC1TdIhhs1FVt6To/vz0XJ
MvCdFsXjK7beCCZYX1tVMFeTbtEICgAl3hOn3F2H8oqyjbNOFWdhpfrsQ2GT82YnXOU45MU3ajho
7xHxN4oTjoB3QWOXqUZIjbKkfGAVHNMBhYgtDnThoQqt/mkfIQDUe65UfhrWXaCAPx77064D/qbL
suW6C/GIskei/ukXPp1StoTG22z7WmC3WG+DnYxqgZWXz0tmrMPbZZlGPtBDBBrT+Z5Ilt6WXA7F
exUxFDKYhFW3UcTTd0Dew02I1PJExkWgzLxMv8MqdRNQkaLamj5bBORmT1EN6vwmllqa0rKT430p
sf8aIm9Fkm7Z2eY+e4tQcBAeIFwNBFoAmhHUEjDuV2DS3Qa4OjEPM6uW+FQAVUROUKWwujSLswMG
FvzzkAXjG5ybiOoQnrecGF0e45Y/euKhQpN0Zg+lHMkXjfL8rl6d/EqWcf5iLAp60AMG0qPFsikr
ELO0kuZrF3lUlg9LiJoIkce9cfB8F8gu36bORddGYFG3ph+KR+vsfGMzDQPQFMMdZIHiKmJx+QbB
uC8wDbr8XaWoOAk0Xp5Xs6GEA1/KkTZiLf0RraEBQFZNUHiKZSmvFsKnvN0rQOb12FfhMqG2Wj6D
SetbA22rNZjqtNEkcyeEL8ktqHF+HoVPvnC2hS8Vs0mtFheDp8mG01hK9k9AZnFLM2pfS4T7qAth
yTvY4OFLjD8Bzx4wcPCBvsCILe+DRs24Wi1WXem+z+Nsn5SLN5Djdo4TrIP9qepAr2I20PGC8wDk
sysX0pZFdgsRLbrzOjX/ENA62jIgUdHohLHXgSfzW1RK+iI4QX0Mhah/rdSUgGYSHgA++bE5iP/m
NCjIQeYdB9Qwri08NljbX5DQzqN6NnSZafZoBdfY5Rf0ptQAwzQoQzjgYROjhtUgFJkf6bYdFItP
YeClLZljwB3XseOj2K9LBk/4laHMOPuRTXQersRcjpY2jJrYRm25ZqiYweYFaPhbMY4gc0SV9Hnc
rlYnO8LGMt76xgy5icO12wJEzDoHN3imdPLlt3yaDnxIq0EGiX0sg2HYIs6bRoikW951J41KnXm9
DgPCeHEOG4hDLBp8uwBFVcfK1fwr1tGGSn8UqKL3wmlRfhs4oLO+G4DCqY4l8DYwBwEJXzrUQsT6
00pKixSmJyE35m0Gyr+K1u9ZibwPPnIfxIMQ84Li+MWj6jQ5xYq4Rb+7YV+TrcarqH5rPArCcALu
imNnuGJgZwSKKqLtuBKad3ElLxxlToX+h0OpfJrVPSsH/A79Dos83EYW5QLhVmwLk3kT4qos1vP/
duf+6vzCNEQFZA5wCS164NH9V4eUPtvgC6M04+cwq8NYHnGbcPvHoZK44dEMV+pvfMq/EmPHOwJK
hFd5gFug4w5g9v8DGNDmShujLPDX+PGOa58pJFokmwz89aXg1JnGrnGI0ob3Ap7g31xy+lejFF8Q
mpVwSeGBZrC60dHrP+xIDbNqn8WUvpaWE0AIVnWHU2sjgvqkP8ADeoRvMHEZDwcLkebJwV4YpUHk
RDwBQJqgKgc/mlHoMXyXlSjoFQTDwzBGM5A5f2A64Fk9J4cXvHVjvpyHqDDkrEqzkqXZANbAF/7f
dxM07//3gI9LqxKUNycpvuM0owDj/jq4Ful1Id28vRLsSJAfrdHw4He59/MPG5doIVFvdtb7W5FO
B0g0RnMC5zrko+y20z7mqHA5VyRy/hU4n8FwQDchsOnJugO7mPqoghdPvVT41eLAl1z1KW4Rokmg
W3jD3rIY/wPdm2Ao4JNgKKwtEGw3GQQ6mIe8SgX+9zE+HZiR43su/heS+NcpjTHI0YoNoE9WAniO
/4sJTPxO8y3X0ecVTUeAUXxwgCkvwzo0YJox9/6Onzj4iH8b3L/fkqLtfxojMDvK3P9jTsdiBmun
QvF5cQlmCBJYiwkFSArjQ4Wic3ZiPoKUCtgfJVHmSq5sAttF6QHGoMZF2qciX7CVIvulgP+Ba6br
M/RRPAvBHggJGyYQPX9uW6f9hKEMspwAFQA3OG5HN4TjRiDVO7azahPwZmMcOfgkGXJCdOLIIbv9
He1MK/JfF3/QMqApEpT2/zd6Cm5ugVsCURBpVI6KHusGohrm0SziAbYbNWjHw02uyrpK00rw2hjd
65tYOtSS1wpYWHRrujGi94jWC4KgE/L4DzhV8ZVnjubtUEyz/EmF3M3ziL4x5ruHfOEf6ZrEiEVL
MVWZgr1J6OLO3meI243mqIqo8zEekzsUfiZViwSuShoRrDOsnhG376Lm02rgR3ZhWLEY1t34TdYh
ygQVZ7QrcPQll3ajEC5CguY3F1V5njCAbqxDmsXhqcum2KXfdwDVmIoKh9CGoBUKhMjPa1V0kJzG
KOyffT6n/ZujskMuSm2aNBtA3nmr884uVVv1KaqJOmSjV9ilbavn2O+3rJri+JL4hKfnDvVfPD4p
dJeir1u2dkP0WuEgDp+PSl97Hy12ip7hvBTuZ2by3LzuxdpNM7ypOeHLpwoV+6iH7cHVo3SHwhSs
q2EmKW8KqCm6fE9GyKg/eQqTPLSYKpv+hXpN76GwSb8kAknGpLOyBTCZyfzCRkhTDzCKo2G4QGCB
Nsh/8XIiFqMcElIaeo+mCyumNCyyRfFPJI9tHp+miSpVXDs0zOHybsrCAFpDrJ31653PWNf3ZwZv
32XPbELmfX1oW0cblwDuFBr0uh9qg1zK3ldwV2iOmIUzg5D92ndLxPuL70dgORBDkaFv7ap6l32Z
Iwd54BqTw0es8YizQbY7BTytqu1GypA/SrRrwIP9+GHU9xK/iyvgz6ZB1k71++50la43IjfQl66S
EEVF0WwiG1xxAZaSjLLO6HoAREA3elxOR9CUh3wPbEN7vEZkvMq6R1Q+eVWg4jFCpHYuBhKl6npw
W1WujzmM0r6qdVUd8HZhbMaHt6JjLNqRu8oFIxVtGlv2PXZtzbPbiDBU0d2hyLBP5JMQHmnlCUCG
X7rTv/gQkh4faVsRt6anuONbr9sYirVBja2Fqz19STtoDRpxr6yQdqOYWTcGwDBGNi1djxOkgUpx
vAg+P9iuGi2GjjiQ8gVX3yjUSpL8LLg/RoxIO+BhXtAl52Uai2PLp6vtyqKpvJ0xAXaoNfnFVmbE
89THpXJ47Rg+LY74AWfJwvBukieQmSbkQ7gviaI8zf6RyHCM80QrgdAtcpHBrYgm+HH0F8CMCmgm
6ouBpDUexZmFRlcFnrkId5A67d6smFw/YbwiFJPCeEO/tnBfog0IPkqPO63gjGBm4R0IfqXfWRSO
CZab6Ljz0LjwM1nBt7bogIN2I5CCbak9PsOKxoq4xj/XYwwh+h2lHhw/ywCe5C9DRllFGoreBnh5
VQByik9/Zg8aexyxdyGi4+IggP4eDIdZY5o/MGCV7Qd0lJIlG+5J3Jvo5c9QRx9P/9cgfzwPSHU6
3Bcp/MOiSSZo9u9DjxY75tJPZMNF63QPeK8uRd4fv4BU7tB3JPu4UfOO0Bxxst0AklxDP9kQkqNP
xbrlj9XoZowSalAlnoKCNvQRQ6pH2FrVQ7wddGA3ZqBcUIXXxRrJ7u8RnBVWEPa1j2viaQ+YtVHz
lPvkCqnKgTHHH7f2Y3rAnpcYnxz5Mx6yQh4XH/KNY552CcQdBBKU5/jhNsNK46971MM5AsTDyTG8
HxNpdxsqg0+4yONVkt5AGEKkWRDMrsXy46N/DGi0+x3/mSWZaXGK4gwVG9cIyIugLl2cpfhr30O3
We8+CCu1eNzffgWX9J7k3YTpA2F9PC7erKACHxcgescLpuvxgAZYJR4kmgDgKeOeHZ9/Qo8k7l+d
7GTXn6cOFNoL1yTpyNWwbEVib8nHXOnFUtni8mfIocAbfJzwgWLhBJjx5kL1A875NYF9Hb8ichPl
2iod2alv4qVjePNMcGjU8CkUikAk1HsE3R8wUjFD3ACOh/MVPxs2l4vyPCBYDNsNqRYZ5itL5xh1
8bKiclxrtnTI4kAJOTyfQ7XHA4LGTD6M2uHf7Xc1Txb7BAibRhWZfFihvCOv8Ebg3ROOfO0tR4c/
EHEMJbKYGXAX8iN7I8h3gSEZLl15kiOO2PEUogmKBRJ7HFXhKxAvgf0GwN08DFd/CpkgBXEjzo5L
gME/NrpQQq6U4BiOC/m9ZvRcSow6Gn0NbH8jvJy9fQU+wH1+BfPmuPRQdQuGiMArHXBFAzrtocnZ
Hh8Ul4WUgt8lQR2zBmD/McU/Ck3KZfD468Slx/Xavk8P4hITHM/XPWpGUIcud6jnaKA+TFUNtnvL
x3sCKQbPyKHTY1KvmVtQehCDmdOocc0kyD03gd9Lrzumd7zG/lGjwJBVgSDUGR2QoQGhA+s5joBM
JzRLAMGd3UIFO9aTpb5H+Vc3lBZbJckZ1JqHBYk8hhle7zF4ricHU526ckAVmJBQiCA7bBJX+dUj
PGPRjWeLMf1DRcRRzQE2ENtPMTCSQ5YG77+hiQITQLDOuVeZXFow3klOAUeBBP5GO5LgcnAYHknl
jn6MuCq4m8exMWbsGHNo4wkm38dICgtb7oH0cQ86Edn2yIpPw+589GIQTCM93GHk5N+w3wKyjLza
MQKCxsc1gNCLsPn/4fEkXAO8MejR2atvaFzEdfJOg8zlQ55rtcExTKHER/8EGyICg4RQEZnVi0Sh
UNSUEu0u31C64Qf7Oe606DrAfBvh4dkXiG30z2rtVw3WFI0IDQA+0KJj1UTpvgxvO3Vog1Y7nA5w
VSxagCCmLIoMsIbDLB9FlTYrfghfpi48aiJD++dKPu6lRlsDDE+WkYMX/agf+0OcVrDXMesQ/R+L
t1/G4xkABzBmTPzGRrMkjvAMGJzHExlxGZ4BxPkoAuslU1jKHaJF9rDbLVEn2JiH2INPdfzmz5T9
Q5Liy8zwqwVxAArzsJ1GqEQPm4FWm6QmLp8cLzo/1x5dM3Cjt51V6bVHnxj8URfthxe0oDoODxRh
mb0Gd4n5TdGqRT6gwOP45Ci+w5+io83xRpmpcKRBLsPN/sjYpl7s4JPFBIn+E7qAHNcMyON4ZV0m
R9VOJPVB4C4mN5S2YzfqGY0GQNNGL+5DVbAe9aPrTZ92RxjHacB7FKs8Ppb7veCiecA5AmrnN6qp
0qPAtYUfdszJgqErRl9nfIHWdOJCHjTtx4CgYObY9Ib/Y+/MluM20m39KvsF4EBixi1qLs4lihJ1
g6BNG/OYmJ/+fFmU3VJJWwzvc3Mi9onokLvdIlEFJHL4/7W+5TlKgmtJoaVXsWHmrveOQ+DiQE9B
jvmBEUwVnLrJD/4bAB5sTrPa+BBXlcOndqNo4m0YK6bZRrPUG5S/lWwG4Bl89l+fpdXB9ZuDrbo8
1SE68yCaBde/ONiiIay0Ubpo+t+mxpTpSd1/5Dc55PhfHdsvnEa8TZAbdK6Ftp8/HXWs/4aKNXpZ
Q0tElH+PET2bqmoF0ciy7iAIq6fvO7EqFfVJyhOG+mTxnnydHH/9Wb4vIdg6SRX8R4VauabJ8DO+
/yzhYBr4XNLog6piOV8SW6j9OBVl7JtLxdb5vfv84wXRx1M4UIA1XBj+hQEji1td5IUent7arFHG
in+Accm79/XN/vUXFMrf8J8Hq74hJhfdBo3sGQLf3sUFpzy1orLLndPXGWNEFMWrNKNUsu3tZEkP
+WUdLu1DPyJeWhd9qebzs6dAA3PMevTOJ/p+pPOJOEp5PosXUkQqs5f+wdnXtRGwRnPK316qkX0d
7/jU03lotgk8Dx4BxcGZN9M3WRzYWmix+iCUqJt+WQ0NJ/utjWTRZilnagHAiuSSv05JMxS3yWxy
nlyNb8a/+m2a/fWX+P51oZwIUoL7yqDBiUEB7qL8Rmd7Slo6BXu31NrMXlHuds0vTsvzfW/E/Hgp
S1clW8ezFEfw8s0sQqOYe5Ac+7eVc4C9xKsxGY1SrZy/1b+COfx3NMtvYZb/V+zM/wexmBTGPW77
P5PYDziHH+j0ijr+9af+BqQ7vxEVBYDBVvVIxgcv2lcuJhHU4BQIBPVpcSjHGf/X31xMIpJZG6mQ
8//weFUQMjYXBUgHmUkJzmVCdixDV/D1fwN0UK/5f6YBxiurq6rdMQFQNXYupwGmBuRSduxc+VHV
4h0UIH5E2e6XeYbW07XSfqc4+7MLMmh13xI2NFChhvU3s3zGt645lOJxtdG3imHEIeXDWnRyGunR
LMU7q8r3E+vbF8Rpy/3Cf0TZ/8Ln5cOPlfAfrSu3ip2X1OcCZpqKR4lzfPfNs79/u2vfch/Uy31x
L3nUPGvbdljKLhsbLXCtqM+EdYUjyH5J3BQqYQfogWZWJG67ZfGf3CwVt21oT6dfX/on35KRRGIZ
zAEqsJfWr7HJcA7Dnb6SRmodSg/YQUBhx0PLBH/xnWr3pYVWDRpGoPDpoKCTR3b9/TNEiCsLd0qs
K/ocXMitEfEEyJNglQ2dm8IBM9M6PuL2A1k1w+2Uny1RAUCachBmulH6/4ruoB4y0ZNsVFizXXzV
l1QSdCXIH6LQuvJG/IsrH8zwDgUWf/zPriUwj5uCIczAuRhQUWrqeTzPFn7ckRKipclXtyumU58a
9fOvn6q6j98PKFzKqqcDcZX10L7YhSRd3WpO1VtXQxj/JQ3pb3rwie88zR+HDhdxDAAx/JNZ6uJh
6kOK6cLIrauFRvoVZQPop55Ta1ihM/Czv/5GF9uOtycFO+ac7c4tvAxkAHMmsFgK8yo1Euh15sA1
RaihUc+pET97ihPKws1LSrf+NOO2OSCINd+z3192ANWXtZj2dPWqWsblgAlpoEEXBO4+YWE9mlkp
2EyAzryGaMkIRSzI6SQzWieYKSGJ9fnltVWTkBmk3f/6pvzsCVioC+Bo8KTZA3//OhFu4ExFVvPy
Ujk66TrC2rHsqyurhtXw7y/lcGKAfsDSYlyOqIneYwXCzLxKkG6fKL3yymr5xFTvAQEnzfOftfAn
8+H3Uz3TN90rX3d98hO43A/Dt467Km+aWjtCx4JXpiG4fy7NvH5eRm+6H1D0eO+MZfH9FKwuiZ0X
JomjDP505NRH+mZ1qTPOnejn/SNy4WSH6kfLOR3K6eSM2nRKFNtxY2JFvo+91HhMIl6pYuqqK3Sc
ULOwyzf7pWH5O88gnZWhY5qRmC3A7zSQi4mo3rtJcGi/e8ttFn4VHcJA9HW2jSyN33/mEvWoNRWm
dZS5XmzhkyzbKnE0qpwSOS9ltxmzCIEaAD5XVVrPzkbwyx5a6JMF9WP0xQEoQh4kntjudTGL7hXv
IEMXCizvlQGgIV4r8d0Q2KCb4GBGPixg2qGn3GnaPfEI3WtLZ5PzBj+3lqlhHkYDQ0uHI+jKiyzz
2OKC1UA6p/N9BG2/3dAH9Z+6JdZSWJlhI9DmwXEO6N630Mf82MlWEOURVEeUmJxdXjZcA83LlYNB
655CPfEA1oABkcNcTVUqrhghtSXqZ3gy8ASBtvnOcUR7coUsvoBUBrQ2PmZ53L1mHMTRD5dGfYT5
NJ9A8Uz3mtFpsOHqLEq+CEScS+AuADIx/yDdeGryirGHZvolQ/OL5SsF4TgLX75KPGys0MMAn5hI
gT/qJaSW37jNqXW6YmePtBDwnaF8Zv5FyjH6NiuMmIV41MyGl3TCn2OFmbbC6MIdDZPwabaMZAfQ
Ub62SEnXyBvFY0cpIcI4G7onKaPlyRhs+Vr7Fs+pcEb/CceMfM0wacODo4W2WSSmiZU3t/5TX8/8
LTRj5sGna4y0DUrG49Jx36xex+5xXuU4nnnbWtJfRgtNKVSxEwhXmF2XkU2lHM9YUc6Le4zVxkTD
unkfNYVPOoYxnXCog3VEia05a7vMoSCegYUZBKcX16F3HMxpWneroVLey0EPXeeoUMPXGtoVuZPW
0OQ7A5F8s6K6nuHs6VgXnSrm/atIhIg2GNfEbawVOY/SLqBShhV9k7U7W6w3XRZiPaWLxFgeUs1/
knrIr/W63ltPmjnd1wLpfYCOQFFu0H8aQYeSy1zVZrTcLG6+RCqcxX4ZqsZ+ceLeNwJJuzdfI0No
P2C/MvbLMkLqMyLH+lIOQ/noLcl8gyonXzdyqkSQarnwtgKU8jHJURMh+uYyFL+R+ZVL1a91GTqP
OUoKOhWOV2YBNNf5Fnq9flVYMDuUZsZXWj1zNdmatZrLZX7MoH1s+iqu6yPNkYSdkZNRCNVl+dDV
ElViGvbFnxWKwb88C7ypbbj9Leb+vlzNqMqxymbMTKslZ+Ia9brlJmhz/dnJs1ZupT07f0yLK9b0
fsvrSupttFWHRhp1fZ2sRYpbD5ttdUvPQIAgxsz5JaJODwa4q29mJ3Z2TTmHV2Lu3GaHnM15rpOi
285lvXxxqO4dEZchGpxGa/lS5k22sW1jWUmBSWHthfawyrKx/JJSHuzQs0Nuz9Co79RmFP38BDYM
40yhbUCQD8gE8fEWntGpiQkMDNLlU59J7YAYE595CxQTQvX8J2rTcRNrifYw+1XxOQEGscJ1BY66
VMYLNFqBm7UvbmfxfiSLtuYkHK/6oRVbLBP8Ik+7taZYZ/on1aQKstaMxdpxae10q6wBvWcHdDc9
nDI8+Xq8Zqfr7Q1TzPa6TAa6lWHIhSw8gGurj+KDR+9qlXcyXuMq0zZGUfUf64zSwoqe37a3M8yQ
sf4H0Mnqs58nRpD48PfhTpq0VPgciAiLB1alJePBL/G1Y8EQrfGXbkY3MtLriviee73rUf/LjkGt
OezIXmakh7eakfJKSMmJYVPVHbhSh2o7BkhzAnbKbNuhAsY5s6pUSMisLwxZHfk3hAmcRBuvn2yd
Mms8IX+lnIJtzw1hxNKfqJ5DYRGwgcRw5c55u0eFwHrs9XaIaVXleMBpV7+NVoDcZUnHFMRszMas
rphtJ85R+IQVgHhYxONQW8p2FtvN3oIZO+1tkdXPNRBNPpo7YDbP8jJ/NqomYj8X92MgzMqoeOdj
WRdfaE159V9zPViBHFyUrbnbSVwm1vhn4Y1NhCJZsz/5Tugf2tiXe2yDEU4CzFQ9Bts0/h3Z8UuK
S2VjW4mq1c9MH5/zhfbwh2SpK3OP6se7HdoUex1i2008js0+1Zxli8mw/rj4EcZGan3jx8Fui5MT
1X8Z+fJ5Mixxl2F12zOvunA+/BadaF8brxFwq9clScYPEUar+p43Pt00Qxb5lLvdEcNknGRz0EDY
ODp2QsDKhGYK0avDPL7KehmN+44m+pXVVPMN1i/z5FA7om1UZL0IiHFIcGRRT3jSymEqN5Po8pup
ba07IMP5XSOs/lQkUMfbSsg/EB3kcJuhNFW+M+BzrBcjsEODRCLpmcmK8hNF/n6hUVg0OdMF9tZ1
WnjWcR6H38NaGz+MXZQ9iL7Xb0hNsb9kGJQVeTb2ldMehHozm9Gtb83JTTvZ5pFIKiyO8RDJFyMZ
6yvKXP6mTOz+iq62FgYW+VvtTjDlbTU2s8MaO6sR0mIP3WlLj858dLK6pmluLh/IfQmv9blfHjqQ
v4E/RONzn3dNv9GltJIjlsSJkDEcgQDUQ+rEt86kj/XOj3u555SrXaf4PT/SEjfowcCkKANMLzrd
LQbP7cgK/5fA+3bT4+TeTSyEV2Uqi3xd+3Eog0pwvIiZ3HYZSt5kVbOzwJMwuMMDnHW85WUKjYtx
iY45m2Dj0B6zr6fEYBo19ZnAHPCx5bg2irYP6fDioSYRY0F56jfC23i5azEhivHPCpdGuPW1ZtlG
dWQdLAtEhZk7y172bnKS0Ec+YtyUT14+W5uBFuQKwj3sD2p/gaXHMbk3S+rSnRzdZCWgpLziemcd
6qC6rUgxSvI1Njh21gvnlDJfXHq+VZjcGbo7fdTbUbsBYGBGQWI25tbTTIwGZV0SbiRdG8+bkUB7
7xm7f4UwNj/Vntn9gR7HfR0d4HZbHeePXMmczuQKHhLmDnBY1V9LtzRoqeNl7vduV/+F9ja6l2lB
LXlJZHc0xynGkV2V4EKmpMEu4LatcgS0d1o+phvkdHjEkLv4x2iZpwnPegXM3+4hV19lSKVBVLrD
59iZK3xU0ZLe6W7oki1Vl/ld6ef4oUtAkg+xZvLU4FcJa1/UCDH7pyluptD6H9RC/zdGBBmWYXIy
+ef890Mt9C5Oqr/DVVUZ9OsP/F0G1QHXWr7OkduFu8fR/58yqIqQFHD57G9wt3+XQQUkXMQVkLFI
aHH4sX/KoKb3G/mHugCfp050qpLwdwTS16Ppr3IiL5M+LOJjiank+E3Blbyiy5IW4kyWJbI+DsOk
1+HaSJfsBPUiPNKqGFb0ROQnOuDLlh3YshXjFB69vKufsVFMH6mz1c+Wk8pPulnKT0pL8c6x/eJY
qz4d74HK9GNTS5LKRSHIx4UZCgQSh3Swqhc7ZuFu9LhU4jm2xQ1xDDu/1oeVrKvs64Cnbk9m6E9O
8fRALg6onmnaMDapT+sKN2mqT/fNoZqUh5x3P2kOxBh8JkLMBObYJ/5N5reVs3Zq272mUF063CbH
vZosP/lIFzX5Mi3l8uoiikeJsszmEZmL3BDcle+6vO2zTYuD8QEvbD2vpt4lto8Ej2tRm4SZ6bUV
LMynQToVyAlB54L0NWa9XrliECsdhRpJaoTfrPt+weDi9bHWBGbnTJwfHOM5UvvzSqI1XaTH8R4D
3Kat8v4E2LbcVsBlhkDrTC/bRmjtYsL74pT0AUv/pHGuBsrvPvZ4MaAJL3ijcYPX5S2NetR3sTYO
QVuZw54OdrjKSD9RRIR+xhA2DmDCVGhFTabhqkA+87lMvQJPiPTFtT2mIUKyufvEidRVOPscx4pO
bCSmTvqpe8/M5i2mV2cHHpO6jGVAQae30Jz8XksfdJkkYp3CInjOoVlBDHB1duExnnikGm2yHTCj
zQG2Luc0hV6EU7ppnDxYrLh7FJxBNmXnjv3B9/w8WpdG2Z2mBOXVCnO0ZGlGtb8tRIa9tQw7FLyB
7dRC21jRYl6Vk7J7RxEqVejsfh+k7WLxWFPN2tuDYWhBbjltMNr2ZzedvU1sO+V9VrZsg6PGIAzE
jkkdaVHfBSiFxVZP03bbdqN9P+eGtoPIEb02sTFsMz3Z+t0wrHlT/QP0tuK0GPNwJtKlxyX10rVn
d+5LzFqzXwp92fhI0fdz0lbLlo0apj83NWZnRb4HICgwgeoYmQpSHD1SSKBWP5mp0e/x2o2kdWIm
+dMa9eEORixa5KR0iz+p+WZVYCyNSZs7gWvli6ghz2pYbDNw3NZJ17x7H+JIS83bPkNdSppJyCH+
g2iLBDd5g1yZBdkM2biiLSnJdqy77LVM45BEgq5Nd4Zeja9ZNkB7GrK4GGLONvWg38jGb5MXFvK8
3vsl5ZE7KdvwuPSLech1Mx0+O1MS+UBCjOpl0cCeAPTvJ7xhAqnXH2XYp/io/A4kpEOCWbJB6wyY
qAq9+WaArDmvpI5ZbtMP2pJ8mM1qnvdvSQoa9DNU0WVbRGugG1H9xfKxDwYZiKQy8GfMGatozEhM
baKYpaArr+l3QINqdLN6wZdpHoTaGGF/IrVhxhNxooauJsOY758tSXmXLkDO4L01Sijjc7VWfTeQ
TfaHNlzEuGlsyX4sHiz5qUtQ/QZtMvDpAewv+6aaln2ClgfJjV09Q1HzsRjaQz2s45EXeSP1ftKC
Xp/63/W0ZRtLzKyt3/rhSDYEHafqpZW5j3FIyxcMDkzlPt88ZnfbG5suVeWFTOuGWzZ2y1MuTQ1j
fzaaFMV3U2hwaFqzEoj5xe77Vq+PdKN1/sF+38fmTakgIl64Ess4fC4j2hx4GNmZvvRzVzB02kVy
nFqc24bN6LAeKlCC27HvSJe1qIrukMjld3MZD1PgVAlGROTW00OfRMYd5ldeLGxB+V1rk9S0wgEH
EsqbIftMlMo4oeEuK64L/HLASPgEjN2ipgkkBDp4vF8TkZ2mHfZr6HHuF429KvSgpM38FTkvpVhX
njOjqYhBFKOdccfnSuCtZ8Plw8tz0op9nm4dIqo7m2yU1e9SdB/JRnUOA+g1eyc6f3zoKTvla40d
9LDzYK9ZgfAIy1VG53Bl2djjRa9nN7E5hKjBtLm8jvOxfTSyfiI0Ne5xjg2lkwaDKeJtNWab1Ki0
ZcVmc7q28rQifmOIr3t3aWXQNV5+mIj0sTfe1IorU8u7A84CLM4MIA2eD9+Lr+zPa8un8BeIpnAN
5Q6XXqBoyBBBOrecdyQBzsx+A4STNfM4p8zItrZTqOqYhSk/nXdD/6qJ/r9y42g6gs3ef79xvFWZ
4P+1emH9TUq6yd+EIrz96NctpGv/ZrEXVIIbGzfxuV3+tZPOFtKke23ptMvwsp23KF+3kKbzG24v
dnU00EyIoQ7l96+ddNP8jb+Kkxy6sE3blN3lv9hC0pK72CfBcDVMNqW2QwSDjqv6+30StcmmAKmZ
7qfOo6gp/Cx21/D+KXMaYLenTTfUnG891MpkdhgzZ0BWYd9b0aKm3meMDtYME1U2CADwqs1ey+FR
tAHHy4KNQkw9Gfifdz2HsXUADiJuEYFZh87qqdPMqmDPPs08DIni+I0pCGWqLpOSG1Oo5axbPUOc
oSpDfHK7GUjLrekzCe9axIb1ck4dIjkKoEXFFOOoN8WrdwawEiLJMk39iKmisbI0me+BElCXxlsH
obCG1BN0knZCNNn+U5GI6QR8E5hrVjDLI6Z12zsMBll1pM5ZeUfHd6m708h+zMuCl03EHLhFqXpR
kM0mtgQTc3aGQQQd97lCbhgRfQphikdY+1SksaHeV1g69uYQmx/P7aTSRL8gTZ1Sk1NQnIpU3wOV
fRQ+gUfiVzdNQinN9VMpsfEs8pUtKncAwyqNIElXivWaAtkEs4goawChV0Sb0yRg7YfjEfEB3ron
Y07zSjcj4zGF1FyAlEBsGzj+xLe2Mq7psXd6hmTDd/dzm4yYftTBaVpJcVWCbL81My299oYQ0uOY
TDdpmAwHs/KzQ5m4/Iyrqfv5VuYrsH45a8Y1/+btgeY6ltV1lBBXafTqCQ8z4gkeqZSfOSITDzPW
IQ3LKTNIe9JlTs6SVhh8hWpO+S31QGWVMBvq2MqPx30ZU43PiM0R59YIHwTRkuZGmNe6AshEnZHS
+al1kFNvCeHWKqJJl79ot/Pc9IEUqTkfT90ibWrG9BhW5/7HYsj0wSVgzQrO9cVaFMZjCVnsWQUo
M2oLBno2WZRDSFHmN9Fz4U9w9nw2iCN0lnSK/qTk8L/dbmA0GK3kyfpmhwCP3Yh58CzcWTe561IH
rSM6fJFm0OcKB5Xe6Y5194oFlTQkXbVJ4rFRvQbqbUNQ1R7ROHjT6Y2BXyA2qSQfnRoZtQSksgxR
B4ErEoWqRrC3d1PKQxrwOhPHpsnnfgsRKjJatSboMArZY8GICUUvX6eJlCQEuRol2kGNk9mf6mc8
CNM91RTzUNg9PW7ceWDlIB/uOPH5G9cqkx3Lub85979gFIZP5yF8DvViK0UpVr3sqRqkoTOgQTZ7
bgngsfl+ingVisWgERWnxNQZpJI80ZvjxnUAsumQ5B4Dpnf16iovIRK9vRJ9Xic7J5m5eXPc87B1
Jo5zVBlVoxZtOa48Ur8d8WiNVfgEpWnQ8MHjIKAAH+EDaKkjs1eZaVQZHujY2OZYhPGKr0PW2yGR
Ew+UMCz+Fq0+BpimePUyIypxA2WEijGos91bwRqZE73HuPKvxyr3r5cGlScq+pnfUNWCvmBO8iPg
RRek1n3aDLRxgBHOzKfR4q+hTbp7x271rZ6n/rXdTNoaUb/WBjhL+b4kNkXjdpFzT7o4L0UYAGPh
A5ElNZ0AM5C4NdMGuIlSKNAJTKCdSRnqBErLOnCKJGSqEDm/x4IneGDP7q0RqRsQbEOaenbdcwcL
Gn81hfQEqEzWPGc0r/a+kBFRq7Hx6AJNuIWORaCgF3Nu+iDR11j7qWeKNBe+MGhLGmwYjHhQnIbE
Y6gvS32EAkvVH69yjpQmTJEe6EuyQ/5M/3IYeUp5EgKhBJnSbgAyMqZCJLZQ65yFx8pu137RgW0k
q4mt4GODjOExteeRaPCW8ICgAOWYbYWk11iVjNLRH3gjCqdBKFnRTCAlh88DC5OQusFXI8cV1N2P
Fr4rkChRKF8juH27JLYZ3T6XQGJG4wGtbIp0oW/3vXB1TGVqzFuGxQ/R4+BTGrSFKCGgdr7tYYSQ
GiRcvqeupj24XU33MDQ2fT49kcxv5w4qeWVqPPpKMVBj8nrSzIUH+TalpZLW3xrGMIuRTbpDf0g9
gtIDToAjLBahiXvL4e3K88yH0jJye+Fzbc9vXDF41tNYdhOWxcZu4+15Zq0A1ju7kX3sk0jMsnwa
o2jOPtlQYpJVbqlZ6ixc42Btv/iY3kC6NMWDiOHbeVH5WnImP7Q1R43Aa5B2Ey0ZMQP7OWm/6FaZ
yHL2Dz0lbYRasBw4IsV3xhzPMHFtsxjXIurZQgQRXDixgkLlXxUldqXAcEMQj8TV+PkDxN0/U0yy
rkdvSoueWErbfdnZBY9I2YwC9tbMtbyT8AqZYiqSFmEorcymdV4rUvIqbFRHkk57TvazN07sQ0y2
5HBOK18tRAD688dkjuor1hjvXlBuCHl3B3PbNiZVJyG6W5vT35VEe7UavCj+iELXpuVchl9I99lo
tHuu8UGB0ulc6Icp70DQF6LQ6H1080HGfX3lpvgAw3tSXquV73efyqbfkszabDVkE/c1ffe0cE+h
QfD4J9zFNbw0tyqc8ICvomBWJZFWhQ+vF1PvjXWt18UagTV58q6EIA7LyEqxmRnFXghOrjQgao/K
SmZus9LAsUZq4ZaT43ikBQVhVnPHmVMLyLp5Oztz7u5RJSccfWVvT9z+2L/qTGu586bOPcrUZ5lL
pmafAG/pgmIUHy0xVDea7pR3yZJ5RzB23joX8BHJgwK06KGLg+k9EQaZuT2ADw79rhnpZiA1e3rJ
iQr+OLvFRyt1m/waHoX10GTQZgBBQBDGPeNvPRA5f0l0Ab/HHv19OdLrXhhkHJ/dBMD53G5nLfX3
+kDdbZ46qC5ePXHQtdIs6E2Z3uCtSmcshL3zmnYeRFNCUVjHE30DnPAjh7p6myVuuyMw9guKpJWd
pO7vESScU2zPOKDyxtjCSwKh1dntg8RRyvandDb2VEx/cJx+RFwQBpDU5I0Ha/OhWGabLmBfUHjT
rF3oD+517SegtBr52KjaVtA67Iw2Ev/GTbeETFEZYav2GNfgtqzw2JN9cjRkq+0Je5aHzCcfqjIX
fcVNKzdD1tgfcPxWwdQ03kbzabSmzFgBIyS7t5p07bLr1JZM3LEIzGz5hnIbeZpzyFtzfogqc2WW
Zrk3NNnuPLVCmLQi1xOxj3ubnOxAwtSj7jA1a/Dv/g3uHM7mBZ6lstRPGVa7ayw+3UdOyNo1JOSc
I64H0zoYUXf83g05NK+Q8+kRCz/4xKSrPqds39Fx9CTcML6N7NFoQ2/vjqZ2qzuNvmLldddEf4BQ
tOctAdjFYdRd90XLis+T1mQ0TommXQ0tKgAMNdiNSMMFf0MhcgfIK17ZuClWTP7RmsRaFqIo7g5D
ab/WcWRtjA4xgKj1XM1W4jCnrfkSUtVo1mElp8/siDfsrlt2golerudMzzZdYzmPCtlwy8zfFpuk
oieoJYa71+VEznucz2tpzDMPDUrhNTw6F3AOKQnUCqVD+FGz7mz9NIxZLjbY3FsyJt1mmdJTEooJ
WlpKSNreXeQQvTL5R2C7DVCanqjXdLbKehXFeBGCKjLDHfFkGhNTm1AyzfrxScuk4bHsEVATJL2I
123dcQKJm40LfeomkbwXidmNT7VD5WDBQxr4ULm3C70rGEogJ6F3JFvHyPWPYzR5DHGzqCyY2TR1
B6LSe9BBfyAvjq5RzNzGQyc/aRRBr4rWu3GyEugsu4EPRW/on/1RUq7pObt0x4widfJJOnWvH7Dk
+d1Rg3ejio9m6m9NwOPNuEmFKihHHNzCu5BSCrtZykPYF5KKMOwGncc+xNZNDoY2zrofouFqF3Pn
Ap9Z7BW6TU0PItj3YwQ9QO/NZy8uWHWNPqUI6sF0jbbuGNrFVaO3/PusQiMAPUspcCDMETBp9+xB
6Q+z2ypHyUbEGSzWJiL18vmoiwUVpjEidnL9fFU0I9tynzTWd3Shlw0Ojs42B3vVM0Ic+oOAtyfI
Kqkph+3DCl7Uuqgqc/q0WEuPcnheiL60Cp/dSFXaAPNhB6Ia/6bk8JMux0Vonm3xCWDBqH/QhuJT
XMhgx9ghXpT68d6eCK8hOlNGyboHiW/cCk3GEZvNsN4lKtD+qsMXU25qR4a3eGjEI7lySLGIsB3+
/W1BtK7AIniwsJVc9H1Ksw8rEJbRvqReu6ObSQdiSir2pAOH41WXGOx8+mJhc0Qu7Hvy47Nq/D/6
4/M94fJ03zyHLbi4lDqXs5tBWwTvaRNKbe1T0cxw4GFFFCkPJJ6VJ9UcPfMxc0PtINT2uyTqML0a
rKamdOmQhUu2e9ZF8b5TJ+i6Udk9Ss1yGkuVxvuvHyL6WYF9m3aZDgb44n4NfpTQBvbyfRkOBahU
CPxyhRYRZHhLFBTA1RoypkNoMOiVbD41HbWKJuYsn1QTbJGyeU+Qetk781Hl66ZlOriCTMEy/H1N
SLMbbenZN+xJ7mXb6JCefOooST1JSjwy8EBIE5NnGPLVEtTQ64HzRTkivdmpcjpEVlmrMxh39te3
yvzZB3OgBWFxQZGBt+/7D+YOiMkUQmJfOxE7VDRXtMfQJ44t0Ek3MWX5AWiVZx3mim3rGqy6zI50
JIZTbw3U3uMB0SKMJE7L1nlfLLCa77SEQ1RkLWzfz+LaPCQeJ2hVrYfYL95sRfZja+qqVOeZwuDr
26E0KUYU9GeJZAn5/0SnJKIanKLUVfu4l6TMGFv08hB02i4y33ee0wU3SQ11x6Wxg58BaJJK0fn+
dsRCaxKA6NrOjG3mQKNaUJt6vTrqlBOfnomftovhKR6FAU5pNRUxH2tO+gVrpMPdikzB6cReIMKk
ucV/5WbxJ2GlqB/P5SGcL+phE0A9XdNBjZJ9FVEBWyVuTahzNKDFXaDcLYFtZBRvnGweGCEcCF7P
z/7/V6LfsnlfqIKWa7QlbfJH9305GQfrN6/JDxKG2z/H/3qGof+TH/q7Bi1+QztveC7DBP4vEL5/
ZAyu/5vr6AZBIq6jLLsO/ta/ZQz2b7qwPSyOjtIXMNL+qUFbOm4u31TULpz9Sgf+b2rQlxVoDwQO
PFD69WTIKT/M96OYVkYz6HpUHSBVq5JWGdl3ZjvWtyCKvPU3t+YnK+albF1di2O9zr3ACPODk2OQ
OmxfT5SHc31job14m/YmBUHuwHXTLO9ZFy63CFzPUlYNF3acwZJ08d1ajZ0DpTuuR2GC14iTnpIH
cKTuJss8kCzomBs64ALUUmI8/vrLXnhTQZgyjaOzwl+FMvQHrFqjscutQEMclrbrXou8oFSSwyG9
ntUGaUKsTui8/t5X/skttrlbnF8J8gVZc7F4dLJL29Fzi8PZl3fWvtMKYILwkxb1NuKzd3QmP1zQ
wZSHBZsrYkbARfD9+ElVRBLHLH8fayGqCa/21lhwqIB5pvYFwovzjsFJ/HBfXVZHB+GNMj/72De+
vyBqLX2JQhVYVE0Nx1MnlMYd+z3KWG9WLrC54tbLSwtzQiZOzWCXTyX4qFEt6wtqAle6p242jB4u
v92TxFLH8lpM/vSZ2fqdUcBmgs/z7Y6IF56eBu8+NUnQcpcWv7Jgb5gWHedCTu3WI5V1O7ySUc7O
Oqoa7HZNJMYjYS5zThOxs8Uj7+B80tjU7g09dpxjgiDzUMy1/RKZksUzdnLGEuGa9BuURJ70qSI+
ko5GMfqtJ2MofS++KFbh3pAsi1qLxnicjQW9v82JjM4vjoxzibcmNuIkkMHch4lqnywtFaXfKRnU
M9KTZRqQtjSoiFuTop3DLOGsMVZn/l4VeD+lyD1xoEPkYMiFKZxEKKqzFik1RCzEn4xS5AeBSJJ0
uuksf7AepnIer0s9Zqvi2CkBpsoNFJwngnZWzZ1pkMiFx26697OGKu4UNlTElVduaSn7OnBhmtU0
DNTFC3O4R/FJT8VvFqavCRA456PWfvEgg57e9MjFENKqibvppDWUSm1lEUiWxH5hf2eUh5KK+7MD
ELZfOXgO6aSrzWZvYaRb15lFMwyNNSfjEpuGAQ6e0riHWTNXtTJvGbhvqjjd+zy0xWv8pxHyyst5
13bez4CLsc3tXCUcn/xJnYPOnq23sRqnEQen2EzG/ibJJvlK45o9H03N+hkNCzJqOZLdudI4fMZH
3w2T4gBtpCk6HKK+1286/DCfzhsrr2Y+XXeAxaZNMVNGCGiPWy+V6t8hzvhq3fCpAj2hsabbQIGP
kQEoQltZ5NJctefS+1mr3fczDpDBAWWBEAKT3TSl9PEizitQZ4iYxZYSCxOIfEqRkpgvjFKj5VO7
VJbg8/1HSmOTrOJZwOXRXPmeFstVw47u9vx3oE+XqwKTF/PGEu81vusDAp1hPSKP2PYN+IxVrF4P
BzRYvUc3HuI5kGxBV4McydprJs+nm+KKFqEPzFDoybmnp7dd48jaDrwiM6YPtVPibwjCagqHLf21
OQhNjR8o80Toh1F0LvIJMIJs3KTsEo3uQp+O/4e981iTHDmz7BOBH2DQy4ZyFe6hI8UGX0QKaK3t
6ecgizVkFYfN5vSWSxYzMj3c4Wa/uPfcoCOJNH5qEbqWXspGj5VfCubzTsAg+QLFZ/k+E2Azswcb
ZPawbIpYPg28/elhqOv5MAhyIhmwIQlSqP7IJYEIAo/R5H0eXlo9TunImCjEtbuhKyl9MjPXE3Ao
A9AnAiGTvD1/npdjTDdyGZNmfbEgaPlpi87egsx2M4hM2qX82udBZebB6JHww23V7hUrHZ+WtBsS
b4xn8yt+NNfg+QI95Sdutl6oV+ej4TRJ5U3qrqZXG3ljAI6WauDYtCAmn+sstW6tWjM5AHa23Wms
q/jAVwXMuSSF54DVY/zuZiCAAzJZaHp5uN2zETOsCgh8IJARmR2qKQbQDEYU4xXlu+JnffdeawQM
5aXKMqODfzTzB3XOnB6ePPltBf6mVON/eJzL7Mrw7a1Qs+s0O6KB55aWOPS2ARGliYTkrWIPlUM3
2eVy5sySS65pjISX3cmvtdg27FxcmKbva+Mkb7lp7QtaJmc5iQafWKvwxfq1GAQ/ylICQsPJad19
toNnKuAabV4sCNcyy+sAWouRRAx5HPNsEn/pfpK0WV+rXlHkSabG5Jx0yNP6PiQbWMn3MD3PFrv/
D5nMphX2dXH+WwhTz1rslDjui52m3f9PEBNQSfsZzkNhB9hPTqY+KXOgw9P/QyITUoF7dkbrFOFx
JP/3j9FMxiY6EmNKw8TjsUcz1bZifJBfxZ9vubH6V+CDIv5wnSXr4fe1cRNJp8lKTyTFZCDILpS7
qswm3roqbj3J8PzzZjvNMTNq595OdTXI+VYdbK3tC38Df/4Fhia1SDsiSdAXjN0F0syXBT1lH2bl
YHBYQLvsb70zbKdNz50bCZgsiEi0AdxcWsP33xZ28b5xLSzJQ9NNPClDojoBkJv9UZqSOg2SdLed
/NppdhbUJoa7/D2/FojWmLp3w8JHg0MSMhsj1ZzXZDvw3bLW4D+kRc0juOqo5tgeMC5JBBbjsp/7
45bOnIOzmaAIgLaARqItSeImw7L0ci6Tytdtdritzj9vmQsOt19GGbpWdoSxNN7llu9bnP2YRMPE
Gg5G0v7oLzjEH8aF2GJvahfjbsFWcYBgx3zoly+u1gllwgHTc/OjM0TQUHI/DhCL8E6a2W6R63a7
fDma+OzAlrCN+u1laSTLl4cuzakkYkXh+qKTbi5dyTrwlxJgnKl9sT24oSZLdttiEVZNgN6+o7wC
qmPzpvYuAjrRteyczJlXnVUtv+syS/7Jus82+4nxTTlwW1hg3yowjMk+cV4cdQarmKyGdca3lYNW
7MztOVYa84uVahysW4+yYWn73bTw/wzjMli6DpyLtvZcNop6bpHt/hz7zj1gCXJXj9dMlfNr7y3W
hcfCKXtu8s5lyKYDjW2h661sLXskmpJXku3vKER0VsTmvsueWoeVacXOsH6O9080z8kKlFPFE1cO
fIzgG+kaRiEZhgbm0O55Po4Zq2+ashmmwftEafkM3luZnmcLXFjrZ1AdUuepLGBLclUhHUEa6ySM
dqOtyJREI32Kajk5rKQBsCOl3ChVeL8ZKNbCj8sqC4BQoa2wiMIiXYUaxBapei6MHi1INc4+LMoN
YfHWBSsDm3OZy/bKx989NQ4nS4Fig5m/m50VRpDePKRcPaQIHxN08USU2UpUTovJ79FZQa0SKqHa
7sXYhtgHBfOYOBzpep9MkaYmGtB7jeSBde1ODahHQo1L7akmn7TxKEN6D7Qgu82CimS0quInSEWT
hVMTH13ZVEgKupl4qWZYfE6Fn3Xf/VTK7d5F9XDC70lhMHXqvTu26j1rSHSOauVbw1ax6zZJ4iUu
iDXNtO8z1CLIu5RMH9hOhjoa11VM9SOfNvdyvZZnbr7qYFSFghxGH32nssLELa9TwSZN5626VxGO
vLaKNX3pG6HfmrnKG59FGgXk2h1Kt4SrNz/olfZE5UdaAwEEP00rNs+6TthF5lWAiIloqu3FYPGi
5PKH2Vl8IAYc9iKCvbakII9U1INUBHPrK9zAeMGneT9BUpUT4pduwh7RJk6dUE5wk7r2OhTMsb0q
5bTJrH14JOeYzz5ey3R42IoF/9lM2f0vWvG9S/pDV+LQl2BbZLDALO8fHOSSDFKXG689tuavoh8P
g/D+B5SRf+h+HJR0DCo0mFBICf4Mi0EkP045ztHjb0O7iVnsS8dWDpb9rpey9sCl86/j8L/vvv+h
9effBYtgWqALDEKu/9Ql0pKXet6s7XHNS+t9VKr+WA0rO/wFyVAfNvianywr5Szu5r3K/e//deY2
f353kQjSFfMF50X8eVK6DTnTE2LTjpihmJSSHSheWGjByrAHTvsx2ad6TFNpS/bKmwX67+uR/0zs
/sXEDsQKI65/Lh39L9w2zR81o7/9yF/HdZrq/kU1VBNGM9N3oGJMwf8qGdW03XZkMPoGRrJjmRiu
/C4ZBb60/5RDSfrr/+E1/C4Z1RCawtjhr3M0hnb/lulIiD89WuQ18LXFXQyWiNfDluCP44+qsweE
UtYCj7hFKcd9t4xVWTP0tRr10rSzIyo/7wAiTIcC4G6lfqI9ImwCU3g1vIjKGFmK7ikLIiz7vG+X
3Lfnumud58wihMca/SmvMw0F/LKSqmfoCzd9TauC+XVZFLKRTCGq+US0VTVwwLE/rnGG1+VGmTzP
mYPmzmnrO5Ng+XOjVLN6yjNru254pF9yvWvh7Vqf6SXmw9LM9s5Jh2Vu5u1dXlGGo/PDzGqahXhJ
rQxRRsY9r3hutWMoiEHAuaLvyryylwwZrJLWU5JM9q62gjSqehzma0aqSh+KdFz2Cc+0D7845stD
vc7lYZ370gnQBGQnq0o6+4aCZM79YUNbR54xigCr3cbD2BfzRHHMaD5l73Ns436JctnbVIpKzV9M
1hE6B0YLMyVRXH8Zl017WqyU/q8Zc/jiA3tplrQbSYdDsklvKFDV5GY3fwYLu73FsrEtv0+6dkWU
D6+RJC1A4zjJEaV8jsu8g2yulTSTVh8aWjGHOIw7DZl/j+atYcltG2SkI8Lj6MiKxTwxCLPf3H1T
IMYFX2aWG90YpcBGaYJ41AOyKjb1sbMKtvlKXR30sYyRCpkr1uN8tIGD5rnimzPRyuB8jL4J1Ik4
lNaaK8wUMSymZJ6cSCzLEi7cYj7oiTmJNjHSfRMM2Jq+NpTLT6YU6rs0tSQqzN37VsRZH4L83N4r
kEIiQr1jHpjetc9gw9IL3Pjyc6PmlherO3IAvc5I2EGaqIHo7Xs4tUxcRBqHJMFC1mDFpPHQaKs2
h0lSdqiykjVM7d69X80OY0TcT/5EvMuZydRqe41eFc94DSg2zXQqv6u50pwANYrTWJGZjXA8/sq3
gURmcOzuR1zNyBRoMufikIydeGHNPJ2WvrIjshixmbp1PDw7xvxNXUwlmDdHBijICGfiG5CdGrvV
K1iq6+z6CXu0u8oqjXORms4XEIXiQC1msZAfpKYFuKCY+IFn0oMh7l5Mo+xvUE7kRzlWcQCEenuD
dFIdY4nTxlcU1c29FvNYOIMcut+atb51Jot+ZJs5miYxZ7FvEtQZwLZqXq2kG71FcRlwEQD3aez2
UG0ioMqnwmiFP8iCvGhKphEzh48205g88MDqo5l2k7+Nq+5GTY2fjJMl1uJLuwfgTebY3qO9cqPB
UssftVZsp84dGh/fLLs3erXdCPYNjZkRwMte0JRkLIFBxPuNId7XZfuEjsP0IZK4a+DOwu6LoNNN
PkfwBl3aTtbDAgUh2T1jJnVf7/066/9zK/6LW5HpvOCm+OfX4uv4nv79DuuvP/D3l6KpUlOpjPsF
FdUfLkWVCtKlwGPXoRpUgL/vsAQ7rN1nu6+8fr8N94tSVYHA4OViLSL+reXVr2H/35WxlJSurrMs
55hjw/MPLMKGRi5tNqxqLgpq3O8Oqpct+kXHqSpWPMW6g6rmBEXiYBrDd408t8OaMezedmZTT27I
BaPXSr4lW+hfPgRAbeYDkWcDCrumXPd0JU9f1GmWx6qyjHh5UuwNVZY/uTNrrldCQ0AhAw7AJAT/
BIMYVPpYAXpvzNW54YodXF8gPXR+6q3N9ve4sDhaocXYk5bFJ+gGSs5o1+nm53bmTX5W6sYWKLvx
WIRJvhBzzntp6PcOAnJf5Z9F5tmqFoNLkeAeNeSGdqki0mtayuwWV1V66GwhdSA0VvxSk2r3IkeA
FvxSTVDKSflY0ip7cXKj5zgl8PSRXGRWYn13kmaGjqqJp/c4a390AkMKl0vPpF7Ndd9tZvSNTLGl
LepznhDDZKPELxZ8XsuCevAibFnVJKZAqLqlSTErp3Vpdv1woSTbs7Jpk1QD/Ah5QmBHawr7ILI1
nQ5zrDZjd6TfhKdQgsWZu2J9skoADdd2JeyYD4GEgL3u+M+BUI/ZuP2LAwFP+K5X+ucHwu2XxSp4
L5rxzwar/Qf/ejC4WKV2kzctDpAmoG2Uq79Xy6pBIU0HpP6NYvr7wUCJrarsC6ml4empNt3b76hS
8y8493FC8WOIqpAQ/TvLbcP+Y7kMPJCsMoK3BW2uyQL+z1RmTixK2tUWd5KZcyIPGbXYGAeNUL1q
G64KK6mwrRimebNj5p2H+0t+wRZiab7ItCPx1spdzGsPt06pooQhm283crg2SX1Me306Q6SyA8A/
1qWZamDk9dDubijlMmYOckajsp7JVF6Z+Lgjs70mVw4agdIeqY0dk45hQ5sstUjgNcI0C7fwkHcY
IHndq5eayRESz9VitHwWLq7RtIsfF9nd85UIdvGQZ/ClPnZDq1OxOYVvl9aZdMEAs40bMIP7PuFA
CiaIQJSqfe73er1d4z5JKODUACnxt1SxEGaXgwI2Pid1DB/BwYS549WJOOxO3k+YXvNwaIsskKUR
lmt/3xfQRhh6jO+9GDH52BUae7Ptj3rFkFGrNII7t85A7Oq4x43IryebgWxQaZrEHQRxZSENibVR
Ox+TMb/v4Tj73VBI5j2Z5iEuRCCktnqY0qZhXIKaslQTNn0gomdkxldCOBAL69WTq1ZLOMb2gYSR
Ywt634vLPa7MbQCsU/MHIlYRGBGvbabbmznOG7TR/ZdoC9K3yWUOSoDIfm8qFsOw6aMiVklf1+pM
LGJ2Adyw+boAoyTtSMnKNjIh/RFmhE6Yk8/2OtM6urF7HrdG9Z1CUIjLWHnbdJTzbKTMcMA55OnT
ukbCAPOjzNV2EsjzXuy8lacBt21g2wuU8FUzIzEoCGJX1QjIprI802E+OMFx6TBJhK6Wf21XgI+d
4pxQy1e+MPUumIaecBLUukwyoBF16HHLUgmLvHtpBuvNWeVdLhbbS2bLiJQavTbb8/RgtxUFev41
70bjQBBZzyprqUMKTOXcCfeHgR0pgAkF8QfubTngMV54JJw+eXSbvImmBIAVqt6SJHUc844GHg8U
oaeN5oldsfZ1M6Tmwxu7rErxITdjDVe2D2Ge5dvRrHEDSVk7tFc8C1lNWr2dtMYxlQaopHTjkqP9
CQqtp00kNLiwVygI9QCsotlIzyTDMmxgY0YWybdRrOevvbCSKyvlKtKdjwTCxhkHeOebraW8gH6r
BtTRqRHYZZY9kVbo+OSiqejp0+3QZm7/otYrVbPtFk8SGU8wDPKKVqiMnLxYWEClViRR9AYmpJKw
XskvHYWiPjCuk6EqQdch4wInRs8apKOOqdvOrZOGPtvPSGg5YkU8jRT7FzS3U6DgNnudTJ13EbRp
INDt+1biLoG5VJ2nmg0KPjNXX7fYUCG3aRbfXPg/Y9py804SC6As6udC0beHGJnwWUPnb4K5t1KM
eUqRhqSmLcE6VpY/lXUR6qzBIl7qdEfjqvMHlbuaJc6hIYoLVwOBNNAnuLDL09xxm09sLANb8n62
WPRYUpQ59B/15xqngPXIEDgTp8W63hqfVSc7Ifa0zo602Vn35pOFAgDmnN6EqbsSSbKUVmCwCfZE
536bxvIpw6uJ7e2hZGbgqaTOHbZM+VFRwkQ09BdMH3fZwp8f7PrA9HsX3td1ZCcKKZPAXoNtH6kS
+OZ4mpG9d00CYcLBHtWI9WjvO0SycgkKd6bRZx65hSJr4MnVHY9UYvVXgisjCrV3t9sH8hklzVwN
5nNMvp9f2bByN4X4Li0/rEb3Y6aXhQi5xTezz/WDWmraGU99EeWlmMNiw8FH6HwbkIThHFl23Tel
+GpZwx2pJ/lpMNc3ZxlshJGMVMpNt06TmtUvrjt/KhkmBChSflhAxfyZgDV/ScoXoU0X2xj7W+uI
c9b0lWc2TYlh0fJYYz+UKVtJojLgIHbdz74nYTZzDZpJOTUHg2TwgLwRiGLLWN5hsewPJFc4nqnH
7rEEokGu7Vd3Y+e4GduxKWvtIq18imaxddHolJgXHP7FWsoXXFDZw1BYd7nGJcRWbfXIuuL7rCVl
1E8m8dyV+bzbPNnOd9ll64g67rvWm2ddYT8wCfY/XC9p1VlfymL9TCQfpKfN/t5MAt9oUqbRxIyC
ALQVZmkd79D72b0fS8QcCS12Zxj7C1+ubcdKYkQM4VfxE7jPJkSoFa0dPEUOtJJQIOXT5La5R2jz
dz1rBWfhNJ0cUvk4a5g6bCB7j5y/2RlGxHIgVLgOFwfD6tQ7FasioR8ySAdRYi86/X0Lh9FotUNi
558WqtuTVJyXbRwuA0IUeu/kp6609hkuXbx7KOCTtJYWmY3thGTxqmenZYoORKNmT97EUY+XIFgc
8tzrD5aX9fhqZGM8FDyzCjnlx3VhW9L6cPkIFnpjXVDZfBURMOTEmvH0Vc49m04X6oidYuHjS8Ye
FFjksRNNNmu+3VoiftUnhNFW4W1bPzhJaA4Np3fhdbIlywfSVWw+gWS0rf4LKX21rM+9Pg822XLN
viNg6gFhOyUere1l31//U17/j8prYi2ZDv/z8vpKoP2P4c+19W8/9dfa2nH/gr8AeSdSY9a19Lj/
t7Z27b+Qu8sEmnx63dSgB/yt6Xb/Av9/L8bp08Gt/31trf9vhKOI2P4kCOckhNEsbBIl9pod8P8f
Z9F6WriENtfqpVaVZh8bMTxXglWr42OGTL4NC0Mf8Rnpc9tHQFk1nctp1H+sK+BLGAN8T9qJKnzl
rnNZJ4JY+UTkpGG8aS6pSgEcvo/EEclrBeyJu9QyP82GMV47NRkfIBMqcZQ1OZY9oLH2ld6bXG5W
sG57ULDmHXd2EGZBKDDVaj6W/ah/KOzutgsA3NXBnSvGuzl3jfpVL+LJvhtkhz9sKq1lqiis9el7
LplA1YLY9pjpOp6fNpLbsAQgXjY2pKrucxdNX5Yc39nqEeikXAs9M6XXMS/EEsdn+0yVxFWsi7op
whav+6vG2tYjxa2Wfp/ls3Uy4Ix8t/ume7aMSZwGe0wPYs2/l527hZmdURCoHdyXGWrSAQj6y1bo
xYOFYy4/8kf064bjvAoY2WXHkTDN3utZa4SjpryvhcHQTyWz6dQPNpGGtauHJFK6BLU76RzI1O7M
UBrK8KSppXml5FtDbZxsjbBNF1bxKN34TRII+NzaZvzSo5t0EPqNuoK2g/CuC6oNMJ422r/P89Kn
4a659QsSoHgP2hl5xlqfLbcpL2ML/6+eqoVJJTaYPTRuWy7jRMyjryRtGnJRyqeuToxMxXzGwq7Q
ONXGHl0Gl8VxyxdZB8g0ZoyJ8Z5HxuF+RGwgPreSgFxPDop8cWFuGizY4B0e8Tk55VvWO1P9mqCV
tdVwYqK5KjQ/pYuCY3c8qcMpTeAzQ0guzUx7TwYJEbewy30JUTITGgzsx61xk2bM8lmNMYO4OOCy
WT45aWyFLpIVmLYNe5TMRGxmNBB3UqxbSFFG8DEgRbG+DqZYwlLGs9+vDnoyxX4pVhPpBlFtU381
N6arcmG5kDUAeCTTJbPgAq/is13UUW0Vw6uipI8r1Dt8KbzCRFImVfP2RVMXGdl2FkfxvD1TOQ8n
2LlpKInGu+sqRT21zHWjMe7E2VUou4pBG0JST3MPgUd2NqayidA6ZRcW8/KksmDiAyrFq7uJr/Xo
EHVPkpGXpyM6wTGfmQrb43hGUU6Rky0fPSLLc58ZyaWz7CmQELbCvt0OWI78AVN3ZMiW90fpgmwn
hSSd4sIFgMCKPy/9QUf1mXi03HNjcMj4GFnWGD0VumpQxbrTluzEOqqXbGO0n8tnVHoDLk36xJm9
i2/0ufbAq88vGNUx8Mfr2J40XZ9+tCUCVifVeXP4sh077JkFw3n6Wjkem6471Yv53OmMw53sTmrx
waWi8nMhXyjYDo06uGfCyp4GNzvVEuemo25M43j3E+plZzZehw7+8QaNQygrXKlpjfq2HMOZYE6Q
bsabpUsQHHU1BFpV/igNtcclvFgBktnpOVPqq4Mf2ndHa/C60eQQzJyr0eJByqudaYmQ3iOIyXhU
J9y81drjT3bnhWerHTQg0ICYxUBns9sKj05ffpMMF70OEfLZ4rg8T70eeyvd0S11x/w4EdUU8K3Q
HpO0ewTlEioOvxS70tvqGDnyJk6zYoptCuN8UJj3C+MpE511btoRPB14vogG1P1id+lnVRlmiL/r
TzQX2hFB9eQP0L89vDLYORVa4mnL9HDgWH8cdeqXRFruqchxZVv94zKPasQx4VyYhiw2iAdr/MS5
MgVitmP02PqISFBMs9+NxXhQ+aAitemmG7Cl9In+3AUoqz7JXhkDI6++DIkQPq7R+22torpjALvm
re3JenjCkM7pkqK1nNQ8yvVC5+U1xntqZLdCT7kdutgnAN1lWzbClimsSFQyfsYueG2VjvhQbcxf
bSV/NZFPQpWY3wfpfkYUdRITTXqrTW1UlSWzGrFEw9KfGis/wIyIeRc74ya0pDssTv+tNjczNHs5
HNVRvLSxXewctwb5d1rOF7Nb1BuC2ieK2btySN+sQuAoKmkvGyDsnLShpbhfoZNgHDVMv9jP0lZx
HpxBPwxIq59WPrrKwxSExMqSztciTrTPJYjAgPQ9vmoKjYKw56u9zSGz1bPtiDEy505cgNM5Xkfk
cQcYrkn9YiudAyxUeUqb8Ti2+Zm9UnEYmcUiIVWYccxKxGVW+sT3sShE91tR807GN0Ph82IZpTi3
TarGI4tT3H52313LCa0f3OAmbEk0/mhXsC+LmEDiUlbXS/mqGTMGvObqzpKLNXfdUPTj87wNUOXt
6ht169F1ts+E7pYhSzjfWoumgBJmZ5AGdo5cpUVGGjsCR6spbyR5lUQXoBsPJmToFzMz2VPSMnvD
lOhf4mZq0Q5rRY0wfqxbFO6cTDOIi4dEmanPmz61/JF7rc2W+rg1Zh5omtZG9dROd4KOxc+EgLdH
R7cril8hPO7X85IEjcWYxzFvWK8FHOayvleTlnBsAwR9wl5R5tNTnTPDcZl3nddZfzWgh34o/awk
x7iqJ5RE9CJIlvBE955hNBtEHbMU4Ty63yplftBSUL6jsYxPg1k/LLWioPRXHncx7H2xYh7u9T6C
kdacO2l9cgajfFmz4gwkZAw1fr1AAC7+yvFqHBdti99zorZDdCr9SV8VEebNnB5Yq0P8cdrCr+Cz
+dkwf3ETSJy16ijXBEf2W+uOC+PKwflpTWYSTCa9l5nq5Xvj2NuzvcBdLibni16Qsl45lf1m2zIL
lNhSfayN+Uud1CSPLSoySlzpnq6v4K7ZeCwRH1ju6ateRJ2TcSC7vLykH2AS5N/RkX5sqmI/uaAO
P+nDzMhqSm+lWpjBNnNlM1fTKjzMvZH6su0Nr1X78jJI2RzZ8AAIHerkqonySHwA6AZ8gSGLn+bJ
qQTzLeGk06PS6c5R2lb3SZHusUFW/TIPiRFpbuZmPqCA7K7G0NMVzjdO5zIiXNQNSJGbXpkzXqxa
d2FF9RvjHJSCcWtxQWSuFYxCn/2UCVLtK00ubrUOZLsRZkeXPSBGHIftrjIW97iAlQzstPtWJpXm
T4ABtQcmpdozB+QA9GTSS8ezRqCfB6NOBly1RsHlNSj1l47UkEtibWYEDit7UxdYBT4Rts4KEXnT
n6tU1z7q0rQ+aFFps+XIUDJOYQ9oJQXDxHsuXA5Lic6FAng+25Nk1MmgodYFrShLKL63NZBVdutl
UFF5+KmTzQnk0lirlvTST4sdFSRIPbuI8HrtSqHlV/X81rsSNOfyvYkt6zBo3YcLaM+rSE4PpziB
bQYE25Or6UIFVQ98ctA1DLD/2dwGhPbiUzCmr/NojL6QLeqLltGZWRLd2YNth+DdHAGWICeNgWq0
jlYe9VEYHpkW87lWFxgk+i1Pc/01M6z+APPMuWCaQY8FB9EvbPd5k2lUYqd86hkUHFTtAww/RVMe
N2Fexa9awmwEiAVkAUMPgA21wWD2njPn8bm3tjqEvXGEjFgxplpxYLpC8xsCYhA9zoGDTocjJTM9
OHUzZmicSrJIvy7uiMC4cyPV4W2u3PZ1hd4SkkuGVAH0F7OOLcg1pwpoV3IeEcUgfBvnpw+i8NQ0
xpO7VMbBSvRvZT29Nu1mYgAAiV7RqwDa2KJ1qQ2/b8egNfAb6K3ZXxUAIlEvFfHGiAgyIrj91xXy
ug/kkOsO2oaHf0Px9AZTamoqhSfyprkDrvFaoVWJmoG6LoMR/r3otUBbbfkoM550hK/ephqVZ61O
/Ar3565LJwMCLrTzqat/UgBD9E+HEDoTVgalEHyk8/2aDmkky6l6JZkzC0rSE6LOqN3QMCh4ROcA
RVfy8lokHDDbUlQR6RjdzXLiD3Xok8AtVuuQLsX62G3IWt2BxQ07SiofrXXv1Ta/1es23YSKWqXp
SMUY+oIUcHW7IYA8K5qj+tKC5mHPM9G6rr3cofD63tBzlJryRTjyPWktFOzDdEeru/FmFNFSyhNb
4TmUigLG6qfidNAorEG904a8PXZF/9BlOwA35YhMOzBUkD8h1NDizqLX0d3MB9GYmkeq3MXRSMd1
cvWsFs6riWje0zP5vtrTt3hKPoir5vlp9MdpvNpN/NrMcvRoqZKviiJmf2IGNmYSXbNu34Hs++y0
DTBXtzkUXJCeSJz2FscsppVa1e4Mo33MGUf5ypCr/jhJYjEKJ1FvRdwwR5XKw4QZ1PGKapVcC3nM
r8ttwFBaadNoc5zh1PMEfyWe7YdeoFXSY7igqY79D25JOTLaMytAw3nVhFmmVTeuLUPC1CLjltF9
T5QKmZaPy0g4wqyswJ1yqwBuoiS934peTf2mwNshFpD660JwTm+23esy7aPpOZ1PVNbFybXT+mC4
NV6ZTSYXFvNW1NfTC8BUzACNe48rKn+oM0X7SYbCdJFpRu6M7mCmK7fiPDXxFplQVl6Memtg34h3
+vj8WtQGTX6i4iRMZp+IseROX22YUygYrprKBqaT63rQMTAE+UzHNNuGEo2s7QPCDygCamJTat3Y
XQg0Vh3OqowUooD5hkKCi3qfYBHxrTbXEaaV8b2F4+6Iz/vDqSYSFoT9bicl7xiF7bVmbo/5fzuZ
/Swh/s03rWooLYbU5j52v4JMz4LOsXVQW4SkKK1ZUwr1MlgK/vrBXZhu0mjBA+RxrZbIECjzxlX4
DTYutvtqeaJ2xBRb51ggqjniuDKZ2JcbH71ZhwAAD3na3tNQOWTUwd+hHWbqoq/5F4x/LtW0AZmV
65qbCC51eyMg/AIl2/HaIjdYujFWnAokS+AfIdyK7mJvg4o6osyOQ2Fofg+xzivGQb2MRTeeh0b/
2Unc/XgeQbykn4XMbpDDyAmXSfUAm/dCgq6FiaMQoVaWi68sCokX2I4wgjnKZTHyh0xUcFea6ppY
9lvjIICjxsYn2PL4D2zgak09JAszDywS9DMsBCNIzPxVDvPqLBt/yKZ9xAZ43doNutAWBzLRQyYN
9FpCx6ymEBKxjCm/XsnIRh98NV05lU01PqZN2YcIqoh3WLfzwjfVn3YRtzqNnJHgVwKKwI/Zzj8y
24RD2D2QILaCvNtEQBt54Yh+a2MQQ8a0hrRbPMnaZvvjPJDrRr7QTWqTODgwpyxXcvEaow4sTHva
cuXk5FMoZ8Kzuk6r4SSnsv7UGQqjE3R6qPVKSASteIIduvEbzWOIeJTuy1n8hJSbYAQGAzrOm5gK
BFqcLecU1Q5SsPqjHhv3MU8UPkjHPBAgzrx/1eUrGtkHW7pjsLaaCPRBjcbBtFkA9bnlUywrgVXa
m0eTk7/AbvjhaN1tkOJC8vU72e5RW76PWnWAV/azn7eWVjfbwlqTqDArN+jy2teIBwpkN/9s0WH6
pVJ8TcntDTsDZwcODL8Q6DRL6TAvkbkLmRzBqpdqktIlj7/mTf7QpxzQ/jD11uq3iJbuq2kW5//D
3nks2Y2c2/pVFBpfdAAJP9Dgbu/LsCwnGcWqIrxJeODp74ciKZF9jrpPD87gRkgTdTdZZu8NIDPX
v9a3NPb15WIIUsKwTH5WnRor/hIredklULvhGa3zesjBn+GH7JVzLDPjWOn2Es4q/pqBjMoGJSc4
sGTZMKoNF8CTMar2pBUTE5dapADC8E7uo1TJa4+nWrMo8GzaDHNCCtTgTU1Oc6eBBqxpNmLku6m0
pK+WUIyR2xzOCZRuKdFGm9jyDSUWJHpHm3gVeQxt1AEae9YXgm1u0pwkbWSoFv87Hrl/1+47e/Fe
2Wvw2AsbChW+e/NmcsIv/7L+0NFv2vdqvH2H99b8AOnOf/N/+offyb9/YnaZSQl/JMb/ID/8rfj6
tyXMkuxL9Ivn5dvXf5flXec3X2dP77HUcZvMDrYflhfX/Q2/G54TnVY+sECzYv/d8kL3BFhvH1C+
CffAcn9mCnvU/fqE0cAv2K6YccM/3orrb163P6ylQPr/JXvA09/WYRRTy2mbDu64X0V5kO0JCvOg
7+hCx6H7NQ20KwR2CIczJibfZZF+oCtt7cv2ySAtE5v16qc37/uv9DeU2usiwk/9j79/NI//5Mqb
Ozv40Q4yG69ZzJb3X9ofClIZpcfGYldUo35pcZZzeFpMbV0yCNb7FflL8h+pPJdlEG9dYTGUE89W
J5YTcTLGbGd9PncUHgtsAn2UbrnZNWsRVDR4MMAtmol4r8ij/CXqADnL8IiIa4G+Sx+5RfdNNN7X
U7GNMuLc2nq0fZRiGPeLgLEmqICc7gW9KXB4V7VprvQEy6uZP4zYzCquht3geGQiEXMFByrONIso
nm6shhfAaWoRcQq2bWQTszFrSMcnS2tv4L0z8AjahdD85sbxnw1TW9eB+zLV/AZZbDB6N5eWwxqu
fNDMIR1v6arjsUKxxS1T1rtYAZ9MOOl2TfmZPjp9G6XtdVC7x9jIyZG2yybmMe/06daZ5qW3AebH
xuM1GzgzJTFNDqPev+ZWsAqctj7lszEgJTFdOjU/bNpEiXkVEP3+lnb5j6n2Tx4r4L//kA3zf6vk
Ja9f6p99td++5l8TPnhKDk44n2HTPM/756PEt35zDBpJcekxJPJsH8/dj0cJnju+BPQQHjkTe9tP
7lpzdtzyt3nMuHNG5C+FTWzvd88Sw+C7zV5dl6odm9+UX+LnGhcaHYVVitba26nHMcbWukuVc3qZ
ZDgc0kDZO/DOMRpD349vwKnck51Ys1HIMPrbomjpCGC5fmEmo58TxpyXKZfmnYNbHcwm4fxVUFvu
BQW0ZivTRXeYMdJtwnFpnwWO8bkopbdOYzc+eMJZN2OtvnRkFHYDcN+IW7IfKgS9cnrVS8o0I3QE
sZRgrD+BO00OPurbUbpmum1nPW1o8nNhU5LipwzLNLbOB4P9FQjtjEgv0Gy8OFrgHjLVQiyT6XCF
eSvdAkOG4lQHXcy6PoibQWv9ixsl+tkYI/08mmT9cKaZ8PM49G6NQgRPs1QEAi65NsgunmkOvpt0
DhuGI1EulMX8Q1el+dUcOZT32QzdM7pcLIFrNdf+aNCEEMOsRuhFSqjmgLXNXfzWE3whWG4y2o9I
9FL3m9wrK3bUYgCgti2zId75ddOsequH4+2OxrIxRPtYeJG8atqwv2mIvb768Hyf0HDIeSbeuDNB
OV4cKNU3TJmjpS5EtFGSUjZ9cNQXhqDDqssDd1N2acc5OOFlwI9eWEmeUsXWi4VKrPZN880F5RnY
5fzyKPJgD/EWZSfCE5YADUYskWf6irO95ml7PDrJKlDF9Gh1ldoqCC1fA5/WiDpuomPjYNRwwBbu
6WjMro3JnYiM4Gg4hARUtbWJhHpEz4gfgjGaxxFOhtfDKQ9obT0O6l7d+dKKzhOu9XNf47ReMAqJ
HmVjYc0hn/nJKqxym4EW9NniFfrOZhzNcSQ1zZtpdKNzgKV6QwlqmnK28tzbnLpZ0iG4NNhImN3J
6SP92q+4VoqgceQynqz0FZMJZ23HSXcQ5Myj05TpNiud6Ln13OiJ5LRxyYPSvsm8dNoNLNAXnePR
UfR2savaIrgiN13fxZPpwwmr032mtfsylz1E+Nz2LowgxXMOkuysAivZRwZ1L3GcordkSZ1ueiu0
r9KyP4qwt7gc4YJpegOpMsD33zK6IvWbGGvBnvwFIMk7yOtsH4AsxQWb2ftCSWvzjd3j5uLBtJJX
yOVlwGDWEs+ul98VnTk91DVzvUnP9ZsidJwcDLHUDrZWz8gE6EtgLjnrYEJz1Estq/jaDRKGQhbb
hFds9OEWrxj4nSlK71F2idHD4lhDfsiOccCH2KOI7ql6claelWafXLNuvmCC6Cq6XuFmFzmFIj3j
qF5tc5pr0W04wS6iNE5uaBVIb22Z7pyxbw4OqMW9lWTFqi5bCEE8LJ85ykR7187Ax9Nlt4IQN8Df
gCVa1rr1Pg34es2EmeQUjpBgSzt5ciEb3bvsRm5KkRVLPlBXX8C8FCvlGOU1OhpCkKOOquq8GA7x
xm7ibCvrXj971CVtVXrTSdk9abIvVoljGjexHpg72hN0qkFxy1+gDFSvJgLzfJ5e9frgbilvGNYI
2a1Gosn0nhqXiDAi9pQySnTHAlD8GFxNdZFstaFhvkhYwV1W3eD4S0+jxyWQI5sgthwL+mfh3GA3
uw8wYHJQTXykVAJnPOZqPPZsg6djgQxzxk6KL9TQnmJw4h6VTZMJjYHZDk8AfelX1HRBM39MvF6n
UqjW14S11KyEFbiawukIcNK/sTPP2de43hjEB1pzEzVagrk1X9qECl8wKwzAyG2PsLWTNaQOTP3S
ebNtVmYTRAkvddYZlQYPPqvGhf6p8LHyrOgEdv2zP6GVsCJOyzGuuwtiPAiSro9Pdezky2bU/FMG
rucatVadY71XD5qM0guBu3JN1SXYDh/5ZMJ3iTlKmY9Jn4mdQ/XlGoJuseEUL94nN2jPve2XLxa0
axYXyCdPIXSL+0YYHZPNKIG/yllzy3yCso0xQDkwZHhtGBEPcUKpC2Zvwye95a3PQ3tajWNTrutB
eEdCLAyQhrQIr0w37rnQSLn5mmUrPtl22o4wgLZ5NDRQiqfyPm3lNmKfi8VQTtdJZ1prGI864naj
c0Zutdxa2MGwcVSBMtQF4kDbVPK5VwLHDEyQRWew3Ebc4kcYUeWOgM5Apa2q/OfEcaJVlvf6ExZE
uePJFO5lI1Yj1SnXE1LPa2m5MBYaT9tkjHWvjChP97aF0caBXXOTjr13H/Qe3Ty60j+F6Jr8OEie
y3HUnI1JCu9SjepLXk/jqz61PP7hITIPTwcLN7PZG0C3PXOB1flo57roaGKsoGHji+/tDPpyPk/U
siTSb+ZIHmt/HAd3rc1GBECUSmnNNdlcqwC1vYD+Hy2G0oXviKrbA56SnvrqV2Wy79JQEDDvtROq
0Jq+1uya/uZk19jts11hGOJZy2HAa/v2S9I4z3YUvuiy/Yql79krhlvECESPqS/5eQqwVe6Oa1gS
dwyJykMZuu5dh4/9IcE0/ToTrh5po3r2OsoSuNSpSID9QklFpLcHHIyqa7bEVDn3n9lqUZSyAFpJ
xXMkisZaI2KFpwEf16rth9a7Vo0anafakV9bKB4eQcieD04bQ1FutG6iJKzQt9RDlBME5RJUcako
5i15gLL38jsUecnkLBmD7ADQr1rVfSxWbPKSoxGMOa6AyH1mFs0E0JVBfC2HMD26IRLVXRtOodym
U5KSuh3qfgKbEjR2/EZfXK3d20oO9toIO5kvYFQlxV7B/Fzlmj5uwYPkm86pH2ssE7AignSlE6jF
h2M9MlTsd06Ee3mEgnbhbw4bXDpsJykpYFB34qQDPRcHGYIKtdsPmttpO/Yi9/kUpusQeOKBFUT7
RAtJcIKNaSyD3BgvBETVBSuMfZgYRTZh1L8AOxoPFQ7nRc2JbGsg/eM4mrdbtHlDKrXN6hhF+0Ti
73FGOrVks/NSZlqIiNG2Jpa1xIkGfJxW6lhpwX6ygmbfSsmQh0KUQ6MHJwf9ETC9UZ4w/zSrEZ/5
59Z04GIP9riNVIdw09Q+8QjO2BW14OuepNOARS1hIZMEMWw+5l1LXpnhi6AuXpf6V3pN2EaXSRkB
QvGhDr9RF+54j7Xe5m792louNLd7qSx2HDBU0ihL/3dUn3P0WhV18bX50HX+qfN8CBb/+rf/j7Qh
gs/GH4pDn4r233RNff/SH7qQ95vNt0LZcaBdOD/JQp75m0lKas4ouoSl5j/5cZSzfyP/RDIJ2pBj
/WLWNAlPWh5HL9v+Ebn8C6qQ7f/uKAfNAMAnQiffk70GdPFfj3JtJOhWjKNiN3QuxXl+mMCqQjeF
o0P4f+Pkwmopiou9Gz8yYeSIKI8uvcNYnocp0hFZJ4P6osh8dOpwvC4ckX/qeEx9hvQJ8AjyFSsN
TRW7spopzT7v0THSYL/gXyuGZQ+zAIuiNsT49zm7micv1cJLYhRMGEFQmYd2UqnCmxjRxFZhDcRv
TmhjWE1dzPQwIwnNfG60NolWW1chZXfXSSgthulDp611pZmHSo74+PgIcjQiMxQhzawoNl0xOmeh
VbJcNoJmnjYzzUM/wVT0h0inJztV3bOe8UutIP007/wUtvsVQ0hjKdu8JlpVKhZ510nHb0VCFDQ6
FBLTl5isI623dyyDvsvJRM++RnzgOxuC4LWT2zTXGFMk3ybHVmrBsl8/lhOY+6XkN3skAFk/shgn
t36ik4uA43jVtzK/KykgvWpqhN/joIbAXmELZY8tQxe4QpqlhlzqBieXxRSW3g2i9LhWTskbGRsS
F5BuRlj2qVR3Gc1O5Wcj8LxrmYJrpg260o0Vvh0LUlvaF2z6Ucjsyd0PZVZeMTDxr+06ZElCfbZ3
Ne/fhtOEf8IQorZTGM6cfiL8wwcHK7Lz4pNhKO9GAyZ4IU8Dh3H07F1mEPHJZEUvTZFQ7YP15qCl
lPxgTCuukkp12qfJysa148bGwapJQYCtb61VRJ9tjaiQ4exqDXNj5pH60k+ZeuaMJB5LfbSIoU7K
dubmPfK8WuatqyZsZg7G6N8MJdLgOFr+J4E+jV1yAn/uDxUza7szPws5sD3jyrNpYsC088Ic3gNk
ZvinsjTdYAMgIThYAwCMnXRVM+0hIQoe67LVToJWgR7bkpvRPAPyn5IH04+bfWgnNuPTvmxvXeSf
5BSaAzUknmaYC6NynHtWK+scfgPumx/0fe8bit/54PIHw8hpd6F9R/Z/8PvHD5Y/6KS5c3Ym/Ifl
TPtPPsj/2MVbagA81/M2QfVRDyALzHCH5qM3IFWAph5FWdMeYPO/2XUr9CeWe+3TyMx/KRJ5drOs
O0ZdUz+G9BNIABknDgR0FsTfCgzEtzqDINNdTLeCmgPbpGc1mpAs9LkEQc51CPpcjNCYDBTVFPQP
USPw+PhhcYZvp9Z12dzGLeUKROcEnY2xMBgucw09OA5azY7bW8MIRD1DUZE9gC5gZuVS92BbRDFY
Q2cuddAaAKZvds7vsGNLQe9D14p2BaBgOGo4m/ecFzD/+PltMXmnJq5RujujJkBZDIc+YjjmDlG6
thp8LaoYtr1maW+4TteKLfBSyWkL/zcmhiQgY5WNe6El6hNb1oBMWr+lB9Z+MKoKD17btotpbIsr
oGa3SN9i0VUTH1tNVUcwi15dypTGg42+oQlgWcd2ftQ5+7zHo3vRJyGfVZX0ZD5U+il3Ou8q7op6
OSZMyK20xtfVSnOjZvZ5H5FLs5zpEilv3OKHaZZhyCF/NDANDhpfBXchgadYFSWNH9NzwcB1dj1c
YXk6N30iGaeH3TKh3w4cRl5tYkfTz1Ul+yunnvVrKjmpueQcHVE3H8lRbkgDx0uSOPVyntfupoIY
Wtp12iEmFH9kKIWK4gaf56bRVWAQNUtcel2E3zKHa4rqsUe83ulZ0NzH7Pi5MHptC3jtKwO4dDtS
HrNuqp4KL0PIz5jCtAxramjtndjKcCcAu9m3DiWeJEgt+5iDbdvABISEWgb0RXGKtw6ehMUyaJp7
05Yhfs2JpemDGNPYVsZV4Uwuc2iV5/gqQTauPRU1t36t5IOvoDianP3JY+IWwyfBCaXAQIjhKEqe
SgxoG6NFZ5CR8DYZ9VbbYupoPeyl/ojOo62bjrLFAsf+Jfeg7o4I9bvMzLwbkz84EzDWrojePLgg
3/Wl4dNHhI3cuVSCohLsGugXB3uIg5OfZJ6/CHJqBdImItOQCLPAtAvoZoVoNy5sVKBlJwzzYkqw
bFMWInFqJZh8ZsoeuU03YYjJ9roqmTQordUeQKfVj1xxOQbrti+PulnNObziZpga/WLGSb7yGt7p
NuUysPqNPogaW2tokUusZjicpWHod+N3s7ay9zarYKKEJl06XSOZH1SWQ92dy4q9jEdlrxxM8vdF
2Ha3oZ94b4PXBuvSV/C7pfis+e3XKMqDJ2gUeM7GXMcCbt/nlq1R0lMnS2EmqKUG1STTqOR9UFmc
CuPP0mkx0yl7OxWYvibJMceMxqexG/1VkxLhc93qRWVpsuhMfZ+EA03ghijfA+l2NPJpEOYoSNl1
os0LDGKkkydHGtdgkueBSp/c5IaD/EYDcTZV7TprBIqYgF9A8C6ses7pRjZd5mQ4YfD6rY3DO/Ra
tlLsL8iHGYve7Kiawbq0gvwn1IK5K2Uttpo3Mxh8GgsrFd4pIsu5jF5EktxpwilWZq/0z6Egi1BE
nvsOFPS27YyvkqAnCjZMYc19zin2WikbQOSQ6O7B59B/QhawFq6pnotgInLit4c+TyTPzrJcw2pK
Vl7Qmbt4GLM92Zq9PRI7ix3jPurHBP+womGQbu6NAXpiK/C4MQKPt1WXloeiGT5ZnG82DMvzRQqT
Fobv9EZDlbVszLb4JL0BvGA98V7LzBxX6Zh3a9hSDR1ddbYZWuiOlea9wmh5oh5LPuvKNq+oOKXq
xbNvlNFwXdmvmcjISDDyW5dhVB7LvPuA3r27Wb9kX/BWA5UOVy2/EjWedb/zSolNwyqtdQSqkjC+
E27Zsbi3UBaDFc2/8UZn93glcldeV7I4VHzouC62UYjuOBLSwMvJJWp4AfzxgdCnEUMALeP7ISmd
W4657ZY8nN0uQFcUt20ITxeb+8LtKKFyIElZLOknTdXOqnamh4buvHmziaXiisbkYIkz8wgoBE9R
QPqO01eo6Veyr69mZY60Y70kX4NwmH2uUp/4Xz3c9XV7XRrNFaylM7s1UjzONHLfA/EYxxbOY0f0
fKQRlKh3ii/FJjmEb41g14kKeO/kZConSEJqYHRtyqGx4F0LOLLHj2ntf6Z3fzK9cz9oMf8+oYcR
oKhe3oqfp3ffvub7gc/Q5yMaCjS6AbNurAD/nN59QOQYlzk23P/vIbwf7AuDEZ2gvcExPhwC82mQ
ZacJ//F3eod93wDb7XDoM12+yV8xAljzie6nKbw+7/9c38eCxo+jOPV3U3gdeUiX2qQdgT4p2qNg
b3lj+1TBW8+rQ6xnLqpawhQxZAZfN05kn0w/BagQZMiZbkP6eLRKtsM+ZkfznGvCZL/HfhQyVzwP
wquo3rZJ3AxyS4bGjqKTHXzwbyb+q2x3Uk38rHvdZiaDOS9ogTiEJ6PL7JG6NVoKtEWIaI1NDLEj
O5igPOjwNYHYjAuFdK4/i5yo2bJwGgJFn2IFNMtcexbhrhs0qTb0r/BtEeYiBQ0zxhM4leyWWja0
bRyukDVGDZd3AM6CyNV/7pr/SbDVMFEwfrKDzGad7yacy0v2/o+/7176lyj6+ab5/iU/7hobiKKO
Qwb46I/o6g9ijKP/JiitQpHxuMBm9ssPoUQIAq8GOVObKo+PWfk/7xoDZw2FkARRZ9o7U/S/RIyx
57viX3cNPBhqvznaskHR8enQ4vGrTsKYIaWsLxCfGHZhNC+nDERLZ3B3L6eUQp/SCqqbEODyK3sx
GIVhot0KX43b3NLGcplGnr0EmMGgC+Jrv9LwIzekZtb2wI6y1nW+j6MFgN/QRiKsjUOZzA5Oc1+w
q9lQ1Qr5yaC7CcDE3JuW95yFEtJ0YgROEZvTzkeXx+umte8z8qrCzNxbV9qsHQxg7VmY6qZ/8YNy
fHHNcIxm9CyCQxh07KarpCIOR/XEAW9n+QWqXvxCVnK81hK6A4QXj8/4aKulj3rtLs1xat67KiCH
VlIaHgh9Do85N0ajRUTR01rct+YwJX9iH/pg8vzuI6BiCgIQPiLfM+bn6s+ug2yid1KTtfNpqkx/
Zpvb61IMlbPwC3AiC1OoGVYoMv8a2p44MYSeDwqOV9hL5vK4E+bjhuvaxd6f2u48STu8YGIo3owo
0WgLtevbcGQ8TUllfAZpZzAJCJv0IU3ZYgdhVW7a2iyuPK+6b+AG7mBsnzgMijsRii19nm9E9NWX
n26S/84z9Ssol+vO0t35AgaxpkMd/f3TugTfE0i9zJlOZ/LZmD/9AMzjE9Uiw7Xm6tW+jc1qn8V9
AyMlx+uaac20qclMn4d20L+UiANox3Y/XAW5lRz6woRsMfJPyhTinc2LcaTwur8KaYo8mQyrrm1P
PgTWILZ+FKUPSd53S0qH9V2ET2xLHbK2ZfrkrEYOh2u0La5ps9G7oz6Zb7nTnvpKGLumlfZu9OBn
g640V9EwJuvB7sVaL/1wY0fPaenHB3JM/SuoNpPTotm/lhU63AcZvWrQ2mTIabXs2k0D/OOWmzK5
MAPgZqqTaJeYb3oWxdXCkZVTr5J4spmooS8xUh7aVRTVagau+Ft9qgTQJoaebp6TiMv5lBY0jMVn
ci/qNEJ7eBxJe717qSJlmSOFQNmxfbUbJtfY5BA7d3RvR8e0afSzZER/7eVGd7YTxYsTJrzTtQqn
eIf/PfaXzAbErRY1w1XdGLyhAnJahCUV5u98b2oJLaYdgp8VYlvxgbzjv698OCTDcPnja+d3zyxb
17EqOMxw0HXxERLG//WG4SAjZUCzwy3UDeIffptvNUicD+NAhVPltv4SyYhrpyqm155Mw7JumOSz
px3DN2pFh8vMkTioRlePrrKYEoepvmXNfBp8Cz5j62RkP/guSVfRiBF3Zr4Fsm6civmMqlOpva4Z
SK5HyhVuB71KOLtQM7IcMayeSeVFSx5X46azbIYwJU7uA8b+xljbDXkzhmR4BOKhGy5VUkw3H5dt
CQNrGUVQYytlGyejLOTXgnqPJ0/L6kefxNQj9YbqEtVRhdu+BCK9MtEKv+R6slVoYbNXl2QY7KXW
2VIHmbjrxAu9K09Xxbj+47df/H6jpTOPod9L93Br4dX6aAB6fbnlnIs50vg/vTJqLZgqeSsqgEOr
BiQiXHulfYonn1dgxEJfOqrW7uIxgt1nk6Itz+R5w2Hr0Vg9LkzuQXyDOIYPuJbLl6RzUJx81ePA
KI1KPgOM5cVQ8GPsVdRqm7/+AjAy8ms5gnUZcNSv108OzqAywsC9TZ2pWQ+xMVxUGRDEcSSGfLgl
00aqnueFcHjEMN3W1uzYSkamun00emaV3HsEV8RYvJCaMHDIDNh1RNnKjUo9eZe6M0M/zAPEpz/+
3T/W438tFvO1z1TFwqBGzZc/W15//d37rIqqyert2wIwDQb9upZfuZohtFd1lT4gv0/neKiHqxTK
8bbJPF6ByHOHqo+oOxSZBzXJF9U+tefwrqu0OzD2/tbvrSZaVqrNryavjk6u4PX3mY9zHN5S/bVj
meAjivBiy77dQ03zENzIiFy3YMjyrdu5hFpiUBCDqHgMta18FEwtdhigvANhabGWnuts0pq21TIN
h+fKyactYQ+JXB6SJshdosuNEMO7EdQ8ryA3azjaS2GsqRPAjFAkXwwoCXVo5mphJmW5T61OPucu
tzp7guH649aTvha8VVILAQgDg7huERIO01CJ21RQcL/KYnKJvlDhm17W0yaGnfzMlde948GZnyDz
WwNp4tBG+XS28OVCeoL7e1tGFeXBIkvumGSyu7cQsZ7cLH41i4zRcBAO+6RHaaoqckoE18QpHPp6
ZbvpcImNibXkjy8ENol80r9cCT7MbpgkNOl9bAd/t23gWZ21NeDIWwDBlIePOjfY4uPZnPYA/kep
wiXwd14Ag+5gw1asfAEBQn7N4JnEqQcShKZcxIY4PSjqSOg4z/QoWXZaHGXYYvJNowB/LLiT9C9z
Y8c9j//mi+it7r2NXEtb+fTFuKua3m4cKmzHzh3t6uvM1eE/A9M2cd2YqUw3THCY3vgT1Dov0IbV
OJVMYCySeKQ/CaOF9ZguNYEGoRztBq15pGmn1ds3Wu55RCY0nIALKXaDMdVbi7uWKBH07oU+f67I
HM0jjPAd4b1uXA0imta+OT4aFBqtzAL7Bb9PmOG244bwA4uLNRYIKA7HyVcOYdmq6rrkUBixvpsI
BWkLSAYMf5RA2BcDmf4lgmz4wDoQPdSE8+gMK3uQXEWUxY81bhfirIlyAqqdXB1GtsnTYFGHZYhN
0DVumaLMGxxw+AfdG1iq6oyU+jTTu8ywbdbNQB0xLzfhkZcyi9YpLK/4Z9kgTtKhICa59JzasmCZ
GvldEDT1XuoWq85kxOaX0JRg+wLDKZOj1jTz9sensbuhA3c9BUr/kqUFz9VGZTTV8WSnETyfjFNg
98lh5ELAAAVf+0hgNiyWNkL/Ey2/kcf11E43MaVIZP2AytxW7C13aDs+DGcCxl+Fk3h7j8DsmkEK
YSUPBRJbQzX1a6uDBu3VTkRwHal10dMahMVIscskjFKtGqZG2sIuJUQvc0q/wgS8bQqm/BxnLTKu
fYKPKiX8eHHdLLwWmdsvWQx83hl/nG4+bqT/6EF/ogdxfPTZlP97QWiu+ty9ZCXjz+r95wPu96/8
4QPQcW5zaJmBTbO48/1w64rf7Dnd4XGsND86Av55uLXs31BODAoNXSwFLGE8ub5LQpb4zfFt/joc
qNkmoJt/SRL69QlpsTXhGzkkV1g28QH8ThEiFDYE5AanXZITgTPRyCG9BA8/vSn/zUlmPiD/9Bj+
9kPQsPxZw+L/xK8LclOwc0dpmnZtglA+uPW0ClkNMbdYzZ/svH6Fu3JG4vVYvC2uzeFJt38Pd+Wg
NCgK9PDTouTjBI2SoxBEDo2iJK0dRA2DaA4xw2RbmGpwT/7xK53d77+80jn8g77H5sPgQ5t1kZ/P
qeA5PLt3mJbFeU+xgvvoRX8WpZm/xX/5EZg5OAzzuf2Xmpaq0sZWl4ba2UZ/N9jmQ+0bxbIVUID0
Sb3/8esxvV8PobwWonuCUllEGGJkeDR+fUUcCi1ngIy0o59ZHYIkM4DZ+lrGqENmhxToDfxrBRwr
4LAAoY+oL+xYHxUiS3Cvr2py4QjsgeEvwthL9iRnfHy+RecTxExTZPa69mERCmWU9CqG/qKKfVAq
cWZ+ETF8vq5uvubWvEerGl08kCulR2f0YW9C6DAvMMYAtGJdWbX6ODwgnleU5gQ9Kwco+XBlKT+7
c+w0eKSSqqA0ojJvZFDYV3aTJ7cOo+1FZ5Hkb4MmuLRdbsDQ9qEBe61a2Lo9dxtO055M9BkvZLcx
s+yr5aa3RWS9AlW5aSqKJnvLgw+rD58DiIL8iNhZazbfM+MkvkpKVspE2WwdcwD/ddy/V6Gv9m4c
XpUjh4MINO3aElm7hovtXAY4F0yBHHkQgfng4ig9xCFTKVW7M2ilezfhvtwNeR2tRiOOmV2qgA0q
xKkW2q/ud4ypCyqehl52O4zVch3rQ3jO63muQ/5U0mp2tAOdzgcWnYZ1sR8Df98QGqVuu3D9O+XS
LRR6+LaFF7lMnuIYnltpSE7EQ1U591buao8hR7+rvADItfaGQdwVFFIcEYDbnW4ym2AU3WR8qnZ4
ZLZVUUWFv1EwqNpk0DEXKlPxtSqKcYlh0ljTOiY2HdmAB4vlFnAHeE4tjET73EY6sKmlPhonDUfu
XRSqaZ1HhbGQTmatQuUAZ+lJkwFmpPeJ42d1U055dQ0c9ERbovmsJq+5syBZ7AiMGmdjMJ1dlnMt
YL+MNm2TD9s8M58x49mknSNoA0Qthp1VR/6N7pBG00xm6DiYi+s2HVeibsczFT0ls7oy1TcVc+7n
wqGwYEHkgF7TwY5wP1rtMZIzfXgKnevIrTdSsg1mx8JJEHPu55j9EmQg+3Ho0NMzSW1X2d+UY3LP
UXaWAqFCW2Ayjk1NbjcKgZwyHOpv8I4bW2FGOmT0Ev8DCIK9XdbqCHAYyVtH2r7KRtYNrujZ+Utz
gn5jSjW+1Bre6pSb5tQFMTBqojFbbCkkeDG/5AzOqURLJLtdpSt+WoBXgPtF00yYJAMoMSolD8Rs
5LOXNPlSeoG/DaTsjwOOXAjYbb90fI2+y06X3PtYd4WlcwiQLfs9fKgLHJH9Acu1cRqIBmxk7PgP
BRwPAuw0cTtu+GJK89E3JqBayC236Eb6TmDRgSR30rw0+JQUOkEYl3caIMKBuTidmBIPJbC6ZiX7
DmHCM9hQTfFZqxVkAyXTVa6mN5i7YNdCPRkXHrLIXmpBu0ZQuwEEsWmGIqDIht7Iwi/77ZTwbQPp
qPvK0Fz2xHWvrUpVAecVhflSd4xBC7w3azodORKbd7Zd+kt6LypqNdyuvm610nyZteR9lPVAYo0Q
k0IXinVIu19KjLqcLjJNGsikshzvC8NLTzyQpr0x+FReCJsysh7gGv2oTERksUxLSSZcD0+BhwbH
AgDkTccnHQScoNPMyC915u3TTtzDXwXzIQ2i/l51sCpPA76mwf5ONO8cyOSdYoJ4Oal67bbCeml1
q/wSt2Z3VVrkrBc29XQrHgnOVTTGwwmBKaURRwDx9qJkVfRT/1QM/4+9M1uuU8m29hOxIxMSEm5X
v5aWWsu2rBvCli36vufp/w9t73Ns2SX/+1zXRTmiokpCQAIz5xzjG4O1ohriyKChJ4aXDg8QMIkx
fgYVnX6UzLfvfT2rW1w5zsZKkcxJwmWbVWGnFvmFYbt1ctYXRqjxK0kuxnVS5SmXOV8ntY4/2KEN
X8mLgI1UdboAJEe1jglaWrLpMG7NWp1TKxrY4JZzf501rnHAQOFgdtdPWloB3HbyyzY4lmKc8K6+
p/cu9zn4lG1tqgmuxxQdzETBDXC88NBFlPYF2XIHu7XtayeSCbuUIHh02aYFEWob9hebpg/H95I3
18akcYsEaUrvLTeAIi4k3jCjxWLGfnfrDFn2sUXC8zgCUb5yamf+2OTWpoArEDEMruurTpYtQBxA
uy2UxoNKaKgAmDSY9hbPedKYKx9Z0M4J/ObI93E49jFyA68aSQe6wCU/menGTJvu7x77f4v8PxT5
VOXum2rfi2952z0l04/1/fcf+l7fu/IvTzOmtb1/xLzfK3x4rRgllVqqNc0Hc6kHvw99Le8vCitP
CpJPaBIuk91/KnyGvqwhz8JLquSLcvjfVPjyl5qUIQxWUps6nyfWfOlV/tCLxBAe1u7sB6de+ug+
aBnr20EG884a8hZ5uvYICv8Cdm88lpWigIEC7N1RobWHGgjz3qpktRdtJMT67eLSfp1chp+OS0KI
jDAxtTI8f7X7GBtsB4mJS0j3dllce4her93Z6fgbDN9OVhL1SSSVgQQEXVIbWJDUyp7gAjq5/lc3
z+Vtw2agqrflpKm2Z4ziV1MI73pNj11+ykJkoHhG+nLeAcQw3E1q03rlpWHDWdgopzXcA+I4pFYi
yQF5yHRQybgplE7q9yExUgfmSwxY1p6dVneu31AAKN1YGdqL3Du5dSe3zOHi7VhTN7ldiJTIG1zr
ZpZO994reDUMdZX1K7qEZLl31ApfsNeJOwYjEKyoPEsYofBX+DAl9ih3PeDx9NSCWoLQTrQKffDO
Urd5xZhjCIYd0+8PI7LNPSla9QmmjNx3ndU8EXBWky9jjxsnbvB1FKeycJp7jYfoRnrjtNdN115Q
HfV8w3uKTj1XvHa82LmqlDWd8yDckYqQkCfRyeLOUN4nYfHSNhAGFsBtUwgsvg9CUXT2cEmYu3HL
SB9mrEZpsx2ifjwHesbrFKSEN3S4cGYv17RpHDK/YOmpL/DaQHqWIaoojMXzukM86twJNynv+ii3
0Aa72Y3dz5rBj1XL5NLK6YS+j4MaeCNzLDA81VZNvgleLR3uJyFG+s5Wfhyd0t4Drcl3JZjcZI3A
FiQI2+ulYSoPI1/ZLWwS2ESzqMC1lsVR4Q9ZI1Vybrnq1YXrJAgiGYKeAsYpeKcc9xQCvw02fi7S
BwYTzX2hi/i5GiSyyoQv/DuysecrKzfHs9UL/TXQJAIQd70ElHL2dDgXwntP5lxUoETmuqvdTMMc
f1dShp8Tlj0blHpct6w0tEHBcCd0P1zRz4b9iE5omyqE+KrC79IaM/ujAXrmnLcWEx0iDjrko8TY
RiFLus60v6P6aSY+7cp5YPOISG1MjZXvet3W9gb52QxwMmZ8sL9hWPIvq4zsA8r2+oC+CglzG8fO
p8acGPT6OpRHs3fimi++NeF/bHU+7fvChJqD6ohCyqwyba4ZkxFsKmilbdIgRaIPwte4x6As9EoZ
aYuWvpYXXmkTYztyHY+9ntHEZYDlzjAX8gtgWFw9fC5ERZAngpEP4Npk2vEqd331lGFadtjCD/U9
tqv87JEZxuWbq2QhLfh0uwlFYYeyPF2hW6lVkCq/3/cEu/GBRCJ9q3MR2TB/CueYtPV7LxzmL7qf
xy0qLXX0HPzFDJT4ppfSKJDW6uFTHzK4XDF6nUiDCcC3bZKoTghuG3LAVkVT68fc1163sasa1E9B
26cnf7dExy7ngQwXz8U4LPs2zM4TMjFzRVZKfywCQvWwPDNmXMckBlyD8UfG1UeBed2karh1ahTK
8ElD0udR1aXXTDzLPZM5lG9kIhbGrm4kvFqI7M6Vw+vggq0yOjMqyuyD3+bVXdQB1sa5YFqXTGYq
hGtt0Wy0RZZu5MbFvS5MI93Ijhw2gWH27LBGPTSTU3jqZyhwgxmGEJOG5D2Am/zeZQi+Dia22Vk5
JFtez7x8iZJLnuKAFucqgheITMGqnRtAvKnxUFrBPKzHqvLuTGtwI6B1WcBNKUHe75TIvG9koVen
KZPDp8ClJu7xVNzJtmfYimh5NhyjRhBUhAdhxj05F1WoLkKvj3d66Ot3FEdzvPKlE97COTE/Fn1G
hgx4VxJ56ia4UUqVGDuIX0gXnGTzWNDtpy0hc94O9RSnWxSlyeew8khMtOXYX7Zu1uOOlYONP8By
yaZOpjZEN7HYVO2+4XBp0PbPvN+9O3Y2w67STvPI7ptDBJ6Yz4p38y4mlPxYJ2TCVAP5xLwbxiNQ
Uv+hT3rJPyw63vM85ImFT3/C+p6uMIwaa09kZr6O7UqfZWDTM9aTGSYr0cjq5I0DOWB9W3UXLTPG
l9vGnCi8yERtgDexOMle6m0TOk+xBT9lcEkNSKrR+hBJcMdxqfWNZ4WSo2ZPZtV4LEQb1sdoEKpJ
fQnQkV3H5PpP5AZBUANvTi9kpEmeGRsXkfq2JPj8aiLIYK8Ko+QH5tG8ZlzHPR0id7iycRBACOxM
eLUTu82afyJXGI/xkFS3tWmNF9hZaUs0ZZh/IpK6f+qttLlIANVv6gzd/VKXfIHkVDyxSm1AKDjt
eXXEtB+2U+iHZwJBGY7yOa0vLLeCfGBjJ7XWwDG12kJRm9SGYZ9n7YgMj4CFzp344MRtm+N9qZIv
qsVtvsUHYI1EogWmD5/cYOzSEqYIAj3UA6wOvPd7gox6AySfqD9FTZh8oITjdoWfDRX31wZzhLtJ
OO+S0bf3cZwFKMdVrWcSY0LrEt6104L6k9AwIcbhnQ2Lxwkb4a7tjGxTtIL75Yt4KnhY4vzRsquM
3xn1X02wPFvh+FDmdFhnsJ8beW54nfEUNRMAv7knGoO6ixChFMEeC0SbyWfp6U8NGTAbe5ILezP2
ylOMEl6veOpANVoTMnqclD65Fgbg8bshFO0VcZDTrXJk9G5MewGvsmGnBEnCNFC2NHeEzfCxBjpy
GdoFqZ5QMUyMsnSoNx7+mIYWV4SIzs4U3plFmYo3UT8N8Vh9cT042iTQGN5Jq2ZYCkzbrKHbFN52
knOrwNXVMzsxZ2m/FZ1zbjMxg2GFZAPwkaZOhQ8k7s+VnAnkHHiPEEqVKwfRlBfXH80Yzd4tlme4
lh0ffSQUxTzQ69QKYlFBulUf13wJyOPOq0MCtmAklMYPSQnRivqrSC333TgSdlpUGlC4iifnwiXL
FUCzZ5V7t3DS+LLG5D/idtDZ1ZJU96FGwIWlY9CPle/G+8IJajDpiIWelIRw4DIWzvdVU8PqMXDE
sCembyFWlUZUHBHAdYP2I8RvS5bQddDp8tnLhcI/IQLg626cinVOVxy7UOcQutVVodVeOO5kFs7f
RfZ/t3V/2NYxUqFV/Z9HN5tvKbLEn6c2f//MP0MbGymvpywCJVFBaPBe/zu4sf8i4cIBlf0/et3/
3dW5xOjZDFX+lisy6vhHyuv+pRRTAeE49t85dv9qV+ctKoYf5wBATZehkhLSZbMIueTnxnwS9yFD
c6RKE46rB/KF83LjlNbQUXoDpxh1nbW7sppuMEvwYeahXQtBxgtkh3IHWScnXcCa5YMfdVm4yuGc
ryNPDN/Glp60yy+Hw8AHi0/gTe4axqru0kdl1O7Gwne5y4nU2k+WCLb16CEB5iLij8sIt4jbIT+P
kCiu0tjGhu1Sqh40qT1q7RPOdUK1lGxgbtI0ohmESxstBBvXGl8jwh0nYyJujHa8H/jjqJFrpzzC
ifaPhVG3d4xW1QmUz2OMLOMhSjPjPqhysuEqpsa4EDGeBKVF/daU1/PYwFIfm9vexS1GDBZBtJyp
DM1bhXQSN1ESbiabfKI4YCNMBOVzWdNYorHVFpscSxtVD1nFaAvLXTVz9LA3bx1rFKtIt5dMY61V
Z5q3GKbuEe5fSh+Vfzjm75A20+Mc4FmmSY5t1h2Wf7JzMWVn5ZYPPmaT9Szb8YQn/9Fz/OPCbUAH
YN1i4nqs7AUsVBTvxtiYPyVpLjalFYbYukhOYMiBFyOCoUGjnq3NFpsOXG3fWf6Eim84v5pWEY22
WYtrKzEgkgKVfxc0XvqhmDr1gf53vmdvVa7ZCFg7BxQEIJu2oj2aPTdzeQPZdD74yqDBOlWfCyXr
e9DekFwj37TWVpkSl2SWNykmV9+d3RWVYnVNBEf9oBL33mmiYl+MdbSXDUkNjo/OaqZ5ckC3gC8z
dd8DRTMqEDDD+0DRlVBZ0ei1RtByazJJfzJEteQaVMK6bc3Uuspwf0goFiH5LCTKzNs0zN9ZhoR7
XZMVvaEpe9ekrbdrXMKwLCt01j5PziqO+gjhBgKZPhsrb19XFhiIoJRMeCK+xjGNg1Xr9k4Bkn/s
LgIQJd2OkYj9XqshuiCmUYDXb/tNM6H7QW+Ik9HmWhY76dZ+vXA9xcWAAao9FrGwV2xK2umZfMTZ
2Lt1gT5tAh58mZowNTF4qWSbQkcgaD1FwgX87d3L6+u/L/o/vOhNySz8rTf9ZZG3n/PPP7bvvv/M
P/rzJZbUZJhKm04I/Li8ar838KR0lq/A0qMTGPmVyfv8+6tevSSW8j8xRaFhgRTmf171Sv2Fd59u
IGmltu0gX/83r3pAjT+/6nnRowVYDCUWcxtG9UuH74cO3qKPpPkyhde6LGmnp0bG1HIITXttE90+
HXSRWDno2iAk8zuyysvATA1050H4teERLVaaXOBy7YqwGo/hXMFI4plznlDHkmaTRy50xKyczgWc
6vRjNKvqXDSz+BpbwejRhEuw2MIs0NOGtIGefDTDKd7rttXmsam8npaSFdXDJVLHfBu2Cdks9KiZ
pU1OcllKT60xsuIdmYyz6KaS7kjpBgBd8xlw0lQ/4t6lT0Lf66j6UUwYoFz5jbZhB+jbArPvuT7T
E+pZFAqKTMPLtKcr3qWdPhh1Vx/7IsN8Ukf5eNtXBu429iSF6X0cct6DIZ0IjOcB0ei4wOf442gT
x2p1FjkQ03gOPRnVh3iWNenrQ0KHlG9TijoQr11tU9jn6PJNXGXNmkFKMkvGWFDJKT87yW45sk8q
npubphxi52LpDj1xRaaLhJm2T9/CIdOzrVVjqAtdB3gU41quSvoaY7mvXXLrt+ZoDpdFrLDCYydM
JylFvmOyTOY8RTf9S0x95CEXDESbBEG0vpiBfdeQj2SDAnLcDmGCOZEeCN5asz/KjOgSBrGDBwGt
pXMGtpTXnmtoXW4YLqlPvWXKO1JmxxtA84Tk0acrl+GNbJ4nnIyDdWUyLM7kOw3Bf+e0kYb6Umpf
P5RDigmxyrz+PARJcnIIv+BC1Qkbjint4mMEhRuEUprcEm4NyCtCneWHyXCNeK1fiSiKWZZgyDdT
mUASM6U8kadZbINA0KCNomSfQESSUTnetU6niC8kD5QBeR0idqra4OS6FPVrvh2xszbZ9Rwgj8Ev
Tq3JPmbojDFGzs3nAnPCk9lW0AK8BIbLqq7gALcujRfwNTG61BzRxKmxKE/IhE0XR3MsDyrvHsNY
0bnDc2rfGFxBmxiTMnjElCouglhlO2LDjD2bERzwHO4yddhByFmOt3nRyoU678bX7BA0wF6XUiwx
BQIUEl+ANpsN3Hb6Xsd+EPYVqX8x2x+iZ8+OG8+n3J+BN8SCYOwu/MzfSJqVIMKkS4MrJ0T6tumU
cxZaNw+4QvzHEBHBroCFtQcgrrZJlUDykbp8HzfzFd54+3ZZ2de+bMQGXw0RVZW8nNlL8R0v27Vr
lfbOjWCscwVK8VzIibRKOwkeAmqei7pSw7nok/TQpOCRJxQVbH37ZO9Hjc98qmy+0ilq9qVTe+8C
ZdgIAl3z7Cb6w0x/PbdIMtZEe5yTubfPBMkYoOma4aNdFUNIyuo4EPRimZ/wfUEO7BDZBashFdYd
cwImsxA2ng3two5ouRq7ZIap0LXpEzomj4Q0n8LO6KbKWyGLVu8oeseQpk9fPCl3Cu6JiQjEqmCe
/4XcA2SXyFf4HSWYQQT/7E9LY1XhMz0OgkiUZKQnB30h3vp9PIKXCNzDaKODoufYu6vOAZDe2gHd
Od3BIpRe2N1TtMKg5vrcN2N1y7ImLsSczt5AW8dOSNc0NBiOlWtVmhmBEXkkWKU4o508vPFSNzr0
fpF/1ZHwNqmYTIC2maBfPRUKAa2QR9+J7+jyusfJIigmYXW/o0OJgkkOk3nwSCleD+38HtaB3Eyj
HRApqitoG2nPm70T1mORAl3Kwo7ovUEqSGPCsT/Z7oBURpbzXTGSW6J0PXwkfoFtvRUXl0RdJmgM
9PhkjPh7e9NqnwOQ/ms65PO2SMOGCFTTejCJvrqeJfvafnTnmym3KYiWXYJZ1+WFbwzinQZikawb
ppjVriiaAJN9JT5TvtYbhVv4LlZG0RL+ExKWF3cGTbo2eIbrLg55n+tPFgpcBtcsrS0q0nQdtlOP
eDIIh01e8OZ3KdJWmsrt0sREuOaJtHYqkOb7oAI16dLPOxUwv24qyFSbthL4eScvnL5FU92+s2Gy
xevK9ENG6lNK2StJukA15qyk7M3jDGimWyuz+pZldNzlWKBcsM3ikgCpeG1YVX2e82K4TbVBCyrx
LqvetFE4TVHoH5HmJJchIJYNxIT4EYaDeR83aXmpS3d6JwZJbLLhhN6d8kYCD9x2PBajH6lV4StS
X8NIXNdgxD5mXlF9ZNpf3wD+9z+UiR9ddGNFx2Jw5/cS7T9B2AWIirqftv5E8S4IQ0bsxNmy9WtN
0R7zdO5J2dLde6UE86VINfnGgM+ydmxVbCsRihs0RQDtNSKDUw4Fo0WKMUwXdjxlC0tCmlu3UBbX
sR0e1KgpcXsixui5kreHtmI+yUg6Tya/31gXfh7dBG2ICiQW3sdptpuDUDMfejcXHfP9oIl2IPOc
s47KEoUALrIVKinELYHv0pR2GQZ0VVHvmlKBVvhvcfz/481EDUlZ+p+7IOTO59+e2uipa3+sj//+
sX8aIZJuB8I/R1MjL55mauDv5bG2/sIbQtGMrFPJv3sk/5THOKFRDzK8BUf8N3f4n06IEn/RsaB9
YiF//df2TBr5P5fHaD6ZbJvCVC71lRCvB9y2OUFNJv32UOQBlkWcmFsSD8D7tO0DJegXV7ChLgv2
83k3YlmKHWaQmNJOrkyAy7Tuvdu7QDTSlgSLLj33ruJlbzgQVikVUsG0Q8fItdk90zYGpblTFnJ0
wH+0/VzCekrPgCHsYIfCj3JLaoPY4JkgJIIhzlZWmvaz5Jjw33pwBEQACVCJmzhpHvrUg2UYoUUr
C5MHM/7iGKXYEA9KMo6EeVFgGjmWff0g3bBczxCLVrjdgIf7+gOv2jukIV96vjD8bPmQFtEzNDiL
fBUCwbRj3soQPJSZcz5OObZbUVcPDlbSVVtrjDHGUgkFjQleliZDb+hjzTeHZki7JZK4XKOjQYqV
WdQlybOZkGnoOFzKAmvfRlT8UgbrFtzf4D2nwGVA8pRFTbPxa/5fTEWjdV8qsKW+2ay60CRwi3n3
jm9TunHwhqz7RN0uwdzb5Sdj5YOh8ZBhzSa+hWDiEpSpRROmlfNtUKS3HkXkNm04JNNG+8JWNGDy
wQLxXvEHWaWTbMQcvKf2Bp+qF9JpkT9POaaIysIHaPsTNMxkoqD30uDJT8kLaRnbs8Vrty8NkQal
4zrMYm5wS9xVIcDPo0Zt7n3XT86kekHRMdJ5V860tIjww9+EOG8z2ProSuP+ZZFE1YR+UTGvLzXr
QE4WDWscRbXw7gegzmsz4Z9M2Ld9xB8VxMCwLKPGix93zaYIsvGkvZZst3JZRVghkXRqXG0ScVsB
zl4vnTnHh6UymywsHIikqdn2Fev5efQSQJomf3o6RF8wSXHvZ/5bDHts1Usj3wyt2yCAKviZjKvE
SNHdmLqcLwUjojX2qIeX+53x7QFexLJqSTbasa8kwsKjPVcsUYqd46YnIYNnHnJWNb4vhimsTlez
VNAGEwpYtdP7NOS/Utt+QXDC/R89uKBMWq46Lhf2rftp5s4PwIgoXgb/NLjZfBlqng6PGlcDNlk7
mjvsdiwml6fx5WLkaL7Wg8H/lbDxL1mBq9QXujrhXLJJZmHRpknjnyZIbXcZ0Utrk50ZGgy6ZlZb
Ak7JcFPjKhSbrF6MjMvuYQjC5gI9yLhHEolts8KeCOjL3CbMTClTLALoUShD12aVAXMhiShPLumB
iY0leBHQLE0hswbpVvCciLSPbvuQvL/l8UIBPB+E7MztSAXI3pJuW9ExeBY4kzYKYM4JN3a+H8Fx
bvGU8xgmbrF+ubdGxukbfn52erqlgWQJ5CUuSGvg2rys8lkn864oa28PAZdRV5Z6O+Q+6WYw6O+9
LIBlhfOI30Zqpu038Rrzep5vxUbp8HKb2w5FX1uzjMbEJKsUYNznMrKNg73YNGeDY+WdNA4AwXh7
2dEXGKTcAplQHfL3eRZPjzB4mjOr9dZmjl5Z1F3OZ16MV/Zo790h/mLQcqPfS2fYT8ylEcYT0c3C
OAQ2z2kx4+icsFHvtMMiQ42bn4FocfSc15eOM+Z0vBwkMohoVHsvTBvgoCO/TOJPVo3lrHXLUKuu
ER5XZlMfB4ctgqZ+34xRJg6iIPzYQP5Pn5HMQ3/g1hk68fZ+Z96GlufusQ1N+7LlZYIeoqevwmn7
PX/C0FH584gUB2gS/KNT6+93E4HJKAiXh7aPHPxsAa1o2YY3CL/FprbVLbKgae/4Brn1oKb57Aws
pmosd7h+uH8IolEvC3rljhqvOp08g9jg0kw8AS/XGjtFskkyfmUnua+KxN+tIpdtQ/QOr0CGqyud
Gv6NCZl24+AN2rt+9Vwt47SsQ07hM00LIt4niDEiwD/1E9NZe5sbyKkZhX3ICsrAxAhvjKG70kVL
xOLgBqcpGkmqMtImlRunm8TWTAYMV/loOET5pvNjYhMQtXKoCEg6djG6MhquY8T6xbiBUexhuRfm
vR0k6aZxhzK+nIKmO0UDyvOVJXyk6QSRssuLRRWvQgKbbsJAQX9bITeFKl83Yx8DQWvFdpy8utlC
fi4lbtnKOJV+99loi+JrwzRZRaLoVoE1Js9uZRkzWwRjnsGsMTwn9BrBrpclJH/DJqosjJc1zzy7
ewP8gQkdSrr+pTcUs7FLrXxorhIzdPUx91DCHlowB8bDFCjyGbugT88+o0LSm+tUojOdEvZadu+Y
CJXN3DfucpT3p1A79z+UYjd/z3J+DE1Z1G8/TnioaxTbZuSBGmOO99rLknqGOaui7g46mgDqzuFz
lPBxsXL3vqvxzdsAWhh7stLfPu4vDpPluAA3ls7mQiB4NVkCcoTioS27gxxeXnY8g1aUfGWHkABX
Tp7fPtqv5iCOph0kikri1Vy0mD82N+chMFQ0590hnVggSyXgJTD9Axjyf5/Xfzvkf+iQ0zJc1s5/
3gXswBpFX3/qkH//mX8EruIvfgUtXgztL0xaOtTftwCu/otNgYNTTS4iVmuJHvlnGArXiHY6IAH+
AGGyqv6nQ26qv2x2E+wLBPfe5FX2bzrkrx8Uz4FmZGH7shkUWmLZoPy4hIJhFDMxh93BNLHxUAF4
xHcoM/TO2D48viB2nZ8TB7/yxgv5JvxwrX7zmL5awPay8WBXxPXBdeZQXv189KoKZjKKx3Y/dGa/
1VPmbGWERhs1S3b4PxzKc9nkgLzh0r06FE3BXsrMbvcM5aJ9asqBChSGveXScvj3h+JSepaj5bKH
W14SP8wcaGkmJbFJcMrHEQ6dNVebGuvsuiWH8vj2oZjW/Piee7mAFuekBI0URhyvzmrs2y5JbS6g
F/keEi7zliwS53nsnQ25you3hBkt9KdkXQpYiG8fnDX4m4NTCi2rmNnPq/PEWYwxp2zbPRngtIDi
MdzmkgHI20f5dY3YqLDJL+ejaGKye3WUJnCtpq/8bjEGwQlWdNgZiIw4rbZxmeXZH07qlWmPK2rz
/eIFvlAomNcuJ/3DzbPpSaH9ars9u6h2hbPpm7bMZzfAgIQX4wIW5Hf4FcFtwbfiNw/Br5cRRZDp
LeZHROu/qBFo8sfotIpuSXSw0Rh4KTfL+5O9crlMP3wRX87LRDWPiFJQDVnLZf7hvJCKopmqkm5v
oY1eWYZx5jNxPSF6X48is1dv37TfXcUfj/bqpuHmDarATru92w/YzaByBn1GlvCiki48j3ogSb68
fUjz1ajv5QxdPLK2tfhkUY39fIZTmDjuAGhiL0NHXRNLk34IRIdCAJTtgUwYxgDVHQ4WFzqyar46
rXBPpW0duqAu9n3n9duOgdKqHnT5hJPQOE6O8rAEtRXopGmV6pDJG1CKP7yYXpsMlr/bAiVOlwjv
rfnLinMbtk5Fy2MUDZ1K0P9iUKfJYvdbDGQIJhA1rku3GEhyT8qtSfjDIwou2BPSLa80wRvroAy8
a+la36PI/uPKtH+zNBHxkJnLE27zn1cPQ+ylToLasd2Pbbil72tvojoc15XrtNumCpr3TCLitRjA
fIGPnPPTmMf1ufEz/GTZiPChF/kqUU28qqCXgnooMVTlLiWxGUxEwZn1lenMxnGmTt5UbK42gybi
vGLn9aEbInCsveuvPQu4Z60MvYPdEAEtrd1tB4+4TeqGTgxGp9a3PXKb7ItQJe+7waUkJaGbEeic
7GpEN2zq2uvCw6tdod4n046dyEik6FmEk/ho1FW/j3NCr3x7ek4m665122TlIYE8tE7YXvOb893b
q/XXB4TJN4UBT73yHNSHPy/WsWH3Zg/LTW/CK4NJzRoB6FFG4303I7rvukz+60eSI9oLMx8M/vK+
+fmIHknVLnnr7b72/aNs1DaVwRPJv+faItY68ZyHt8/w1/e2i5DGBdINCpHS51Vx2gRen3Nv2n08
pSQVYu894siCOGgS5/72oX5dpi7TfXA7RL/BbXJeLdOgQ/Yz9AVfQbe3SeGp5LEYOv2HC/jboyBW
oEyxkBO8vmUZ+MesHbiAhlOLGr2iZxy6KnBv3j4Z+et7jLNx0afRHgbSZ7+6UUlk4IAp0YihvITK
Sgr2zhmzAN1pDljVbzQlBQuf7Udwqt2PtRnsCwXa6w9/BsqNVx+MxfeETNWV2PGlenX/qqpQc9Rr
iCgEetFs8tKdP8TtTg0t/A5LzepIJAgyeFF8e2HLJu3iObdFf5nNs3WyE1gbb/9N5m//Jq2hhLqW
R8366rPCtNQw/NBq9nnQ5UdR21tP4HjC21Fd+U3ZrUPdlZ9S+B/MvI3puiuBlzjsqTeemxOekKff
UvTrV4lLEsI8POJLN9eQrct3U471pGwjrIwMy075lF4R+fWn4uL3J+BJ5CiU9Dz/y73/4Svsy9rL
JnfgoobTXVBr4HiDCt6HvMXWZaXjjd+AUMm00/LFqrPTFM6fMZLfN7XjHbvS99ejW/fLBMu7LWZd
3Ltq/jbbfn6yXHpAIK4m+rSxwbeiTXd1VJV/KI/kctt/riNYFj+cwavVObTYvIJiQsFoxMHJx6p0
au0RD7QhNu1CMUKWC989FkeroHPIRCr7wyqwfrsK2O0Km4dRkv/780V0J94lk901+9gIW7KWU9f+
Qll1g4YaWKknvhZpP37Upgyfmppk9j5Yx4WJCtAKac0Gzc4UDcHujoIdE8mBkAuzK9chB9yjnozX
Kg7ktymXklelfqfpLtoiLja4Fz6iP64PsrfF2bBluoDdP9OqfudMHChQsluXgwct4O1l/2vp5jrs
BpHAQgsV7JZ+Pl8ksXgi6KXvqzj9mPvQsOJ0Y8xkWND9s7ZvH+w3r22HioSdp9IvGLafD9akyCxq
Xjr7Msifvcj1+WrTRVaY0v5wpGVv8molcSSUYx4MUi1eF/aVH3RIY2xWUh3cJ2jqP8bpvKBnJ3YT
9pRg4BP4Dk++A1Ly7ZP8zdfXEcp0mH7xYaLw/vkk2wBimB8LgLt6+uS37s2oqzuh/OdUt1/Y8jqb
t4/3Unv+cq6YOJkAsuFGxfzzAb3eaMYoYsmyDc/vOou6Z4LvOGFaWlv9/E342X0RpeMmmEqKG0WP
t29gGQmqlbf/lN8uJpseFSNJrX6Z+EVd29thz/M7uEW7EaVGAYxhZIULJFjbYfz89uF+89FEgcfo
cyGJCTb5P5+448VJAKiYmzzVDAkgYaznzg3/sEf87fWVdDJYSVzeX2R+cYNtU6qy2bNHrtduP4bk
bIKVdHwSMofG4unsVbcxpgoJrg/ukm5Auh1742JGaPaH5/XXTbnrSHaFbMoBv/wC0hmmzoYJj8TH
6unEQgIMdk09X8LfD9ZBJo112WTQCBaHW5F04g+PlfzdE7zAbTTEIFQ9r9daC7/StHJR7yepwi+l
rpEYDXXQXjeRJDh9cArHWWMmwWsIDAY4TO9Uqb2BQo2xMsOGkTAlmobLPrRoOJtt22HVD4iHeXtl
/ObPZMi1oGlRXi20xJ9XRmiQU2/nTrV3Rh9Tppr7rUIAuKWWj/5wSX5zKIbwCuwPGHAX9uvPh0Kg
1kCh0NW+nX0YNNZElE8eIrAzHPF/OC1qUBBKztJS++WtVjJla0tXVXvbjOpbfOrOrpi0fxHX7ee3
L+BvXmIcibYIJaKmqfXqMwi4LYiLjiNFeAk2GBnLd1kACZGv27wSY4YytQinP7w+fnsp2V/jd3Ik
Ot1Xdw21Yd56oQ0A0FxmsfY4kBycERAgzOYPh3oRD7/+QlBpCEheIAAYdb56a7oJmJJgxkLvqFpU
O4cQyBrLtxoIjsj8PF07dWNuHGpygBdWPxg7do7duJ1HbWVkw9o8XBHeSu/oo6L8YJK6C+ovT9xu
U6ZkMJEgV4WfCUs0LhNA1g3T2pQBTpMvKZQ5pwQ80CmI6/J6e5C7wRIWEh9jyUuZcLFtCwW7FtpL
KO+dzpzlJlWjbe5imf0/9s5kuW7lzLpPBAf6ZoqD07I/lNhNEJJIoQcSSCCBxNP/C7p22VURfzk8
r4lCvhbJQ7Rfs/fai793MGzbbxiIi+bLLxmWZLGgg8nx7g5OmgxFNeTfZY168Fy3TNeOeWE17t4w
hXVp1mUxjigXlbz3GnYkd+446fQJ61ndHvjfxgwLaJAVW2w3IpOkrZSb3YVBuyUfbiSpw+SRjKMM
Fu+XoTW6kzVUbRrrbEC2GOXFSyMJWIsXiHjlGRxzxg566rrqoKtCZ3skze1wWyraSfQRsF3qIzCX
qEoWheww6RRy15vGkKnJ3KERdiIabyuuClK0fwTE1YKLT8dlt4ZsYZ6FVxiksY6y1I8z8qXntnCB
IGujj4KrCTU0Qw+msulMEQsZJkRix84uQz2JgnQFsCsBErebUXFfk80yssG0ibLvcd19JxoJRkzd
dM5OurnCvCAEkVnh9MSc9zABR3hNhV2/1cQbXcfWnwniKJeTsdlanT56gEt0wBNMBlfQXrEnx8rN
s321EhJju9WcVKTMHLJJXRylZ1bi8kdZ+USGTngip3JxDuSffbqOMRMlotmgYW88+sTW7iO3AJYb
ISGnYl5jWIfZDZEcy89g7OfEnTTb2kD9WHvfOynA37EiX9Er6pdNzuiT+vvoQdzao2kuHsH44/o3
yQ4Kmzq/c2bOB91CEcsCpsHqeEfPsBBT5jAI8DCeU0jDu6WsJooKHCI1b4lEymB9qurl3I+kwhA9
5fFHtYWUsZR3B8Sc5HysZoXPfxxgJ+QpCNaAOOHZIXOKM/uYhu61MfJlb81hfmBzSYQsxo8ktbV9
XCldr2lWiw8Wz+ZtmwdoOcbeRz85Dr99g/QNY1QiCRlYE7/TeWeiPdY4aNPlDM4AObwOMLks6oKl
5FB4wjpUnn5rABq/tUV6Cjz3uZj0m0dc3H42wf0MU/rWQH/H+kwQ0Bl9N6mZRp8miHy+kcSQXmTq
FAlxJCHqAtfgPPSkQ5URCD36hmsxGOqxz4bwKidydmdH3o4a+XG9bEnARvsle1L4QmcsToVsmlPb
hOq3K8cJTe8MYDOp4OSRQTJ1fbvCnqTSHLJ03xXR+K3qwnyNbS6e1wYM4ZIEPX0EL1MeEmU2ze8o
hav7fuYqKzUyjrCyzgAgNLbTscNYtIY3/AVPOjfEPvVsT8tb4GPZLN/B2QayxyaA7rFKVmkP72Sj
HcwyI/fTsPnMx8Cwu19LsFbi5FQ1+V5NOBDtozv8ILeG4bOvroIQESGYBc+4MJ41JUPavjgNA0eK
hOi2TjYd/bc/yYB2XdrfUhhXxRnx+AAVoejvLQz2B5RjWLSJe14ueSHNn76ZUk8y392wEWZ9A0p6
+DUS5uSznM/IiJm9wsHhBo3eVVX6O2K4P5Fp7Dc035v2a9Xh8p09U/N7wPyO7aCR1keLIS+hRfMe
otYW78WG8Ze51MeRiuVbSBzzu8INysVYL/tutPvLSvDXrljwFNuuI1+Zwm1WNZmvOLomrgR0C/1b
noX9r164oLsWo38Lers4lSRk1GfS7UGIaFO+el2v6Q+7eU781CNHb1rhIMd4f2FZ4G5OMh+zbUnB
dZ56NAcBI+Q9XWk0HCr6pubUiI5/PxaZeunTGbZ3SOJTiONg2w/D5EKT0rAaJJw8r7dr0JgvhLfn
z+SN4L8NBthuhCMJ44XtOr9iIKoov8nslY/qV+pF2cs0g6dKM0gFJKp3JoKkDgXWrZu7fFdHFEcX
WMizGm3oyVQi/cUXef5QzlJ8MLqz9wzOvAcsuhCYWkTxh3UiOWHu4OcegyDIHupabLxJ2FIP3EQ9
NxVnlyF8f6lINnkIkC/9HFQ2PLnrYH2TBccbGArJ5hpZSJhzUA1EtzcGl+aT8Abx09s6zF3rrzAZ
qp5oII5scfIW8qV9Y4K5Mrj95U9qw6qk+DlqMbyBkLLxwgX9r87KcD2u4GLquG+b9JIxjcC/OMrP
aJbeg7v2xkxKZZQ9LKSo4Ir2IWV9Evbgoh8S9uy4NWoNK9W3Fq9lkeD2wE+BGLHHaZaX5HtBl0YL
05nWN2Fp76HwuvS78HPMBN7UffgZurVxi/eNbWNNrViFFJHehP4lG0MoDYOZJpkxqZst5fZElOjy
PTRKnotZWpz+SO2EaWQPE66+FRGkRwXe4qR9cJ2+hoaQwgeDwFGVSVGh7cqbkX+AniYEWjbXY1Ku
Au0GQBTBGKuVr2SW698h9LTPIHO9HWan+mwN43aVT/mWuVHa3nPR5Ao+4EhI2tzxIWuPnMxwHMQP
p8z9Z4MQyDoW7Zw/aL8B5CgJtXmrNwA3bODpxRRLdS22003IWXjrIXS69i42AKsCRR8FgWnHFBn5
gys5amFJpKmZGRqQOR4CY3FBiTO0B+mOiuSMfBpdljPzHbu1IuXRXL5HJhuZdVZYJ1eCcPK9ARnh
d0AsG7g82IsQADxLEjPgGzMqbKNDg4l7qDF2GKrSq5vTcsVikr0+Nwp6GL87V9JqQBpJGCBxpfHM
yh/qquysXQOh+hGiAENcMEGca1OGuTr70JzbXQQzs8O0SwK52aB2b+b+t9GV1oubiTlRs8RfpcoJ
fJ6Nf4GnxQrlohTkkNgtMYJD6U1fNuBij3OGr9cQgsPi8yaXRxOTFMELlLzfVlxm12g0eZoFvvpa
RNg/jSnoiKm3xf2otHhfYE08WWOYPQDUK47kEIQJghXnzHMsGvY65P5ujWx87fG0mk+kiEme8V3V
eOdOdxw8wLl39MTpAXA8RE20BAFz09Eh6S51wo9VhuN92ojsqOpanVyQkOee1+atg7pvir0gKx59
l8RSgQb2+yBUCqkg/z1mHf+JNBeRpEo4P6FveAdX1OtOuKS82c6CwZaci6PF8YrZaLoJABnuw9Fp
9BXEOkmzNV1D65bpC2AnF09e90zo0B3J5+gDTRPr0jgMyTxF5X3P/MecIC+VjRj4sZX/YM6NdZ8H
Dc8NZ2W9bhbG3YL096HVXvrspzZMjgUUJQ/dZsWExrKxx1p+9orxorSuk4J7887M5gFyU9CiIWx1
TKlPCRix/mOE+iPy8v4MJXq5Vp1yPlXtQjA3LR5pIX84st+3PizXZXRvlqV0X6m3N/PJQg7kvO2Z
uvGQM1k+92kXsC3LKUhV2enXcJmzKyD1+RAs4uR3dZ9EMznccYHQNpzXH8z/mveqwYDMO4eDZBtu
xoOeDmcXkMOKdaCq5LkyTCdWKZFpVeOiiZsm76aBFZnAhW+e+EvAUB6e0NQbPo+6KLtOkh8yeWnw
OJk4rRlM65im1P0RFZH/4suxPhVF8LIQY3VkXJpTB1LKxc1m9u2KOb8rQgY3ZFmeU6zlP3MznQ8q
NMzjiIIuCeHnJLPiZoRXMsLXZlSYaVARFBfua+l6EASX7sDtxAO4w2QVZz6u4g1K9FtVk/26CNe6
j5poRbXQuN9EvpS7hRr2AHFs+9UI37C8IHjSirMEXmbpDwF1YTyMQ7YnAUR8raya7J3IxuK+L7kM
ihbFImb4FoqFEMSqEoxJTiNKth0LBFjxeL2nwKegd7PyR6kXtKRzexqrvi5jzzUwnJfL02rar2Nh
NAduxQMscZSs7NgoyILpvnG99HtddZQZriIBPTARyodjcQ2BlCdV44Q3UmM2T818n0OHhCYzeA8N
SKdul8+RxdKiXs9ad+rOh6TbUqMZFTec315EtpQPdenkaNvLtea+G4iSjmvA+cgSu1ndRelYvjWk
Px09iwE8o7WON9YqGGlMhbE8RukW0cIwe1MWq6KKp6GsLtFcmFcvgAJQBsspxaynQlndERDW3ch2
o5i4Xc1ydB7RhsuRbLFSx74sT9ZiRG8RO1P6nB9D1067JvfWXS8Qb5ZBm6NOVqP1tmiX0Ac7+Gmt
/lcKUv+DirXGykOEQSkJvQ9qzzg4sFj3I9ScJ+1TsdQaYFmMWRxqC/QV1NXmclJ2o4qL4XSzm6jA
lMEpqHBs8tDwuwcDA2UWt5rsY8Y36CtJWso61gA1D6HO8sqPpinbJ7sPmye/YI4cF5oHaJnP4ycp
S+bPljzdzz41VyTO2HEfelQAF28ou2fke+H8NlDxcN4Kmpwm90FMKsN3zrUIeaMQafPO25LZ2Vpb
NrRTBpJnOM32N+pjOtMKOhio50V+NlU3fspJMkQgGaL5XRHqTMjxOqYfpiytnxXgmhSPJGZS2S/p
h10NNOFuWpCuLNZUfhqeINjVXhVh2Gvltc91T7QO6H9iDQ4BeKXu4EYzE41pybk8cnvaBNJt3T3n
/lR51Jhd+uFZHl8TiaUeEmJ9KtKvIXuJuHXAPSVK8in3JeCNMGlRaYEQsoH2AQBwW3lTrGA9E2m2
CjLsTBBCRgKRxXdejXCBBDczfkxyN9LG0dBbCTCyIU2RqxPsVeYmRk9/aCha69TnLBkrrzosrFP6
oQZFfnA2FZvbIPOa3/YE8CeeeofcrNl1oo+/DqangM1iIXMs9MzSRJkWWATV4mfzuyMMyGzn9DCM
4d9tQwHHcttnD/0YeTpFybgHZQHusrYivEEAbYweQCrDCRw9HBD42bpnb0ZRwSlk37qb057frwo8
5iGDMKvyRqJiUMeGJOD8DuG3+q0A7XIr2Z7I73zDyr9VWtnHdmrb1wa00FMVRD02BxGa35CZS31a
GMOnD+7EL32ylclnpCrnUxdtysnz9dKCEJqBu+44J9y7zP5znTCX4SgqY+Tfr60tPwu6lyLmw0a3
Wir5VZSyrI/RNPQsMCL8t0ezKuwFQg73TzxzOtdTy/yPwGZismOuQyo6L3dFeTb9gSHKwG4FHX1f
eJB5WpeGm5cw769dAx69AiE3Iauy12WtH3LlmLt+KyHroLVHtNN2/p0sC5vE5868sJMeTnMz4dTI
wgWtb1W8rGs+f5+B8f01Vv8/Deq/0aCiRPvfNahblMLd11L8+m/pmn//sv8CNTgoSiE/kWkFRofx
9H/JUBmw4jeD0uD+A8P6TxlqwBexq462PSt7923GLP8er2n9zYHB6jOXjbi3Seb8T2So/1NpxIyX
Hw8ky/WYiEeMz//7iL7HxY+cuS1vB3sq9A/UW/gRWjcY3b2ZR+SCUMiAC9enwulkY/CaoaoiWs8L
2lPHe+3oG1J/Dg6xmDtGqB7TL63Wm6X1gy9YyEFSIKYd1v7UAu/G2B5X9azdZ4OZQEitCEeB0d4n
1zhtpamzMPCYAa4loZjUl2PwpLpJEZcpfHom/ez8SdL0Z/Y77/VfEZura/A6GPIOdN6l2II4ly2S
01Z/5XPiuqqWHDtK24vwmRDjtZtRToWIf/eMfUeg/2VLWvI3Knzf2oel69TmK1zFcZ2OrVCh3ex4
ArbmTUHu3rRfzf5XbsjhEPRCP3p23Qa7Vc8lX+prY/0QLR6yuz8Lh/+7Af/NDci1bbIy+v+LwM91
XbRMUv/VB/r3L/qHCjyAS8zGFS1NtJk9N6Hu31XgkfU3FFncR4haEIEGIZqQfxpBefVGNP84SPkQ
Liugf9x+pNsiG2OZFQEohmFl/ye3H/c/99e/LKiRniIyJw8Ubei2N9yyW/5VmFL4hVvWlswvS28F
BV1Qh2W5pIYXf8hveoPAuVMZPYuqZ1SwLenSnalCqLmZhOd0GqwGdUq4QeXWdePLQRqBNTdu2Lnp
D4HO+kOjqzYwXf+HUUf7CK9OpxsmQYF4uK3nJuzjOmW4Hk9/SHfpBr2DtAv/jtii9Uy4FFS8dgPk
rXXgDPi+kB1j6+qY9soUmh5xFwQEboi9PzHQYxjRIqxQHOJc1ARL65BpamJls2vfRjbcYhk1/t3s
Uvs0agKHBNYv+EP4wzKJMQoeUvEsNgTgssEAh8xurk1JZ7EPls6gIwuXzItbz8zC2C/FtfaEoved
+z1TBn3K0EZebDFAP8jD41LY+O8x7nQHr/XgcIBM5GDOGBuTxaPJcAHDvNYRi1hwR/UzkBKMQrlL
OoYWgE8JcGfU7DxOdrmxW4A45pb9mPsrUWA86fYGtAl8Jkb96ARGDWN3vnrmLHdeXfNcE0uQ/6JB
FkcXXfgOH2t1YzUNHbG/9Fc1EGaH17TI7qha3fs53xK2xmmdbs1539tdd5+KofldKj86YD/VB+kh
BMuYRl9xKfzy0rRLCLpIGc/k4LQkf9AlvEYuZlFo2O1O1N5FzYR+BIxwn8tBOldCFJYbRwTzI+Nj
5oNV/rNEf/3D6/w5WbPlhugLnXi0LzExdPAQfQHQsFua53qoml1b1fLedqp8N3JE8H5VT0NdjvfG
Uk27gjv2e7WsaexKe7nXDPETwX5ub3l8UoNePDFVmn1beU4TcBP2PL/LtiNipS1LCCxCWDcONrOL
Jiqs5t9DI3TrJ4LvqLnZskTXgDXFU0ilE5NXWKbxtqy6dw1n3JVCEffJROC4GlN7NW2u6MCfxlvg
+e6NJvcOXpp7sLjs7zocAu9qCFh7k7CVQ8UB2sVYGsCC4yg36atqPk5lmh0MmKY+royLmft3Ssme
LsSHidp3Ici5cjFOeHEV6WBcg+xdmFxPqTES6jC+GEZ9yOV6ZeluHtLgxlWbh7Vv3/Q8lY+5MzwY
ZLZaBE0mUe1erd6s920ofkloqMSkdi96E09hFf1ogqE+UG8Sf9IUNlZiMBPtdqb0p5GlyLstNFng
RF/dCca10lF6ErMy7maiv/fpJLKkNN13HobywRbNcuAlRk5DlXln3Uv3xWXCx8s7kEmToiYzHJvb
yrgEiI9j2qx3pkSQYoNmOBKDaNNXXtaxgIs55jHGUwDAxX2bSmL1fIDngwuDdymb/TyL4lAB3dy5
VSmhkTv1kwi9jIAADrNeK+eMiBVA5gLTtCWRIGHANRBosfh37qDosJ35PGhcsgkkivlpdseXydLG
yeg1dlXXyrfCoZPubD63JQF9UdJbg10+6nR2mltq/HuYJD9JmfP2vr9G30pHiwNehooJcJE+AtEt
Hrxc/mhdeMhwThlxF9YPXyhASvlgjh+SRKDjlkKeDKK2b7K6bQ7ouLikzQwgcOPWrFjy+lHz2AWl
x/MO5xKzBgDUH+sUofJIeT6riWuw0Iv+iPTCTKghIua5H5bn1iTeFety89DRwbIFjepJPGZeap0d
MQMwEbZLiE7tgRcG79udRQWIJS7aEeW3aKPrWAa/RWfOu8ymx5rzsGaGGFqEorNvwpzmt023kUYR
A+GhnLySyXThGwdrZSsT2mNzAD5PHF7csmxeppe81tJyT5rMvwtlTz7xbjH6X5XBII2U5pLVPhBs
23+ohpB5OA7K8FRN4IBuF3fwnxZe2M/OkHKLVDOX3nkYlfcm4fpc8rXRMkY3D+OGq78AsUXA4s4y
0gA+ry+Ca8+y2E5SyxwuHdalS69TWIBELWWksI9njabgIa+n+pm5vhPEA/b/Y47zDtb9OufvyD/k
Xtluc7LgiP0IcZtEBKoPSAszPbq3GYx2GlNXsCtbZxwKSoTcH45SKmYRbDwJHu3EWbgmHiUXxtWo
pHzUiw35IKBrBCgMCSGLGTWD50WZN72aDHx+9INZvPNOzuATNNOddKDNpMqLfptLPrH0rFOHuMBK
vRpVvd43Jl5yy6+BtTj+p9dGoFiK3OknBoWq3mfsr89ep87ghik9qR90oushbOIo5Sii8MzDl0lp
77b2Zf1plGaZXhrK6I2XUMxPKTj1F94j0V6ApzlMWtuQToJApJgoiEc9D8Wy/KqKInJ5GGXpCzIG
tenwCL5pdG48FrAm0I07zfDOirS6d2pCVLmKRzfY2VGznqOprz7BtlRkNLbPLABCc5dzWV4qq2oS
q8q5WUUHYHHt8aXv5CxDHdtszJu9tiPzjpzQ+d2b9fyVhnn/EbrM8Qp6HrhbUZPhJ+i1cSFvVj2i
qqA7d+QAwtbUuGaYx6GLZOJ+mgLWU6fAmMVHlC1kjOo1nc7CGp05KYuyJ9WUGM/XHkyLG4edM0Lw
SWG6GIvT3/ujqM/cc3Twk22SIazdpY/55NHeCQbzPY3G1CWxySRXwVKGd5wg21/TSJAn7OgAc/kE
irQPXXA2Tl7ilmbluHMqO7jV89hfLCIcEl+4JqlQmK1rmwsuqMW6iYhdMDZeD3EG4zrSjYh0ICme
rEmOifS86Bb6I2DrIEUkuASlOMvAHdq4qdvhvRrKkcjwbJLWDmlf9wYYQrT7kUkQkPmyX7/QqYBS
N2eR4Bz76WZ59D3I2+ZHl8nugMle1QmP+LSJNVBIY4ewhCeiBxTyXKAWu4tWN/hQ3lCfRC4QzdmZ
h39dO9r5GcxDfjOmlvMSjXlexGHjLHDVBkW32GEyZwrBXysCFsITE1R9DcllUruF7KQfKgJKIVpP
fEDPHJ+8aIyAiC+2+T7Bn4fXYc4T15Ippzgk/uAz6iER7dPGzzZqcZm+sdlvv+Nv9iWsq3y5meQE
3b80DAbmg+zRbTvVucyqRxB3xVvfBveZVkmXN4A0Q2MPryPftXqMntwxMvGtu1mSRU0AGzMS9gOT
RiMOrSw4AvjAgO4Nyv2JZ8VGoUnG5ksL5BtlNWx/I7YMx9Jg7Gh8AXJk93K01/2MJIz0t5rMdtcb
k1U4NdBTc7q1jHzvT0PzlZf2hIJqoin2S6w8sZKEn1Y0td8zL0h/+uRjHlQHUCHmbGIIF4M73eX2
AgaPMguRQOqZRKkNAN1QXbjlJ041wFnD9ocw8ppHiwOTD1nVa50u9bfCM/MjSQIG/UE63Q6CECUu
cD+8IeGOaACTGrGZgdOxypMkdPREuBYRoAwMQtWbxF0yxHk6gzLPC29MIavb/h580npTGZa4zAzY
bvkN61sbhvWvdC3GQ0OK7KkRvTpkEREXfZ05iV2tr4L8biKRbGv4kTl98Ojgiv+yzGL4y5L5f13y
v+uSbeZL/1uXfPzqhqxA5EgoUDHq8ydx3n99zT+aZPNvG5OZDvTPPMl1/tkkh97ffFpTJtBY0TZb
Lf/XP6zSSBT/0RSbf8OXQ2W35YYzTfqPemJewv+jJ0Z2SHdNU4zS0cX/tmkh/8WsEdkdYRpdWJPh
lb3PVb7Eo2Rc7gfmW2v4z7z2T/C5+rewsSijEQjyMjiAYLiMm5SJ5bN9duZGn+UmdGoJS+CVhfhp
0KZIgk0QNapoAByJWbfLkUt1m3DK2CRUzAvMq/FHVrUJrJwa+ZcIi+KQkha2n7LgCoU6fJzXArTx
2Ny0c0EQieK94sx9v5eGbSd6E3Whvdr1qnnQ0vawtyD8KlGADZsUzJOpl3TBHOwsqqBvdhFVlCeI
x/JNRkbT9jRvwjI5Zq++2xDzvYnOgk1+Nm5CtHKTpJmbOM3yJZqgTbDGxnnvomCbULJRmlCNb+K2
BpVbN1lgjZBoJsMmgSs2MVy1yeKcTSAn6p5N1iaaGzb53LwJ6WYXMU+Ntm7cRHbuJreDgOZudKIf
tkKKh5rswkIDrmSBnq7cBHvr2MLYR8M3b2K+BlXfiLoPMdBDusn9JqNfTsJBOrYEnXXlmVu/URWK
V+xjh4bQE8DSzbXCnHVb1OFAUYnxokJ/UN8NjCrmvR0qhuEEMb5NCBue8JMAIJJ0WI7Tsq0VGWEb
vWOkz/AavBu30qxejMYbTtno9wzHRXE/dPX8lkZM9fFTRy9L41RwB0kABEOCOCtXUbOXM2CjHlvL
UzATg9jWDvuu2lbeaXRC8R4UJYsUoh7ql5bo2RuvRpBqkmZ/77Z/FlNWjY4zM8VwS4cUJqJwLA5e
ZE9WnE/IXCRv68sg0xReFOPKS2+sLFN73nk9mTFwC4l8bQqgQaS7bZnOB3sOyo/AZg2WEKDU7pE2
py+lzaYpdKimlqbonq2qs+4df+lu3G1RwVa2/BBiywdnIMZmpQAAe9gGJ/sRPdyj9hQ4o7GiVp0y
d9nLQnL+iKQ4OeO8Rf3hUk4GSpsfvemQnE7b+nOYAudsOM5EHS1HjurQ8W9ytTxyAI0d+slijUFS
Wd+QNOFFHfmWWHuIZTfbTD/aGZemN4GyOnlS8cv3OtPXAEhZETedybLfn1iEdp5f7RyibfYirPmG
wMbzfk86Z7vXqiEBfGzEe879dywY3W1OXYQZ6VIwUw5yemhh0YJqEF+fRQ9i1Joc8eUtyB7SqRMP
fz5ZiYk8PKjJ4tvXth08ZVuoCdsYRkJOmodP7rIpuIyx+V1v+8TWa6dvsoRz2Pka8X6x/eJ/9BRY
DcbvwUKyal0DRT17iodIgptc781I4mqd3fLjz5VWeiM/bcWVSeK2Zq1eLHO0D92oe5hFxDqOHSJS
PHRAL2wV7de53eS2Y+MGT4OXueeuSperxeoxGQaW53ZG+XISipM6TW57ASvFWbPBAx2Y4o2fY5DT
iJud/0C2s77pU8u+EuURXufeaPY5V2QVr5GXfkQ2cq7Za6jlkILyjVTITww0iZp1lhvP3Yo5dyVv
6LmHUXnswJXv/5ytZm5IOMu0DKH7pu24Iw8n3HUlR04HrndrMU1IY3hbkCz9jG8/Eda6C2qih8hj
KQlcCd8pg/XO7rtiJ8v1nlroXvX6cTLkN9WzUlZe9wHimVhbX++i8M4eJ+Qn2WOuTOj+Y35qyuG3
N0c3EaFj8cjitrWD6yIdltz5cfTXl2yQpI2YS3jro0NF48haAeqPLXS3C+22u468xya6HOz/GxHy
ypLuu7RK695XPMMrK8yI9xQEtwSYdItG3xdLlMxLmUjAk04bpI/WaCwP1mIDve0yRMVz6OdHv6sg
f0XK3YMLpozH/nBSCrDVGFZ9nhiD9cnMZqd6+6tvVXfTQ7a9KddJ7lu7oeW3vV+DNZ7a0Htirl3v
KjU5rE+z9N3I7DdphL/0BBFhbWVzoJofadkAnxqNowmKWVE72IOtdsL3u2eGvy58znL9bJTHVpEx
0maPOYiRqUM5iUsUVEfsivnO81ZOcOFbh6Wf0ricdQV6xPpOoBTTswhJzqKbsxnazmnmIZyY4ST2
S1tteZoTqolVHIyue+9NSMtL25m3ujKDCyjqTWTrm4mn0nfTavoddLCY6c1vZjBXUYTBV2Ej1XLn
3vwI0JbRO1bfCC4rf2htOHvudTJ5nT7cmVNLCYwe8+JGqdvHal15HjiqPmXl6rBjZYQPADkBxv/c
N/Iz15SsZhvqezT/M6yRDMXwrh1tmKLtSt4dMTXtLTnA9zXP/CcuK8aOBN0/Oqt2KeentmMla5Qk
jFciAYWtwM7Z4kt6gMDAsZ1101WxI8SPiaSKpA9llJSWejNTSG9mx9s+YuWNX3n6BUHknaSUo6n7
9PtsCRAQTqViDxnejl2bcTe43vcUk/7O5zZEANBmb2HJe7iVTjLiqrmle8n2FAnhJxsEdWVcaX2v
QPhTQxDpgfDd15d5TGeEc3YaEoekyu9lMKHtkG7zJQlb+ELWVV8iMtc2dCJB0YpUaN7p86GSfG3W
OHuaK/M+SMvuyXFRTWd5T2XlbAYmMYT3Qon5owU9+zHblkP7DNLEo8JiLFystLcOnIlmLBA55i29
bYosPIqBEGe3CkUv1GryXQHByhU+ZdRPhzDrG5NbInsZ/cV48K0h3FUOuj5OIoG/6ZAZe1WV023g
DS5XTAtpq+s9YcfuSkSQt0zdfQdZ8+JiR9mnvdcAf+wZZWApviKDKsr9yoy1Rc/ZGvdjFnpnKoXq
aJldvy+WOt2RBNG5+3xYfrfQ9R6sJhu/z0Mx0/gG/atPDhncCd0mqBeQYAQzBDNXFDtsgeeqoQpD
7GhczI4HmACbe+qwU9KzjSWSZJ0iz7ZCPlaNW8etfwayDmM5pPND5Rvm3ZC2A/yubjj2Ni7EiSzH
HTXD3YJ5BJ/1MbMz5Brh+l4OQyeSslX4LOZ+IH6jspgUyfrQuOa464bKPa7dercUOagtlNexPZGO
4YHwfVwrarxKdZI3lwof9IwppYdmjay+Mt6dMbpnkiW/5oA5Ye/r8RAJn2FRzRwZXjApS0NRJNPA
DJ81tb1JbUnXJKa5DeDqi2jSsTRn78URy3GZlyxh5vWsfSe4Z9MCojIkfwgj79FHCbGrrWHfqS77
6hd9dJgexKrv6r0qyolow2W5FMqSu6mU6Rm04m2R9URNel4SkGJ01qu/3KQlJmsUuEZeWXvUh9eo
4ulq3QQTEL8NR5PXljhWzVxmT45f9gm3sJwZ1MmZEdcWCJ3xSsh6E1FGZGaaTchc6+W8UP+utx6l
SrUrs6by9lqWTPBDYaNGm6qlrGPe21OXNH7BbkhmZO39yivSUdzYd9LOPvE2fEXy8WTQjx+aNtqU
SdP8TJrwurf0Ku+zEth0qTz3Dv3LW786BYRo/0qCurEr15GEFsT1SR155UMfCO+nXDoCxiFW/wSW
P97NTWAcCkt9DZlGM+7Z6i5UykkI+3Ev7v9j7zyW47jabPsuPb7JyJM+I27fQflCFVzBEZhkgAR1
0p30/unvOpDUQTG69bfm/0AhQmKhXJrP7L32RPeDwqS9Q49kndEF1RdJqbK1IpSBs+G/sdyMoN/3
6fvYyRnRbuMAII2YGBpsrGRKQGpWE2M8DMm0jpDBcKuscrAjTrI3g/AxNLpp5WbOabEptFGvfPgW
0TBOrZobT2iguPM9ZjuBdDQJr2bJWmSbCl30S5Q+30w0bR9+5qbncSxa6vjWOdgMWY4gSh9M2C/E
T1HLGFg6uuy4LBHctmVx5rODSeS+ytXykjdmft3G6jsNKDFmpVX3aG06LSUqWCclRfy9Voq7vlGr
D3/w9DUr6rpdXyTDrmGU/Er54m0tBLKXLiKDgBroYiepewvnUpLpbOX2lemE9cafF860vhifvX7s
T3UF0nHJhwAuytzlt1lRE6S5BHb8rahbpqURIQc7JWJuBWbIUk+7sAhIHfMw+AikyYVjkK64IIkN
XoDXVq+LrYpvC0oF1q6R7Rhc8n0mYb05Fo+Fdp242n/C5K/ctVwYt4FYjol2qTBnTbhB41xh+De+
Cu1m8T6NLW4Rw2lN07FEjVdyCEmKEsJwMcEU2g+Dtkx7Y1gUf1plqJ61c2b63Udja08NYqbht1j7
bHztuGm092bChMMCD5uT9uUg/jxnDUPJSuLZ8ZQ53Ent47G1oyfT3p5Fu3xc7fdptPMn1R4gXtgT
jV+08cO43Bmpjvv+NA39Wxvxv6Fk46oV9t9NfY4f7/FfdEl/POJPXZIQpMRwM3cEeWEIk1A//CGM
EML/Ytm2cKFWeQhu/mvi83fxMcRJh7hS0WszpAavbf8TWQRJW38dAUHKAb/Hy4I3ApvL/pWwSKhJ
3TMY9W6QzxlHGRVTfSqQYmPyCcSMRn41WYoEmavJDL38YUkqN/yG1OJHDJrhwfEz212L0n70PDG9
ZL6RnBBfTMjorABdb1V4ep+ytCH7aGq+7oKKWTISleNYP5lFHRmrYkhyW52yMGn3VPBpeuND56Nl
qvNgh1OiOKpoxqea9syfZyE3hcqdDXQZd4ehFGJvGvb3GSlUrGzMMSL/varObW91+9kb6ivWHePH
IsgnUx2VXdgiaBoJrjSrpHprVGauqW08vBHtu92kgveLRJGMLYsx/DLH08GsSmdneYFxw94zwm3h
D7sYplQTrZvQYiKCZ6kXati5JE3R6cADvjXi2HoZiJBxaI43QI+qdZvE5mWGcHPp+rrYIKx6yd0k
fJrYCtxOOo2mIpZmmgJvO5BzE9mDundSoz44fWPdNEo1x55hxNpMk+RMzOF4dHXcTWjk72FX02Jh
zN66cK5PtQJem5fG8K3N/Og4R669ywrBHixPmu2iA3RsYQX1OmAxfQit5EcPp4po6mT66opghK+d
pJL7BXz+WuXBm2X1EEL8lKzloHxRiXqpDZ4aoRc27HgcAEzAjqXwK7dgevy1WyGGWPljQVsBDtYV
IEJD9eAvE9wL5OLVUR+RT/XQejtk94iGmUBlByYZdbKKfR+uIGjzTWFw/92bWC1m3MzMtldeJuTF
Yft1N8/tchuRXrmOdSJRbFukNybm5PIsdsmIzHf26H1w6SrDTh5GNnhnF8/vOaZ4uoYdBXKIsfvd
2NTNrmjb6XsXOHmxAlbZrfvMIJMRTy4EWTbfe+Wn45kSLSH7o2jP3Wds0uSN8iPG5bLOK+wPEPUK
uZr7yj8Jpg0sjjvfvGHQZ648AnnyVVNYZrGuvSFkC43jiIQwwD5suSyMdFnNvQI928aS8bAbdHpT
9hnkVCorPA2KFf+qq3T0ARVdswuJQ0hqXpRfe9VVu8ztEyoVEm0HQLW/lczutkGQh7BhiVRoXOPD
W1y4NXGcAu+NJJ6JxhgJmFngRNhY6Ha+jmVgIJWtkGmcKh3XoALU4Tm0o28D7N2dRe/+nQDN5Wr5
jHjwdNqDDkRb0UaPX0OdBWFkkQ/QI4h2PVBjiXiFwIjyMzsi0DESRGmzMFMRy5oZN/kdjtdyu9Tc
mT0PwE432ZhkUYlf0MSAhs7H/hlTXontt8Dmn0aZQZMsk5NR4e5wSVMmmyXkLXkl1dfKykPC3/0R
YUFD8gWA/JTyKpq3ic7FGCYSMoaxFrvYNRF1w4vHXeFE17FO0vA8UjmioHkkxNO7hHZ/aAp7uR2p
GNbl5F+5Pac1k2VrOrJdpbgfvfIOKoCxFaglAP/rCI+sJcxD6VgPSwd84KepN4ZH894j7DwGnyEg
BcD2hymtCeKjZbCnyrym7qSFJjVEOuSHzDpJhIuneYPrpVgz5mOjpsNGBrMON9IezeNSiw9m7d5N
5dTFEUqBdVRtTxq2IKwEQwiRMXzJ+0bHmERJ9Wj41YwxnsyWB5qs+YdC+AO7258Pc0pB7c81w+9G
56HQgSATSNxs7/dTtUkiLuSmtXSnJO6npyI3nV1dFXLtBeSrmIi7GexyIQp1+kqEs+rVLs34MKNv
WBtTDjnL6WaDeYnrvXITXA5OGLKRSmtjNel8F/CD/W9pRLy2Q0bApa09gcdKrSiizHe5KLmtRU5c
N0m/YBZbo1lX7N1erUV250blF9Ln+6s49Iq1reNl8Fp1d4uOnBl1+IypY2hawnjqVUeM+NaRXrNX
Dp0kFWqwabNg2PR+7PyQerIzkm3T6xzMjGtmvooywmobfCvn2GAOUlbu+MJqD6SyjsgBwxgyniy9
V0gvnBu2R0a1G+AWTLLputDROpUO2cEM7LxlOngn8MFCi6go9otZiveR9GvmrMsT7QM55Tq4xx08
MnxMI8LLmIgJ1ctCYkKYXxYyf6gezFXY2MLbZqbOBCosN9z4yXA/Epb1QiYmwJdetatZpwileTsX
K6OW47MpvfoqZBt4JcmIQMCnA4i4buJk6sxz6xv2ZVn6u14mmMhyDM3YTrO1y7H3mM6W0s7pFaeE
zkkSeBoXGR/DwLhkTI/plZsSarcdyTUsg+CQTF6/k0GXb/Eqq7UZRGfcBxn5uG1/1KNRRkJ438YK
Hx4nVLzrdQCT7Eh1sGgQsYJH6izdhsv3GI3vBN5Ue2MwvRMuWf+78PP8W9NWxo3bNvetrdwH2AtP
5uzAQgyjmsbH9hHBGMs+6P1+W7v+8NQSc3SF5ew91SlRcQqops7IoBxoRA89AkvEhIZsrxL6OBY7
0rm0sijvFu10xh3uDqhA7vH5Wa+4MsczriMWtYx2hxeRJMaBFB33rKokvSLsbVfqYCt4REwfnOfJ
GJ2VCcxgmxR2RMjekD+Ggaz2fRfUt/ioBEHOFa72OvoRsCRYM8GN98y36LmYPBxaaJPn2HHGU6WD
t4YQxZffDuWmWjDVIYNffoN/8RiroiA1IvUfiAFyd53I2NVg/UVSZl8PXFW3VSzeopa2QZUOruiq
RIRqzBgKp/McCecp1+FgtY4JI8B12LMzD3eJDhFriMADjZc0b3QptLBhHzJdsIajP6b9Dk3M2yi4
rpBULnaSVjXTXWNOPpnRo2hsZsievg4vC8N55WcyP03dyS/hKLLsV8ONk4NjAkmGWcz086fU8IoH
iqrsVNQBt3pX56Qln5FpZUl6GqzK6gYz5U55drUPJpNQep20VkxkrsUp6WtmbMmzD4ViiyytP0i6
RiZ1+PnvGGgRbejkjF0DYqbmNHXZvo1vJFykKHYat9rT3i+3FVugdeY24qpcmmJHJNb03n8Gw7U6
Iy5CVe8iq5d1sfLYf2zccpm+F4RRvHmA4EydLoesJtrwQn5Tvap3KXOKcj0XRnOcWzNYqzQj1WBp
MjIJ6kwhFHCy4rqaLPYxGcT8cVB1vMYS+YFB1MLItCBtVR4eFjfU65ssvaXuXRP7ne9Qhi07M6q4
g46RuFp0aB434WoTo8Y6RLZh/hbAblp1Ol2v71hrlF4nt8BamhWlR7MFhHbvglCwmTDNjH6iVq/+
LCw0fNVvANLkwZqiaOt/BvmxhshYqfXtmp1Fu6l/T/vTwX91bOqEkt7XuA3z3q+4Ia3YRKQQFDrx
far8nLhdJFbmYOVsfzJrFxULRJiHYIpQfeKyDeLyO0nDA9tPVeShevSnOMucq8gNkuzUTUFYPo7k
fEF77j4mw0BzVFApr9IGkARR5bnwh3WBLwidSZL5mzmWxFkRotdBw5unHxVEgI8x5BVSI7hfeUz5
ZgAo2M3WUB0ZJKI4EwPIRLMNkqt+COrruuJvl61XvtqceXY2NzueEYxOyACjZ0S0TwC5litZTcVH
E5niukym4EhGyMIZzDr/xu+9xwV2ANod1/tw8opwvMVfiEFzw3HLJqC5NDrEI/UIPjZUpe7NkSRf
TNozQ9h47A9Ojq6Qq8G8oeojttKhhLHGVuGTT7KD1+TOFsOhdTKLFsuj2VACYHzdshCaUHXPJKz4
Bs9nZlUJx3ZwXgiKIeylTSoG1K0wrBUi2Gxt8sldRvBA6yTv5tfRjW5lCmt3Zebh9MASTW6GVKKG
RyptXs+VtNZpR5JPY+eIuUDUeD0mtyq4DbgLswRnt4FqFXH4qq2wikwqTR9lkHevxNR79EztcDMX
i3xQ7tLuAv1hE72c7o2wo/tyLQUuNhrGBqffNKDqqczjnLb1QxQps9skJX+1Z7F2zNqmuHQSNZus
Rf3cxI34KrCZfy1K+Rwp3zw7FpY+VjhEidhWBSmgCJkI9YN58kNVPYBcIPUsiqrCv8Zh6NwXcf3u
LyRUrqplkhDjYnNZB6BYknWySAezN0a/2yyf85fUZI0VpGO0D/AQSeKfhEXC49A9McAZPwaAJWsE
pRKPnaxIppPFLm0YHm2mpliY5ncuM/0a03pXQ+rboP0dvy1UfaToGPiCmnKa72o/IIS6CPPk0khM
3ma9sEnEmm9t28AQWyw24ZFNekJs65Kegd4lR2UTCIQJlQZ28jiYTONbHpTLEykaETmMqCFZp8xc
NEw3m18yLhUWR/5orkl/XG6NuWTLAIUT2/OQXwpdJ9kLx1WzsGpBMg0P08oYxVP5EjQdlocijQSe
beB09J+6kBVuc3Ztimss+9qKuaBXmOvRxxgKRqv+WnZjoG4FGmUbOa9HM0YSH9U7E/Q4WPexx7gb
f7K3fBjsasY7EbId8mJWcUkxGPNLV0zV9LiMBovfldHR8HZ3vdmi7Acp7FsoeEO7mcYTH0kTwG+R
NZnPditK9jT/RzlDGzusE29Q3u8jw68f81xNzz+Nf+5+95T8HM0hkOr8bDUxAxObCVYvRsMAUN1f
kYBVPY1pbovxBgC5uzFCi2Bxa+AbUUcD1lYk3yxlI6uzruzM3RlOs3NjbE1+dF31C3mIZJEhrg+X
FHpIsv/7F/cL3uz31+bBm9e5GmFo/cJUU2KoCzOyxpuqam78iloxOiTDzT9/EhRFsAGZ55r+rx8A
WdcTTe8w3iQWeG/+8RDnF365+3yafwvR/pUQzQlQfv2dXav4SH5JtRa/P+ZPIZrzxQ/J2PPhYzKa
9DlK/ozsCL6wbsAKgCny03X101RSfPHJrSZfwnc5fD4ZlNzIuvg//8P2v+D/x+OIOeN3j9c/mUpy
oPz1DMKsZQteBdI0m8ma9WtsRo9tKFniydA0hmkDNiZ/d1MYQJj/TQsEGGtlaE/tDDmtN4ZxnUmy
uTz85teLFznTWhAFQPZXMnz4jOZuF3QXb6GZAnuQYQY3gUepzVRGiCmLpXhTbmTjHBbWLZtJDwkZ
VqFrZobBQjKToqxtw9xDDRM8kGecX5qpH27N4V2VDeJNHE7PHYvt1zJLBmO9DHmx4IyppnfmgWoC
b2/MC8s+icBrIgJ5Wtkd4PVt5dXZtxg5qWQco/C3z6BnWLvMCTKAemIPn4f9tRas2Yhco4V6syEA
fJuXgY+3ySaUGf1Wau/rUKN6yKqIz3bqD8EW5XSCLqsggJgxUlZ+1zST17Izl5u+nc11b+ftSYbt
+J0ep3h1gEJjsAgA1lNw1/dzlcp3K7awaKVWuVLskYeeCDAIgCYbjWC8WaBd3HGVJ/50DKYaX7ca
fcJAkuwmsNV0D32eILy528xtefT9Ef8pwQzroeihwzjzfrQS/w75SmitUlt9n4iTwheggjvPFdRj
Xdo92DOrYPIC2y0oZPsQLZXIIfDQq7id9DcpAXEnaCNJdFyID7galhznuimBtVAE1f6ZfGSrWDfG
nD/bquofCB5gPtwLaF5AB8XXBOLw186gMahGF9xJERrncWEb2RXs60rkCetxipbzIkX/kmdzVa81
re48Rk19osQefgsZ68FGnDsj27Q5vdXgFPm2YpyVbooxpElg/j9c46si1psAyOy9/lzXAfdw9zJR
3NIsIFVvaQrXQbvz62pFaJq8K4KwEAfuQ8kFtb/9YkmV3IeLy7PZpt88CJamu76OnZOwUtwqcV/G
BzxZ7Nhm9thWN9SHcRbDRcYKgiRQklejkM2VbarwB6Mov9l5JgOIlbDHINmipwwvOBCXkZmALI2v
qbS9u9hJsO4QTkDAZdgu2XenKu1QJzVmyMgJFQtdWthaieKR7zFDcdHGd/6UttetmOMrH3VMuBXl
yGw2KhzmYLNUGw5XgN52bWocF4F5Rs3/F6V0CMp1+nLLbb66SblRJMQeKM7yr1MhUgcyiAxDh49n
okRCTzMkJv8qCyE7UszDYU49hkHhZObnAjtm0eGCMDoy7EZGrNEA6+Uyj4M9X8Xwfw/16N0JosWx
oPkLykZcQnA9wocp5+zZtqR8vkYRTavII2T8fs/OYJ1VVskcrnUfYNGwF50T0a07Z64RYiTmjYPP
69wxkN870FlWbdmiKCL1bxtGQ7YFAcehyPlyiVqmvKuENcfT9OmbwjFnpnd+gqQo3DgVrrIHZ2lR
Cea46Qr3xhKkY4998+zg5bg3skATKrVVy8azNcjCuy65ke+VNnTl2tpV9Wq+xy5nHXtt/Cq1BSyY
2/x+bGwGq38YxNDZ2mG+JdxRbUhiWkGgSajv4hvyLTGmYjUz8ZwN6RUFNL/JNup9r21pIf40TxvV
XBxrKRnlhPKaK0HQG79G29qQpD3H7MLgkWJ6E9r+hve+vU1wxIXaGofkljGCtsuli4jo0rlaz735
UmhTHflvfMm43Nvh1C18hlFnntJPJ54IM3NntvHT9GnTw68X+DPGPRx8qFQgHSfWxdTmPoBVz/iP
br0xTe86/H8UvrRN84mgNHOnzPJhSGy1UpPfrUftIARaNWysT1shQ8/g4Mes25mj5XQKrTYgYkWs
ma1eNXZ76rRLcSaFYW9p56JoyXsDKeLjWwqz+KqRvpPw9qrlleaivQ6n0dl5SAcsDqOTp/2Rpmws
xnzaMwlWcG+4hbF3UAWtO4rvm/nTZtmWYlgF2ntZz3N4oQSnEWBEl9+TszoC22o+/DI2r7JEitOi
wnprtJTVMOwmCO048LF7Bhx+jz5L6Q2EFLJHtC900Q5R6cn5BgQkI+FBNE9LJvu14TJFs8Lk3iUP
j1MCv2mD/RJLHx5URq3qYcij6N7VDlX2UWg2SsLobb6mEBPMJtOO1nyK3mPtcbW029XSvtdEO2A9
7YUFAkJeu+1dtdonO/UcOvD0X1ztoYU3y0YwnchB8XilVuZ/H/G4XAIjxPLfT/POnpcQjoif/+a1
UXGzjNtWu3bHzsHA22gvL9cY45x2CQbfOlb1Bclwvqm1/9fWTmBXe4LDqY2/O59GYYbvRJ1m/YWD
ML8JSzO/A6pEg6Q9xol2Gwthaty+s9G+26PSnuQ8sMMN0fL4lEfx5g4NRg1hZA9Ku5ndzrdeOlr0
XftpduZyqI3PjC/X7IuL3ZxoYzSQir3QXmljwDXttuOMAjGZjl7HLXLKFu9okCIoNv+uk/83q3u4
OTo64X/GGjzj40mKvzo2/njQH4Wy734BMsXvsWDoByS5UXf/WSnbX+ATOD7yUNwYJIn85NgIv4D5
cIQJW8Rj5KONF39Wyt4Xfht7dp8QTMuyPO+fVMqfUoSfe02K8NC3AZcg+XLpOoNf+jkWMaxgZikO
QTAXueZCBmvihNHPFHNNNq2NfjR6m9G5cj0LZPxkchVeO6ZdstSR/Q1LDATszYCczcfavm18N7iL
Z1mdoJPmj2WB+IcxZQDqrXuMyJrFANjX76ZdZU2yafiAn3ANFs8WOpq7Smll+2AZzQeJHeWpjCUx
e2C63guzhl01Wa37bleeFlJ7TogosTTQv8CPzOxSTT9wNoR+epXgMr6JSyBvql0HckpPZOdWwZ6o
2+KRqa8E7wp/0kFebwkd6l0aj4bjVtCEYlY5RFjIlV832MRxTjgbqBXTjWgmkm/r3vjmUZUPpxYt
NR9LaVnAv0Z5TiuunH3m4cyiZSq3UTCO7o6RB4aMNvvmqKU4yRGulBt8VuJO9rVJWySSIqK6IZMI
CJQ9PltWOl9U6Qp5dNoeLVGlqjvEUCaZNhFmCnMajNeuzdH8tRMgWO5omyxJcxx+y1D7z1WbQC3z
EWvCf2gWpodQEiGDR6HMCahlDGPd1oDa6p0Bt+Hx0z/QVw4qJC8fq1dHOsH5k784jbb+lDPBZxGX
oXiEjMWsZ7ZG8cidBJpaDvFUQwtzc2De1ImblvUfANaurcj0rIpcgXIdYJIhCYSWZDQ1ivWRoOOT
aFCirj//mAsiLdCzeQyJajhRaj3HisdQ7GT+uWJY82qFC1wrt1M4Ksg8T9Zu7wXnDhJmsspj6Ocb
Obnhc1BmkLQKlGPPojc6lJHBUA4cmo54tGCeYZrtsSSMPutt9roQZe24c9/hfgGJcrqgYYc5tcsp
LGaef1aiPFlSZMs6dRbekK+hlFbdOOmpy2gWroxg5gWMop7k1pcpn64aogptiIJNJSnb1MbFFJ9u
gslHbxKwurBuKAiZGrddZMpjVw34DWSZdh9pisYQ/wc/O5P+tXEJkmePlqWr16WBDoJMXEPbMBzM
sNEKbBZ/DpaOamux8Cqvm3HivyxIzY6fnMoJFgfQhbarXj2J9cMBs0lHSAd2FySDd/58Rg/x8QQR
GkDbmAuOzXrQ07l0xGw8NlmnQ4xcmiVntIZl3zTCeTcRTgRrR+Ji8cymeq2ZVw+rGvvGAdGH69zj
kQi3mV3H5TGxuX9vI6+37TXoYH6/tKFs7GeFAyEGavLidOlsPH++yiBfeklMK20DCyiXF8tojqPM
sGzIh01OM0H4Nqb91hv5njM11MsDYVMYecpcf6UY6fRnkgIlvunmsDyRH447pyn5OZwT+mNAJ1hQ
jBImJp5aDohQMR5DYMoVyk/R/zvKFPMuqav8t2VxOSJTz9DHFMpDGn/XCNQeyNFYnnyhJqKUqmxa
T37WjZsutJYDqunxYtLQ3oEFrF4pHHobkXkPzTjH20sT54TVuQv6NetgnNauZdTo1a023PaqkOyz
sZ3dkDpBFkI4h898mYxgmbOIC7xY0A0568vXzunbCMGFNYEsDm0MLIHaoa232I9I975PuvZ7ivmV
FGduOs95mE8PgWegpLUaDmyrYeuKM7U0zp7pGLw7AHc2NieUKQSyN7nNDqTAqstHNiyHCQnZYQRw
BQc69e2tKMrAJgudOCZ6JFxYEqPr0S705zszQnhuQPKcPcr6gSdU4+3I4n6LtteSsDtsgJ0YXegX
MLkBkU5s7CrEu0OFmuV9IariAhQHqvWQafwaOe3WU0iK084Ym/mHQwT8VdSgfUyHQHzkLJ+eA9lP
/g66W3qu0bj/sJmdPvauOx918uWWhhkqZ2I8NanRPMeW027wRWjNeBgk+1kw5wbnl5/FVCCaDadi
x8p13hZ0qD+g/GecASOzjsBls8fk3J9ZMC2R/Tozfz5hw/LrdWj54thTYV8rF26OO5IkskL4YOFC
ihb/7Mr6pgHz9wM5XuxsF9KpchZo9XxVsJi6YZkK89WwJibqghQWVAWtOOcZV/P7xbHj42CG+45N
7G7BHbhp66y6HrE9sFXvo7tiaLiazNgFEqPqL6IovmLDY5/Q0XPDre2BiVdZYVpPUWWXz2OcNw/A
9u9id6gv6ADkapStuERMGh4Kn7Yt76cuuK3RwxwSjPBbkwD5r9Iap5MTBY+LtLwXRkDWvpxcdPHu
CA2G86PKq8PQEHWGt/kwVez2+8q6a1um+p6qYnebm7EJ4wPZ7gwfwrxvY41up+3Z5inTjTZl5r6K
h4642Xw0CapnGDW+RdXEAEI4sDBgo/a9OpBOQ5ihIWB5DHaNQwh2/iOMkOA1AVjQciu0zds+dfqV
Mo3qOHg2R/Vop28Tt/cTO8f+Bm/J29iwNKrQPbGUGKeKvWARdefWY2I+OKH1QOiLc5qnVNxnwut+
G5ypeZuhRdbvU2fmw33iNZE8dc2C6zvP4PbUzVcLrsF9HGMkzLRmh1JwOg8daxzCzleD7zVXfWsb
t3jDvC3IS6n5supH3iHFqrUPgmRF6z5NuuE1SDz42IA178IqdG/hl0sYHcSx1CvkmCRaGlF2bUa1
VWzi3jTunaxEg4+YHZ9hjgrY8aarigCdN6KMnLVbVqhEKpo9s2HOWJKNBqxw06bmq7DkMR3T9mzM
rvN1HCV9rc+mci0IWdsis4pPrXTkrQ0/5Lr3m0PQQz7NfCiHsSkwIPllNTnnMe4c3mEg1hate75B
7tB33PyMG2Z1Fub2+KzIUjpgwHyJUsdfydxTq8YqHXauMDa9CZGOqEimaK0Kr8fEQEHaYbRsUDR5
EK25he+Au5u04VZl3wcgRe+CsOkeSsz33OjxZ/F+4m6dLdBy/G64xnKBm7eXT55Zi5MOxtgIxFJr
CQJ5F3ZKPSRpiawmpfzYWaSZbCYY/u22MieDZbfngrxp4/hOMStBXmfOj2bTDKe5tXUYJg8cMKtd
cwUaUK3gzNx0Kry3O3PYV0Uf86PlVCdbLfUldlU+sMJvx21far5pPJbiqgfPgiwNy1UTecegS4Nz
mcn5yWzZECJNg+7Sx19TSOd4vgiTX8lpkE9DhazVbydiQ+vWBlOvpsNkSgQRYRzsvB67z6pjS+it
FMh8Vo+skBvySmKXM4ERzxq4EwStpOfuiCWWoSpu5X01OsFzFfLGh2pqHrAW+Xi06yjdcjtEqpa2
yaaGuLVKpYHmpFCXOPKweTVp7BBHINsTiFbMCiSF9qepcZBPWRaOZB4zXftqYi3nc735SGtyl9kt
j1tUhe5ywCiSf698vz4wCYWGpksr+H7NKh9mNHiOUFCPVOptE6OutrhrEgJYgv56xMizgeHereeh
BpDv+9aJKftws7RBZT9xf8uuOyzBaLFUOKk7unrMV5lbXno1Se+ShyiJ167B4nfoUP8Fxeh8y4Rl
yh1SsIITyKQWzDBN3ELqeUB4M50h17ZoDjN4TWkbRPctZcC1hXCTK+9sy68+c/Bys9gpNZYTvspe
lJeFMMhqpWSMZKifz27rujc1K2LSZera2PSl21/hiuxOk6jJASgSwP5u1z7Go7pirnmqAlYXNf60
W8U88DtwcnM/dHVzRbpetG9k8EyhBii7bSAAN859CqodW/CQZdkuJQ4zvwLdiOc+CTHhrfC6a7FK
XmB8UEg/Lr1tVt+mTOWSw8dC48GuHXd8odEeNoPrrG8M9X0epvbOCGd2uzHc+a2sErf/FnTVY9Xj
QAXtk/ROZO2BU5AHHE3eHg+dfylF/gJcY4pPRV770dkuzPduDKtrBLAZxlKOhWPG8J3vOZ0ZcGZp
7F9YNroQHRV/akbyj4vorqzaGqQuQxriKtxqfFliHG2O3QTSv5NWVd9x9zt2ijvoePipk/9vtrA6
p+ln3p/OqGIgwyIJyb1Dqin//ye2gQzHfrYkda3fNM5xtOlE3SS2HpfZx5oOn+hfLVZ/2ayy6HRY
WrkW6zTToVT4JcsJ7eDsuWbLTlw14bnDuPHK5sd9z3A5x4gYe/w7puPcyCHo7WPTYGua16gwYnWd
ukALdgYn9taDHNjcqmYQN8rwluqqsUT4PMSYgiHJUAA6SxFRtimv/TClaYc09MA1HyzPiJptPWXN
Iel7yswqdd9Ldxi7h5bspXa3dEKgJipYuTtvsDwrfP/BRMMm0YdT62PwhO2MtRzGS/WKaws+c7wU
vwXLUDzYoaSi7zAwqTXL5erVVM40nSW9kaGvnSYNFnip+8VAIbQLIa+0+0CWzWHmLzZEVVfC2zex
wGvTiqB8/eyFlVeLf7F41tOOv37pLJsdJjVwVllT/hp7mFEhRygIyoM7637ZTVJ6g17ktGt/f3T9
suL/fasdIlYLmH3Y7Cj/enQFDR0cesnywJyRr7gKlNp2Rc33w7nnvLegtTXJfKIJIcS0ev2nzx6Q
i8Z+FJpICNRSH/s/HduVMQsfzVZ5aNLKevTGkeCEOpmpH/PmUE4Gz+p1Pk2AMSratr9/coFh5ZcP
mbW+ZbLnFb5NDvkv7x2ZlRGV0M8PrcBDgcRO9s61n9XWY5G2tM2wPnnzA2EJp04iS1uZDQhpQsek
j4/YmcTj5wv6twzgX8gAbBv83U/f3ea9e/8DPXPzrn785388/ijIcGp//PiZSPPHo/4UAogvnuv7
HMR/UQGEcGaEa/sex7dv67nnf3mTbO+LFwh46RwCTDiFPvj+nG06X7ARoSphpaOvvQwj/9///UsW
e/vLzz/LaBwfm9VfDjSkU6EHLYdEWNg4oUbi/HyY+4xfjHh0iyNMN461PWREmQ4UtiPmhU7hwVmB
lbXGc2fNsBrJRmEhg5HGl5F/qJVDqowbtWoLk5bpVu14j1NmZlvikvEbS48YW5ZiWyW96auaprre
zAyH30NZiKNVmfm6D/8/e+e1XLeSZNEvwg3YAvA4x9N7itILgnLwvlAo4OtnlaQ7LVHT6u73jmgT
lKhjYApZmXuvHcyEW6TI7JLw89R08gyLXnoM8I7vBJwBCm0mJesqp+Oi8LxiE/dbqA+aEIesr7dV
EzEEQHbw4nd99NoMY30GHRDdZi4O0xjilmBCsFVFnt7gJ4pOzZJXj27mKWiGo08TjKWnfcng9x2B
k6zno6piJkF0lT8mUdgx9a9By7AdT1Nq5gX1WSGjS12s9v00oyBtqvAOCkd8ZRdej6I5TT9UCBbQ
SJXqtIYT5VfeJxgs7eE4hElzmnOS0gdvuWu7FjV14zYHYZULuEvl4EmOz9OmRPeqy1uL0TD0NLTo
0HWifQX4jMl6HzwMoGgZKvv21l59H7atHs+mcbVOibU6536ZWefViFepdHs8olaxmr1Me9WLLMz2
PcE0ODvn6ZF+lr+n8RdepkkdHP3OqQ9uj9vMXsf1rjNc0TC3kg3xGo9C1/rTUk7szGZcSklYjncr
icLIUEVFYd3qHZP+5d4HLPNxSjSMtOWDXWM4czqvOBEI4h7h4iXPKgJcWxSJ+MwmrlyuKCGKqzSo
aV5FHRherSVdUXYEuxwNwGkUw3DohZvvFpugKaIzXMw9knKHSeTHaGjmr+m8xIfVbuib9ySM7blv
/DsfcUNlrB5PGdigJ7IGlldL4D1CIR/YV1ZbqgvCR0hPxauRbfKYfXWHa2gDIhbvylqSGWyL5oYA
LnYxs/OEVIbut+X5PXu8trzTbQ/RrfHUjUsxcuH3AHCBEPkgZHPHqsPTZAEhP5CvSPcvRhtRmkHb
fA5l4FA0jO43q9k5QdSPtoyg0UIiQGX7PoFhbRBfphvXn7AzVe7EAJmsOHdX9HQaR6fOMQyu9a1l
Bac46KF/Tk1/NQj3lTAYKsn+W1WJmOOdyIfQtMrR4UWOdTZ+L0Qr6RWUpSqem/gTBuWemjWhfF1N
IYurL6o/oaGhvvWpdJtITk+Iu73bAfIcuImqDB8JkC/28TA5exCi8TleP9cgHccKF1kmuvtOW3Ux
b3PyGE8oAMrhyaWlAoCQxKgGXDIjwDY8b9C1jtauDgoE/SyUHPdadeshEQUb2n2bJvb7NetnCVLA
Sq97mgHhOxtiV4+yOlicO5Ljp+QzuSrAifMVSgOIzMzxLXDvE1gXfB4lHc0agYJpcRNmqCoepjYQ
zo80CACvRo2yWwCVdJgY408TYRbTwNM0gXXpXwGTiJ/rpaP4IHqWK8XGGnkGD9FWm6af9W0jQ/8z
+zpZHt1Eq+6EzyfEd2hBuNhIB4XDvglK3nKtUuqFWlP6kSTKmBYfE91AG6DskbWPd5RlYmYJMW6K
XU2bmGweZrrtTRgtbivMPCjz5AW8+cDetTAvNmmow3RPCpa40ab1FfgzP9J5KTZDwDHeCiwKj9Uc
uUyZrHEgwWHo0aCCqDoWvieuoDUCQ8nJDCVvNNkFZeXLrTt54RGdbXYkVjI6tjhVbhu3QqIDgAkD
U9BeagQeFwnbukPLcJh2mI9WyjhMO0TbzQQwoRDueRTS+rIAS3KvFqxfqcj3Q9p61gELnv1A36zY
C3dcHbqHgUXnvmmuQ1Q29xF9oGspevUeNZoLa9OLLwDb0qrtB2dXaj89ygHhAtb6qbI3NR2qT/3S
f+QZhYvf88VhDhMmBehXoo1r9/YD44/koPHGPAV+Ot75vpXwcGiqsyoNxxty7qyDCa44V4g2PwFK
DG4xbezGUKRnLJ3JiRQZ+6UMaYCM+OHeK8YZLexytzsVQa8vyFlar9isQPhha7Dr5qX4kNGRPw9o
8F4zBjhIq4ElgzSsYDyfOR3aN6wg8EjXW6Kti32Gl3Ssmu6JMhYwrFBgfJAwHwOw/z39l3kmuMRS
27kiBYxZaVDsBlQ6F7nHEh9jYt51A13/mfd/0LEfbFwTPYsWLrsFfDlv1ZqVeyIr06PgCxwIwKK9
6sx+xtK4+i+e17OZB/HavSoYuldOuDpf1OSCF4dvu8e+7JzE2HtYoHg/N27TXYdz4UCQULcfYPde
l/bcP2Mz6K+mQQ63tGPiyyh0mi2zwuIS5l0OajRT1zTh6Cq4lTCung9wufJL8qiyd0k72dcJTW9e
ZBRUAjVmzimCntLWHi49TX7dNufOvw2KUB+pl4fXKMTpOZKiByJO3g1jQPqmX0cCP9cY35UiWy+c
omw/zmMKT1TX9r5cWvsss9N3ydCgGGigtlRNiIjPWrx9jicy2tiOhRwqsfcz06Ur3cTLhWeN7K15
+vc7bWH9gNKMWEo78omoBhkxY0zHceOHeh9bgAtGRWtu25Nivl1j/IhAalyJhisy2FSbjgn8MO77
aPXMkHdQckfuT/DqauY92gdwtCEDipVgGMq45q4SSxY+YJqOUh55iNTS7HEUS5ff/be+/3fkC7RL
BHX3P5cv3Axf0rb5ubj/8U9+FPeOI/6CFcnq5yISEGTU/594wXH9vwJkCGajHLOdEygU/s5kEH+5
AiABZbxt9Otmj/GjwPcNfAB6JVsCgfCBR9Z/UuBTq/5a4NuBT5Z9SK/E0AywGrzJRClR8ZQz6O7b
ooyBXDA4RBO1GVJC8OKk8ymURE8noa1sSD48sWhkbGaVi21JvNCsr3uSRDpa3pQZo8xL6d1D5SYj
9V0QKQtnv4DBuulUU2K6MmYCWfX2Z0qqGY9BOAI+22J7NdZh+n3UOC3iRpRdbeyTD531xTkpW85X
j9DMFg1kH320zHhViyg9D0vjCm1TNA0yrO6xiiVHHp7rDlkdBkA8hhiSPDERRegCGeAh2w3ESnk+
GWF4MiJjzqiNTaMxhg1hrBu5MXFoY+cIVTB9wGTn7n27i3FfNCK7H765QUZjDFHTmsQ7kj5JT/Zg
+AHVnVYZ7ce+6naxTdu/T+Ajqpw5EvEMH/MZX8pIaGRxHTAu22EACm/yAWYMOkYN16QSS7AFaAcx
KInRU+IIk/nyEAZSNjvOxPKSLC2OUtA7ZANDSHwIfS+J0TnCrUYrl6kzZh7wEmatX+DUOsFR+No+
S6lA97Eo4d7YToFPMJSkjG7C3OveEek2bEEFkVpHglt9bo3A9AjBjDrC15IVN1E5h2RjkTjOc2bN
kebiChvXXRGMtEwF1Kj3clp6ccs3QZjslqrWu9h4n3J78vaj8UPVVpF9DY1RKjOWqTH3pwNjEoh1
fT7Rws3Cu371NWFrWZnu3EW2rM7YsZYWsp5d986dZcxajarFeeKHi8Xah5kLniBxFtw0oCqM3ytb
YMqXaIHjyDn0jdVd+ilq8yu7meywOycSYQZuEzOijaI9B8InBE5lTXfrw6przyB7OphFPSaWhHiw
8yDkrh4ZzCRgGxATNE4U4UmCL+Lv6pWjd8fCzrlaHRU+1F2Tz7vQ0nH3XA0qRE/XjvCw8UWTq2cj
qd16WpM2IFy2aOcFnZv4UnRp9rnuw6XbFlVIvV1FS21dqiBPR9MWbK8h4CEApVa7EEkzv+LKIsOk
HOcJ3l4D8lWnSxZsx9Ztho1VCWP7xh4PTsL2EXNLZ0EdPK+pJU82OLRDk+b5ba4Xhy1fDytv0w5J
zZ3NLhbOeLfkckc83TTj8O6UulzXfOp3ruV7W3SOIJY6VSsHp5o1EDRuAVe9FSSKjWgTpzq80ms9
Q5gL7ONQhtMuSxnPccX51CVF2BHBZ4X5NeS8CrYCpWyGu9QWww62xfzi5mN7lLHu03PfHu9XjSjj
Lp6sT9YaN9xTlmj1NiIpJriWrTcSsIzAUB7SiV29Tgg43kTLlD2ua+S2R58AkebIHxp1gtXAaWYl
Wh78PtbtmRsI5CB5VbniyEDVnc/CAt+B13bDVyAJT990MV4ejOuDKjEmniDyOu3ZkJBHH3UWWR3j
aF+tUDDv/GbmfmRUQfJDkRrHFLsxlLN9cVy1F50XqFtwMM8WTVrtGMWDNzbrjncqj6AYxn3lpKYQ
5Vy1h7RjbuoyrL6zusVWB29CO0nx514wygfUHhWIkSxMg9nOz+jedauf72CWGv4Ypt/i40BS+2th
S+vJGyr1fkTkNOyH1ve513ytduzxabM4wpJnNCrIQwVwOu5FNqbDBb/AtNexOgQJgSuoCTciWmtC
QkYLLyDA+DDobHoolQ8vbBLZ1h0FTKhADKmp7DtFQsVgBFsSzLbctAzf/Ku26aaIQUhSPTpL6j0T
4v3O5xImFn7U7GhiRuonXPzhnYDyt0vBRDDzIxMVTBRD7WaV7r6yApzthJTqe/I2/OuqdidFsRXW
zhUajPZqlVA7j1Hfei+91C+p1uybJVtoB+JLUkVbpWw5oiIu9HSFv9O5XhdnJFunZRsON0Gnd45W
CXLgwq+WdTnVXijDoEDsgxD6HCn1HF2jmHIO/62n/p16yqHSwWj0z+ups3Z+/bma+vEPflRT9ETp
Nv3eKqUf6rs4J9GJEIBFgO0/KimP4CvhAIijWW/8Uowr/q6kaLAKY8GikQqUyfyrN63RP7ZKPcq1
n1ulTAE8iimBmSu2ybnyTCv1p4nAUkupmjCPzu2+1hdWMRL7XbrlvfaC8nPdqPUMVhu5EviFyZgo
v8VNfAueKAQZFEk4Wrdw+bmviCNQt3QNkudyRe190ZsQi0wCBDprv6VMJA12gC1BnVAMHZoIQPDD
5yWQ890EQ5qx8lJXhHoXUfVZKcIzVD9FzxnMRUI9vqVryG9JG40J3UBQdJaZGA5lAjmKzGRzsOSQ
09GYyI4Iu+oXYt4QaRDnUcRaEVbb+/cEkZD2Maku+SpNBEhqqasS8gAJCk1evEfg07/6Sare6ZQm
rIsS4CtQ5Y7bPg2gQw86vO0EHOqdXrwR4Xeqr9ZwcL51YoiVri3rrm0KkAbUJem1stzkTHzLMklJ
CUEz2Hr+pZsVJfF26MfJ0ZihHqxd2pwqwdoKhTV77zBW1lsvqqPjaPLIEKuBz1ockukxkNDWmdr0
lM9VStkYR+eMFdXRbnXn7VBLiocaYWR+XJsMQciyZC65p447kXtDRQABy2/jzwvFckfa1xACQaoU
wUlIKrZuUvbnU1IWeyzYxK+7LR0aclXji2ElOMkknjUbO+5YWbBv4QNR4XSvwro/8UBvTyQvj5jS
kkhu47yumNWuonvoq1meO2FEvgn1410bVwBxLSSiNw6dcZu40rW4ycXSAmVEU/FSTfBfBXPJiFCw
Fu9vti5aY++ggQwjLZHIY+ZiTxt4uIGWQlNS5wSJgFEBbTFrym2e7fJcFrWXbUSm01sm1l8Zhy/T
yZZrn+8sCNBficlFOEv7Ed1z7q/yUzPgQjklSVQ9ExJd0K1v+v0aL4V3BolMvXZOjMdsHoisICXj
gJBgCHGg9d7BaWN8eDp35ptVjmnx3NvgoBUDTTrCFTAhS8pj6Kj8fl5CdCVuvDjVZ86uO/vbrB5y
jq32G9AIl/Y6LC1wcRHWyXU6Qu1Bi4rL2kcaNAczchEEqk9pxHvAUt2hn33wR0Soc8NIZsuUVjWn
BE0WqN+EXXZRiK1CpHa+SL88EGdbc3sjNFtacDhpyUamIULCj0EpjXZXb3t6e4cio2ePksYFwhqD
HkQZtKtK58KVMaACm3aZbv17zLsn5FrB5dr5yXaxBxKH7GY5CU1HZDNpDZCGMV6ya6KBK9Bvevva
IqNN7MYRaSThQ6BCilWe02Su9zmRdGgC4/lyIrYcrXVdHvtgmngmI6S5oEsznQPmqO8Xp/GbTd4K
dglFAxIuplufcWOWbfEV7OOTY7EMVFH5OaKI2BWCtPs2L8ZHa3IrBHc63I4NOu1cB84DUe6sWhHY
CLZoxDrZooCvCQZrg7qCR7CLcV1N5S2skOfYH6ptunJjW613KmR6L8DlANt2im0CxXZb5LYKNtgR
o9OwCgg3bAY42u38aHtetrPJ+joLW3/d0yYCSeQW7r3oTO5MtZZ7PGTBGUirei8A9+lNigD8KsC2
xFS+ALYC7uAduxkfsQlNsqzE4qW7DKvcJMNHLLfTRTeLSrNIMbBHmsXagZUxsT7ZJAKzxyjT9YYm
DUeOrOzbVbE2llAXTi1TFvr5MehPx4r1Ph1p6yXuOm1lY9fbeSSPl81Pf/1NPx0OtYkmcV9tgcUN
7o86aFpaAEZ6uQdeBffb46DcEbuMg3Ylbg0yTcXRdr2CGxVPTvwpZ6PCMWdKBU5fS73NcAle5uBR
b1DXQD+wA7DCTbniS3PtvR11zQ7d2MS8IapfMKfhMGAyvGxTTv9LAcjPDSa4PqVubhw0j8QwpfYj
kLbq67j48n3opP5D2Ovmrmcat19Q5R8qaGhXil3vWWH7oxEXWzDqIrdi0c3y6SH3PYBj2ei9Uvku
J/qI86V2++YqcrrxpK3AuRnHgLa7xN461vPykDq1iNgxOvm1VDFGLbx7l2OAP97OKMoUs20QHBFL
ZsW0LiY1PAf+D/RsCiMIwFFIuISX7gB945xNZLae21WXHWq0Tfjgq+QpA+eSbQhIHz/gBsppClgq
v3SZbZ7gNvd0jR39sZYTsxivWx895RHmkxQhiqoqZxYY9uMTTCf3coVcd7nOLcRddl70qoM+uw/E
5DyAI3SJgyg6wjF68usADmfvur4bAW7jz8jGFg81C1N/4omuXzPS4B+9zA+pUoWj9yCUwIG4PqJ5
rsrzYJB3bLHHArum50j5YvfCeJ0WHG2l/bKQ5EE2rQ6H/B09ZkOol62YeBKVdlTcrG0GCKYBBbWf
HPhqi6c0kQO2Xj9HCGL3SbngisRBEm4y4JmYEIYZoRwqtONs14+0EvpjXjI44CJNzjiVFS38prpj
t4g6sQnPp9Tqdj15z9v/1sf/Vn1s+zTg/nl5/D/V61j+WiB/+xd/dxvd+C8KYPJamanQUfxHAiz9
x798pvh2jCoqNq3F/yuRQ0KWEdDYdBOjwMOJ+A81QcBfBUTiRFSzoW84Bf9JiezROf2pQjYfx2Fa
jPbEod1pI1P4tUKmx7TU9WT7X4C6dAWxE5SJ9g4lgdXLnZSFuzwXFc6Yw7h4FXlw4xIEn3RSdQ0O
5aDt3UNn+Xg3SkbUgIgbjI9JtokqJghPg02jadkiihcrEJ5Ep4AAkHv3RIR71bSs3g4G9wj+PAw7
7ueUmeH8lIGlGxBQTymten/BW4ucbmKScERkkPc8iHBkxMOWJx7D9kPDCgQZnWo2aazvl/wv2ouf
tRbOr+m4tH/ZQbhkXfNf9hHu26MD6Mhp5bgGX7pxVjEzhTTMQMUAsfbKK8pm8O5b7eRN/dXccMuj
T8uZj+ZSvPF9iP5J9dNP19bt7xSVb83ff2i5+EhQ9dlw+XjraFTHzpsTZhwSdTsO6WfkW0F51YFn
K89Xf+oJPclA0hEcQ7JYRuwOBK5o2pSF7uhkQeZpy9dWjwsVRTjRYz3H4TTa2X5N0nXareRjkAIh
JbGMz9kgEgJbxFr24npdS4dfq2N/ZLRlp+NE0M6fv9Sv+jSfdrq5BpGy2IyZaLK/0QiSHq9zsgmb
LzYMNvEQIPtv79kvtevtn9/o1/2geSOzIfQxzDoRB+8t1nep6j5mxU8+Q/8gSWDfVQlpi8wcucO1
Fxb+DYyqgCoPzWJFvk/H7k/dl3nQFF///EmYFvx835lPwmPXQygUMSZnG/zrfefQirNjXYjPaowG
MMPdUmDaH8Cyht45hp41EP/pQcZgGbGUYKyxQ47Cm6mC5aRW2JKd/KmaepMj0y8dAiJYBmuyzP/i
vcxF+NNFyrdj4fIddD2sfLTq35xQl1FtiaTW/aydlO7yF3epaKOfJd3EdYfhwBxiMEcTys4/H9bf
riRaB2Rk8R8XzWn0VoRHo20c4qIcP8FlniKaomEVqfvEtXKO7p/fyvn9FCKjRfAn2IWyeNtvDmjR
tk45K7f+DOYiQDySx0nzVLnsxc3UIIX9daPjNbHryzZnVmGzA87K9bkYw67zNlCHE003HTV8fMdu
JvTYMSkzuC9VOkTLaZp9n1ikP3/o304M0asBoyq6K4jUiFR7c9kR4+FqiLufiCOkL4EAOS6Lr4pE
2+ClbWvRersEirJM/tXB+v3ExJwVVJEofnzsp2/eOLHMthzm7sc1sBx33eIezqHmhVFHyu3WoW0K
3ZHbpAxfSbPFiLfrh2GImQhY2lWPeb3OxFBmEZPjjyjRipgkRgG+IKgXf4x2/+IoRW/PLR8wZODL
bRIbmd/bcxukc0cPfWg/MnegQQ1RBqfa7Sj0wEW1LmQ4qGOMI1RcW16SczeNje/zMGjEsrBYxjSA
l09cgHWBNx8qlnn8+SW56Mrx2c59X4Bpi7O6wGlIxcsIyiORW1VjvGNrRmI5Z6cZUFXIHTtgxRnJ
6sQs0RYODt7QXTRBYWSLSf1+XUwJsaH7lHAs3IK9e7+x11z0xcH1+4D7u89mlPid8Iv6i5hJoHI2
dLPG9ZbbPw5empx9yfNAjcxndLoiRkbkoAx5Kce2K5r9hJtlfV6lF6pHNfRC3Y8FfzIzhcG1RgMm
Yx4ApCAjKQThHXuNkhQJr7O40QlVaPkyrU10LJQI5C8NLJC5cPlNQUuYX8lFONZEwSmdUVvPYc3D
bGF/yBI8YqBIF9r5MW9t5XPMr6/kvvNuVrp04tqLEeu9J2g1UKfEV31+VflE7xxBr+jmIuutZTqf
9MQgaAtK1ax8CE2c5SJSY8bD0iY5gv/ro4Tt+glQnhxdiJFNV5anH18AcBeWgw0t8FgUO9tOLA5o
YDdcfnQozCJWwdUj3qofEyyJ+zzslrrYjl1ZDH+/Rt/1FmPJPEFtv+WSo8+98bLVNN4mJly8Nbte
FseFuYe4Tr8fVQRoM0fODP/4hXmWWXmOlnnCNeBksXlHD4px8XXpEsFh6Zaw5+ux0JvLpSW0tPjq
lW3DRYN2r6jvGxkQ2nMoPFoqYtMh4uKeUk0cc9WkLoS/haEYCL+vHlKQJDzIVJaRd26BO0WxU9PI
7+j8E3yKa4GF0UkeosoWHBM0k3CpzzDQKEbBTJVN7VY4mjCU3YKv3XyJIu6Evuq9RBHW11okNWTg
5BWrwH5YPcWXaV1omxEAxd7npxQijqfO4SL6vErL7JFbYSqYwReceRny7MJsJflIC9+ePyTQ3HwW
XENIirZACrgFl6gvuVLY5gn/pATpMxiB6zwydVvCrj6/Hv2I6x+VHT9sYxhRfKzCZ9JVbXtVcwQR
AE4czhWrM69UUQL6NEm0z/FJaatwiZrSWj12UcP/9g5IR4nxVrI2UDquVBn+nHOfL8OymsUjw9z7
WvTeYG5pYth4UWbOqIc2YD8m/k92jqceQwJfOAr0CbtxOSltj0V9pSrf4QWZ/hvnCPEhk7mqvTwf
5K4r49UJTjqqsC2Ttf4YZ4D01c6h0W5WpqxCqnIAfXgISnwL3kGCQiEimGubXPtU2d16GyyL5vKP
xggQwT6u8Ts0FApzK65FgAcHrpdt1AJbkRReftM6WZ5gmS8mc4YJPEHvSSYAQF7rLB/tKl82eiDL
aNzqahyt+aJMxpDPmFgj56ana9DCQBidhi/TJMWStg+YlxO/uW4NtyjaCjsnZn7PQsxys5e4MUAL
pd3UxjCXqNu12iSuIJAtoQ1jWvik/vql+LQiUEPnxmK78J3R2mJCzzZDprMsvSxb5KXhtdSojrh4
8sIsKaGcl747MAIw16VNvDHXUOLlfZletCgY+LveRWnItCrwWCqJd+Io7eqS89FstG05U389zgLE
OVLRfuIsNQ5a8WzfQgHjteLeNqvgxMHnyrXzLpHqYMtu5jfZwvT8nRwSsy6VNiP7uxgTFxdShhWQ
5anzNSChC5lZrA6Ko8i94Lhy5IJSzPmW9oyzTyT9RbSkXOlRBZsqvcg0OAgBnBsiKY3TlFXpq1o6
mmjg5gNadOQAVuYhK+XUczlqxn5Y9sNoWFgflgjI9422l4EZAUtUQO5fT/Ms20ckzDO3YPLH+9vW
XC6f6gg49NWPfQirvjk4M6ORNj6WA6tqvE+zgkQv+EsgKLtNBEl11ydzk6DmmBI4pr3my8MxrVjt
yfkM+cQEDFgcJVQEITd2AWeViyfCD8QR/HFZ1zmpQywyPkNod7vm2hTO8DPMcs+wnoeWg1CQY+yF
g/FfUYmmNvenlebcuX6UIIIHJutgQHVzlt0d1C5o2RsEdYv4YDUz1mK71lCqXTdGRD0MkEnPRdOp
8iBaNXWfGAD31sWQ1pZviK1A6Biz5v2HnDV3PZRh01afyVxYB1S9iCheZ9g6tNNJqLA3+M1le9F5
wdwBQwfSHBD2g55hRI8xMyO/HvosQbpI6E3tXHoVj1UQHJKZf885GljkddQDQIPvMUCMSnWpTEm/
DvNSIXBbKjfedNDe5HtcK5P/AORj8dNt0SPstTZx5S4JhNKY7w9ib0lSeSYznmQVSA2iZ9ddnFer
jcbIpa12obk56EDL8mq2bac7KODT2Oop0NbHtAA3woNPyPB8XBBEbzxfus52YZjYMvRIJRF1VutC
ksag5CJxCaqUaAtP7kBlzetFwuzZPjqzk8FB7rQDrAwF0ZrTRPUC67Yr29p/msYeOcTR7lBoQN1q
Ce96pNHqyStrlI11j4x4XJ9lw1VNirYQYJxCaGD44qUIB8PHDtJVb2wVdmIXa/IKj0lOziy9QT+q
UTPBDAD1Hw6rkTU5dRE1ZFl0rdK7Usil/xIXgTcBRAmxAdD6HQNpH2XS9AGiwtIOoCEmtVWKa7Rn
VlkeYddT1mZfCFPwGDFs2whZPjGDgVxWsRee9NBIDy5fpiDK9Fv1TchdIpx7dMwtmIi5ZYJiwLLA
+oKneQm6zt91yTwkinrKTqlRFhUGVGPwprhhBqLUuf7Rg2BvPQ4eigMeKzELCTd3H5nyEYau4nbI
fGFWuJpJLUtJbqGfZT6yVHOKpNkbuzm6WAlzoiTFsqF49AQZoZe0hJogddfjQhyJJNAiaE31J8bS
7BzCwln5tIuv6io+TuQniBfEPQ0fxemsEMkswhd6Dd3UByyTCJao7CM4+p17JIeZKni2qd2sbbzM
HWtZEQGJnC8wtiQggj0wc/ZeOY1YvROR0RUlEeEhHmsKahfMVChgKkAZWItrRk3k5FUuz+gZZwGl
CX4DyQGCxmuenBFScD7pkGYh7z2hB25Rl/hBz9+1aL14MRtJEPfSCBCAzz/GhVknSz9ESLd1Cyfm
EzVJN5Iqjs/X1Kv0xVltXDkN4uM89017EG4RNpegUBSPRdl1ppZqutCULLiEzTGSbSOk83WyAKbF
O2glJsqZ5yF9g03YQRUyubZDwOFnDV9MifSt3SPG2jylfjzBfOZo6rGE1sWKJuLZfHrHY/ZgMQlD
Q9weF7CK9PaYhlC4RjxX+ATTSJpdefr7SKw9t9Bm6mDo0B9qMl6xraWo/V3pNEuEtteqzKWIpJfL
Lah1ErxUg0Pv6ftp5IHpOM9s/yb5GPUJsvmDh0yQczSNKnSG6yYt1ZzdrnNhJ/F7VaLoKE8ZqX/1
fEZqslCPKzICvhXKMdN8Gga4NtlZx+SN17JlkVOCz2BAeShGoudiqenXOXqbz/YQyp1fIrq/RkFt
qnmFpGcITnaXjiq6XWXmtvmlYCbL51lWXOojuTyDzVdVJUXmY4WriFukr3vT8Grw8UJ4Ub4p1BwE
Ly95T5Bbg4lxAkt97N2wos5Ovz9dM6XAQ24n6H3cUAzUqQKFhxPypKQw12MC8IbKmixittqwMxp+
4M/Nb1OVDOvtXEUhj0sn43O52ywLTWlIKHFqinmvM5/2++1RyoDzUkGN46QOeLpkfelpT6UfVDSn
+XAKHFRr3NUAzLlM84WagFDHAYxjh3DajZurGowGCua0YmaPURtmgEdRO7cL5xZmbM17kVDKV7AN
x4dmBSa0YheDLwGcGcb58KoG8Bv1ZiynTrK4EDfuXfqzI8mzTgKX66y2XbMJLDpm3o+2o80JYQZJ
ecnGk/Msl2BFpI2dfrlADLJoddSu15evKnOIQoJu+K3yGVNbUWuMbTTwbRnYQhLY/9gRR2sTUxjo
NLXZfTVp7/FTyp5l2C+WZelPnpr69dYmJ8Nm8NVlbEdUNqQj/hHRedOjWFFbWRhBHY6/lcVm0x2K
yFRhg3bMJj+EzsMfpvA91WMyJilnzWipKNcB3q8xYcwqaKhRYvIOnjnqZsVdnZ4971kfdg2mYvYP
XE4i4O1p7ZHNyst2rMniBEVfy2xPmiWX/glQJLGOSxlRR32/9cjcNKVVZdUwpkhTbytG4hL0oLkw
mtn0j6zEW8wlGdrR3NzY+I6bngOymh13QGwiB3J2QnOLs1tOuyshSt9IrcioPCZZo6c7ocN1PIsm
7VSnaHTZU/Bgs3zqA09LxdIJFb3lZWJfDqxVRd+YStRtXFbxLT4ks2tENVZyl/aFQr95RcE/CdjD
M6vzPk6V2QV+31hUkGr50O2qZ8KYucsWLDYyWtnx+gr86YLAIbe5+uesaTiluTOZjz4Rrw5nGGsP
kYp7zAx+eRV2NEf4xXXhigL2YhYsyWm08KGVI6FIOFMAhzIZyLymfPVabXboy/eVAw+iKXRrpzRX
5Z+7Rv9Pzwj/cRx7DHRCUNBv+oHIQ5E7x9X8USfS7DNVZlUZoHPcWhWiYHwWnNI/v+Xbrhptqojt
Kc5u33EjCqdf23loTpvIlkJ+DMRspjffL40KtyCPrv/0rUIHMh88PwZGjKbeuE7dDD2kojvxMfeB
FVF5Ct8jQFqzWHMd/Pm9vnUDf+4fO7SOQ8cLXDRi4vep1Gg7YzVXpfdRe/XERmbKaniE2wDzErdh
NtS49faraFk0psYPRpooquqjattJdJDXdCHMZCNmy2vWnu8r84/ZRzOkZovQhMHIMyEU/cxPf/74
v50ViHDIaGOciWzHXdv8/U+qM42GF4F5GLzK3NF8Dh5QZlvIw5Ut1J/f6rdrDrkcjuJAMAly/eht
v5syKncbCqjXOAOnu5yShfSFZ2cNzS0ikhTXyr/4cm9HKA4nBgO0G/CeAaTGN9fB0I9elNK/fwWv
Z9YoqbnZbqeclf0+daEJLbskpt6nmFj4+UsF4GO4YbWrg7M/f/e3h5mpKbYkmrSMSQPHeXtFzoCm
FCkc3gd6EmwdlyyjSxXhxmUF/PM7vT3KboD8ikEsxg8jInzbvC4pDCOPcPYPEKpCMCxdZbbmOZ48
HvKZa6rGP7/hr6B3hiYBY7DIYcgbMOGjffTrFQQ4Z2UxWYYPQ8OcKNsPWDtZ5lgUF85r8r/snUlz
3Eiabf9L75EGOAAHsOhNzBEMcRIHiRsYU5QwT44Zv74PKOVLMqgin/ZlbVaV1WkSAoDDh++791xV
pYOxCCO0aR68VjtkZXz/B8wazFcdHLZaWHt1E2mnSx6OKV7/Ak6Jc6axkz+QY4P+fk0vCzEPVY/Q
Q0z9vG3pyBZhzQM8Mc/fv4riGgY0jheZBBge7vufDyeLwflSr7K1ka+4sDyT08KUujlLQp30hVuv
XLPRXPRqJDUxWzu9PS+WHWHzQJBCX59diyazE3uRxiFn5pvRE2eBBS6hRLd22cyLBlpHV7nIuRNt
3lvVXT1vuzQlHE4xdVTNy7ksI/Y2Tm3OS3xZqpKf5fws0Nds7Zk1k0TMm6bYbZ53fMKYN8t+jDeW
qk0d9Dx/N4gVlUnRDd1cZCHqKDm8//jfDDjHEpYOggCahPl2aLecLEJNn8avRVihR90FJQHrxcpD
hMfU+6tk/f4l5+/25ZQ7T7Xec4/GnbW5s+Lg5aRFo2wEZOL2X71AzjXGNsKh8sl2HZFo5zoaOi5s
gd7nEDUY/rwp1NJs/jXv/4zTOzdNCbwDnwHgSb65U+9TDugFtnYTfk0Kyp8HYpma7FYkvVBHUTd/
xEWBrMDmzDGpFEnTpV95yqbBWh5EYVnXDx0YwOkOp+I8LOK4nHdW79+XOPmk+dtdB7Ez+kY6b9Am
TnYHQQ+GPc07cZsTMUfaCeXLJtgElFE56UZxz+qwoOGd8V8OBRvG5WCb3h1bYRuXY0lZlxIMR565
f1/22MWpIyBxY4cdBZxQoATwVYRFHM5lrUGbywAuIFk+ws6Vc5k4yeiO3MwRPNycltisRUFA2DrT
Cnpevg0OBCQs7DVCTEdySQodAP37D+FkUuEZ4PM0db5Tnv3bjqltBw16XzIT2yyeV2a/oFVBLGNP
qtvd+5eaMcMvx/P8Tpm84FyAg6Gufzqe+wLGEt4g/8a1SI3iWq1N6TTp4CSyNDHVMwX97L0jPpxP
gjlpswzuX/9Lde1cIdB6nYdrW85cz+QsWDLTiaz2qShoSdxq07HmU0WJiQ8k6bej2XJgWsN44ngc
IdrkWPKr8Ue3aG4iaWks+HYmV5/4d12RzS98ghtvfwF1yHbY+Vma6AwqoM1Ks8P5TcYGuxY0rR0T
f7FqFOExnIx+ttD4Ihm7MT0P1j3fp8phLkYD6V7xwXrrvn59jjMznYU+c5tt1kKwyq+niIo76Fy9
9L+lnel8iVVui42gPbqTiVta1PhDDEAWmurRjVJ/hXo232VwXO+6AAUpWII2p2mKP8XTxpnaEDbV
rc/5tb5Mh7oLl6HbiV3kxVcZrbZvXWmhwZdKC8clvRx5AR+sOAuRQH9iRQonTuthl6w0KIv3E33k
DogmEB54DpitVlQNkztt0hoOBwC7CHHw1KXFqpRsrFQzPzkjcuemHKu14fELkdFZByxIdAnisqGc
VyQ9LbyGgGRUE2S9DwEY1naqdGNllsq5EazPj2VYGPbCVzKkhIGneCviHBSzY7Z3EcpYdFC6Rhgf
uKvya9J69VOqleqztIDTUJtqdzhg4g1tgrFc5vSLwK72XgSpz8q6A0izddOTFgRoOI7vW1fiNHN9
eAcNNpubKW4piVlwsqj2adZSl/qV1Yz637j16gf84BZOcRua64BWN3HqiBzHMTp7/yN7PVkzIGgr
M5nZbBWA+RNr9HpAFJR/nMoO8ife13DpoXUEI5MWcKil0uXt+xd7/UH/vBimWARZ2HYxdpzsSOBH
sbVTXv4ESjZDIzToNwaprjVUwORTZ2HPWg5BkV3RInSSD/Zjb0b+822i1aFlwyR+KptobZK6E0tl
T8ihObiaKYzcTWYaCN/ev8nnv+nfZfj5Li0hEB7gT2ZBPj1EDiJLRIdW5gl7Gt+MKVgucAVmM8sR
18N1LjL/Oqp9DShGanvlyuzKKN12kS1XQ9og+0KsJy+UVN4h1yrnlvWWEAvqis1dlrF5EU2elQvR
GNaV3sX5j6w13WNOefaqE6O495Azgw8tDB2sZBJcmJnHONacTFK9SejFGb1HYU1541NcBA2thFZt
jMDWH/WhMZcT7++DvdCJCI9HMm8D2AbxXEzW6NMtgaHBhrTccXqy2vnhh5EZbs0iTnfDNDzmhpd+
NRF4r1oR0PSolCZ3FjzMfPX+m7HnwfzqzTizWHPWg2CHYBk/2SAZiZ/RPgidp4CE1IRyGiT1gbQz
D+NwOjUgVuFWOlkztAuotRndniLbkX7ofeqw1RD97gTaxYRme2dO5NDa2AQesoh6+lIl2qdozJ3j
aI7b3MzMG2qg6UWh8dIWksbYuJyagbZLXNT+0ik9UIKCw/emt6Ifo4yjc9OBSgIJ1d5FQVFeZHaT
zpSCuv17TMP2VrdFcqXlLguExPe4MUXT4yFWUXDTQ06KMZ+SIdjhYvSARwa0AABHxzRCWBM/W7bm
HqNwtO4NqtpIkZM5LfH9hzs/u9Nna1FdwDzPadYR8/f34sRMjhPtNQjRT1Vk2edaZcZ3ZWSOI0lv
uU5g5kwYff+KJ7g2RpXDMQvVLXokUCTI1V5f0tBFqjKWzu8kS1sHymaEg/jtqJ1RqIw3NCIaZno7
UE+lqad3UTA0R6L99Cut88zN+79Fvh1abDWZPgVICZS4p2JA1Wd27QZQy4KBBgPn9sJ/KMDcd6sq
G+1FpQviVIgFBjLR2NQKV3EoyVZHDkvEUu95Sxqe2FBVIZ0vxKF0c+mXEnqu1eGnREb1rjJh/cs2
DPYYkYg4KhxP9Isaxw3QkRIIMZwYF+5wNtmEC/NYNnHSaJ/AkBHsSykDqnYdjpcjuS14FuyoJNqW
1XtZkOx8zGjzsqM0s1l4X6U5kpI+podL0/PO7jiashepPzdiyPdhlppqgVcUd5QERDwtoY7Vl6YX
EZrtoKjD0EU4+aaRaRpgo3bKT31J5DxGF1j6S55fYewRp/Rqq8tA3DeqiL604HZ/WM/WgbojDv2j
kfL27VicE1BcI5jj/ZxOyaagE5oMffLdldQHFl4PiwiVx0jXkFfGmcp5muoWM1yu/T12cY/fTnZ4
hN4fJL8bsCAV2TabKFctagOvByxKqRpyjpN+9zM5tqvnFyInTMnHKJXNRp8676YCKbgBPOCvS88f
voZQuUvGyWTcfPBjfvPBzmi8OTdRoLU8VexOAJo6cGfxd9yR8jMJ5fW1SDVt5VDYPWNdbM/btGoO
pZVn+3QwDdC1DguZkzbDZeSELoLkvO+OkdaaP1DOV/bCraLk8we/8s2WwZHoXW0+cTTTHCpPHlmX
+SMpQFb7nap3Fdyys7AJDhYWDp9a786F7DCK9fUk3ZWr7OJHSCAF/hM4Qf0Wzn19Z3tpcNSdPrkV
ymrpkLAKbFSsUh53EDtLq6Ld+/NF/5fbeDOW0Bcfn7IoJ6KOQ8q35qWtmPckxIsX/IbbePddZUX+
uz/zy2qBa4JzpUnaIm98DknE7NB/r5v//R/NMf+iGMfnCfVWohKRXOkfsIv9F/8PCpnztz0Pana5
/9iRxV+sESz3ls3WT+eY9ydei3kR+3eRY+c6Q5SQ75tztCR7ifnfv1jkXJq7U0Ty2M51+RSyMCSp
mc7VB/PE6zFPK0AabPuJiUF3rfMkTsa833aVMOGw7VrOIgbUZw/HP0SGh7zphsuMcvI+napErYqp
+QjAOr+vl7f4fHG01y4dECQOPOzXtxgybQ9m4nrwTNkwbxxV96tuMLguFLnr2BDFY0DGMN2QPDJX
cMCi74PW5PlaKmmu6CdPi7GNo23TUcs3Kw3PLmqtixppjAaSw0dYjRppXQfB9KmtHf8a93C/ejGo
Ln++kJemj9/eBPU3XBaUwxhIJ09Qx69iZs3k7appEOvBKqZNpmXWPnL68bYy9W7pG4ljrrWMePNZ
1vy1R2sO/jGYcTGRNwDhEMNlAdUEqQl+ZY8kyk0H83IPRCbZuB1hMxkU+w15z5yVtCz/kLr8m/dA
ucmDgDLb6E+3zDWnoXZ0em8XmWWPvBA2F1KQcevQnn3/ab1eCH4ON+KQ6VzANrXfwEjtzqizkjPB
rjMDfUcJkZdHH/WgGrO60u0g+6OT2M/rsaKCWWWIz4fB1yNMGDVpOlrK9eh3XzGj4A9sgVi/f1ev
D7bPV5n3+hSQsIlw6jg52HqK6QLAIH5X0Udbl6dWskfZJbV78/6FntslLyaF+YuxqagwMc3zwptJ
IQ4M4fWMwZ1AFrafnFqsQ48xM468uDHD0LAwQskGqGiS67Gz3WOZQlCzYsO/Dtt8Ostsu7pSIz3P
hezIyC6NudaCxGfaBWnpH2Cjj9uIsXnbBU6OwHciH2URxP2EPTrgIkNpiTWtvwi7pazvezlFu/dv
0nwuBLy6SxdFGP08RzgY4Si6vn5rvvDhEExq2PWxaeCiKoC8BH69h1FC0E1SiwX57j+GVGkz1BDO
z+jEOyj5RKwaZbNJUHOcl7RsI3JITcyNuX5vAJ06t73RenDIJrq3K7mGVSA+GyhIYbGhpVniYgIb
qyfeJpxYkxoOOLdhkMN/DaJxmwQbI0Y6wXRGanxj2xdBSy2riwoikqQX7rLSF2sTCuIOss64LOwI
Oa6wjG1tFu6N8u14H2txtspJiGwWVeB/C1l4llmdkHJFs/SiTDkxocZzrCPySA7pvrTXZSesJdyE
dkmyQZFSYgrgC6iCtFx4UGmFYxuQkHbB2X58GsklwkwXNusAjNfW9q24Jr4nROmYIGHTKPNc2aGp
36DlzO6dIEx+lKAFhkWie7B/PRVyYKOQQOc9D4cvjgum1skEQhHPS/fxiAF7qjx5QaffXTVulHsL
E0XlRdvk1d95DMNbr3AcDB5HRD/5riWa+4kAXW1lBRHJN446QGXgV0ujAlzr7YdOQ7vrlwSFDOzK
F4Ei3U9zciR78XF+nqsijcslZ0BtbsvWCyMzv9qh7BcWyU77IMmyI66I8VZLkwY4QEY2L7FXnHtG
+mxrnfUF+XZvbkXhucTTWOYjSRPAKnhO+b5BDLKsaO7cJBbd/5IR0eHWazn9PJI8VWwI3tEo3w1Y
yGdC020+1qQWsbfn1Qzxoh6AT/RjuwlD80r4Wbtmbuv2DWKfBeepxkVBLJ4g+2UrJY3yalTpJwT9
IVViCpFdkMLO8meNNG7lpdL1A4m0YL4Dy1pA6Qg+53HwyQ/kQ4hKb4cmRCehZsLaoOT92CSPIsvz
Va/qeKnF0rtrbN/dmEoZR4eslANUUm9RdNOwzHSYDG1caYum00kr8bSQKQpIlEEvbEkzDtKJG6C7
xf+wHPFIftXKcOTHDP4GlBs2I2LlCiBYVcfg6npnxTKUbKLAlRzu+ogQtkAK9EW1dmZPRXFsNLCO
arDHx7ivdbKYaqzdlFhcEjtFXGJp1nlDRm1UZyOCzz3qknRnmJG+gwpgbKUGxTEhHkJMSbsWPWdO
uhWYOpvQXwL5zL+pzgqIBTHaJ7Tj4xezU/2BNK1un+A4X3RBaR2VrpXbCuQqoZV6t2/J57rQxqRc
tOk4UlLWY6c29nnkOVO1MiqZEfMRZItBm4Zbq9PzDW2JcK+DBlhbaWEt45GgF89skSbScjpGA2pL
uAANmDD+Z5y3SbmCDlwdvFIny6Vox60mKVpXtZ5sfEIpfnSN6otzStHpyi/ZFKCO0EmME/BERQZ5
nli8rTH5M9G0JXGo6wkabUJ1cCT8iV4BohK0Vs+mRq/vJ6+3LgQf6vkY6VW7SnyIcAsd5el3I1Y9
/DZ9giQWq2+hMwQIjyPnLqR2dMyRL99oOvuLtChDCHs9u5OOLR8gJY7YgRfz61B/Uz6g4gHHQibX
aWBVX/AIJatEn3q0n+wLNbsct6AwiEyzqmRTBl57h/M13VeAt57Q1ui7NLaYexQ3WZVsv6jz+ofJ
s/hdo1me42XxD06tWLl6FARLSf19FaOEXnuq485RCV14etav7NYU66qZoPjBdr2YkDnWi8Sa+DPC
S+v7QBIa2CqTX0LJnGyQruGWwEAD3DWdCXZfEttrE3PDBdEKNJVneWnZEFSmxzLFV9b6B/YqNowA
AnfYR6pDJxmvhhmOP9gDd3dRp5jXC1Ed0LuCVWVvI7YGWLstDmL7jJqCdj1ygZAOJyvvRBwWP3sM
7Yfet+cULBoX1wDs+CdCYq+VLqqVckLji+7aZzXRglv6NMW2jlFNL9gvmmf2gEy4YlIwVGueE/Fk
bcqwGvbUeqGYpHG4KUwfp0AO39vX0DY1TbSwk95eA969VH4OezAJg26rym4Mtzx+J/mmLLcKj6rO
KnBukIZQYuTtCABeEb9jEpp+9PzMLplZxxqSnyus8HzocQ9PP/tC/z2wfnBgpVInOGH+ZzLAGd6V
x/rlGffXH/kHnWX9ZbscCG0GBqZk6sr/77zKx/gX501BC9yi6WDZ5r/nVTajv86nhA5QXnLxF1EX
AvtkGX9yPjWsk838HJpB4xMpi7TZ9srnOuWLEypZpm4aB4Okz1zOuVfSMfqVNHqoGbNeuKSZ5ojJ
B86dIBv1z4lBhc2jbF0jYRpzoGV8TosKX9qhrpHADmtmX2X5O9pWhly25rw/dUg8Lc+TEDSBsyHQ
JSPUtMF7FQ6LUThggyDczZ1xJp9MHjurqr8lQX/VWJHjLw2hUXQJpUOb1vPGTV0BNhbT+FlzcVod
mV8jDBSeQa7qgqJVTH6ioWr9mKNxtMk40tmOcCilIoparK0uYzLHPqsKQXKdTiaBfTXOnSWZWHF5
JnNFHa0YvS8aPZSCS4xyWg+YJphvHAewoDmSxWcWkXtBmVp+rRynX2le0T9E1D4vJ7uBt91yJowQ
yjQQpMVAK8cMNXfRFKxmyZSxB2vT8EHWdvVF1KYo6LxE3jc2N9/SYTx3dRU/a1zGPUIX/1PXSvMi
sllYqTMY6yY2veVgQuxfdKZX0fnKaXSSZYmpq4dzuoDOBZEYphasFMuXxCUZmCRzDRB9a7T1HZBm
fy/U2G+nyRmvvFqMB4g5lQKACtGKbrIW7cI0jp4YD/ZVjLsEsxLCjIswy93tYEu1q4vBAMnZ5Dch
DM7tBGj/EvaOs+yGIASU5TYC1HYn7jVErNZCUp24KKygXXklHK2MOv0eO+Z0ljb2SH5Aa7VrQ+Tt
WpsxKb3mDxuz5ywDpH8o5pi96UEbs3JDh1nbYsWZ9lYopm96Jpx9SBrG50kf/fNWq4pjoQVttrUm
bSRsbpKdYWyGDleKpG/z67/Jh7e68BNIxZINeaRDTqiIC/WsXB3iErVPfiADHoj3ymn8CtOxUBoB
3IbL4tr1ad1P4Nx9Q//2PE38d0b9YEaluD3rZv7zjHo/FlQPg5dT6q8/8w9tRbeYN03I3DpVD/Id
qQ/8KgEahsG/IoOFCuGvMt/LCiBTqPuL3jxrSf6pAOoz2hliAiJUDuloX/9khp3LXy+OwXO1fK4q
eFSVLCZ8cy47vJhfmTgN0FVVf95mTwHgnjD9+8XT+E3t6rXIiHXk5ALzBP/iAmqA0VIOXMCNJWb5
bNF6j1F3HnnA2J7ev9SzOOrVzVBcosQqKFugQH6jBhnZ76c2flRiutJRnzPhNHgXTDJ0UJPKfsCx
GbgokvCr6Zz/RK1NBLXZY5QfdFOvguypgHnlBBy7rVD3nK2vAn07unn7PXJ1N8qOrWItsM50WU77
FAeOr27cmC0zIVOFfzNWzSYWkX2om9i4jKuCqXIEaA9vadaoA+JSbIpEh28SIxUTJHgk+B9h8pn0
uaBTHMLzzoEzULhs+8H0UUrKW3FQxDfdYq5vz1K/amHCE0DXb0gUSM3szGmAlNmDnM5dI7H7B05G
ksxSKO+orbC16ZDOzAtLc8rpLG68UPuMgCiy8jUmDd/TcFoSRTP4WydVxKz8d9b4/wE0QZPwGOj/
edb4FH1DC/v4Ggn/8w/9mjZcSEwU2ugSobydsaP/ThvwTeEigVBnlAMWAcDz707M/ctwAYsC/0Cl
btqzLvifecP4iwYEGBSE+Q4KNJoKfwAyNU6+axgqxnPXQNKEpEh4qj+pBqoPVVqT+Ym7iL5rx4Ab
dsom+dsP9Zzc0SIcs+IYJwYEpQifxH4ox7BUCyzO9qMTARYxVnylZjfgxJfTCJ3IYk09C2b1Mjkw
OfjfKq/Byr940r+ZkU62lMKlpEln36NViFqbberrGcnFDJL6alJnlIeHayOkjm/3sXfEtqifQ/uh
cPD+Bdmovp5luSS1WwNC0lzH5W3Os/CLSVDjQy01OKJnUnrHonG0eJmy+EsyVKyg0kFVadXOUMT1
eX3lVcOytTo8/R6MNn+DwgO4tE+GErnjncNTyaU/53A3crgkzZK6P8c0mHFsdm9gPTcTdOu8OIvr
2XwURDnJQTQJgaxXqsqIzhhaJGdsJHjWmuyGa5ovIDqMCXdAXlJ0iAFnRQsv9LtgTdYUtaXe9g22
PiTAYIDnjVTLrKnbduOTm/hplJG4UYbJIEAEaj8q6nXb0SL2k+pCaZwrAuOjpUOBE3Rm5MGJM+Zf
rocYvVdgAsWNYWgEskcOZcpFreLqKwK74TKQPT9jEJE7rPFlkE/f9aTES47J4QX7RH6RN5KIOE7G
TPaqbEqqi0oTxo2IQ6M+EwVyi3NyCxxtI51Rll+E2ebhoVE144/FblpquGa660nl4kaD9zLcc8YY
tAfEKDy5nwBqSPMQwVVJbuCyU3MCPEANLp1itw4WZZvw60TcEbc4IMUDWDkzRS59mhASkVQ+o7hh
9YF4SHKbYhWB7+1IKa17TgjyMHtlKzKfrkLZ8lfrJKMF6wjrOFpEq2nqL2EPOXtnTXpGnFWRmC0Z
RSaPJdJSSgCD3VTT55EsoAmAJlX9Mxi1aXiY5lfizA/Ho4fN+yOT+syrSCNcRWnDgWXqiFUNg366
0lydc0488PGagWW4q6qKjGZdq5GPMPUMblJJh4pc0eGgAjERrFK7QtQl+mG8oXDUQBr1IH1msU81
ZrJbGmpxY3+iBibvNIyW531XppfgyYJHGKzRrtAI+1liEnEeZwfmPWoW/M7GxJANe0R7Xd817hJr
Pk8c4lYyHgQUgGENKMS702RVN1cimjSiATqHYdMph8fbR5lUF3qDQnkDR5OK8DKjyjp37yw3BOsW
MyLFtz4beHe0oKz+x0jBrfzKP4IgKGd4eDSHalKxIY+yCBgjNYs2csXCM24wdfF6QFcSk6z5Pe82
AWaL4WeOjOTJ8HE5VOimbVIWvb+pKQ3WX2rfHq45bfMhaBxEhl0kSojyCWmUZ7aYiF70hxolfRfT
mCSmaADnbFc72hLjQJArLiPgoi1XkcgapgVZ0eDdhyHmuaBGROjX2qo4IxBBqJtkmjTtTsM3XBGy
pzSFMsbjl6SjyfQLdX/0biNLz5JrvwMBM2SaqijLUdOaOosJYhoznqVqGp7loPeI2jxvDuZEiaN2
INJJPbWYVcJDWWGRXz4PZAz7vLhC8/iOJSpuov6Uxd8y9CZzKOhjcRO1iLuXlAtC+QU4UCsuYh/X
M34FIym+OWZvnIc4UtkapXP+pZYEMYo1P1DxgzIUJkF4+UHzZLJjS+4VM4SBpNKfbHVRUJqGAooI
FrS1kwagbASFLorbDKdDXTm884b27XlM/NBw7wJ0SL7bTi5g92F/C3yqsZ0QFxnrz8TRvI0Dufdz
YsuI6CqkTsgP/hK1wL86oQePAv0BkkO9iChKn+OG9r7YXUvk/WR8xtA/zKXuor0di1FbJ00drhgY
9dJsg3Bvpp6/Mn0fjmgWIZ41TGO0VyFw2Z0GnqM/FhaV8+g+AKxRb6zSlgReFeXo50wyxb4sXf2u
tkuxNDMd/AOHaEKXcYWMAAmisB/cnZGI4O+09p3vQ2D6QP5UftGk8tj2qhrXdK+GK1k4wYNtdvma
7py1KvLavMYUnT8YVkhcX64HyPimzCbXzFGXXjAmqPowIi+okNNSKIP0VoAJW3h63WzQMA8LarTD
craurbusLy9wmmdH2+radds76RXTevkQe234ubPSyx4xbrxVVW1tSNkCd0AZFoFoEX2GK5fe9plF
EpSi636klmEAQK6mQwoHbINTnkpC1ZOCnToO015nFjcsOuWX3M7KcBVPdc7BWy/uQ0nLxmDp8fBi
220Obacdzks5mMhPu2xF0mT9A4SpWqUtGF4xxcGmT4U4t4PasVZo2nPQMGC/81WtRHdW1VmxddNq
pL2TmsXeCQexCWzjKvaLcqvj/1wp7vFLDEukZ5Xq5D6HWNCtx8xpz6vG8j97yPC3GtiTja15khaK
NrmbcZQQulCqnTFhjzs9z8d9rxnenoZHvx5rpZaNsNpl1Y7xLsxredNF3fREJlt85rnedKZy5aWr
93cobzZzc1IQ/wcXH7Pom5Z5RUCWG8+t2aEp1Q6vQLrUe5NFyNIUJgMdVyU20o/IbydnT3ZFFBqR
sdA3Rw5FtfH1rsjyJ5ouve0dKjoFXyMrYmKgbM4e4/27O2mdP18H1wXdeXZ7Qj9VuXRhIdvaI6jB
SuYdBuY/5uwckYQ9+EwYf34xh9Yyj9OYVXEnUg2Db1ijbeUd6NZ766IIrX2NCGX5nBn9/qXebmRR
tbg8NwoBv/FHVfDHSo3+ycGUo3GeAyfY2r2XLmsXgkvtFB95YH9zvVmmZDBMdIl56ESCgByTzzbN
7MM0hP7dzyUoD2dIFUgNdiN1NPJ437/H+XG9ONLz7rg5ztYsKhYv73SzPmaB1UDLtw6KDjucf42z
K9sSnxU4R5mOAUzyp5ZahrIO7k/M8vH+D3g7SLGy2jznGQJD/tXJTRe5VelDmshD20Iz6HvN3KNX
Lj6wLfz2Kg7yHjmLLziZvP4UUl+AHYpqeQjox+0oSERbMhs/YmD+7iocKGk1zYoH+zSmVzamqGxg
MAcPW91KRgh7xUDqzvtP7DfDBGkqTSRaCMiYT4dJArIiKsFoHYRP741KM4NipicN69FvjPOmHLrp
gyPd2/mLOZ3ZhNvCnc1lXz8+MF8AQ1NpHajCyC9GS+7XpAOLoBVbAGNwRxJaZT196I14O7PghvSw
Q3K3IJNPbxXFcgSj2BaHZDb0+zhDzxrZuasplu4H+p/f3CKDwyF7co4poSr5+hadtEczVWbiMKiQ
sB2SCs6mGrlcajFgIA4APphHzfuv8nf397Pdg6WLDszJRTsCLs0QyfUhlRVom8xCqae74ZaDzodf
+rNl+fWnjrmXYpSFthl/75svDWmwqzOfHCZV0y6OjcyGaejo6XUJPuocewW5If7INnno2dfhJhvr
867q0BBYWm1xuADdlgaifjKgybPrnPI0vHQTWaYfPJa3Ixy/ljlr9U1kN1ROX7+LPLJ71Ow+IzzD
m72M/Kj8Gg8a62UXWwy12GNb//6bMN5+u2jM+KpYnqkXo6R7fc0gpV4CWI4hDkpBrQecE+AqiDkm
e8FgyQxLfx7vcWScVwidv3adTbyRifbvuqoFUp8Kk0i1YZeEHI5IjPCPv3rafjbVoFlUpeun+j69
IvSjc/nqs8ll063b8QPUR/NQp2ZOEkulf1TGeTM25SyrnVXnaNEs+pKvH0gVEX6rATA8dJZvPdZ6
TBTuWOUM04Hcsz/dQnAx6kYUi5F+sxycXMydcG0ElTcehmAYLuM88Y567XLKsfWSU9L77/rNq54v
9ozDNecV79QDnCWaUULPGg+S5r6c3VOMLD5ETonvX2juDb9eXSFiIMhlReDmcDmfDOQUKOogS6dn
B6HCGjgN0TVLDS1wcutrxVSflTGxV2srsNxj2IfZwInEMdWiwq+4J7p6uAb/Rp1Aw1VvLms8Ql8n
R6mdDv/hK6Q209zo6Vz96KuEw3GPH+qyyUEFfWRFeDsYoJvMTQzWNfrFp9baCB5UCaK1PtB5hfKX
txiT+zDaBvr4Ec/5zccPqZsxAAefKi/5midDoQl00QCFVQf8hOaeaBHuvyqgCWpiKM6sHBL9n+2B
UMsyH9Ko4D8NGyT+yVvKJ2x9lbKtg6wG67uUojvQwvbungsiszzJWFVTat8WwyA+mOnE6RDBRow/
Wkrwq7Sj2AmZrz8zKwVGCwgnPhgYa7JpRQKyTOotjWdUM8t+8N2/pZEk1qoraqM+h7bBF2iqINqJ
ZkTqJ0Q8Xuu4q7PVlMz1mkphY1hYreKfJ4dxpDJZx9uWv//SaUaN5Ouij8gk14BTUbgkP+jKjoHo
IcVmudNYDLaQoo3ygHy4rBcoRIdLux8ojdV+Qt0PmywLfVQhLl25QS9ABuga6nLdSLKrnmrDuZKN
th2sSF4Wo6FN2wIA1oIqdg460qmEfqQsTWY6cVAtUeCWKo/E56EGIm8adVIxVhAd8ik69G5kLK0u
tUGktUZYeTnKvshuqH0jrioezSkmPWuRGrAWl21ppMZTr9yEorgW8714QzkXQ8cgCS87jEzB2tGq
qdjLghLlFmOpH+7wg3AqyquJfztVKOWfN59d4lN58WhyiUVV8q2FOW2sH1TLo36ZGIHi4D4q+FT7
wNWG63Igp+/SzIq0OCZB1TVXtQm7dSVKh6+7MLIyuS4mnfVCtY1RbcAgDNcJ3rAj0qciuXZKo34a
oKdOVHhje/pO8ExrfVKVMZei+pTXPOgRf5Bbtx/tnp/7mQQny0OBGVvHjqcJHLBsqc2R/YpPVcKW
J47eGKlcgfenEO5mo6SRb/r8jWQH+sbfU2/m+4oIAO3zUGBnXFbJTIX19NyihBOmwDUvMOzYzbUR
aWG9AvtE4ZXzKnFLBkrzcqnR5tp3naqdZNU2BD1MZY66WAqmcHsKGEF53nGQQOMROUer8w1CzgYt
9VlXCZA6L1RKTQvScT1tB9qKYiEgUCi6g/qgcPraKt3CeGaA5aErxbkWKdaG530ANXtG3xRAItnB
oaZuBt3bHM/gvYHHpNpWDD+8ZvJhXSN1+1mCs9OWH2NiebyxYmE/Rn6I2qNu677c/fysJKJlRijf
DIbu2H3M7YjSW2+Pxo0xAL7dUe2lNi8ai2lcSZtRVLmSk1mY2jxXUc81czOePZgRBKLNgJyQrM+5
NQOR4tG3zXkj8Zwk7xaO9ZgZ8VyJVZTnF2XM8WcwdCrwz8ufI1uKjCG1K+doO/QjEPhGQ7wBKKnX
ZxmoLUKFSo1OQzpaPFgLeJ25ielzRleEQvFDDJ3ayaYEs36dQykbHtrBMbWOQo+dJNcutF1SmYbU
uJFxnFsI8Pxo/O5qdDLWsVsJ62oE4ShX4cjeGIotdIKM9Zg2AKlkIeUKxopFNyfhC25M556NeUI2
D1E5M/Q2jbqSUF/fnzJq81pqEz6haqr1Y0pRckMFbXIpScSWf8h0faDURoW8cSmQTS2Gup8r/n/V
FR+oK4y5dvFiz/LGYHUskO5Gj/njS33Frz/1T6PU/QudGQu/BTHlpFGK8oIFDInFbEGCXsT55ZfA
wjT/Yv4S4NH5Mv+PvTNZjhvJsugXoQyTA/AtEDPnUaI2bqSUwjzP+Po+CGZ1SVSaZNXr3mSlSkki
AnD48N6952ItlZy3/m6UmvxC6jYst9j6dQ52/5WEjfCbn/ZYaDzWygXQPNAEUKE+HhbiuRn7Mjaa
oyiUSzEt0Yx7PaqXK2/AtFrWYH18Ubn6W6u56tGNZHOc80KdtCZWp7UUybLjGpd09Ys9otQhMAcj
y6EVp9qjV+Xtxo0qEW9LvZMg2JPpBnZ1/1fSmMblFIXZM7Nlt61yDwg62qorIm8JXi5Md9iwSjBV
hnoz7rtcWw5lnTsPPa3EPzBtPuyYuAO27RB4zm3gnv7CPUlIPhzKoaqOU4PviuBFqKszuniz69bv
xef+YYj8Q4P3w2bwfD1Ug6t3hTb3Lx5Lcw12wBJeUVdtLDoE2dsaJccxjXvw+ysxSH7cP69Xckll
YV+G0QjdyYdD2UIW17JW98jsrNs15QCpySy0vUcCwwP9Mns/R4m6//1F/+HrrdgTrL8MJlws69//
0ExOdLMd86LNjqyTM62JvsEnoNPJ3PSTaOY/bD7/6WprGBOqAQA2pHT8fLVQemNc5El2NPQRnHbR
5MtucvC13PSZfPz9NzPWvfMPJYD1fpKywUVcdru/GopBN2ZRzjpyrKMpI7cwUkiS6jovMcPSyovm
aLrpmx51X5sOhyVzu4o2LYro33+OX78zJzzYhbZOJQJT/ofHmhmtO+e9lRzrPmVJmNqZUO5QqUfp
VKX+h4v9OoYE2oDV7UlB7tdzbFPLzOoaJzlWxrLcgRZtN53GG1xFVRod5zZG3uMWpKT84br/9CVd
uFnQ3FZJwsdTBZ22MQ6dKjkWYz1U5HvIx9HqR0Il4j7576511qmgfkWzxuM1kF/8PIjsGKrpEMn4
yCYRxvo042mu9Ga+CJHmP/3+4X2Yb981McYqufBc3T4rYH56PUAEa43GGFrmZTRATrj5KYPDZmx+
fx1ENj+O1ffroHGmKncerubP36l3yPUhYSQ+Kl0MyWYaE76UPRdECg6WeIjiGA3XxG4D1UZTJWqr
52H0B3rVh7GzfgbOokx07B5X0/uHs+gwAw2tRcdnGFpkx8ZQmz68VTw91pyfytATG1TP8x/m84+V
uvWya7+GU+HqRdTPVKYfZqAhdIYSD0J8jDxlfWoSJz9RqZmviWWJQHxXdOsw6EyFPwIpcgM19vNw
HJ1i+kZOcN18rYj0PaWqUIdwVWarWPGPJdHufv+E/ulzUrlna0BXi7jlj+LxVFhq5IipHag7Om8w
4O0mgFcleUSZMzrIjpOK1N5Ec92tVo7pFR1hgC0WrKwjLl/7QnZSHafYs66l5rTgZ+klEfwRSXfY
//6z/jpqcayurQ46LHCTPn5UXRYUebIxPuZSp/eahgAEg6Jtu+3vr/PhrefRIdfikdHMWLsqHxsN
sQZYEjxqTMJ2udxJdBREOKfgpFBCi4ffX+vjdH6+GAwm4KwCH+6v2WZeK1p7SpjOyybdhJ4aNiRt
9kHGqwLBvwoDdBfzhcHG/wXLcbifStH94cbiiV/fxB9WlfVjQLcjCofSEP2Ij3zQDKSiyZuhDi4N
8fnoZiaTaScnqzqGfYUEBindm4gUKPG4z1GaV1ES8u8plDtiDnDQhIM6SfzLtx0Bv73f1knVBNAb
4S+YFEWusqglSRsQ9z0QZ/V9mPrs2Zuz5Yog7Ym06rpxHohFTSkYY8gZGp0JlyhT8170qfPgRJV+
6EAuX0aFDUdDr2LtUXMR58yhsno/K6LhBg9N95qpWX9bNLZxWB9mSOxTob7nHlapU5Gj7fIRC6nD
0hp2u0vcqIdQ6WLrIkV3zZQrODS9RlIZX4s+t55GwOC1T+ZMrgXtpOzv2dDZ4wZckAXJzUuiq9Di
zbYFU4vRDPFbHzF5l20ovoel5plBkbNtJCVF90L0NzLsd3rk2PvRphi8ASTdfvPc3tzCLndfgLo3
3j35vYw33v4w3aWl5PIAL7U7z+SIDsqyd18WWwkQzjK8ctefhXXPx0DIZG/reGzhzSGyf5SlNV+x
zmTPNUkwN+fbq5yx25q0D+4qC0XtqYRLQrybETrWydRzqDPY/PttvURJtXXPs1UPorXpFmaos+qr
KFNGJAkOhh5kmbEc+rji3mEqjNvVOxk92lNsf+obSOaBGerFrZWa7hqYy++h2BhdOV0VbpCexG+N
LoGuqKaZw71EkrX4+GnEQxJa1pNHMobpayb3NrfM+C0Lc5MDZ2m/Jivt3+elwW+syBe7EyMqSwS6
1BX0oZ5uUIYNSEtsI/4CYIWpCYf2szHrdra11nGYjzjgvB51TjBHXhdvlslgA4M0ZSGVEr64Dw1q
uQpHIh1AC8Ut5qx2WO5yoUElX3L2OX3Ukveb8AXAmGHJVkHLANvqbVS9RiOGevI9GL0itSdsYMTF
o1fixOCIUnt0QCHzHEN7vgqhCp5SD+b2oqUbLDcT8Kis3nWJaxzQnZVbkqkEXtCyuaPnGR91ryku
xhC3DWnmMUWaVr8ix2Y59bXuHOgbqcewc0kb6NNX3NYpssMoDYAaujf54u7TeMFmU6hpr8eJ9eJ5
vHYou0hqnwlAT3troxMKEpic+QIDH81OTmUe2A1KGshEtvks4+GGtJX5RJACbluSxsmKL0+gb+B7
aX2Fv2iUAP74WjiTGxyrabaZh673zdamYiTslwaf7xUy2JtmNeZiTJk2w+zZAQuOtRN1/OQoTKBz
W5kXyNQDvU+xBHbFuE9lrgcpMkbi13ViQCobNaSM7gEcvcnKfIXCSF6WllskVxHIbS6DedR073Pt
tIiEBqvKgnnC+qr6yvySW7CjQGb7gxkjrorHTWojIhnURVm44ecOcxJRG/N0igiOChDCsUfKzfna
iS3rqiNm5M6Is/akDbgll8W5hKdHcd1HJecSRLNOImH7F6Hr1WE2yqT3CzWo2sfwSom4tEvDV1ro
XvYi4wOVGR0tmr/m8iRwRu8mlLf9thtMedEZRn3DRsmONiOavk1Ko++pqebwqTf18WEuBfuHsq08
RJbDMl+lCLq2cIbcnZ123rckj5vjlDnTkbJrzkXZRV+h1r/3xDjeg8WYt9bSY5dm/SGftayAOcZV
nd+2nbsELm9adrQ1tBW+mZYqaGb2Ikg5WQsLpw3g+cVMRcVINrhiRXCRWhyqhKMPZqB0k7PN20mo
BXuYQ3YVNNhrb1q9eyYeBqvviL/BrhcvCcKs9MADw7knWyQxiSiv2nRXJKm4XfOckKX24acuCccL
q582XazGUzL2hAGZ3ii/WMnUKl8UZgu5nXnyWMgmOlk1+3bUl157WAhHqOg2Fh1HhEy7y+bG3eZz
87mA6bLDOjy89ATPfe/siZR5pzDMRzMX7qdpXOSy10WsBXNP6psqe/ZjsEYP1bLI6wmV4x2xlZAZ
ypIyale7B07Q8iART3bgHPrmr8r0vG0FVOtUd6Arc1u/ksAuswAG+SXQ1YItTOGSY5LJO0wLBPAq
S1kc/pPIpkzRYBGONaoPXSZPPFT5MIl+2bAIw5crgCV/nRa9vXM7jaoBZe2NV9bmxqNETGpcUfkE
A4k9wt5s55A9tKUQbz+lc1vehl1LkKUykqNKavOKOxgT0zIQfKCM/SAEA1sWV6jn9YCUS/M2rDNx
EBTWL2UYtn5TLeJBoW/d5N5Y7vE4g19dWu+17/hKTDQI3dsxprnclU3sp4oM4HNEpl+MRuuHhDI8
F/pkXfe6V97oi2LbD1qaZLtWI7NwTrXShtI9ZDibC/dFpA5FnLIOLyZNeOVGKTs7zmSi/NVxHL/s
rLG/62xtIruokkMbaGnBmm7LsQmKchDXnNgx7eUY1hAcl6fMmDverg5EWZJnt5UjuhuvnVD20p0l
HkJ6h3xamuPowTYbDOVd0MJTV0mPc84Oh/wtLWrX2aaVrD/ZoVi7xUn6XYo8VkFFwNBR6wtqSUnW
PLtt9SXnV2+burTxOIvFRHhEoMSrXtnJyCTQakdi0djLeobeBXVUCBAhS39hqDkO9DLZ8sTjbZoj
ytWARsZ9RalWSIu0jzCcr1zZl2+uUQyojRJt40nWwDqy6P2IWW1sL+1uDX1o35IGgXBSZ6waTAJN
CgBysN06FU+wFyB8fXVszoq+TmMu+h5phLV1dI5ByNldwTGp077XTlRcTQgsr+NR9E9aqIY3u4m9
l7CXcImLQmrZZtIXD+eymPPMzQMqIsVBc2ykyWYiQ9jiA7wE8uj1NK83mjdkBir6pPSJdDACdlHh
NWkPLoLUmqqGWaujKMES8am6CTRkol/RYsvQPY6sGaU5z3mQ9b3jsLskGc43kno6GGrsTkaTV/2G
+n7JdDYv4YNnkYcdTMLsj6iwWUYMqkOMyww+Rtgu2mMMe3ZHihTPjUVhb+kVDLQl7r+S2bRwwoiy
TaHl3IXGi78oFM90c9niXK0xRAXeWggpGE3U84y27lUzK+276fTjpSLV7VEUSxIYJb92grH7ZKDD
QUgrmi+KDGi2kzrsizZ+YmOstp1ydJ8Y+3vHeoaVBJFuYXpVmWJQ5c+oL3Vf97R7d5hSInILtPCu
t8Mp6fhN0c2BneqgE9icbFxQpASB4nr3OGPTF7dLOmnxW5qZURFonJP9PupKlsrwgGPU3PXO+Bca
YLnnLG8HdWPKXYrGBvq0c6IlIgIjHiDAiH4HoiIM0CsCjVMMZ2TpxsUs8n2/GK8L0m0/Kntvb841
St58zvZ2F0+Q5sjnInYuvEqK4btW6ZZfLzmRH8NgnmIKuyDqo+kUNzNpsiR0+uY0zLzPTb8nhUV/
SzsQl5zxWXXYCJ3svrS3rYzrXT527SWK9uQyNaZ96oTs5tlwBRyqnU03TjcjWDGaG5NzEISyBXo+
eBxNKgSuXsQCUarbyWh1YMMJ5tSu/atrtHJb0dcHMBGXfl7LL6j8810zV85FV1E7WEL9CFDjrre0
19ixd6WCdAzC5LrI21Ou1S9jvtz0qTp1pfNUNeqKKZeCURZ3F06zfIdo9wxv7N41iz3Z3iCEk+xV
6jFm3pQiJTFTb7SZ22BpVrOtZtCyzuJmq5fm2yQNNlZayCQfmcfMIddLmvou6auLKXJHH/7H13yQ
YGJzqtq+0DgRhGPff1qs5es0xEcn6c1d7WY0QGc5h590vLII2mm3nmjgDj7cGh/BsQUAY0si6+dp
mNpD30WXon7SvaF/rD16+FEbP7hWGB0gVaVBUw/9Z81svO2EJ+EwcIa57PtGOzRTsr7ms34SVux+
dlq72Mck63gbAlybY1w7lEfHZD1OuDKa9uVosIWOm9T2F8NZLrtBaM0OPcU9LEP5DbTrrJ20KqOg
46ey9fS9OZijdUHDqW0Tv45oEmYmoYcB5pc0eZ0pOo8ULgzVHcO8Y0QDBMRaRVXTTjrk1RktrBaz
s5+yHzq4Vu9q113fudA5tTKpffTIOEzakSNnKkkd60314oWp+k5cLC8gV6XFAO2FgwghL7TSiIfl
WBQy7HtA1CqjzrT2NOayVy89TeatonUNod0kIy1epuuaNe4Zgfl8pdmCU3Lsalvi6hz9OtFEPGw7
OXPs6F2mpRFcdlAY6+nEiKfhr2Qxx5vEmY1LOvYLJN8mPUXpqF7IM6TIHdKJvzda0W1pcHISCZdB
f4Mt4oirLhrWI6/sShJZRNV+qunvbrxMc/R9BWT+yN6eX62BxSTFlAM6DI1w2bmGy/lqdLovTpab
m7hh++fbUXUrmoVu+lAciypMAN6WzdFMWxbS1lInKxIUBXARXXm9S41g7dScrzdUtradS6chfNai
Z5Nmwx5pV/75/J9IDAb3ME+ch9JN5B6B9HIwrbR6bfOOM9jUmFQJPGu8GcGIbDQOm/R6lsJ5kCk3
EzUlEn3U4/RZKRRX2UQbZULp26f8cfVQ6DgUIrnXJB8xj8b05CxdsXfAuX4q444vECf8RuaR5a6l
8HJLC9n4nNPRZmsPrveoCGs7NrCsb1O4HEj94awAyVmucO/NHd4QvpedUwuvBMe+eoiqMhBzUu/Z
qnG27/sMiT36hDH144WqCMVLJoOefq8C0bwp7UHUx1ThZ2L864t2KcuweqX4F+/1NKGi6C0Xsmng
bxmZ7CjJgIAAKB4uJemw42hfAvHUr4UxiguSoemQLYLilVrS03ncadjddqjwNLb/XfacNdlyFwEy
55g0oQdgaajUd7jDfF2NY9Zd1q/3JOvpshn8kWc1XZcE+Z4cipSBbVTLlVkYxb5cS3EtdDMw7Yqs
zGwEyF7GpNfajIDOXmXJEifNXZYlzkNoSo2sH5SgEAWo57uIbCeI5J9znR9JC7s5usX6t3gBm43h
TAxYFOUz0HCdsbM0UmzqUdM/R4awkw2aCbkHcWTcRxrbawOrEW/keuA3NFN9XwybolLCaLKQ4G1W
BcIrpUSwZCznwxOYW+NSGqM6DZEqX3FnTrezinh1tIhXGDAfvcmxUydVGeVrChQV19ikoSBphwzh
RpMp457DAd+wMB3KXyoMU3bAJKXuZRGbl5xbmk+dXG9vrmfpqUccczW0pXk/psAEzy+s2abRt5ws
iVdisbn01LcA5btZHTtKrrjCPa19XQjiCgn9vetqfk42cXrB5PsG63wIIiPm6NFVXwvdk4Gkmbdv
h0ad9I6nQ1IeLzsmjABesqRiUch91wwwykpnvrIogV9V+aBeGrQSIlicxbhAKGrcFJajTiJbDXUd
Jx+xwUwl9zoo9NanLQpBcR0FI67AS1EJSgqoV4cg9SDa+BAWGSXuor+FWM1faUVqZUAvlne6bITa
lJxOdz1Bsi/S5k6FTqg9LhwIvruq4gvLbh2DjQ6w0RU4L+JwVbN71rwcNBd2Ixk4HPs8JxqA/HJO
DjhgTJ8JiJq+TOgsdb9lQ95QSq3CbcS2gpWxSupLox2K62js+sdYH71vFeLI73E5ydMgomwGnMzK
ZMdjvZuFO4e+xCt0HGStXhJHiAL3pdUovEsUuDcZIu6/Q3z+X+jwB6GDhcDyt2CeT69tBEaCdM0f
lQ5//9i/SRIGcB3UtSixPUgNCN7/Q5Iw7X+RX3LWOFDy/zdFQv4LJS5YB0YsSqMzffbfbnDxLwgJ
BnSd1XpDq/W/Ejn83FWAXYWMgkYi/XakYSaS3J97YWsYNSWq3rnLhwwrahFP/VpA6By8gHX75fdt
hfWX/aecf74YrUQa4LSI4R19lMeGYrIzN+rsO05z1cvZZjhTl39OWd4IWjZxUYest69yNTr+Hy4N
dUP3AGvDC/vQGI41duJdadh3C9q9F8oxGDLfrQ0uUoBHy6NAQi++WcWwam2t/P7yPwsp1m8Oh95E
0EAzhQf38fKmRYESfJp1l8F4ZnLQVuO93vVLdYrL9XITiLo/+A4+CED/vihDxcb34xjIHX5+tkVV
qD6spHknWE0eC5pYRzN3kJKjj5fPazLJpR2vMyj8HgRnEdvMb04FAY1tF/ehhgwHnGj1dbZag+1y
WRb7lXwFhGpKDLpxQcti9SUv1If9tlrr1VNWIKv//b37uVX6/jUcysS0LukM/MJP9Qjdpc0UmXfA
GxkrfYboLSNdaEeBBNt8PK9p0oDlfn/Vn5vEf18VUjvCCV4M/vfnm+doupsgysA1aAzGI5ijeF+T
p/mdo2WNfm3hAGBjkYcRQ3rMHMH++/31f30x1zCp1S6wJlh5H9+VQcoirdPJuHM0JJ1kKlcvs2TX
Fw618aeu8M9i8vN3tXCGkVtAJ9P9xV2kZpckdr037uzVdADgEe0fHCUki8qy0I+mtv06QE7h7WT3
R0Fp5GXREvbeSRppf3jc//TFLd1mtjRcgRfvw6g14bEQb69AQ7KXqAPbVWhfzQ7Prx+v6v3f3+Z/
eklWVPfa5CQs4heRl1EleqxZg3nXtASMFnOEXtUmmPWidzF7501iHy12RBeY6xnl9IOMa06zE22a
BDwGBZ6lfGcxhLWYwu1Ze9uBmnxHJUQRR09+K5tkX3gEkJ5kpPfZ7vdf4kO7/PwAXZPnBxBIoNT6
qGxPslD13iyNO6USvd6dlfzncTN1efXSNDT7Mm9k3iMZGnws9sYwXnA/tLOkcjznWILi1MZqsuCN
Z1urdDqADYyN33/Of5gF6c/BRUcKD1LjoxdDm8x+cJRt3Al6+xDF1ttsVHg6DV0Zj/Xq+f79Bc2P
g8lBQUigKUVhyhOUKz/ILIjONBOd8vLdmaNwFjmTyC1elbTwj/a6RSvMchDvomRAnUqIDU6lEcv9
Q9yn2NqtYsbDTmb7baIzA5zdEbGFp8Jex8T5FrWsGg7n30heEk5dXsyYSy/PAmbT5QstxA7+wXL4
nify40LKYo26cbX9Eu1HpM2qSfhBxrF4qXTreA7vSn4qkDSUm00Cm+SmtkjeOxRDNIxB4g5JtzEF
4MkAH7WKdjIK48TP+N06baeKA2hiDqhbYMsNC0G8CJ5bkHWFEc5rJrBQmAasReLMj0btqdJIdtvo
bgkBbiQtUtAxcCnrIW7hzUjaEdhaHjn025Ks9G2vKu4oOkcXXpsnl7TPy2sCNdyahkCj935FxMNn
1N7pjVHO2Vc9bXGPsw+g/jUvdARJco6+zaKcnVM3Y+2OO9bvE0qBnCqdlVS3tR7RB5wwuWElLVt9
I4iCgJDsulr13BdZMmLdd90HKUmd9OskTClIoiYYKBiGDR14R85wmzrTe6N323g0xXHPHJZp6ZDm
9yhOjmY9x9pRwVS8NEPOn/SzOLZgZXyYx8HoA9cewuZOG4kb8hOxpu9g2EqjII/Cqrp1wzxrgkna
kdp4ySifw6hn2U0ZI+68IiIceIDbmqN+uGVrAAsBAAyfrhQALKTNNqHwmG3YAjIRD/jh79uzTXd2
qYKTSQb9xiM8zvYnXArupZe6ac/KbESGV0Ey7XW3OgHKSeYreNj1JeBlz9iFQNEiJFzx5B3hLkfX
Qyo7gk5Tp/RDGLJrE7bZwKgIrxvTbnaNjH3QWmDpdX35jF0tPpmDN9HQ8cw3CCuUEOK63aPTVTtz
scovuWzF59LSSJpxqugbA2X6K+wVta0FXPZGp55FYj2Iv30TVmKTG+6ABzg8c4hVMdEwIXR79r2y
+2bTP6ZAHofVIz0WjpRD4bWpjfY/k/mjO6iSMjVBVnPpbnKXXnfqdzOqYph89LGw3KW+ASFYEFeI
jo0eLda/2ck3XmrI6jNMQMfi46ZJ0Wzmes69naavm58F9keZpjwg2lnlhR7i8GG212wOwKj3t4h9
qhnuuMqeJhgBFChXc2wOubYPBlcyr8iSueKdBRN5xpoSR+8V14jh4q1qWp4s6lMeapyUWqDrGPVH
OTK8ijO7JB2YsmM7vOtdb+mChc4xAn/kfWGsY8XtMo/ZKB/FKzgN+TxCrf/WLpjVnR7rqmYzD1Gy
ktu8iWoQw7yhXkAwO79+rsWZsiHKC7Z14GxWw2sK6ukiLVLzsdbF+h+Vmbzs8FzEPtOZUsAeEX1s
DKPj/wmXFW2M+tm4NvW1cAI7Fm+bJ7g5DdGoRApBXKAZFxnJdV/UTDEo0jCj1Lm8lG453ZvCYVF/
xwSvJg/2cN6lggx9QUoUvBLiW7/h1uNWygYoUtv2/Ov50+Z9j0/QqlEvlGw7Tb8X8Xxbn/ciKQ7i
5qbIU5gs4WBc9wtPZLDZGc4m+QiDscjt2c7Uxxw3LGITH8/UlqjDyLOZ190jxDbxauQzX4pXkiul
0dB+www93Sfrv71blsKE3aeeDuL1DAlAY9B+qzJ8c7UM65cEkqkVkGE83583CgsoT4yHSea8mhP7
+6TNeLQ1H2YyveSbbWV0JaFAWcey1vRrPeKVdkqlX7cNaenU1+hfBub6aYuyhrPQ4tA6o2n0BN5Q
UK7eNWGk1YvqV/TNnJr4SxWBma/vlumBGkp5rNsGs9XfVp6SHsRlrYE3Cs4bnH7dqqRL0n17P/xY
65o8JxKTD74k+oO2ltY0ACoH2xA1GNyEuUCLhJcw27Ps8AErc4Jx42nFmKBWN9RbpiFXpya5vkIG
ZPtpN0zNug1i5ek2zXjn2SPxhbLlGVXKY3PHH2W4Mq/I32ZuK9ejShrlMK9ng43BatdzeNLXsE/c
I1+nvLAGzbknIZ7egAZUNN8M7yZ/VtxuHZ6iyIxrPVwtfqndr8aTge2q7UEOusK7pUWHPFKcAVGU
MGoB93jWFmcnH0YJBnBnp9wzlF3ymRaF+5ikMPe3Xa3He5KOGSMZxpzXKB/ZlU5Vzvc/TwJpZk33
MAC4K1kay0sH/dMRlQMvnLNensaQFyTrW08iGM5jg3iAs0GI7X59qJXFU41NHP50G9f7MLIFpVCn
ns9YrQku02tD//oipbacb99ZSqHgjafsyic5j0RkE1jpoCqtY4M9+tZoMiYfaGVheysneAVHr1wf
UFLbTE1mqepD3hjyOe6WSUKTXZCsLA6VVxoICKnoR4X5A7468WolCYgubQVqAXZlaZo8A+lxw022
zNkYfOZ5CV4/ltWLE0L4DWpjJMtxdRaekW1h6zADNTTg9+cD7zJq+E7B6jwORCk8xkzduj9ypH1c
CVCPtGB4LN26S1u8ked03jGel8150RlR1epmtbyI707YmLwEAqT5tJNg6vc9J5kVRkYLaZKg6I1s
2SB+n24jh2+RkqSKOqfjfS0iIj9o6k/3hCRb1NCsxdr1bWZ4PgI6pqM45eVC0M/sGLWNsPyIIY98
JlWri5ZWwXYc3Br2A0jIrZB9Ju6nZizo9I82pis6AeIVcDajhv9aPhM2ybEVls0xrUv6erjGx+yU
D7QwtiRbmPWDoZsjQ0Sl3OhlXVzi5Dz3TVhW92VoMMmzFQnXI7ndcV4hIwCmwHoD3uei9eA+JCbz
wjqxNuGK2TqPXRUi1PfPqJjJjec3pPnq7jw+8Z2pfUIhYD8UtZ1eUchci5p63xxskQ4nAoHRVL4P
iHzMve8VpfYhgLncHNBHyG02wwYMgWSgtWNU0IvipUhNZVwjfOJFrgu85WKtNqStFpeBQ6BQgfiK
BJZgXlItwL5JEaIRNAN8BNicqkaaIn7cILhq7JG/m9kIYZoDpH1t2NBuGHLGI4EP5bgxspA3y1U1
KwxGFmuHU2y67ZOS2d6KjRsBavqOkzqD+t0q3Y1M2ucZEFESnLVVbJ4HndLW5btLuEuWO/LarAsQ
He/QmsegQp9BeErYgParNXQN2wLXPhnPtOcA3dUz1w2rebrPZ5sjQcVR7VlOMxs/sGZUWWYCb/3R
tDsN5WEzGX7DXmh5GAwPwljXD0V0Y7SJXtK0yoHvnUkNAi3gwspfMtp1Qy24LkXPJiTUUvmsjyQ1
FtW0fl9Xjrd2b7oPvTflN3h5vkaa0oJUJu1BZJAK3YaZfcQ88D202hJ9QK18y+FIHQylxQs84fZN
6HrXwRyjL+goeUp2KLPznCbYFEVMMrBfinGZ9hqxqDsdOMfgh3XZ+TQ582NcVckVzXDDCFg18yMn
++lQGBUxMVlVodgoSWWRU8Z+4ezjBGnLCKNd1NGkndpOP9Xr5H9KVEghEmI+e6reLjnBZEV21EqT
KgxVNvhKmRq1hzAxeTyIKvgnkG5ukiUWmoG6TsitNTLhNGd/98AehyTC6b6OPKyxYccOj45I0Neg
YM4H5TPVbbQkr6qM1lBKvcFmqhaYdalZsj+w1cgnnc6LiYqYtxcRl+lfJXtMVhdZyW2yruGGlqhn
5a1govPBMNTDoiIHmDo/eDbmtNKZXHVBPa05uLDpLhHe2sexksZ1OAn5bGhd+81ccME7VmofOYPx
XAvHZP2E3M1ozUNmq2UFBA5cOTjPmzJJmRwlC+b2jFAws3W/WSnpXeboQnLiJChfjZNNaHBGG6Ts
mPeamleoo0uwj5WWgl4ROydcZ+ZlKVmBONtFB1NE8V/24GAJFTQBr9n/YVkWaS0vtfcdRk2NRGNl
ztPCs48u/RT3yIFt6g6YcHrfo9++L4FNglc3TY+zSkcCDFrJR88DgcI3ZlaizsMtcRNIdDg6TU4S
ucPC4gyz8xhRsd4sCLyONHB4H5ZwnQ7OW2ah59+JbJx8qmS5viPqxfW2ztyZO64cPUZNPz1NEe16
5JLxU9WH6ablDWF25rSz7FgQe9d3UYibwWxX2i05r+UUsJ0uvK3VWNPBDIX2ta8s8Q0S2vJXxq7y
O7qflu32mIU++yqTygUweIIUEZtRXPlMUrvTkNmikCjVNdLpbV0S+SGsKb6O1zZimDjxp7zqwgcH
DxSk0Dwjk7QVK6dYzNfSqtRTpBHGUNYzvwldDerlmLig8HYpNE6smR6OWNk7QO5+Iwfn5Vws+f8O
zx86PBTmpfVDXekXK+tNmr1SS/jJyfr3D/3d35E2iYAwJVBSGez5gSj9p7+j41cFPuKyxBB3TvHr
f5s8lrv+DUmCKyOYytXfDR4MrqCkgDw5XGT9Oe+/wf0K8XN1l5K5tFabrDT4BGylPvoAmyGl8OgY
9YmFZ9pYdrZDbdHtiKXzyHsqohL9GdhN9OTRIrZpgz38KQJN/S1zHZO98KShrURCmdO6ZerXrOax
n+vsAs1VnNx2SLK/DAAeX8TiFKfICLOLjjB5VEKQG9gwxzkUUMWkn0pC0kmJvkyqWitfCvQHV8OM
jWOfz8YeZfkQhEtkVuCxx0a+DPFseQcYp+vsyRvxeRin3rudTeHS5oyjy8QsO3trOUNRBDKsvPh1
6LToc0/7iqxkQrDCXdX2qXPZCXQX4U7Lch0z+ns8RD7iDRqvs8heoyPY3JMjgVKArxtB9nRJK55x
kB/YBVtET5BKu9qdChpzHswQk4RhsUl7N1fX3nuGhQLo3dVUGPJ+XNsjUh83/TCAnjDOTP/xHfCf
RrEA958WrYBQWSSlSqGdNgsVD6cv2GkQraJR1eqkzdoSeUttGxuRoHcIUoc9MorlsDIjPBceme1L
8m1RpFWJNOhyvBabISxjm6XdHsK9mU6qucY1oB11NqO34D+Uv0jNgl9uN//D3pksx41ka/qJ0IbZ
gS1iQgTH4ChpAxMpCvPsGJ/+fmDmrRaDNLJV616UWVVZJj3gcLgf/88/gNdFROgqSr8LIVDepord
xZ7RqtiyasVw1LKBQwFk8aeoknQzZB1M9XSK1jEnxLZ38vS8UeBkla2Z78mT63Zp0dcklxVQZgnC
6fYOW5zoonSb5wXp8nYUXlk6VNw+ysa1bbIlm5JaOrGJLGtnNzg21JWPpOZIEER8S71Z6asrOBn3
aZmHRyOs2+sh6sWRvPT+e5QDQoWuFhyaKhqPrIdyO/Vl/JAhiIFxVU6PaYR6aAXTDG6B0AMKx1hc
upBxHiJKJp/zQblSxoAcjZZu4LYXjXEekPK2w+4xnteagJ/6UNWO5QFs2Pe1rRW37TSmMA6DKBxX
VlIbI5qHRoyrEsxyXzS6bVM9tvmmA/ncDzB2d0OWhg9GVRpn7gzHwNMqa7iDao2Aw4GHlyz8n+y3
Npg2NZigUPFCkoCx3yi5U9JDvcZtReyhP9wltVi3SWcanmmM4lybqjD0qD+zRa7S9VddGHIojeg6
6Ct3nkwm3nWH1vEYZXbx0JDgRTSZqJ4IzXrElqZfASU5B9400obKMFfoG5yLecrGIzFo0aEwx+Yu
JPvvW2fMkH7cYdSfE8DbM2UuBNy22hCHAR7T1kyql4WK4APC15toTKn8A5FAfHK6b6qdZI9TOseP
xiBja2XVTvpYc6yth5QvzFZkA8lK0zeuGOQ2htA4lAnJd4Ry7JLGmK4Kt7AOw9i68BWnlGwA/l3l
Skti0nWtOYk8rNbj6wJflcOoVGODBXBqsIrBcCLLGYHZpNKuTQVD1XLoqtUQDNEyLyQIw49bhYq6
qqx2OIAmFmsDtuyDiVHHlVSa+3hubhPi7H+NVpkSUOb2ZI9ZA83KlU6y952gPXSWq1MA29OsPDtp
uT7G4d41W3ExDU3Np9G1tzMuvGurUctnu1Mdr0JEc20E7vxEDdrUnqZkVDJYsVIbhuY9brLWyq4z
3fSGvJ6QcqCporncfZeWsi5Kwqy5GSL6STUyr6kmD9zSw58tllAv2UCB3Pb1Ode5YWPZw7iGWWd8
09HI+QYUW3x3aW+cv5oHmqlNmoGUusIXR2zCJVYeyrYpNSXCLdYpj2nSUg5W0Fy5mFKC9W1MeZwF
Sygk2AeNYR0E7aYcTAAPgnWM217iKoSND4hAF3eU5q8wWQAZ9cZUgHrKHi/tbjE/BrbnjgT1eoFf
lht+qBUBCWxOhDEQQjRo5NzuJk1pL9FwkEUVdgb3PMOC2NjG0b7MHfx0qwmyvUIU7CU5PClL1CpX
Uh2fa868G22wpz0uw+2KPwo/KQnavQVFficBEc8Vqccr16mcZxPWz+9SMX8hM9HhaPWtXE2EpeNW
mWxqrhF85Ep6MYyRc+EaaXoeqaWdeMn8HBHXRaL60u4Yx/tSbW7HelbhzTcR6jouDTFK/22MiBxc
fXaPNWKxDc31CDymHVofHOoyS/twSx50sMYfVntEFWzuktCCQVuL52QunJsaYvgqwmr1LhQaO0jU
VIcBrHHTkBuZXVilBve5LfqLEjNgX8Hdm/jO3JY7U9NwYCq53hao2q7plDe/6rFVVBhHWkbZYzoP
IQ25A79wWutDVRBMWUGWz1Irv84DxdpmOgiiVkh9pbbquJ5aNT6HDCDQpBTlTnZjtza7UX7XmyZa
Z04JW0+kP2SrPSV1la5mjsfzfsjDbuGsRgBwde4VbYmwLCd4cjLG9rdm9Omm06buNlHJtOy5628Q
QIOaO9AjQZeCW2je7SXcTrkbXKPmV8TNVR8mhrZJZhc+uUl7CZwlUvZDdwZ2HuFrOiDlM7Mf9Th0
WOY76a/cIeYI3Ij36jg/Iid7adK43RsKx70q0nRdW/w3ZGkuykHL9vtYqnsIuRhkxZq+1WVMKBTW
M89u4pDNm0XKDvhC8UyaMMcE4BtOehJvK5nU+46CZNMhWPYhubdbQebCWsHlcJfqUX8W4+fEdzRW
9VpqBJ2rEzj/SEDfxhBt8SwxKVzx2/HgDrVVN0W2T+QIyKB1MZtYChVmjlYPYse21KznWq2OXedQ
OsSviY2YYjWq4k0G7bWYdPIIJRnmTTMVRqYiEVHLS1E1R4Gtn9vWdHzzzsNdHHghKogjktAxyznc
Fk3leLW72G/GUN/NKIKwmYVbdC4XRq4oN247DrvM7lzfnJJwPRv5EZHL9dTE0ZZuPb2BUsHLOZuO
bt9p6xQUbYftZbmWc1WQ+VkCr0Wdtit6Y2YTFsaVIkfdY28Xd8gkYn/Gr5n2gfZS49u/gamagwt1
OVZOlcVBlkacB0Z3HIhCe47zqd4IheVXtopvj30BbwJSPbe9yOstmpqqW3X7MW9cPylCMmvj2Tnk
cjpmsfUDb/z7/3+X+n+JT1nizemxfxKf8jMuXv4kyv37b/x7kbLhyS02sPDh6Au9uUgRyI6dsDB5
4/CZoGr85x5liv9D3c3ZJViODj7R3Ob+lyzH5csShOIJFYILF72/Cl1niD/4a5jTCqyRVf4OsDPe
qadhIJNrmAY+d/jtBBtat9Z04SRXf8zG9T89/D8Dw98PgSUSd78l3B3OwquZ6B+dfQwXFimFO/t9
YHjp7HjKVGCLzpT+Z87/i1GWX/HHKA0ciJG2weyL4ker/CjHF2n9FY1nmau3D3LCnxJxaSJ0Y4hu
Zq85TvG6np8+fwrIX28ZJYziaJjbYImwsF807dSiqcVUMIER1fiWUjTPJWSqYQN9Vt+IgaGtIM1u
iLSjaZ+R5MntptuOrTFu7GTUdjAMhl1cNc2DTswEqOXcJutGiqNu5T02//04nLsNm2cZkIJpyLHf
an3AYaTqaBVE3iV30yI8FYlIzlq7R4xeVj9yp1onjtNuslLr/S5pVtYrAQH6t71OFRFdgIZO5MZ0
JTsrhZDddJDn1Uycqc5s46YgCrRBRIReqLViw3aG4TGr9GQixerPZJh3JDKPMlvPXdqdd24+38eS
/xlVHKiJqJ9tPRc4c+Q0tJS6X7diJrhOb8/NVJf3YzGZx4EIRW7yItuUoKSIAqhqs04zty1tLk+M
lXbhoIfbJIY5YpA/9jeGkPwR6NPnYk6ooznXJ9TBrXYRBATqlQnyq7DsoiNptsOzK/Pp2M9GhzIq
IGAEIgrjxfPLQP7Nt6jC92id0yG9x8rDMtbDrL00DfZ9VDGm/K1QnZEVkWTywdVjJ8K0CMpo36v8
oWWC8Ty6KCnTpYeLQbWix2aviYOW55mNKtCjc55vAqsQcEhaLeUEkWLVZYlySXH9IgkBw9xEdr+S
ebw3Z/3FLVzr+6hb4crslPgbJofJXp2QSdPFrjmeBvNl0Y9gJznUs5/gKe5huM9LgB4jHzqVv5eP
/I5kFOkhd632AbKeWAEyi7Pc6SL460OwMaAS7jpKoCPRBck+LIx+7TZVsx1w+9iVOmEN3GPscOUG
U7BxCHVGtpLhhk0TVveRHjGAPturuk4ognJSxhMr6W/Tcu5uZRXwDzccyIiGYuuYQfLwVNpHB/iF
pgehrtvQYDSvHJfphD2jBeu8qfS1zt55KQc3IXxct3Mc/QhB9EZiZILFtE+7oXMaHid4B7dLiPHI
zSW2roCYk10Ukq+mmU3wFMDic1klSnCpDy6K7DTCAMIztaLzEmSxV1PU6OspnOByzKF5mKqmpgO9
SIHyud+DMdjXgWIou7aKjGuh5eE5HcCHIK9RE8BeGKCA9KqPhYWt7+tGcl3oxmxckfIZPEn8Ojy3
GmhCGEBTuxLzhN8m3drfiEHlqiWm46zBFf8pclVtE3bAKUTKOepGaeluBGRjMh+BmtprGJ2/MpwN
Eq5PY7aBwaP6pNJNfo6R+DkAsHmH0mbeBJNDoxN+i7ZzRNHg228O3xw96H8UpHcfSf5VqRz1zF7q
YkQwguALL0cT/KylrTzUVDCXnTEOPxvDKC6KLnSvRm027pDM4MDQtgiyxlqzzl4dd6mMZ1pKjXNN
A6D4CedqODYTTc0xieTl2Nb2uTYiPmlr1zpLKzRLWm31q2qS9m0FfEatNc0+ehSnX+ESywC1tmxe
mR7IYwNgX3izGqSCXCrbWoOIlds+GNTfGKxihRplZXQLTpD8Atprfa1nE0qVnCZdoGH1QWbZtsLH
dSdLOsTrtorbNaeKuelUsz7LBnvmAl7W0d2MPiL0wj7jb1pBZK8Tl/hVDDjmA782vNO1cj4ALtVn
KO3pFllBXK8SUgMSz8oTd+9QMWzLJLHxzwjdvdW6KIpQ3mwqNVR2uNTH3ClsgzWBphZRmKvKjTo1
zf4fDVZUO9M2oNu/wewSJoCuZu6qDyTzMJbz6Oloiq6LrKmfhlpKtrE+PZLqjTw8UacVjLT6Rxy7
86aEWuZLEqNeyGudtzoeTWevCqMBk1MHAgRakjYttScpCtCdDLj0d0s3+GGiUr6C5Is8bBEk6YVt
3eYR/LJpDMmsmS2xaMbw/2sdVOA9NrPThjU8M7tQUk0tXHwMliFxykCHiGax51ago3QxskWGSmrN
oxhlu0Ypwj9qNoayickgvHgVv+ltqN+goUYoYkblQx/n+U66XbFDvxZs4llTvURRc4yeYVOp4yKN
KbufUCrlHnKyk3LxTqy1E6SqnwxpyubZ9JcuEm20XZGlbKAOxBd2OvZImmTI3UkrR5Ki3GkxYCUD
HEp9D4PQ6fMDuWYoZ0RpS26NyTz7pJbxg1UiEH03RlinYVX77dXXJDYXHeOr+aFVOcVODDYt1Lnq
GDZGUngYZwLUNXCvVSlq5a6KbRhSZGrIjWOQ3lsKRIMdNtm/XvVT6aLtyjFWPQu0EhNDu8X0rw77
5etXHDgdVrMn6C19GNzY3RVFbd+69XLrMBsXxwDYauGr2nI57FrAu3/Yz4ONNtLQEBqVLuYFEQrM
a6OZTHhEsEXg388YgZvpYWZFr7A8kxvcFoqXhDN8j0tKe9em9vzAQgqv7UgJr2TSubdFgumBbWK1
GDdVsXPgp36TFKQSREUPzrOhCKd/dFJ6oIzX5D7Nx1lR+5e+CJT7nAh09I6kWK4dxf73PaWkRP6e
sJ/djKYxbNVX4nqMHU9IRtc1+V7o8GmJbRRrjL8XXescXSiv0OE669HoJvOxbxTzMbGq6ZKTyt5G
daSspzhW1ijxUNwGQXkBf7S5gVdSbHTIRRslNcbL11mXFrqAsnWcKz1V6RoDBsOBS84AgTTst4n1
JX1rWOKY1C0wm3omcBzYoJaQ+3ySxqaqcw1xpWryEQt83DtUZ1dwMsM9bFNMCl7X8uxo9PcVk14v
N5SzmY76JVdpoqIyEa40U/a1h0oqvVLrJN/b6LC/uUHQ72SgmpbnxByG6mzy+mfsPdO2RJ9XIxcN
gRtyQpBRwOHJv4j4MAhKp/GSTWHa61VQXIlmngHFrS5EdVdNDypOWJZXzJCh5m7i6q9Buc7cKfG6
VCRXBoT5Lf7baJu7HMUt7fRrTQyocJtqvKqxBKc1HxVyJ+CGYIE551gg6xoOup6jRWhWxqzfA3nM
KPDNFrsImRUwdkVR3nX4tm07NhxqIOwTzuAOy6sakS0iYZveCsx2MEm8k7lPD1vMMWk61Gmh3LWq
ih7NyXsqZtMgrwloZaWGLZ+mtKrEm1+dDJ0ea+q66tHsaUX2sBA5N3mFjtNwY+3p1TrIzLGDMYdB
fZrIbe0w3i3hEYOPHKKWDzPGS/EwY2FybFIhDvZgThtHTs3emXSEhcbUYyuVuzaxkrLH9wqgyJiP
qo15gEfIH0rLgP9xB5IbSg+L7f68k+QxBvyj12BBOIGjZgr8VkvMXQxxeU/Hw94NNR1/nuhqyYFa
IRWMLrUZktWqi/NbfUwBmxwMPubqFc/BwBsiwaT/mDCmJyqvqG+N3sBaLo2VM/wlrrtqEl5potof
EuXFqeFOa2bxzegwjsgSkGAeI10TFMfOSUBVs3WcZtgA2uo7gsR6OJ6BPMMqq8FMrVbFhgqRaLbZ
gnwSTdc6yr1V2tr5syiUZxSyV6PeGlt9HPKlbqv3TiR0T8zx3VBG86pxlNBnt9oxEf0K+8aCtKwc
i6TU+abg5b4i1bvEy6KtoSAPtAtSA3m+6tATKqzK3GSi4nmLyjKpqoioYMfGUKMKLipIUSuAyWJj
xxk+iKXRd+R6J9GPsOstH10KxlhTN/bEWczlbYWLLP3pUIVxmuvRWZTY1XVRpNU3rOALj1M9/47v
GdYVvcBPTcNUCrCwSvddTwyEHrvpzsyizlei1BrXZVibIIXNfE2yW3NbhXG6wS9H4JYxErpoz7a9
GUUTrIIminaZOyfbvk65kqtZfAgTkERPk/WT28z5mUbDCxV0Zrkwh8rQGDBU6MY0PWuLJ8p77fto
F86F5nZSXTW6VR77OiHXXS+7AQoI2Cfkc3eXYFO+lQ4GQnqeq6DlrrK0JRve4noMrCczMuuBztY8
XZmaTI6FJcttF0/Nd7uhvoKhHemXk+NKSBiROEBHLh5R3agB/bLOeFCXE9LGzB2ivRP5Y1F0Z1Hs
mBcRlPTHQhqWP8p6OGRW2J+Rc5o+SzPBmId00dIrOxlc96LKf+WtUFe9rZGp0SYlGZtBJQ4kzJnn
jUR8TvglDhdTX5jcdVui0SdFmvdGIfINbjgaqu++jy5LZXpJe+F80/HWxwJndlZhmM1brM2SVdKD
ilPjzRgPRDn+Jp0yYss+NexkSZb4SdVnHlRHkOKM0/YwcavAdNGYvYF8yrCt5nUb53dKhotDQbs0
ZJf3AG4Q3rgwOVOtemyMxFinNipoPFZE3ZGz7Mpd6dr5HUB2eS7nTN8DfFNKbcIcNyGg9LRyOsU3
2kHJfa5LtvIyyQx/paGx9hqs6Aep1AWsPSxAuMUMnq7EwT3aYUlcgMiALJvk56gZ5X1Sp/W3qqtG
sasUzNm9OID9t+tLK7C8NKWkMRVZHOECDIQMLIpe2uU6vMdmSA693r0ANON4AbxzDtu+ODOobJ+L
Chr7RIjd2lbSy7nsaRe0hpLtJAZdKzwUsPbvK3pSbl3JS1N3wkt6W7aXmFnSQkq1auyxbNzcmkS/
4fv/hViLBhZnmut1Qk/xFpHzwS3b7jpVARnMMIsexqY1OLhAvLUiD44tMaJPhlL9MJN2+GFO4+3c
4X62FaiU1zB3tV1Sz+zslWKs+NSyW8IvB7nCTa25sVQa6mSnYnoVdep27vsONXVk+opTmjvgZXGu
pzaS5LTpxD6CUe8nCbGGCLYJP2En9KD9hVi0jOKOqw7nCX5+P4JcqOsqdB/N0RzO1ErT6VjbOhaz
tbw1Y/OXyBxA/lJOT+Ec9Ns+xSqKeZuSC9edhx3hocxY6TjE49ADwxeDSUHw8Sj6yLyL+7LBgiTm
g23cyBsKaipwdJc8P2snjUi/5g7ysCQ7Xo3VbB/qGlcNOUh7U5GJ8LNcyGAZMnJfQWtyacO0L3Au
4RajN1S3Y2vBkuqHAvv7NqTCVY55nsu9dKb8GMSKfS1qNVzbCdECWtQbv7UQjkKZDNWm6eLwQBpn
d1VYY3SeWal1a1YYgSEomwOl+57QUQiiFCIU2+2mr4xqPctRRdnV2T7Kg25VyrTcTb2R3Up2XK8b
iwoOaa/umqy7C7sZqppYouXCctpBc/wRuYXwkzDixKIQPLCRKn5uuP05pRwNXBOpRxvWKfVvWfzu
ZNLH60xWTwZWmd9bR3Z45oT4Mj6V5OOqsJ664AwyLo1rBYc6M2z1u05XxmmlQIpwL8k1CPVVWdSE
RRpNWVnbuhhnrmZRgxnN1GR3RU7aRm5N7i6KF+9bIKw7TANfSESiEzFTqjS10RzUeXgm4zdH5a/n
9KUsLkk1/juzhtkEYZH0flrNV6D1H/j+rW8itx9y/KdWZlCGPlVhtgbueG71GN8TWrSYAnG+TsPg
d6P9U3AFgbZ+Tlf2SA1lg5wBEymdoz2bbjacmaVlbOzaAEhJC4IjAs3vXSX4HaEtviaVRD+2o/ub
VBflIeTTu9cRe0Vrqy1r3CSaMVi3jiboVFvlTnXHDq52XaxtGfYemfT5FzK39ygodveCaDh0jJqj
n7pe22OmF73iNP5Af83rFcC4uCpZk/WO+3j+V8rUBXNdRkPOrpKnZKNOfwsei9EaJQE2hN2VIZYm
uIrSl4EAm4XVV+mW79BwhsKcHZq3ReA3W9/bodTWroAfNR4scsK7MTE5MpJeu1Bln3qfg8lvVcb/
PBWCevz+sbtmxBO8WkstlQAJhiqaojtPM6RgdpNQcrJ4vToc813Zs7g+H/Sj51s4WQY4HOSX00Gt
mHBupYxbn/hFy9NxbvPsBsiOO6n5xfO91TP/83x80LQwBGJ/WE1vpzJl85+rSmn8fIpIms1gOrO5
Ock+1UE0M+CPa5rpIIjZHF102Th+Mf6yKv6vZPHf8Q2D/o3tLD2ak1UzhWZF4GTY+k6uAMBDGfXs
erj/fD7fGgz8M4ihszAXF3iVtsDbhxw1jgvp6o0vJdCtGCKqiFAYwWWmq7M/TzBG+84dN2VDkfz5
0B+tHzLlLJ3AyVdDhbdDu5Y5aqFuNAtIMm1gjpJYkixAMMGXWe3hTGUhE5fB5vNhP/r0kcRTm/Nm
dbIy3g5rtK5diphhRZ1kBy3v75E1zn5os2pdwfr9fLiPFqzBHoMRPPme2qk4O2xqVcM9i+Fg897V
er3j8j9u6kCoX+wy7yyol23GcC0dsTBUyHdiYXee/32X9twNz+3r2pyC7tdIdJ6nIM/AXRh3KNuZ
1Z9RsIBJA1D854/70aIl0c0WpK0h8Hj30QhDEt+kQiYXoXkkIB00P2SL/XyUjyaVV7i0r6CD6qdZ
FCYOzp2Zs/W87gKIZGlFuNPoafCqvnh/Hz2QubhQkEdOHOHSRP2z8ZeOXdFPBFL6w1BnMD7KH7ZT
fuHy8dUYJzspKVq6zUHd+FiOXsx2szOd/Pj5jH24OF4DC7EmNy0MRd4+hwsFY2h02fgVtesFsU76
QS9RGsz9EH+D1ciSLHr1Kmxos1RIj/bY3X+1o73/9AwiPGih8P1Brj3tPZrQ4o3Fq8APUVihm5L2
atDS+jxTIIBAMyrWnz/0+3llPIF/CHUUySWn317NtcqBp4daCx+BM9OejiLSxBelxPu1aNBDt+AK
I+DFVvJkB0WFJ+cmzWo/liFMsqqMV2XVn4uEXsbnj/PBSDyEgz4ftvNCgj55hW0cz9PklD5bG6wh
pT0zJnFXNcnD5+N88Jo0Yeqqxrti51qsd/5c8naVp4ZLcp0/x+qmyX4qDrngabHYkx0+H0l/f8Ya
b4Y6OWPBqOzF5xhj7d4FuC/M0MsHIQmTgAKzqftivp8s6jHcYgK40Sbovtrg4GRzZd3IWZebhO7v
DoOVlgadAQCem9ijWU5SHaQxYss6RPNFgCD0xqwLyJ2LfR/3KrnJdJnIg+iz8XIoOxDsiZSLFTBb
4g12PH/xoIsB0slhzglOXw81DU5E1kL5+HNOs2xWDJeoRgzrI/no5gXcwd65mWw7/pnPnTigR6V/
muHbheBsK9IJzGS09zYu2rFFZ1ZbyGF6d58HXIykDVuuzG+qAfppALCUl2m9aVOywerYELBbEwPX
wqHE0azXxQF+brcazdJEaEKqn5SOvmKcZA2EJ85TaMW8YDdYjezXazccVrMIx7XJE7rMlr6wG+dW
fRKLDdrnK+CDtYb2RYPBwZlFyX+y1oK8r6k+JuYlUdrzHq3Anrc++mHSYCk7Bsbgfz7g+4LHMBYX
KAu/68UR4uRzxcG374cqL33XkdjixGW+qcNGnttGJXeBE8rzCOj1Dl+X8AsTig8+X6o5hA1kRJDM
cPr5NuHUK1FnFz4w1/SttwftR02/545Yl+Tlrx8Sgge7EVgH/zktHemLct+cusLP+4auCPbHDXBt
h8ci0v09YprYWbU02CfEdYD2nw/+wXNSVxmYT+EQ58IzebvURRqSJAQjG+E1qsp6KO7CJRkFIXHz
12UA/i18TwKGkSDk+2RDBANqQ2IWMh+D7sdpKoa17iAzbTLD+OtlSrkBYQpiFLePd+kqVQsrOey7
DF5BN6xnG+DVSK6GwbIhCtq//nYCTfxEkKziQ0UX+fTYCuOsKsys5rGw7vCVaipKeoj0dMgXTr/K
f3r/ATIYpQ20IIuG9unxBXdWi2yEVf6smHeRoTxi5v4rGY077PO+qEGWb/nthYahuJbaPBrHy6lB
E44K8VQoEDEw8Ye3WWzc0so8kfWEoy7e1wt/+/OZ/HhE0vKgsS0f3enxYlbCIb4j9WutP6A7/Fmi
yzSatEa/jnog6vQvzJHer31TpfAmgYWqgxFPVqRFNhlZFSL1la47TFmPsCC9im31i2HeFzbLMFwN
MZ+i+jgFFFDFjnHMn/Z7RV/iU0i1rEZOxM9n7/1WySho8DR2ZjxaTj2S8JMeC/Trqd8YIFogPTgw
dr9FYR+TWtJQd+aVgWHE54Oe2EstN1JGZePAvgzNz7t0oCCf8cuNABNcawIFz9C1rooqxZTVpUsP
u7v1MGHClBd7eZxjxOxiA9KqYifHOtxn9JG3A2XRPFn1DbaVZPFUFcXBUhbUi2UvtDj73tWJRMI/
3/ri13/4YojJYsXhdGCevhgoCRECKT5d0Olik0xuclBGcM7P5+jDVQavEkjJ1WENnpxhuVlzjIRl
5hdSZF5Z9r6aIhIV8quq5YMPFh83alv2IZs77Nud3BLkmVd1wUY0VgZEliDaj7Y6bj9/mo92IJsS
wCGj0gbsWOb0D2rlTMjfGHZKCnkI/+decExhl48DbZs94W7791U0d0ZoohwZS6Lg6Q0VdTjhqOjB
uDsGv5a5a2L7mDfB4+dP9dHH4/C1Cyi5XAxOQ67GNi20ueTjgS7tXKeTRostsH7RbCm3TWg5z0NG
Hh1o4VdZ8R/teRBJTepq94NLD9CpGhlmn+Lrol/JQsFvGFlf8oAY/Zbtevf5Y3604Ln26Cx2rv3v
QDKig6CQEvThV2GV7nLbEtDLyTD4fJQTu7Z/NgUmUegcRwY055N91e2wj7CA3H2nG9SHGDnJVoFx
7AWJ0Wf05sRwn2hOuepK2V/VU5FeWpkwdpEDp3PG8p3GclKttZpEFtyM4WN0XfLV7Vb7cObF4jOq
8tapf94u5CZoVYs8bk6b0aRNIOufmnRLJBtOu4+F89iNoBOiimhiFEb8kA59uw/c8gchvojUl6yC
IcffB8jasycURm7Ec3w+kR98a/S0KUGFMEjiOT0QM8FviEfK7aGYf1WzJrdqBZkSOYZbTj8/H+uD
6dBeOcbWAtRSdb+dDp2sJtXEe8WfA+2XCuCwzi31ZztlhS/cIsHS3JZfVBgffHSaRseOioYT612J
3TfZNDZhyeMl1rcoDsmuwvObPgZacPxW6vu6GRYFSdH7f/+smgaKCSJFgXi6U5qKC93QaUufu9ol
jvgNqHR2BI0PyYEIH5Crh1+UNh+9SUo2YABd4/Z7akPLt0JkglmXvqKGGFBoPayEwpDHAXMSP0ct
+sV4H5w5PCA1FHpo8NrXL/SPXToPGjOKS6Z27EM6F2aD/KUu67UBI/a/GcpFhO3YFIzO6SFaCTOW
ecEVTXPL4horDrINhLTP4k7Tvti+PlqjmA+yPE22lXfwdw8lrphBBvw27+7IwHqxrPoua3l/cVgf
HTSpf305YgNDdIExq06n5vQD1EZ6bXo7F/6sz3D8xHDTdM26Agf4YqAPNmbNBGwgDZAyRHeX9/nH
+6pmvO3VgCtgFlqP4TjuUEbffb7oLYO/cVLQvxnjdFdWkjQxTcaA0K95ZhxXh9ZqrRu9w2EwyJBK
xiHmItbQVOvFx+i+HBoBWYhebec0KeBfBxsSFdaqNEcYcBgGbAaiCvzYkM1hNs3oqLvohosJP/Og
UotdjnscqmpnWkGDDfaoVWlSqJiPWNqS/ZfQvr+Z3RyyVaGhbizzFqlsXwfuazznVZKpVIflEqWS
IoiLMMndaU077TPiFS57I8oveqXpfdwi7zAsaVfMMHJssKLGiyAK+pATc68c5moTdJEFWTgdzkvT
iMkETLrt59P70drkFEfIS+dwyfR++wYJCqvlZLM2oQn/rEf5EzulK9NQ8CEoiaAYyv/is6PmptgD
vn/vn2tFU1Eb4VT4so4WzOly0NP9IIsvitf3kN+SD46jEFgmMJ178ljEc0UYBLiFD4n8WFVxA2fQ
QX56TxP6AkLKqrP0H2FTfHFlMj4eF5SWGeVyfVqQuRWhkdVggYkgPf8WjSoqocZUjghd1GwDZ4Y7
Tm3lpPekfb3OMFuiuV2wkdd6v8ey0bOSQdkbaqdsNWkWqwBiKAuu2tHvpIPtJk+W1nNRx/VmRYBb
uHalZoO9iHmNUdutnpJ648xW7ZETYOK7OGNmn/B7CEqqXtB8aNeJk807UkLrLYou/n9MeFZRKxNk
ekJ/qA3rq1fx0Z6Om4aG2QUwg6EtU/bHHhGrrZUXaV/4xG1OdJe8aVB3qSb7L1bWR3vRH+OcFkZ9
1edZSUik71iZinuY3WH4GW0+/1w+OhBtsm3pK9Bve+fwqtZ6VdaEHPo0nZzVtBj8q/pjmUZw6tvp
C9HZh4OBV3JncVG3nV4i7IbNqMj4VpTIzrmJzjuy8bYwQOFSy6+s0D/aCGxgf04LJHvvit8Mn0w7
gUXlN0lz1Fthr8gVeyyz5kXGcBYi+4uZ1D5aF0vPmwssFALML96ui7mtMuaXOi0ZkfvHs64dnLkZ
9jpYPFaDWAGaVb3ob13jJlaDyJ9CRA04aRQXziJDdktzuhdIgpBnBCEBj5+/6Q9/HhsiMBL4rXu6
MQ5j0CppRJkz1NWL4YYPkd7fZgY8kv9iHOFwU+T6u0jm3k5D2ysTvnV27nMTrUBz5M9iUoZ12TVf
HKT/w96ZbMeNZFv2X2qOWOibWvVq4PDeSbpISuwmWBRDRGuAoYfh62uDkZlPQarElW+cE0UoQpQ7
GjO7du2cfX5Vti5B8LRYll+8d+PQGgMcHGgvgafsjaRF4jqW103lHDPfOBdV/VUUwSeNil+9wD99
5PuCNZvtAo2eLhbz+y7uqx8B7uk4co9NNXyy57B+9f6yI11C30HJ0kv6+33sRt+W8+QJphlTPXWJ
fCVB1w0JjvND2rdxuKTphIIZeZPWi9dAMxZlZoPojyDAe5umyn1UkwHZmzgWcLXhM0q65jaeg2rt
l0URiqj1t5M3+ne+w6yJ1b5FMKW103rOl9ZmZb7qo4mdBXv8JPWnrOqvkOLITUfJl/rDuBLKSje9
UOatRHTNYm86n7xNv7oLweLUpcXBe/v+ALYoZNtiEafyk/Nh7mZj1en2PfCAEz3T+y5V4ycf+KtH
vDizEMp4NFvf33aZAaWGnCr2aU1CzyD7Rm7fsnwsQLzRql006b8fMG/aiXcFIYoZkwtkuLDNfPek
Y01BQPILsXfFHITJ2Lu3dmIMYQkk5JRURXFHeiipPTbKyTe7gJ8QXCT6mShHJH07bSSI9pPb8Iv7
TrGxWKADjIEftryBq3xSw6xinwOP2ySNci9LMEF7lVXtfQbPcY8u8vsnN+LjcZ+NKoGuzzJrg7Iz
//7KQ6ebZTQwots5QspqxfYWQaq1bSOojAFxGyveFJSTDqHBMegLxZkMzgvQRb//ItYv5srFF44c
Y0H22+9bhTrSCFd0qcC3nFkcjSy+htQiKAptdemcuDPeoctQI2OxItOzoIlsaIJzVNK3hi+jNepb
pSL9IbEpvM1u1h8oi8tdMvJK4ZjKt4j6nB2S/B8KMTZT9rCx3SzZoBW2141WLoT02ttMSe+t/fhk
Vrl1m1vldGbYYkID4zDfJ34fHAvde9SJ0PxkY/6r6+cEDA+6t5zQv28c0W7L4NZYXH+RT7eEeqNF
daf0PgXZsv39vf7VRyG8RmuAG51l492qyaFTXYtlWSKyO1mDQVrcfJPMCTAo4vvff9bbc3s/0pbu
r8XulWXw/fa/1Nyih/bJ5mAgum7VcWCM2Wu2jV0EFYNE8sI4GZUefekmc7wyTS2+NjuNlC+rkDtZ
En729oX+g8L7DIXHWQXb4n+hBD6g8C6xDjy/JD2Rk137M8ZhOR7lJ/+JcQj+YHpymaUch5AC4n7+
xcPzrD8cVE500Xznn8lG/ww9Mv+gbOAV4MfopVGN/jfHwfiD/h7FKR0bN2Cb7v5bTDzmq7+/bssh
K11Ng14s3+7dfBZYCiW+1OQextRrUsVM1X4FrMdne//T3fny19/5W5wD1wIJ3aaHirLrw663KBGB
zJPBJ5k4trCOPMmymlZjlPThv/9JfAbdWnpoqPOW8fzT7ifuNOCwkmzvbsx7wtT0czuIjP3e/Mmy
+HFiWGJpkKotE5D+oZweGItB1cyEiLf5a17kr5GWvmb889++Hj5mCd9iY0377N0zQhOCtsSZ5J7e
QLAJ/LpeEZ1ZhPmU/g9uHe8qsw6n7pw/vW8GxlIXNm4qCXNDNBcT6e44w03/oimzTy7K/fjiQXU0
megIgULX9G5S9QZCCroAhE8ykrLo9upGxdMdRrw7OcCp/f0d/FiH0/qwOOpCnkEmxXs9ASGtFWOz
kvughijuYefbZ+R6riotfdb9mCxknMIrA3D5v/8q0utcBIZvZdP7R+c2VW8WSSn3sk6r2x41/8qB
BnmHLs76ZHwtN+zdSEYbyj7SosmjM6r//tbPfdYrRC+SE2ogIGSqq01m6tHt7+/kr175nz9lqY9+
Glvky9iD1hd8CtkxJ7OZ7gYxlsey+Z/dup+u591bP+YiAZHGJyVFr9bulD1DUUKv9vnw0j9eFCdc
pKGhAg0A8L4/3K8i4fiikoI116zWUh+Iz1CygyZsC7UJIr1aG0FjbEELOHuQyNX6LaSEAIbyONQc
9YVjherf57QzbKoSs0aSitDLIuuwoG22vZe/KnSoh3g2hkvptcCe5QyA2wyqelVJ/ohKIrHR89EM
e1aMvTfV4lo1gXmfeyZU0iiLngYxqPUoJmcfeSAyKkU+5JjxPufeBC2jVb0mwGlO/nqooSl3HQfV
fV6UG0rB8hZ7qH3Ewza+1BGzvAGs9IhBjk/JbGDYfjtkYeL5SbUh6kD//pZmlbZ8nzfEsYi46Hzo
5LYC53WOzRl4FcovNnsWQUsroy8CvAFWR0A19t0tqVXTJquJgISYqoVC5+pmwcQlMJfA7S1NQJRM
Lkmc4qvETIVvdzKgsRImGg60TY+2GFKgh0DbDZ0gbF/gXfUD0pu8gu5PnAzOaYqN7Cn2q+LOHXME
Sa0lH2tXmPcR1y5XHgbfRynsfuY7DQtD1JNBF1qWYqxPro2JXrOb4q4doReQ3Am0S0u7p4hbg2uz
lme3z151g2fa4166h8L4OrVjdNu5c3UYl6kxgZJ6UhA2czjKKPoZ20GRAKhwScqYiPRgRu/CaCC9
YYgLa0UZkC7Eib4kKRMx7cru4/QqtmRwhv1ZvrqQca4MCDI7F3J+uTa10Qf+ubz2RQsvBECFfwHD
DCZmyk2gUw3sxCbdWtQy/urPmPnQ+Kf5U4C1mGjssVoD4ljyKzARz/jKG7fYgTDT5aXRDzJYu0k0
PCSRJP3BNAbIhWWVgw939bK5wIwx3xNl4Xydyly8mnC6j1yj2uBWBAyu+/XezshKqJDif7UAHGUh
DiJikhvbwZKCumPA+DmRdtIgMqCPavIIuoh8OggpMq5W+GGJfMnc4K6tG4adTZBuCPIu4GA38LGm
ycVdh88rueO0Ox44Wiiz54Dt/pbEz+ESdalBWFcwAFMbyB8YAUE/zM2c75AjdxwHaI2ZbjP8B/Nm
zvy8hrAej9D34JZ+R1yyEMYZW8AYSe6D8dp+G7yOYLeMIFpPFcyhU8WXbcD8Hl3dThV+7lQLjZwn
4SRx/lTHZnmcIpzBzdSaIengr6ZPAkVkuNaRL0J8NbbMtaZaiPWJcJMryAnTpo+LxUbLEwLjmPML
jzfxSb4BQxXdZkODtxYsa/KjlIGzJ46IWB13IXjbRv8gWzXsOCfAkB70vAjz6JcY11Iyr+lk1xre
3dYodtjif3R9462TdrolcWffVcP3PlHpUYBR3/QRbFGWQu866RmURsnX0o1iuBy6hkC0nHHOAW8E
G9HL733yg084t7Zi9gq4xJPsQjHmbY4RPAOU2xW81G+g+KSQak0QQHC2KCoJBmDUE1Ko1gPhJiur
BZc0N8xuZH8MO2NZd6XNdZsie05bzT/7nO4+gxb3r62BqIcqHo2voIet49TzRqHgjZ76Bfeuk3O0
Hjhe2jjtzDASfh2giFi8EVoDFBN3rRYmMJquDReoqK0Xz47DRPmW/gZewrueU+gbgBrVmhguQJ6O
1fvXuOebC2PEFYPriNewD5p6V+iiX2cK8qUw+2rtjnx0Q+7XPsUQGOJkGF8S+veyhD0bBy2uYwSH
myYtzuhOq20ygp5JWiHPbb3U1ZVZnQpD8jKNdQJmWBg2hwrcHeIwxrVwe2PzNuuOSfrY5b7xQx+Z
rYblHXF0IrDyqEsJj5ji7aBogINLWILQtc4B6eRsW1AiZBg0ZuhY5C7VHSj3YXarb+nEHZq9qFxP
uteQZANLqOcJLxFopD/ErAZfBxlHZPWW5TGae3Hd9sw9WszsMQYM+nwQ3POg6rdWxllHXA7plRWZ
+vfA6LvToBFNkVf92c/bYt+6+rDL4PrvBDjty65Jz1ZqDQ9alrVnNSXdZZTN93AJxns/B/LvK/Sk
9mw4+zlI502Z1OKMPwt4cf7o1fjcUyt5reLFDNKl3xjPd80A3pM4dyLQY1GHnW5xgqZaE9GUindM
7t81p+pXpseit7SHDlqaFHc4zMtjUzLj6MI3CBc2yP2eeaTyr0kW1AidNJ7Blr3XuMpdgF2s24Ca
IQH3e1qHdrMrk2BlGokcV10bZARiFAWTWcYmr+YVyQIRGrGeH8qx1gMgAt5yJInHaq2GGs51IS26
IxCcOx0A0AgCVArzWytMcRxrSxwrmPYyrPy+PlpF2697g9ZlsSbNAznOSY0meeYsPkXD/Ce8MYKI
OuI9JXUcZoNNtl0CDzWw4EZAGhr8oz0QZL2K3N7yrJBanD4R5OvGe21VlkDqGXLxQzqoGYw09g6T
70kjJPOvaQnxcPRN3U7M68pfuhDwf7ruS+l62P0zG7pG2PpxRn8vaWyYl70xCOae9snP9bwLSY6+
HTML5rA0XPjDFNc2kFpPDUcC6fI1Ie/fbb/fyyzLIPtZYmU7dG5MYprWTBzDteNk2qVBtFu27jyB
z8k21Y5xalqrKgMq1Bd+tzdr9GRTHT3niZNDujNzmEb0ggHhEAhPaPhVzxptrKYYbl1pm70WBoU1
XzFc45e48BBv5UarrQqPDPqs0LRDOjm6vyWwjvnNdpm+7ZjqhN2SPa5G/LDOWnLB+5wmjQh95Qy7
3xfYHxtAAWunTwkfIBAmLu9dhd3OkMH6Vi/2NQvo2jXH4RL/ie5xqEmdAAYsvQJomhAOOFNX5AHc
PAa8c6IXFqcQBD7bqH1osy7fhw4BsjPExB8kqV5sxowBvk8jDBhv6tTkzKmjlz6XRX8TKZa539+B
DztDjmXQ+PBJ5CPT51g2cz9tMVp7cEQ8ymI/1BRhBPdGLFAsxyV8/pNGktlfHa6X6X/HP6pfNCY+
nootH+g5S0sdNdMHjU/ZUODYbr6ozeGDLRyKap0CEYZe2IjnDmPTJm85oncdf/zytuyMIHrcXUKg
2jYxCg0INRFYEFeG3QTg6pON3cdWL98PVQnKMw+XwYdNucTLgAm2z/eJEPaxH1rxWllY/VcjaWG6
IJueYrsgXYW2ZGZ0V8QnsZmF+X6WBoV2ykVQypRH36z9tTLZebapJGuoUL1zAi9LWBQHkBe52wab
bqhTuer6yNnHi8rfAoFXbWzw/rd4v+xny6VfvAr4ZedrhnetIlokq0hNKDPSNHt6WxVLGMt+OM4Q
fj+5Fx/dbsu9oKJE3+k6AR6Iv78ccY/dntUr33dLSIujEd/TTZw0jZb9UKfY+TXKRhIBEnPrNIET
4gD5d7WzWDE560LCzCPhNX33DVBujC5HSekeEne6c7SYRDN7/Gwa+NCx4FNoVGC3wLCFsGEZJD8N
AojhQ+SWVbp3bYpnFxktWmm3C2szYJ/h5tCEQA2nVwlREg+/H3/m0in4WychoESxlv4PsrePdjRl
5DaCu5HD4HaMo31hE9CjRVHwRAiRc2orsu/OgUZMT2mruzxQ9asmnXHTqQFyJOHwCRnecdOQgFD0
hPHEnaSctAkkpP4OLrKqbP+sIyPqDvDI2bi+ffv/9Ks/7VfTtPvpQf+iX92o4rn88++t6rcf+ker
2nP+oGO6GJl05E+I2Xjpxh9t91//S/OCPzgtp42FlWTRpdNB+Uen2gr+wJHESQw59khNfiYOE+qy
NLENj4aR7XF6a/07ner3ywLLkIusmzlaZ6/4gbVQ6gBkyWsF1BsbzryKBru8wH+kvgljAukVO59h
e9831PhAzyJA2jH55h8V0B0GhU6bXbWfJuQZujbAonPHz8LNFwnAz4Ptr9V1YS1wBoB08F3brsNZ
Qgspmfaqo8NBfVdf5xWBFKlny42ujcXKaJFk2nWm3bSjN3376R34xeLnBO9PNJnHXA6asO6yuH/s
Lve98tNBed2+Ktxi2k74KreFl4DuxNh3MZlJQ2wnDJ0d3B5hrGRkRaSaypST/RZX0G2FhZYYqMhX
iLwSFo/YAKHlz2O+VWbOn4VWRqlkFRoLxySBWVL4tgpsvK/UK0q4/MZid76ewWftE3oHdIbc+oji
vH5gT6t29E/oa8jYUCj0as7iVgiE571eT2TrWaa8akZMEqB5py+dBdt4dFv57AuRshWuBvWaEOaz
pZM43BV9qXZtNpVs0dlQQZLzqXYrs7xI6PE94WKSjxTv/OA4sSq29WRuUJBEN8FAeMx6aCWJdNwq
1s7Y0PnZiMNCa2fGA5epey2sZXBqX1XFnsabquTsQBJCRhhgioZ6Rinspc11VQxWjB0CqFDWef6q
pb9/OZONhXBOLEnNaXPMe7O+bkUXHbGQTju3NopDjS12Y1jdcJfpYrirs9m95emYmxk91KY02YH1
7lS/qGpkPHiczqdjqcgviqrHnshuuao5H9y7Cw7aGxtodV1JLqehpfu6TtTrSMv4m97wI0pv2nsX
oNBFNLF3gjFnfO2LmVP1biwvpor1QAgO39dEX9rZiixPOo9uP+sgMwq5aSV79LEczE1Vm/mNdNkx
9UYMWMasmhc74rdxzspDDAVa2b024fwp7b5+mVqGM8cCauemfXGofB6u8oidm/qMDNDWAkiy0d22
OEggiijtnBwOqjbtNCPKb+gWEK3kJ/WVTbUXFkE8/Mh1pa9KwJBoPXWdScOontgLD3fI8+fLoB74
q6xE7aTgrNWYuOJg1ORVlC+DXaudsxbrAwgCrsW1MyJBg0SEA/grsRqScvhh5KnaqdS0z7HNk4gw
O6/ski6I0Cybvpvsua95LJ+9gmJkonhhNzNpaQkKLIpuXD2qX6g05styTNQ3k4PfXQkubw2DJN+S
IdD9SYOMnarNHi9Z2GOGxr1tY55jRhd+8/aKFuU0/FANVz/D5YpX9cyTsMkG3dkG73+DnfKxiL3o
WLT546i1/TGhJjzH/qveB+SXpBq9KQRdwjwkrfOko6d/MIEs3cUm7yaIMJqrb7sqmxAJAgKGH53t
ySuZObyUkzkQPM2Dcj2t20a1TdUpLPscdKNz7ikPv5ZpKx97x62egKzxtnrgXBszqp4syEenDH7w
7eQrnzCbzIcwWo7Vc+xDrETOoDQIQkG+frs4n1L7QCyVdjMpWXbrKc3mS1TF7b1ENnajqo6YUsTD
RWgQpXKciMIN3VFP6X2ZhE8Rb0S5NqXNCyI4omdskfds7wlKJxwCMCWEW8IkXdOqrzoXEKlJbyIw
cvdxoKPfvaRNbz+mEMTyeE9MQ2mDBZi1coMxfOwvVT1GJPPEVm/fwBCFJknK6TcDiG1YuX1Srgxn
wuZez+6W99DRVx1HYyQ0TETwDX151VeBSdJuFhwJGf7S6a12XenFjeb0V7aQYgvrzLmeG7SPjjdZ
V40T35JJfyVgcq11NKl7OvLJQZj5txajzaYv8MP0tvqe+qLf0AP4M09McdDK+EX1dnJIZnb8pdHL
i4qEsU3hEFCFoK/7kwy/ehOn7WmiybuFjmFAl82DtaHIAyk8J8Z0R9Vpz7a61AI5qLABe+lm/pGG
X71Oi7qcVzKI6gM+Uaga2mSH8L+clUhzNLSiKF5jOXf+Cs2rBwTcVmFglzeq9NKNKbTglEGbvkRS
PkJYY8CCKDVOqWJ/0wd+fJiRgdNzGwgjIZB8LzxAmLKz/E01km8lLZ9hWS5Ibh1jPelh+ml00mBP
dsitJaJgixiwvaDbaRUbk3v/0spxdEMHGRVO+5lniFCmG/agJ72ta4xPJbz7i562UkjTvIc5EBio
egMXnmXkEr4StS8WQUrkhsWseSzg/hbyIYlAJiCCrHTrGzZ1BgjGvN3iMk4mTCNaBnZ7evKdgQ2c
lU+nclpQWEWeP0LVqrzQnVy1C9IhHUPPJSyRXRBuyMG2qBAtvAuG6W/tHrHBAV2sqa8Vkwjw3lya
7Uoyri7topWncY7gNJu6ecDj166tJGFUtZs4pg9eIhBc8oaco3Sb6ds8WlnYLKxdTBP7sVhbg1Yd
jcadn2WhO6hDxfxVZrICH9sG+2l2goPoI/Ulza15PUT0qnIh7dA1C+hkbj6sijHON61t2ddeiyR6
CSnvV3EDuVOXPn3hAU8A0PvV6Fg0WAIre/Bcmhe+rsatHZGl2geDtq2hbgN2ENeFQTBVS5jBIU2t
iWOTYVjHWhzcQYU3dkXKG+9aVbLkrEWbYIzsywqlKvG6o3YjusknzWlWR+U3IBltJ4DLXbuN+EEO
9BW4HO8imOC0hPY4kp9T4HPGVJrkl7KdjYPEHUDcTOI2p2KOrMc+8xSxcs4IToL8y/aUqDgnyNrI
9B8S8l2xtvHRTmtiyYfDXNdBKIXW7HqjcB5JjktThItpdmF3cfsirMzVLw0aHotjxM8z59FckihG
mHcgH9kn0RmjN7H1Emf4XhGRTdTOuNQFsr4GEVesgcuU1cbngOmkTQtnApJm5vH6ieQA76W54Ly7
siFCIHRdjZWTAtT0CYHK0so5K5MgrJnD6e+m5PgrbKTKl2ejr95KpCyzWIfwAYLXb8sLjm8cJmfZ
/emn0SjR9i/HXnresuBAq1Cv6L58/C5adCNRyTMGcsoEL9JltI4dDgLfzkTrRDrnGVzyjVZJ+RgM
dHa3PYE4IDFxLoSCIi9Z2+4kv0+yx42RYA4EUsvqDMajPv5VfNUpCbjATQmcJ3CCAwQn4foMsagf
J6XMDWWoezvlNWXZUjACYh7sfE1ToDggNC8vCkjFe1tv6bgTLL7qmoxuCvm5sGETp2VxJ6dcuykJ
27pLTSs+x4JKo3RceRXPb98iqB8sbcFwR3W9TMqzUK8dWRccR3mUJ0FdG1+YBss/Lemi2tJi1Hkt
ZeLRjZmIVqLh6yyM5F1iaP1dkuo8O6PW/DLURaN2sXDVSR8yrr8fxnW88Asriq1HuAg0WdVS/kK7
evS6qQCfzSUgRMQoLCb16ivCbKc5qjZllgb0dUeapcqJiC8iCboAchbU17/fRBi/2kMYmDjZL9EZ
/+BbbmhKVHGsdaR4mfUxQnK8lMNeGdZZ3UCQX8p7i+bTwIN5ahVnPuVYcrP7zvlsQ2O875ws+5nl
m5A8Z/B13oPkerKVhcTHvrdTKv8QZJZz9tzOpA8BK13ZFIRJwJ3tYn364sVgQrLWAYzbVU8xkYs3
wILrY2sN6lSOsn7oe9s+k2IwfRupuLef3Djrw+4PQwNaKDxquIk/UO98z8+9QbPaPQGS+mpoS/dW
SQaabmTJWet561iKeMGMgTceuD2UHNapI6f81XMmqZs9Tnwuf/+lPvR/ArZtiJkQkuBNsD94IGIw
l2aQwqcTwqqtEI/dwnDs64t5JCOzafpkzdQ8bxTCyGQV9VRQ5JimOy9ZhikO5ZtstJfzC1j2NBKr
P2VaeNe+Sw5Y0BEcEmkNsoe6I8Lv998c7e+H++lhWV44DVD5F7MT//+ntpnDWa0sSBvcT8BKQ+WR
1L2pRaC2lUIXIVNIIkFiea+DqYY9IQ9EoRrmM1Che1jyFuYoyiXNGeN1D0nmcmhM+3FYErvT2cpP
ui6sJxM2wQT6TJbDCeayf4hcI19zPEwmwcSAFkwl+zggHETnkGjTTIJ6teAUnAJy3paTpU74Lcd1
U8MbQW/X35l2r90McePeao6nXoUf6wAQS9vWODJdIsLJwzy0Y1UcesREhySqqNnZLLMviXP+0Gwv
b0hDfgJM1qVWn8q5vi7hjDCngIVd2+RJPAQCGbCtpwi3rVxuyKGVVzmW0Iusr6lBDVoOZAAMd/Gs
xVCBHLN4aiwiY49dMXvDRR2NMTcpTWOWpLabNk6cJ3rYSysq4A1bWQ9i20GJ2tprLqg076qIgJG2
tkBbey5xaYeckmYdzct/iCjoo7XeYi4IoxRAwYCP2zdPOHJaaLfWJFmNqekbPcnKNZmJXHFcBtVm
YhJGQTFRyqMX0Tk4oshnO61D4WMj0vp2e6+Dyg5hIjth62jQ3EUgYUw0bNz8xJbfVdYj10gJP0cC
wXjKR97IuWNDkZRuf9elxZPXsH9ctIqP/lhY6bpR6cCmknsXLOjd4zwvmmkn0W7gEJN2zsJxnVvo
VUhiY9Lzna44dI5fPU9Kq55tZVAbmoVJohuKgq3V+c0XdqL+hap1YOMjm363KNv7UrCXmaAvH/SJ
2ahb2g+cNqIOEN0whvZcTEgBCkL8jDkWB5ID2LWU3tIeTr1rYTX9nW705sYszerZaZt0BzBOnaTB
7plExZkVoKuM9t7MaCjVdSGvOi8FHRzZzCZdVJIw6HfsjCLbBgBbOTNjpNV7Mpgmg//Z6XP9UpUT
d0XMxYosjXblpPa8x/dVH2tZ05XjMJIAnGBZQhPBdOkojwaQMOsH0B0+h+u0WQi3CS5iQzbHVHnl
hRtz4/DIqF2pmw5Hn+Vwh3WH7f1If91fOkA4a+SVyOkPeSnbZEw086vPKJ03qT+T5u6KL8NEmmvX
d2y3dSc+G6UNfn1McFTZ/KWlthTOy7ee7IAmlo/hmXBUfCoXyhqLg7EM1WmZ3/Wc+D9Js+TJqSci
shqRgZ/GY7LpSWH+ppbNazrpbOCTya6vEcrwZKqMUuRtLZZlvMSCxqY65bigk6Xopa9jgVSmscrV
FZ46zTGBJNNAd+3tNYTquuh2StJypl5Tl3ZMx8NqVX391vEpLV4f2GlF6JJ6sCICojgQdJDSl0dk
VuDLuegjF0Ph0h7QYo3bAEbEC2k4cuuXRt6ckvqSSxpCY5K8Nv6sLmeGWxlOKqYYGZe4KT+me6XL
Kb+pJZZdQg7zYIkHciAveNOXuicRISk7HnHM6fNhIgVnhc+MWNN4ZghiAqQFF7nIruJcd0LZa9Um
yHgFCV4xxk1JvlEIOZbIpJzIFwoenexSFxMQHgU6ggRO1A+zhRxr5XRj/QLa1twQlKC+laDaV5HZ
FAdtaa5AYGNaY0cfHd86NRA49ZVPqdGE5ZzyNwmTZk89M8VZBh//1r95WySnnN5tWSVoAXTth67P
S7nsaTy+QlAs1S2G4L9ezZTWpbRpDZWVEd2giykvZGUuoZi2f+F3bf1QGZTpRhvTUwM3UV6MIJDO
g81OK4z1jsldM9s/YaxVTxyEoDvR6+Bi9JhnqzHhFiZO3bzo5F6Boc5RfLRsnzatS3neZYzp5X2u
m2UaBrTVnoq2oCMZpB41b97w4yyi6pRi//yaLF1v6pJlFWCD9mT4vBL23Ld/9nVUPSdGFJ89YsW3
RrO8P8D2oefThyxcLidaul9v5a0f0CElnSC/EeNAF8lmmXSxL399WxuMjhZw78fJ2WPKp+9EExW9
h332Ys1hqRgD/6IOKENqlZtfx0YNYSDI5XErKmGb7XCYuJnxVboWtnEiyQ+I2ouDKvTyAtVAeeGY
FLFieQYJ5eFji0lfbhH+UZyPZCGDAh7u1EiZLHP6c3pVmF81UTLZMo89kKYiHxFDR0f6F2741hIc
OpqWPpEkx7hMxnU2UX62zCYyZJuTb2N/4g2pJoqTjs2OYGAjNrPoglYFg0LpQ/VUmBoN6pGesZVG
bBU6CmcLSO/apLm8YbHn5XmbZiePu0HniGPxyo7v2dUruVKmWPYTxG8fp4Y834amzTfpUbVr80jL
YmgHbqbO9JYMjKM8sFi13EGyx7N41zQ9uplG+mVmMYn0UNpOfeQ8nCbiMlUCGENflFv5efYh3hdu
6tD1Io/KqgPWh4SWCWOyoTsNREhdghpCnld7/Q+vjKZdx1dflRR4VpgGbEJkUcnv6KEpOWpCTQ9Z
ySBLZZqcEY0+DYPDXZvJgD6gbGOoDDn3oEPruC6HsX6gKsnsVT8pEhig2wfULb2TXo2EKBkrBE7D
XVVFVJAK5erQ88CVD+8pN2mpv/32bWAqkbHEaEbfvDgja6pkUTmUM/JbktTUViRZuqvGigGdUlXG
nsMkgzcmPtuSkHAyo9L5UrozO7LRU4Qa5q+9PVfuJmnZwL41ir1WPtmksiERpApQU82WTJpzv6OR
wBWPB6/IYKH79uPcxAmQeYrZjobKpneWnHJ0Tf6xi7p/+PL/c1T52VElCB02Qv9/a82XHyWxYMXw
XKbPfzuu/OsH/3lcaf/BAoOrBBccKxH/9q/jSl//w1kOrzknRO/vWIvI5r+dNfyn5SQRcQ1yD4cD
uX8kpC5HmYu4AGcfKI83T8L//T9/k5G0737/s98FT+C7zYjP5olt6ALF81BtvLc4FMJqZyF1tXe8
MldIuarUIMNjtK5M5NQ4OcyMQxAOqhqxHTu3RlfWEtVG1jP5TzNEGxTZhY63q247dEcJvgZt1UJh
XDcB8TFddB5d+gRCGfraTvvJWM2Cw7jFH9tuaI+gynILk7661RpYZMEldSvSz5fpI0tmDk3M6g5G
RnNUWZ1cwYvVARLM87fI1Kx0ZVM7bJpAZweVVKK+jXN0Mpy6BezjjUn3wE9ZbhnmRoUOscJ9MdLc
o1dPKCcb+6TcpxyG/dAMI34ZZy29nPiZB0dVWb8OtMC+SESxCMc9KswVTCMaOICgODLSRucLvd7i
NFhBdk4r1ILD2Go7A80gqUeELq9gQaG2H6N8m3lUCmRl5jGBOGh7tYb5tBACCWcgI3bUhWN98xtu
s6F5+ZLsk+jHEjnFpsRZuTcJPtvQDwlgnNjGccRU+6XTLJdMvVlcUyJUXzKAJmc2traJQTkvj+yc
yZ/0Z8Idx8TbYnDRu7DxxWXpcXS4UZ47Jqsml3MWlo5+Dwaku+gr+6F14u4WEFrpk2MWBUtvPIsl
q4+f78qG5JupyE1yOix/J2ScLbrNKLq00WOvlaXnIeDN+dJxhvbG42QOyJLLgYOlkVDYam65AZp9
4w1fiBIt1y27750d61/svidDqa1M64rw+P7RUDL+1ghrOg9t5rBKu4Q/omJ1RK6tvIRcUwycxTEo
mugikFl57eidfZnb5n062kS2Vsz7CqvOtqzj6Bb1UL1xNQe7Ppl5emV0YZ5n2Q39YP3ca623jsgz
OcRutcszevSCBmtIbAqi9LkSkDWGKtpnQeRse1fkr8E4vhhRoG0rG5TOCv+wccNLHq/aaaoP9GLF
ai4Ca2NQ+a9zGOVrt3SuK962EIfwCUtksgiB3TUBRQ9I41gZJk/bJoiJVg5W4f2IiSqM+xg5WW+k
x2JItAfkEP+PvfNajttI9/ir7AtABaARb4EJnCFnhkkMukFRlIScGo349OcH2q617HPs43tX7c2W
NZwAoLu/f4wPTZG09zZdtKcZdPjoel27oeZops8PZQGJSMlZDC33DbftiHNgNvcNfo2gR+myyXQr
ysPG6e2tB8lzP49q3Y9Tq473DvaR2PjsRcWU7jrfGEUT2MZiOSiKxyROvPuRwgr6TGfN9/oH08zt
8cFGPWtbgd3mifFkWNwLW93OUspxdfdOeUmUPE/WUtKBR0Cq2DEVMz1wCph5fzS5Pg1izz4FJjod
XOtULyORyK1l1Jr9QtJilR1gvNnVinrJ+DYZZW/VXtak4zwMZE+ODypPe5tzfKxlAogAGPKVXkW5
VJtlyCt3Pb6idid7zQf878yJlY0ml/i1REKKPycBcaTdty65PTns6NsJiSBnWSOd+Poec2C8KbLK
8wBmhIJNo9nRekWlCsnm/sK48Rv5PSxCr+pjqiphT0EV5cQ+B2NaaqArcZpyh+jUPT1Wee/Mod5S
SICNGV6RB8uYth/bz7879d/t1AIo8K926vP34e3bz3v0Ly/5dY82DOuTjrYFMRH2qg+z6m+SImPF
Hf+7KX+IbVzyBQD1aKH976aMKEnH6I7yx0JnRGDlPxERIdH7eVNGP0ntB7I9tn7SDGiK+RkhTJQ1
DZVsxMmNOpe5wrIPszA0CYZfwKUlmJRIkqiPuCRbI6iNdtjqC/EvI/EHe4qi2hug9N58ofkrP9du
IZPrdhqEFZpNO9mbXqKJE4M1vKgc0beKiTpNmtmcQn/wBqgSwsk3k4N2YN+Ps3HfA/G9VkM0XBbp
R3QD0UCFJnmRPGdtJMddWpIG68LOUUOcY4hxaULdOz4fMWiSbMpRPtVWhsmEOcOa2X52yUS/3ZVv
GQu9PnmGl6svoACKOc+/ta7WXtKYLqFgxEp2oa6yQzAAaa5v4JnXpK0pzd1DPUtr2ZGJPDX7DgE6
pd+d3ZjrGDjftsyv8yHGGkR3dTlP2tHjA9ZU+S3oQOoW2PjO9Gjd8a0svl+ynOTGYgzgagq1GRMA
zjBCmbPPRulerTsWFbdWDYmdUmhxK+mWqzY4sybVnERufkY+qNyl2YxodFR7ReFu2u/LyIyFu/co
siRUXab6olNiVMpKD3NKbM+Cqm+CntAkagerM2rcWk3cggdlnPuo4wM5KrRieu6awurEPQsbIe2E
dbFCUUUzUNjZDpa/lmam9F1DfXJGa7zGi4NekDgXh4jVs+gSGbNGTzCo2sgpRIlVfdFjI7rp0Isl
m7jV1wx8iCYjwiyZFBFR992w3jgMg8uU2UA2EzUpQV46TJtHpfq+IUGemUgJGciuG8YFV99ojp3x
EkcJ7divU0pAkfwGTqJKaoTzZSmiu38XvEqlav67Bc8gKvuvFrxT2nXr/8gv+2ky+eV1v656nveJ
ME6k+ybOX5z1Dn/yVyGlb3z6xer/ewklS+xvI4j+icMK65+PFo9JxPb+yWrneH8STRK1zBwElcNy
h0+dD/J7PoTK7dbOSXE9lBl6JzcGvQSaMvuQwQTDmQLPUe2q3zMNBWRhAOFYwbAq4mqrnj8vnOXa
oAYbROGXO6BzvjGDnOaRyYOagh+4s9a80sUsFxPaOO2X6yh1Z47XXWOCwClEVi7o/GqMjCj9ISTu
/CGcgrYVfdhSfLGTCad/Kv6Ec9+uLUEyA6fwxhH77Yq2fuizkD9Ex9pGOUUEEIAbHxPOg9aC5o32
hWWHahRIAvbnMPdzZgROYmm4rgsOvL18MDA0sUhNyWgEs0ZU07chFrGzG31XM5/0IYrTbdnHk8wC
Omnt10T3cSStyJZKrmslciTuIx7L8bY1XXJs3JgV9rzQfOntahKA43uacZwdJG7ZWkQjljhIzG5Q
OmdRNtiDYa3/Mga+dV8mZoMKQZ/uBDFkDZFGlMLnYWR0nIuM0VuEh8XQMQiLD0onIkwhaKv4a7nM
8WVw53pbM5bQ/ufObRMYceu9LP2ktG1ljNMWUhVVjbNsFP8vgCcCUsna4ex6md6FuR6Lq8IRBvY3
fM4jrb8vhJn6nl/sS1muUgT2OM/fNXLwMmKcnPZaluOutdqGRT83uWEaF7p8nSq02Y/uBuqDP+eN
nb/o9A+T+F4loSCmLVRpbn/Xqim79yCLApCpll5Lzd8lINeUA/riFVUBDdpE5G5SV1aH1K/U0Yow
YRhGcZ9gEbobJlVVgavRMYCbinl1dI5dXR0mf34E8CUYVfP97qu9orQlzMtmAsU75OTibPVRldcu
bY2IEa0ypKWz+FwPwMOtZiT7mOn73UEJUwSSRo3bQXPat3jAhEH02ayf/dlbkoDiaO0It8GrZr3S
7+TK149ouJ6EWTxmWmO+OnCacQgl+J4yZjw5bBCYRIW1Q4lgHeK8HEidmKBqxPg9ijrvbcF7uvU5
nM/oB2P1Jhcm9SWlICgZrSBvxuvBSuxLgYtuJ4YFV5SDDeNKxlZ+qAnHOyEQoqjV7NG0uBV6JXNU
Bz/Lwaqt2Q97q+4eu76OL2K066tclOIaYeF0LkggvCrjxiaYMTHOMF/ZS1sl2StXtNhPUy+u+3op
rvqqghYkQ+y9wRO41srG7jGVYrltbTXclIrhv0yhEoKo8dz7OVNlgf1QsKwgYD1RhyXu/EV3kDbx
SFwVk4y0oPHSdB26xaX3erpApEifaTcHrBTzqJ+afEhPKsnbxx5X1QPhQ81R5LhqNUS4ryTOZdj9
HHVN0x7ZRFPvZhQiuou5M8qkvLV1PzqQQjbu1ULRpJ753k62g/3DHnBv0rUzP08ZaHfsU/SbNyXE
XHQCq4RW7BM9GH172hpVfDD95nq2abmPfBHQLd9/66vRDEROSrpOzGpASzAxAEYHA55WDP6JTgjZ
5LRf4ev7a70d011h4ZJzKmu8y2obbRFxple17MVdNI/zS4+h+t2OjOGOHyS6THXTPy/ubKye53LD
c6I2dTllCLCsbN9YmYNbvq/zzyRpFnsuO0+LtkZIunnzDfGJ2i/oPTqqVHSxJfrIghqS6hbdL56f
oZxXue2QwI3Y5o8FXZEGXxP13MoY7MgXf4TrGU6kDtwyZPtnszbjF2T+xX6x/XYHTa0NAQi1fnLS
XD/5KvfPzHTm3TwNPRsFSf03db06jYvpUrR9g/6GB/XY9zGwEyQbNamjmg5pbsTHpobFjT0Hb3gv
qlPf0lntCpYaTLPXmmNnR7O1jAdnLm0z1IlvCbvWmd+TbKTNdKTNMQ36Lsuuurlrv+YOqVN6Rmv4
lPvbqK3NLxkQ/qHo7GLfklX7aMisu48psTybiu4wDYIb5GfO289d1fvnyXaX04BF+K2pe50dzRjv
i7Ru44Cnx72pxnH+Bm9LYVwetxiwK3s8anE57KPOIEtWSXGEzK12UJPt04ix+Hay52iD8GHZi3RK
7tjZmlfH7+uvnqrcH3OaqyJwFAdt34+/jfmUrQwCGefYrEesntfz1NkbcEQVajWfM/S1Tjt4lHsC
qXXApA1u1SIczFFA4ixadlyrCJ7IAFbb2m3qA9l4aRTaTpb/oNG4BWoY2mcvriiHBoYov4o49vZV
O0Wn3oi868GjWLWYFnlIfA8bUw4jBGXBflJYqjgrSyePwCu7U27MatuTfk3BgoZpV2kOEW+5fR4L
dwi0oeqfyagjxqIhzi/sUGKjZhdjf9fEnXezaP78XacNvF+t6mzXhF3E18WotMcksZ1XjGUsPSAF
VoCol95xFm0C3Rdwry00dA3dVIkzMZQU61DVtsm9YjaCLLK9vavqj3tiTDG1+hrGW4OodSyy3luu
L+R1puINE2V90uLKfvDiuAsMfRI3o/ItlsHZvCVATw/R+5zWC3hsqbvcL6rH6Fulq6rdPOGOzg6x
ic9KJhU2QwoNP7ueGqjb1opd29b2XnOyijB3R2w9h82xyFN6eGrRHOZF7+4Qy1rvUGd00BuKtud+
HPwHw84a0LPO3OmJNB7J9UissNQa6zaPWgAsc5j8uyJGG4uVog5HXdx4TIFc9tLSTzQOnhTiuKOv
TG9rpFr7HQ+5qZBBjP5VpFr3ytWIou+Y98IqmrvbZikaOgqa9grxm3k1IbsNIUy0cATrXPYRvOAz
ZwHzcQJsxVOLqvQHrZT9a4mtYxflzYvdFu5Wy/w7YSI44PvpinMHeSF4b0fUIJnKsBw3Ujs4ldml
IemBMmLTbpf3tJElUUXIBY9mP23smu2NiGdYstjqdmWW27cRZ9OdQSr4dQ87me1GT7rZRlBVk4UT
i/BZoEbakA/xRLJZeRnGwWrCaNGtPftdtRtwRRJuAUukpYZ7ZULgXVwDvhqyPX3lgOZ0IapyDiBz
dNU3WRTG8Nq0xhuo5Q92ERshd3ZxC7s0JCFV7JkduHrN8XXoZnox8vHekZLS5EWMB0efq4uCAOM5
EY7k5vDdbxx8ky3mNnOfo8M+kfPKYXripFoh+dDHh0Ev4s96XhefLZMzIB3BixXaqAYvTa786yVf
e8BiOzqgWO6xcuoZOjAMQC2S4CE6YAOUy2aKRXbMlO+3QToYac8R06+vytaMu++CRJXOZ4BUs+ER
1Ndi2hjQjU2oTOgLTto7R+vEybLkfPZbaWz8PMWlF7fTManGZRtz8H9ZHO86s5zH2AG76830XKXw
CIWwjmXuGl/wIpkB7rIibCMH2bpbOi/GMpiHmYaaYBgTsWkBfLeNWN5kgurc1e68hnhYH35zUywG
THYLh12ratzrBAiGOWaViRHhOi2McluQIM5lEbsep3Hod36/EQWHG8rRYdVTcULU/opOFnXnQDFy
nOfFJs89iba24IcpRx/MH97VEyCMtUsqT5y0QKO9t0viaj5icLoks2U+CVkVeehNNXi1U8kdiWVm
uGgTxELei81SzyqoaaVzPVy8S5qJ15munH2WLg0yIm8PWO1eQG9WwLfKT5hW8jeA7i04U/RYqs65
akgTOdpmp1NYX6SbIR6tcPEk21yXpIe0cb3d3KklbDpUfrPVA4vUKj5XWsHOnmfzxdb5cgRGb9MF
PN5pG6lCp0FF87up9X/xff1JJclQil2P3C0Er3+OHk4iay7S3ksPGUnqHOEm7CFyAU4JbERfD5Ze
te8Ed8KHyx7U/6/fnPm2+cnzxpvjOcMr6NlgKv4fMLglraQzL016MCYMQUtGJjgSwYTwCD+//+u3
+pOJz2aeIfuLTDOd8MY/wn1pm2bOlMCiryKtasszMsN/z3H9/a/f50+2fcg3rLIWsJqJ88v5Y3B0
Xs+zRclgfOibaN6R52IdnB4BV1GlCjVHjsNk8BM95aKXb83qqmdVQVNB9846XEcJn+6vP9KfL7EL
yknEEHwmM+0fU457HbJAMWXg0YE6+tAVi2xkgrYKn8QbPU7kO8EqXGcDM9jHe/8LmP89frTeGf83
tb3iR+RI/xE8Wl/0G3jkfyL6wSe6kJ6UFSX6DTmyP6FmJoKXu/i/wLn+iUAAg4cJ3TXP0/p3foOS
HIBzXDYEp+NFFD708x/Y679is4l6+PmhJSSSvYuHCM+9IC/yj9JaSZlh27dxclxsfWqpyUbTrgIr
i8w5aBxreNXj0j1rtl3fpzTbnReSZIPWK3WEKH6fbQ031R8ylS/wauaUXxIOWAT/aRV+GFfuJz8V
RzJ8oK+HFCuR7U2gLjVacgSK+eju5sROrodirG/02KdQvjaLG5I48lu3XjlT3U/2kRu5eyvnFBvG
pYZomaVsv6SJPOSgS6e+45i+kKWohaKfaX4oRzSn5Hc5z2lv1n3okt8SshLGoUB3T0aTqa4wWET3
dWvB/KXaOB16/WueL/UbbDIVnbmIOCBOnuIMMMbbcXCmXR5NzmWMJi/GPOqTi78qdg9r/slVLk3t
fWR3/+E2qX8R0GAH0ufk93gyoxadZ2PcpknTr3okeW911njMclfH68/WgIc2M79neq2HmZ1hsyJL
huyfOXbOsV7F112zaO+M2RjvybUxz9rSVoc5bV8G0Bck2aazzxNv+Jw0Sj34vkLlhydXfsXRF79I
jRUq7G1rDgA1sp7iPn8JSNw6IPYhw8bUU8YF28/d0DQN+dbO0O0gH+MzS73JL10VX4tUqSt/SdXO
YAx7X/S+uEl1edGW2D7mUjVHSTn1Ne5QgqNtt9u5OD/NjYS7JEBq7k3JRY3zFz/10ZXzK/X8NcQM
YGmiuJ4NNyJdr3T4opOfEXMd9TdGamv4U/RkTwhM8VhXVvKcq5QNGmiQptQZs+oWK3FmbLTI1hus
MWvTInL+/NBKqz/1FgWoaBx1QeSfMUS7BK0CAs4ZvGzsqoTTi+BEZ/vT+CPNzJ4zxyQqMn2KjkqH
LKluUwd60mpn9yaW9bJBNUvu0CoIaIjcu0FKYTBIliMSPaAMdw44BsdPJPiZDmNRbH1tp9FCY0QI
zx42iX9FBucaJR67m8G14g2CWOO8lLZ/F0dzEo703GJKQlQ3DxtH2ue08Id3VMD5AdduG46ZpiXw
sj3uzyqZrukOd7pd5qvqs19n0Qtez1g7Rq3ZZlsfzcK3dtS7HjJ17O8H1GnRdphz41WB11YhotT+
zuir9oucdTP0m9F4y6WAVR5mNa9+9MK7Qk9OIYz0OJKm5tzhnRGAEZFCzRf0kSGgw3RIMj2xvmLh
oZ0DOHSOQ1eCNzVx5X3JyA445fY060B7FLRAM9daOGdutOpQi6HYME/WeCCr8s2OE/8zyPNXTR+b
jdNIQZSdM3+3GzkzaxhGXW0jL6pesrjvjLCQWKy5WJV8VS4dEgH+qIYG7Frh0B04cCsA9JvVrrdp
lLwDAPXBUVKeZxRxtC+xjW+9ollIdgKIXYa1ws5q0o2V+D3ZaworRm24R1vv3HARSebxO4De1H3P
siZpcQ5xSer7Aa3uvYlocl+nej5tNF9FFqkqUn81KTzYLhYr6mDqDXbIqkwzBtymOMQzXtTcinpg
91qoe+mlFj+sW2bPeMhaTKaGEpSWgtIfohhnF+zh2HwBJW7klaUxohFBhdwBVKu7WJ3U3mvbJTiu
M7KBAXjmNoBK94OMlk3i5CxroHstab844zx+b4tkfJ2tyjgJJrhyS9SMNyO/nWUU+pFoOVD7Ub5B
ZlluEJcMx95Vvh4aeoNSqGs2nOXGa+lI8v+LvEWr4R4tqEti2yogZ/xanI3T6JDlLJu1gWBl0stH
pvV+T9wBcWgcbIYADTu9Qlo+V6GvBmfb6tPybSHdqtwOBgbMWvRgvXUymMgPvewyrSF2/TUdqw4F
T5Ycm/R50WIKL2amglx/8eacUT1IJNSEwtszd9klmsAoTT9zLkY2RpCehbx3sIvfQyXHtyyLE/NA
vhw4yz/ZVlXdt6jR7nuji8xAT7PoaUTBjB0M4jKoAGWPqyXwySNnj0WK3Pt7j7SdW50oxFvSQEFn
cJOtALl19uOyC+sBW39my5hlmy0vnMo5Pfem3+9az20ZhruyPGe+zsd1cipquiLhhym0hkcdFikw
ZOfctAYff0Hbi0SoiqjVWlT0YHnSOWRpPj4SH+O1QTJEyXexaPOFOMW+3CutrW/AA6OzjxnvYeEe
P8R88fcmbQkZm6W9xwaMCD5qly9M5xNhaa22UPJezLvMmk18AYoyb4XZOFc261GfGss1YfLuIUkB
ZMoxuyUDBm69NcUlqovOYpHN0WEu0aF2MvMkpzquUW5ba9BaX9/Gi0sIBr/no6wn4wZVMdC4pbl7
fGTaJceWL7amOdp3hb8k3yKFoDmdNEKbZDs1vA+K8eMMqHpn5nLc+7PvHwaj755kVOMRMOzhiufJ
mQMinmQgGtcvuUSoagP61/WNytALh73w27tR6CUsSyZwpMPX4UNMkT63hXXp8zI6La4/HTo2RoIp
iGFHNPuu16n/bnTCrAO7I7uCBIPki45IDc+61uwrkWgoaweWGm6/hE3aKoQdYh93d+mQ5bckEoxf
EAkjnlGG82rWqXcx54onL1kXTapEzHS/0Ey8bKU0zfqhmv2X1KxiVuyEBqnrtmt7I9Qrz0zAf0f/
NdWi/AGdZNfeOhJW80q4fotS3HFynJaZ0eo3poMgeN/4RqW3OILRX4ds/PzytbnMD7KNN0iGcA+I
xHF3je+4YVJV8AJZPN4t6AezayWLrkRJrSUvdiPs9M10eMRDoj90eytHBLVOQJAezveTYUzM7/s6
Jr20P3LLmjI/ukMFQPHWRssrZ9/pOc+16j0bJvPJV737aLRxc2zb9LGt3HlbirY8uG1H22JP2pxb
T/dOsbyyAP7A7feWKefV7cf+q6g7ThAWNvmgs/tX19eyK8f1iltyNLajVWo3XBxzTVQjqC9X7Q+x
2AOITdPmoOyt8FKU6imRZwACd8Ie8zns8c23QSP9mKRVp5fbkqK3uwQULcWOMNqlFvw7Qv2/KHjS
8pH//N8j1Pn7V/nW5T+rjn550a8jlG9/IjgPg4vFVI5Ybv17v05R8PKfiGtfs4SQ/uIR/e8oJZiX
cGJ6pKz57ofQ6LdRytL/yehEd9QfRidAcJ1iWkLAddo//lQeXIheY5VNhhtBe8qQMDbwABMiIEj1
maubwU2tGWYqXdfn5GOpxhE9Ptrr+t2tK3lReizqFR//JNeVHijWuZk+ln+17gTmx6ZgCqntcMH0
L9a6Z8iP7WNYdxJfeenZXHeX/GOjadY9p6GRKLRnW5zVuiNF696kD17JlqdXt2rdufyPTSxd9zM5
jyPhFOsmN637HYRX9EQjrWYy5NX+fUEl6700FSQoeyXOPnbNdf90sIWtHhp5D4oZ7YCZ2agiDITa
KNQxb/yFWBSRh2RRT1srIaAhSCFmH/s0m95ct2wJWq0juJnFmW4JBOxuHddJnlvSO5D91ZS/ingw
d37iGg+u3Sb39uRk20G3EFtpejXdSJzqN17bfQaPQ01K0acrSRAQME2iWR4r1efYbaev+UTIUSCG
vLtCu5PetGnFfFo1dvclrRZEvS3X8HORZ+XZG4dkp6lkOcoSPChI6IHZFIPnhlmFRwWOQktvTb/L
rrQivoyIYncuUq3NkthZ2GEDvtLHeryZkqq/wd9EiptROhjeynF+mNcdN+ccHCpOKhcP7/7VDHR1
clt9vLG6ar4CfhJv6CXqY+Yb6oGwumIKkfDmhAA1Ch1TYnoHAhn608Iav2sNV9tUUVHdkQ4sHtRs
qVc6ZIsfMzDlozn06cbJp+pSdrZ2FiRfxGyjL/xWnEaBjvxbgoLLFyHTYQfCXG0qgG2UBvmyx2qn
bTUhJ4aIrrtAc9Q3GRqukABS0ogzbhw4L0j699UgKkPgZ5ZlbREV6G+R5FvLqZK7qkNYHTh+q7Yz
JeFBqdfDziO0KeAw/jaYg3ddrR4dYvabsyWNOOwrBMcaBg5a9GIiqwyN/OKBqtabhm5JijEb70on
BfF7VsXZLar0insqXi457EtDVGukvXuABmUQxZ2BpW4k+CoAdumvq9RxgYCS5JjmwKJ49TOkwIX9
khql/iwJwrpx/FzfJlbXn1K3YfSrm3a4w621vOKopFxKK5rpGg9L/Ii/xr54KEKk18T7YXAZFvVO
MQgk5ja3hYJwGeix4p6sXObCtkcrqBAROh21LxxMKg3QwXOig8iy6ECbpDzYc4ZS3msN0PVowqIY
QLeUTywjze1cQfJXaM62TDb2NtUa/eQmBpg7fD9bJnPNFni+vZRxGV9kYpkESDjiS8EISdipJpHD
RQnxrpPXzw+cEkQcEpRKN3tmJFe2E5XHfmFzx2BA8mw4aK097Ag70i8k3Ru0KiLGK88aDM+Ta1TQ
iSjVI5y8bUuCVpXCgS1l/a0g29ELkHxPJ7G45cylsVPCGVDqPcVDRwZlRi9uFBZaPG1EamScOjMi
rHfIwJHCIcKb7hAkGs+yi6o+jBtTNu2ucGpgqZMBeoU8jjiEEvB1J8k0Ln2yKmYHNIY6i05/IHvM
nJ3PsVs26l6tQM8VkkWe9uPSmJ22kEuWlVOzsQYzHx9kNsXeO0brKKnIxy/00f5cDtlI9ZHX2Boh
TX2vsm+kVDVGjnbGkJKNi83tXyj176BUbpm/DDQ8fx//c/wuu+/zT0q8X17260mAih1/7WpneF2t
Ph/7/a8nAdIOme0FjJzOtvz7SEPL+AQrQZIFIZ9rn/Za+PQbqOrR5rP2a/BfUPgRNfFPTgaYgX4+
GayZith+CdrEv+Ra4PT899/lFZitrErR2/KKvBu47EoKFsG4lvk1yfw0HOgQgQ+x3SF+09OkPwxp
pe6ShgAdPBUGUgFJpg1e69yHeY16klh7RGxmM8XogglcvoOY1/crkU44eUtbAMMSKfQGjB2AZPQ4
mZX94lTDWwFKFfOnHunUtbEA1MtdJ/1HsKosLCr0MEGNyRIXM4YdgA3cnj3SaZpWaTK87xxoctUo
/cXPOZ4gCErN+6oa82MnBzQKVCf8wmGNhIRtabWbzgTSduAGhnEfUVuwLTvN/9GZEtdCUwvIt6FE
nhAPKHoDdB6o/AZDAbh0PoUHxOJ8/FD5ghpp7Xjj+qehRhYseh76sg82rCw2G4N6jTAr+8NCm3Ho
CjQkjAMjkKPJqkUhUOmX/vOQLW0cVoWnvxDyt5ycZvBD28TgW4I20CHUyQOVJ7y7gSgxqDLY5i5V
Ps3AwA8s2L60sQ+leDHHTlA6l3l9uTGbWHvte/IRgblR6Tq9MG6k1/n6frSN4mnOC5c8lLg3XiRN
OGQVTUgloDGT6eI1hfZjSUY/nEQbHcmbSL5pRTedG1a3/cfn69ZPxZ0t54CSF3kwC8XF+HBZuw4Y
xE6XfbUH3xgw1OP/JXde2wLgqG0FiIWCUaXmTewBnSVBr/C83zhmlCRXUWGQsMn+I8UusV3CJMQi
auLNkXYHlVbnx8WqD4O0FFkC2dDvVBqbLw2aSmdnNLOn77lVVmNtyb3gUZGWkb+94d1TaN3OTsG8
bCIjceI/SU0UDwmw3UvbJN2NVwn/MVsGKFuUBs6GJVkcgYPiazLlkmf6eEUAb2Vfaw0X20Prwlyp
qJsYar5ktnASsReTBjsEYSjp7FaNnCmUg8OlYUKsxnlPOIS/LwpT/BgdQYRRJMuyDgyxTCi1TYCS
nZ/pKjnnRc3f8snX2zm1Y9KBYqHoZ9QfZO0SeA6+dR8RKkIqyJiHYrVoLUqPTqVTpvi24tHbG8o3
drJIBJmTGLxKb9JqxmDCHCDm09Lb54bePajaeiEror8pcYqhWp+JLBlajppZv2jLdsiLUxmTTRF2
EI47sg6iENqoCWFkobg/PGlwuPKCALy+7VbLWrea18Z5Rhe3Gtp6QjMCYzW5lavdbSEHZ0vn3HJE
P4QbLkdRFI6rRW6CYgrsckYqEa0WunE101mrra4yq3QI2e/zXbXa7sxarek+qxmvX215bSO6E5AJ
4JtHRgpHFvtWrUY+wkSQPekf/j5QJbx+3mr7o4457TfjagYcVltgtBoEZ5ll3ytVH+TMpV9WG2H1
4Sgk8wp34fzhNNR5zdvy4T/UstWLSHZP+9B+OBTHwUi2fTLgWyQ1cfmMIkvn2IKtcRAETSx6Uz8h
NJv3ZusSlom6rVZEpjQ6wlnsSRiKC0VwSVJho+4rtA8jC4VBxvyob4bVZDnSvneXTEv37PP9xQGv
w5QdCIlxu42zxBjkkfIgiiUFE7W+l6ugrGwOInrbI7ZO3NoI3aqRoSzM5JEIfZ2xp0D3axIwcT3A
hOEKl2uPRmY6dGo4DXlc/jCRZBdXBPKXpIvrLbUSswlh1LrnmrafR3QQLP54GpedP06Z4C0KBYLj
LRIbRQ64UlGlhXd6uQOVYVXqnD56/VhZ2lxFP/ypzI9FzRNqGosBrbQ+Rfj07YcJFPSJvDZv42gQ
TmDTNVpChN2wXbVT7Scc5gfOhqbF4zCa9yBrvBFqp2mDCohPUgwYvUd9HKBcRs2vzmzb87mT8OSb
uqYWFMZoOeFSt3/pv/33uPR3xyWXKuO/gk3uk/rb9/8cuj9lQP/ywt8OTMYnBAwmEyQmadP7KQPa
+MTAhfgPh8LPJLT5iVcYlkeUlWPpH6T1r+cljlIG4Ifx4cG2/9FZSf+TnZqQaSr98DFQeKqLP+oZ
WomUv/RhmTTCQSloT+oHPzdVuo3phdqmpv0ylsNwAg9JWUCblyK2tYM+ogKte1Q/5ZKscQBWyZmo
rG4ph3/CyUXqYFO0GabT0dvgEhAHaRCVYaFs2mVwnOhn3XPD3RwQ03KbTaN880V5wqxzwny7R8IZ
bZS0oU7H0g4gH4gglemPXu/Tc8nvGLZuU+EUJfBK17wlmGyTmU5frmtfv3WAiwk4Hd/qCbk+pxa6
t5DRS0Wdz9qRUQrqltzaO7ti2o+MmyF82Q8/R7VoDPfRRPoGvu+dZeanfl5urWy+1mP+lcy0YErS
Nwzf9aZGiWcrnvP/Ye/MtuNGriz6K/0DqIUpMLwmEjlyTFIc9IJFUSLmOQAE8PW9wXK5Zbnsar/b
L9YqimIyMxBx495z9hmNdzJEXtq539UFlFRo2hbxy4BMO8/ZMAX0w7pf20wa4nJpveRj8ebqxDvo
8XTRu/x6fQckhmWAUsVH1lQaSDuZ7awCRbFFIhCsRjdBDjY+xtZ08SrlBJ7pxMeu8N85PwgdS+xD
HIPGYdp+XMiJDbSp543R9cAW6clMBhPVn3p0kvkyNfZLYuWnWBVvXZux/4kbN7E6Z0NKS2jzC62p
R7Wc7+yCz2q25K71G+bh9lqjkBmhZFJuKhNXi1nzRpkJssRI0Hensk9CiK8yGLSxPkvCeMJPkomd
lG+DQVyzPpOvJldSx/qzGqKfQvSMd1Ov30mT23SynD/Ti2AlnhuXWeWYJx9WwV8TRnqdw/TE4C8O
tMVgB0FUXSe/TzS9IANJp9imvqVt854fNKZetk04kK86RND1vDx1NuFaiVCPpS62aq6moGJWsCWK
4Q3ihh8WpqJ3sZxHM07x2nYpRjX3BSLRN6+1bv0pNWDeEieHcmERQ3fAm/i4oGJO00ayUK0DIg1a
MLpHXI9EvzHg2HHqOQknug30bQzr5LusBLVI+P1miRa+15+q2Hj3rYlDTTFDlXFxMtzxse2GR1sV
H6WOVlp3mKkOpXq0IuR+eYq2mWA0RpuOlgSGkVIAru+7UTk3vm+/1G2VQTYT1LS2u5Pr960zkUQx
Zp0s5wVPyHxwFMsRN+9NY2rNV7pqPqF6yQxeh3wYa02KKRSZRXNro6VjQHho13gZpLnjsaehdlSj
xtAomYuwXZqSqVczo7vFZlcmbR+YWmG9SwJr5rFzrgwvJ/8I6Wbakm9MeEa29SlBt1iQprfIrZnM
02oonH1mt9VTXkVPpdIwcnMd8YlxosBVSXTDkBFsGgVprgqykXEmL/DDGjl3YWurxEDs4GCOSFUX
n7xacgdx25tCS+4q/FbhpNlPtUaDqx+EoIkj3lQ1d+9VZTJZ1NbwZTwBnsvVpVl8Z1emRFOZcx3d
GVJICFIs/yUz32uSLhFclhy9ox44yjR2lksKEK8C0zr9ZJylICMUCMBbW3eHvQJ8icTEfXE1h9Fj
Ox2jsfvQpu5MLMpfxGf86kgjKMAE14HLknu0+KdgC+R49oDhsT7Ya8qiNbQE5OHXTEV7vRCc9vsQ
5R+gHD9DOGjn/4PScP1pPgcaWCiu696vueX49YfKgTIGmJIwncrIke5bycahzfsXP+kXeRTxkT4d
Bg8qEmSRf06Bn1y4zBlF4gH+1JsfsRuu23FmTHMA96ivj/xJ3/10gP+JiJMxxq+/HXE1KA9Abvrr
//P1n7oHsVX5iUcXDAu9SELRj4+14sEGPX6Y1kCu9fctiuXc9WyA//5HW7/4qH//fX2H9gXMFLKB
1vfjp5/d5PG0ZLNXHfqys7YZd/y7Gf7Xul2cszrLDyTGvU/ER+3yaRxPGYLqbefTh6AD+Z44kJar
5TzElI0LiXD+muxIizg0vek8UaVuCI9tAoa1m7bOriun25VivKgyftJFUm6xu9wMOHjR/JMyhuaM
3D5BGqXtsT38+9/0T5YQWgPQcwapMwLR6j/+omaRAoM17eqQmP3OrvU7QjTv6E60f/GOij97R20D
6CYNIXrZv0bbQFDzFF9krfqFfYR6cTcbqR3qcGQ2leNn297LiYIisrMY5ztywsp7mG8pvK/4ox3Z
l9dShYsE1EdTnSFCRTgYh0fNd25Q7OyRfsmNaACExXHi7IELqpdYmBArYxP4XTqn5wEF0aXK1ZNa
wwvRgdsnCUEc77vE3V2lH1GK26PKiRdC81bvlZZ9RPXy5MXDbpFAIVRjHZJZHJKkSpHgLYT+0QzP
cUwE5rDc4Vm0NjiYjZ3vaV87waXHNaix/v0H9ic7DErcdSqP6tUUv/bUFldDrqdZ1WGZ8PNRTih2
Nszr9KUm6/Dvf9av8uL1qSfD2+bTYmoozPXrPz0FnTmnLq6v6iDyEb1eeippkfzFj/iTnQUNp2nj
VaNjZf6KEUoT7mpA46tD7Y8NrSdFPyJakE2b72BJ571EvZub9sHXzJsp8pOQW+BJU9EzlqlvHtP4
jVnilfSKzDrQueaQ9dmdmrlkIB9/LM5khW6U5gdMDQvDEYLvSIvor4rUCUev+eLBwtk4PfR13G1z
UAjqFsIbiCLy22ZndmQ8IZgw96AC5EY30w9RsQTbNL8eVX7KRTyv3RoKVAPaiDCagBwvuja6vNSV
iXfCWn6/Af7LPd/+kyeWz8K3PTSrOlNg8x8/lHUIpsgcqQ5GwUVhRP0dpEz5Vjgqv3PCO5BSbm2L
2bspYToDI+j0DXyZW5mxlqMc56FTDbspWsj4c4wampH+MhEkuvXweGzy0bmJBtcJYNveJECctqJj
J2q4Z2/dbH7SzemdSI4N5usHZVEdombE+UZMBfi8p5lCjBCVpNljcdijqLvEwhk2Wcf6tBs2PqiI
E0MzmA7wrP29Sdqh33TjX0B+/+Qh4cxY/2fA5jBX3fDPC3eKW2AM0wju3au2lDhq4068HBsYU9TE
f/GJoEjmn/tZ8c9z4nEKs60xX/X+6ZlsbWu2VizsoaNFhyy2J9E3yk4RJ5Vv8PlA+8vR4HBBYt4n
N1lGBRgX105OATjUkbOpK78J0nJsQ58+1yYteomM3/vW58aVNnq3hY+UKvGp9lVVW1urAa+eLZB3
4WO562HMMout/A1TIlUqLb1swU81VNABa6JbUxnShPF2ko/083qJIs/apoK/6CNScTTJdzTTuGui
QW6KRSZkJaq7z0tQBNV1O9EyP5FA+phKLpIekC60Ulz1xDI9dqCm4SLD07TGRzM37lotPVkW1Zrh
Dtt0ZYOtf9DAupNQsi7IZmDWahPCuD5GvRLwIqZHJ14vECLXeJ7INy1aqiX6cNeqhZ7uNvztDsRP
mwkeMRm1V75Q7x2m0mngDc6K9DplKhb4ilLcLuyXLBkvk2U7NDAFKufypI3Z6TOjuYt5gKUsTlyK
AW1wsqSgyxFDLU/OJK8LQ3xNGE6eckPcjP24pV87B+vFCEsh6i3CfM8oIm7oqL2YdKz+4jx2/uTx
ptZhdgMWhhX1qxC9mK2sBSNTHnp3fmd4fOl1zr2Ra1ZEZuR2rb8+r9r12oOVPpXe5zNfJXI3T/1E
pgTfBnsInVWFBpZ0Cw9LsouPLG4RN3tV6KthPhRrLuSYYuknYC8N2zUxstUK/xoNEIzAmHNRLpBs
K56DYHGBumnsMZmcn0aLckvvrCZw9HQIVMxMHk7rDYSBM6OZc2LVfCAxZbabDY9yZAdFOIG8kysp
XefrcRguthigHhaOClNYj9t2Ws5lMj1mES250iCuQtTzu9PjdewYY7rcDg556tyMHCJcModHC7XE
Ws1L94/z9b8dtr/osK1ZnJzN/1qY9FAPMvmf7Vtey38QJ/3tG/8QJzm/0cAyHLGWDmiT1jrvZ3ES
NyPL/sP/8X/qJPGbb6PDxcKGk+NzjvlHi838zfZWaqFjAQAgHfE/Gkma1i9tNuLVYCDqOqYS8InI
ltaR5U8lja/37B5Rq51tFLj3nrBJbkdJdyyLhYTVBgW0jvXvAt2dCMjaXkJjnH3cyh5DlLyeHlHY
lmerN8nBbaXHqtRHsSH3qCJc3MgC4hcS1KLxJaZWtOlBgJvuaLjZ1dM05HeTaUsa6LEXaGt6JKYT
xfm87p1lBXPahmFBtk5hPsgKKUnTmKvuOi5vSGDsHxkh4TR06eTPcGa/6xp2d8/6wnXkw2pku2FC
ej/7s7xktSP27YSad4MwpbyQJDSc6sZrz7PL2GKjkBftSfkB70a40tXM3PJYgi8Os2yBUgG/byf7
wQoy5qQOsyNdv+kczYRPZmMxGZVqyo2rWm6akCPmw6J3eqg3dhQ0ohVXeucdGENdGh0bi8UudV3m
xhk6a8lp5ONv9EgryJMcgXfrRTupN2XAgiHoozI6YE05HcSpDeIc5DofVnlepE1IiNDcU8nJGURY
SjaD7TY7ZSILJ/PDAoYuehWHebE8tKJqt9OcPOECM7/QtnSOynbH18qokTL1rb/VZ6uObhjNIfQp
asKiQFBqiaGfxyqylgeGr2CLwxTvuvaeF8qgKKqLQVt2g9Nn3drt7JdAF7WNSdyWuP2lyOZLa1Ue
kmefmctEs0rhKGXYtS+BXh7Y79GLlRXiktSw8ViWlbxo3HHkZiaeKpEbbyGTgdZTKq7cvGNWYQCq
CrV8oYsgRx8MRTbY+Y02p1ajcZYqRhT7uumWrruuOf20hHkXkWauwKI+9i7BLCO+uOpEKLZ0uleI
0uLSLc2Ukl3f16mG+KvDZp5N9xEoL+zztefC1SDaZJx2Pkj6YSGzuunkBdz5qiiZPuUl2vipNUGM
BPQ/MH/XoWBN/JSl5L+rVKa0mtGstJ8CFmPVsjCkVffTp8Bl/hS7mJ/Cl3zVwKSfchiNQaofpqtK
JvkUzJif4hm56mgYJiKpqfz2u1jidqHla0aXqkhQBrKTIMTJ8iZ5in6X52SzaQTlqtpZxskZd3RP
EfMMbUKHyAC4Ag0UtU+96n5SjjWiVVc1UPcpDELkjkL3Uy4kVuVQu2qIilVNRIBce+usCiO5ao2c
T9kRL0C/xgsvwnJVJalVn5SuSiWn76onXEnIl9xPKROQjzXBZVU4mavWKVlVT4RnI4ACq+Xmm3jV
RaEXkMtGX9VS8lM4xW0FEZWx6qmSVVk1rBqrdlVbuciuEmMUt342xo/RpybrU57Vrkqtz13+vwfi
Xx2IHGwUZ//6QHz8od76n8U51u/f8cdJaP3GMN7k2EI4/jedzd9PQuc3xzJJ3lxVGivc9+8nocX5
yWjKxB/JMMqm1/Z3dY4pfkPVC4Wd+FKiU9bh1X9geUSgu96Cfrq2cFcRNkMw16QBRK1prg24n85C
XWra2Na496bW7J5HzXZxXszvnjKLm8XQ2jDRDAgsXPov7uRd930zvjhj1j40tfbQ0k05DTM9MYwc
CyjXQTvORAFE+7HOkjtcVdrb4Lo1BIlabw+2F9GZFwJT/13litm6t+00N8uNVhWGe1yMzjNvGBXo
9Ze+aE0gLGx+tYXgAkDetdd0upsFOrg4pSCKj7LEKhQhfNkRKK6D62imrmu/QDiXiBbdqiyMU+Ir
B/muGfkyJCgAKENS2GZzkjb0KXOzilnJYFPmPLPzcJ0yTm49m0/2HPct1zX6zBhZCJ9Ga2O6szjC
hRJ6tCEr3s0eo1nThpErTj6226QWBNZUkfc9JrfZ3aLUUCTNdQmMKqZE/eoN5faAmlfyEvp9zq3s
7OnW6s1z/OQcZQYc+Um6ot+NepaN4QKghYtWncHzoPunsFnjZ6wsecjAkIST7onXeRQ2UIA4QUOc
PsRkU/JhDdl1a1b1ITOnp6xOrX0mJ4A2pR8fqDtQnbZlnDynKsWYNMOVgQVwXdvdOZmG4bmPyyoA
p3hnlSohQm/0kQ7EzrtU0bTphul1yQSTBWK/cmUdY5U/qVHiOvON7OR59rc4rbvQAjbwsHgDqZcA
E/cDbyntKmwjbjPtexeqsGdWe9P3MeSlTyCcP2qky+eF5OWNnwMeS1o3KAf5Wpf9qSSe8IDlsdm6
qbVVmHg2PWzWc0N1AQhpuUtiRC65mT8hdkjhUxLMAJfqh5NWDoqVJbqb/NrZgGMia3FY+w+k/eTz
kO/tkQAXtYy3JvKL7TiSERgbzA0ptZIrTGndtScnIk9pvR/dOk0Jt1nEZiC3IFj61vuGp3bcl6NI
v2EqU5Dw5zlsWqFR+c02Oqr4B1Gy9a3Q5IOQqXog/qTYU+tgrgRAf6hAY2yGFE6aVc8C9ZFAbUQ5
emRfSHZdZ/o7ZOvANBLN34/O9KMWeXmUCSPPiL1jwxU8rQJCH7/Vll0Ho8BKE8cdgmS97NEgwNai
eJoDsWgOxqGxCLGxkUFnqkdDVPqmK/InrYiOC9ohWP7czYXUniH9ELYFwueUtEx9IbekH6uA7+uw
oP42aF3kE4l3/dg6gPFnPb8qx3w4O47kiR86r91a9qIxt3RohY8e+geAFR7gqi4blzmYGSodsM4M
F8yok/tQ2DmnpW6WkMsihn0NU5Ud10cvXL3OfWAUQ/bYO6UMpE4ozD7NapM2BLTKgIkoP42FlaMU
hq07FGQ56dE43jF+ATo1sixifyxIQ1Fq/k7sh66HsWvPp0GmFWMMXID+XrK01Kpr0VXQ8moJ8+sn
+WG0wF+IAomQSKlhSD44v5FdeZPfLqQMgcq7oQ3UvwLumDDnJcRA7IyRPMak8ktG2V4TJK1m7nWT
qqPNuQnPGf7XpGaXUDRdaj1Gz2XBO0WjTzhe01ph5C8AnuIIM7K3vCjD9p/Id4JtlmlvPFLP5pKS
9VrkGH5becLcZt9kOuQvJDcZuqT0OwC2bpsS7vhUdhnRgg4q7Wt6FyOe82EB/2GU9GbK6EtbmLkH
rMnyrxq7IArRl0zQrPEKrXxzQaGgPeR2776ZpUi59PgtOEUf3eUQgwpCO2WSBEtQzm4uZvhZEdA+
0gP6bSylvCn6pGa0l1a7GlPIvluf2tWTdk9CikV+KjgyDe8lXuDxDsxTSsnXHyZDx64U0W/gLFkI
2SIb/n6y5ld8bIJJWum/01i7d5WdTBDirfFgefLFIRwJrQH1tmmNR5u0my1pIxZSTaORNO5tO8w0
qZ0BeSc7bxyMbaUvftjUKt3MsRfvSHBiP/DmmxRF0+2i6eP1nGK9rubBpW+lMAD2yLNH1xxCaZvx
nlG22uiT6QV+hoe8Mbr9rMX0ni157Q/sWvSrZwbwPitRquoowThunAkBJSExl8EDIpl7dR7CYMF6
QSgq82vSfefWP3ZgGoMa8Dyqcr98n5saMK9GG3owNA1dBx7TrETXQGiN2T/6aeZvLY/OGpdFf9vL
9ogPId50WvOhWvdLmbp1uDAe2el9kyKwwoai2VyxkkoRSMgcm0DT9vsqYiqwN54N0hU3y4QluCAX
45ZmPd45xQdb6TPUolTqx4X500ETLn6CBpgsOnlkijEqOyJqEPrnWUEfPme/a52vBPTiQWSYGCa5
/EqQYn4WTQSYHAn/JrImiApU4VesgX7fpzau75xUC6fwd6pZvsbNqt1bfPayjGA/mIAGVlS0srx7
PqjIxpgCvZCETOVmFCSj0d9MtjdyuBMG4Ojxa22Ij8Zvf9iEXe0KQcEwKvu5JNgNG0nfEqvJP7V0
drdpBiU/usGm+9kjSEHxy8WWmO+7WhTZvW/WzVH3zOVqzBGCTG7+dSgjfctmWrNrp+OzN9ccGNJa
qX4V0kgKfuJY2NedtPhm4iTBWD3Xx8EunV2GcTkAElnt6DSWV/Ssp1DO4JJGa/7WJxHIRLogGCF5
DURk5qFOFMFTr5vLXQ5FmTd0wQ62SdxBIZnLG17+KPPslcc+l9dyqrzH1hV8r6VznxmiI66PKaCj
F98PfTHdCRllr27mPAjHIdOpiG9ss8Y0CfMYV25CZCA6bN5orK32F1/kU6CE0+Ga9EJ7iRyTmAY3
Xi0d07xd2tXY4Iy+EcS1+V3ALBXbmc95YzZGfTsaizzo8OkPrhLe1ynvdSK61XvWRPJ20S0NBxP6
yUPWSOtWlM4YGgs5Q+ysDQ0TkWATN6HJrA1PVoReXlrPFxcGzL0esGtqlBhmYwbC7ouPviPcfn1Q
Yz5TlO01HvjO2eNXEDwyFaO9Q9f7eGkGk2N+jq0HBDGwMKR+5Xl69oJfSf+Gq+RUTISlMulN4qCN
re+F04uHyknNdyPOtBJdNs6YjUYOxbFZERf4OpIMArWY1bsOf3ILba9/WKauPUZsntfg96EHVs7d
4lRnsJYS3gHHgTrQ3cxYzs7ofo9iF3in2bvESYv0GZO/jd0/FduunIpQcNVn7ALjjDQ9twwhtdaX
jhApIDu8FTcqJ7SGFnkN1Es2Q7xdOk+WtGd6HNBeWuxjSIG7yJ0AVjDXDxteF9M0R9vD14jKPSOS
9JndLH/miBteCkSrD3kmo4OeuelRFxMVb9Q6p7YaCfVNGbjCkEAZRm52yux/1EhBw6bcnZjM8UAk
+pSHcI58aIcQFJJSgXRUdgXGYCQ5gntydy/xcD/r3jJ8F0wbDqD3SDbIMnlrQ+v5Uluig7La1zDE
LZIO8nLNwqG6YkTUybLOuD70uL1p7CFhF/bgbxe/sRgsFc08hmnG83CmvViWIZkEdCwib3Fe4lxL
Ifl7ipPVg4fBgwh7e4MSl4aRndvOjWPlyevoTsSP1O7wUCwV/KA+qbRrumPpa1SKatdFXmlvy0Wt
MYWVDsIqiwnZtnNcz305lc86Pvv7kb96UCXbK1K+h6mkNu5hTHyryqoGluuiCZJLfO4qStKiGtfW
UTmWjzTwmTLqrrmfvDK/yrD37uZSJgQotkXQaEuBM6FrxG7C7XRf2KLrAHHQBcto4IdjZiCxrhYU
zWYGTNBV8Z1JcOF88dysq29VnNBc8GOltw50MOjxFAslKXVzj1FpMM2m/065mXpDvMnddrIfQHY5
ec82NtMU6vpDRiy8v5nwMC3nQtlaQB/MCOMWbcTWNnL2UXQZWMV6xzrIxBHPJkFdaIfIVHQPXc6z
+M13PBIRtSyKr9Jxdc+xhLsMPURMFpeJgSvIadSw+8iuvhql1hwGEiUuqpXcBYxWg9vpwP2QUB1a
ArSOHWuSfFUrvSKnPQ0ic3A/yq62yR1Dob/p0k5me1U2j33uR+kr8s4hKG1/upY8j0gJlmX1oXne
D1pT8cHBUKbRHgKd04JkeCI6Qg9TIF52SHILwWlmv7zpFNbnaW7QQXI/rl3AF5AdhtNithLubNq8
kJlXXqaJ4GnoX1NglnazFYkBtc1ISitEWA9/TScxSm/zHjbkaGBwyeob227LLQpi+wsITuYuSuED
Ieg7jDnrKM7bOVRmB6uycI8ayZzbmov7hWahv+ty3XwTtoL7mHcNKCF2JjKvvI1LtMw+ja1x29VE
8VkpYJRN3ifTt8In5hRp862lEv87EX+3I6+EbiAIlMY05wMu8pZSaoiv0IEhmQc+NoWsm3bX+EqE
nxDtikWpb4wsRVoXlUmIpiPhNqLlX2liQ6nz3fKgpZG11SZOkmpyKo8RvYRXqGtzYGeWtSNBEwUj
jOpbaS3zpZmSw6DwBKh8qAIRVwDi40krwmJOkh9N49jXUZSmbLRtfIhqjDZ5z8YP9jCYi6QIlq4o
CQ5DJsdMaL5PpO7fjIqg7gzX4yEnRyzEV8eG2dfEbujGneeVkCb6Hu7D0MRvvVtl2wpHPOIBo/Vu
cq3toFXoeWhAO95khLO8fpKZLMA5ZVCmSfmqNf1ra9G/S0Zvbwtl6Pglx+867p+Dhwz2OJfYLA0u
nrgrBGw/VZEhMhPvsiHax0FaX7xh4krCkU+LxDX10nhcImJvOy/t9yorXvqM8UJhEisTDrLK642y
rJA4CYggqR+dkF+Kt5wktk0JojugZkbnvoKpCyhUnHkx5JUrUBQVq6V39wawIzT5dnpVkJR+R/9B
17eDrQYvHBt9vOkl9Xamj+a2Xds/8IuaI2HPBdYkAhLjzNN/TBVXNKiY46G0JU4HrTXvgdDQEWg6
eKBKnlwILxud5F9o1sM2SWaINI3TcgBr6NPccrxf8iTexWn7jfsapRhQUmLSyVk8VkMzEvmAmOp5
lNix6PdcW7hUnyilHuGBtoHbSfec4G/Bu7tQOBKLHk1L22+SQetIbRu++kaLfni2NklmPlUaW142
2vaucTovIJDde04UWTsW1rStr3sEnaJzeFzqXDDMzs1zNSdXqVa9SqCEh7lPHjrH+MBmR/03Ux1V
JOM+JLX5aiUEVVpjZX8HzNuBm0Mm1mjlk4Jk9tE0JeOCuPIcuaHrQfFN3HcCmqK8YFJixlPHIJtk
40VfR30gUV6NIwpMf54urWEsNfPUKKLthEt9J3qEKRT/pcEdR4l9jhvlUrFhobOwRA0HeYzcAdhD
IqEK8Qw4et6dTJrI05LGiqtOROA7v841CezN7ejYFNYGXNqNSVY7LHlzKSqkMAyEQwzvzQ3qee/I
H/gSWRMfZmxe7Kxm8/DS5ATuJz/NgsPVsKZ3CKpDu8eajfvUGQiOd7OSCDB1WlI351E3njqOpKDA
Oo2PY+0FkiCKlnVwYZQ64/pMUOUxAVh1IHYAiJ8twVGEjh6yeji4Y/s19pYTujE9KNJGP+axdh35
PbVOQTpT1rqnxhjlDoe9G7q5U5waQfsP00wfVJT6AZWpGUR2i01+vPez/jvYE1Z8NAum4NV9a6+G
73J24YvDzXE1mey5u9BABMx1y7DumXFNf5aRRj4HIK8gLqwK00oTh2ldGgcFjWrbiaE/Vogg6FwQ
oqfn4nuDUOl+wFpyyKIpDZJ6/prHBp0zOVs75jso+KX1LRKj8TB50EwdRagzAsF6+iF6d3xg7zM3
jiO6AGrBcOpamlE600Uj0uzrovM0+ixY8sKOPNeD71TXgI17wLGWjWI2nYA3uQjpXJJdk/zUcj4S
6Fnv8nRu3ggLqV9XhV65zUlDe2cMSS4LXkvtrXbKjtxGAo8zDjwAMog+D16edYykuCIhe82SrUrj
U6fZcWiV8/yNOotHK27KtzQzvNt6soDHyGR411LnI+5I5AKSqkEgpg19vyhGhCJ1pypoUn364ikx
3JlmYi83q96u2UxuWe/pgpbEbkqrAf2EDHiNlXOx8Kdq25igNYOUpLdd2jA+tfVIuzFQO5GRxmFw
INnkcY7FFyoE8dBGcb2L21keeA7mEEQMtiffe5qgGZMtU5kPsV4AE06sWw/Y0VupUIhnZUQ+gWua
6bbgkq6dJ5Oi5gqLaL9poU2eqSGk2sVOV2NDSJ3hZFfsPxuHKWa2jyOERjSJCpC69MKoaUrH2FRc
bijvproRjIfr7qlr7PbM7NMjzrJ2fR1BGj2+eeX3zuwLr04NleZmSoX+OPIPOFsP6/zzgEwOFypD
XuzfK/8F9Gt/bQ3NcOWyetpAbyaJPKVKr5amabotB5a/kd0QUzER24VsUhKr1cm1EmKXeS1BjX8l
/YvQl3zI5KHxkpoAAdVStHqkyBDgAMmOcb56EEMjaT7pOQBrrmFEjZua/1SYffxdJHEWb8H0MMqj
pzZf5hxhHOCfMg2XVs0pBT0Xb2VyRFOCls0Wy9oHYWVVyIjgfiWRb5be0U9N7sitaIZpDzirvVdg
L56zdT69FfYajtYJ465vawN8XTt6lx6vAxVvF9d3xaKNzxpWkZNFPOiwgULiXXezJp9zrJs3OtyJ
vdmgF+Py2lv3PTLniw/IttwQ0+2fAcqZ38DF5ifZe+ODaa7SJTIIeErrim11UwqvgqbTJwmSKSbA
2AXxTEC8piu4sUDmZDd0+CXnid9B8ssMcxY76UyCT7rMwkh2cbZVeX9H0JKNJn5es0NoQz3C+Y9P
mc1WyTRz/iia0nglKYNCbXEkQhgaTCjwyKrfxFnaPg+OqHeTxqlLJhKHGUtqy2UnDfW4B6mvTZ5O
IHN57iLlHsdJl2HTO/lVYxBHSWVv6Fc1QrQvYKDIrHBUWm4TDX6v09kR24nU7pu8bW4QQHqHMjHi
sB+XZo8rxA4INWeVaB3yKA+97gvdW41DbGoedeq7K/Lup90gqf5pZ7p0abTkMickF3p+PNK0rzM4
Bn15PUj/XRsNrg5GGR2cRMithj3xGuEnqKgMuWTaWsc6Mbw73DUKRpcYEae5CBWdqNjaRFawaHw3
oN/cnXogddda5+ZXEHe+4S81wjFChJ5581s8l0lAcAU3Ay+jrWhEJb2ybn7Chh4RqISdkoRUK9RY
6KTUYkcckQMc876mZ1PnFfAv31u2iaWMLbppBrIC2Z2mL91riiA24KqwHOZOoR11jX6489yaPrDh
F8W2EuZYXJQgPG9OOGwykdfwq6H+XWkuygTB+IYeK4qIuU52BrHf4O+WG3KO+O96dN9bar6dJBBG
c8yf/N58sWI2a6FVYYrMb0un5M2HMLzxYwYeE0F7214jwapCGLwzjRxxPIhnO84ui9dwVbAFUYhI
Xkm8W26tJMVnnLXPTd9md048HCLNPFBYyf242ONXTTEGMS3txdIJ6dQXKmSFnG/fjBzUcDPeSujx
99PQ3g8ASueNXnsrL72pum1SaLdwWkmY0M3k2Fa6eYUH4jt0s+GaxB3Sntj/sYYsCO7gDL/ISaAF
KdUVA3WFiap9/u/Y+v8DmLIcc9UM/uux9fOPXv7PU9rF6S/5s3/7zj+sku5vzJEcB1MUiimUiP8n
5PLM3xwQAZ6NhmoNvTMZk/8RdQexd10brof7zwI2xcz5b0ouy/0NG4cD8Y2WGsNmsFX/wfja8f5J
KGmtUbbgFEiftXmVv9pDZnsqGLMlmKHc4QxHVGAkoJlxtmZaNVBya2CdtFovlkthXMa4lRl7btGj
TIc86WhCRtHg7joIBw++Z1B+W4X/BByzoNHP9malg1+fayVahD+lzBHbJ+KIhdDtdkM2REsgNHvi
OfREASIhF0wR/TnnDCvVoY3sU+XlTIi7mQlBTCrcF6Pq/Yiad0VMOtmLP01P4A4j+ldAW74saD4Y
PsIeTEcNWJ+dDffxVBsnWVc4p1XV0y+O1iN50SICPec2veJbjGbLaHzcM5K/T6Mm67cJiWuHzmrr
62WaK1qjlv6MTGg8Z3SGH6OGEnTu+mQlOP0vd2fS3DaSROG/4ug7GdiXQ0/EcNNCSbZku71cGLTE
BkCsxErg189XBGSLlOy2Gz4gBjOnplwkCoWsrJcv36PfyqbQP8Gkzs/mSmh40HG2wYLWJnj1Lo3Z
bx0XEFZRsX7fZnxMPiovbdl7H/vgjo6Vl9eWVlNeCXD32GF+6pQx0lSg+vlbH0u8N6D3GMTAcwUf
YqeRF7R2C8TOGjUzu1jZNHyV2lxJQCCMehcAGjGFapZrUy1GvlAZmSZKQCrpj5+cy557RQlPOZML
9zUngzKfKbWkBTMTjgxNlpgMwWNttKscv09qO8C/dNo0+WQVIt1bRfl7Lau39Jd5jTwflUoKElFT
KU0zdEJsAtJVYynn+Vb6hBgubofcy9xf5X+tolq6tKv0fe3XKPjDevuMfXF9KbuJOUFWwJ3R7CG8
BnS8Px3nLtMiNULfNg6uUduhBS7CeJFZDl1zQlO98dopMgNYHxFnUMHy0ypdKbc1rUBz3TEg5DXJ
JlfojqUU1RiYwHjOm6baZpd7G0unraFO6ZjaXwXwxyeBbOBHHI1Wt7Kaf0RIFuwERtGFi3CSs6xy
KShv97YT79YpPiEoNu4KlH5L+dYIE30JTVd96xvCYVFHrUvPsh0u86iT5JMqCdPrQpE+V3uMKrCD
os5WSRstCj/DpY+zKVjn7qLcash6eKr0ug7YCWdhWlufLMct3jUjjLI4mwZzA+1iYclG3elc0god
UNqAgIXwSlV9dp0mllBrofQ4z0a7DHbHNsXqmac8182czmchoHVbYt+Ew5crXSU7zHWme/RdbstE
eYPcyKcmsz+hCDJJJdWepyZJJociL7Gnmunu0jPgBEqxDjrY+sp656ySjcShH2kRM0jmKX0W53pQ
QrKHmpEASKHmsnUNhT4lVb5jBGdiqpl7g8XDkkSjutjLUZixmDV3D8CSVcp1ZmcUp60VbY/TIk0+
hWhTFXdpXpv8JNSJR8XqTQltcJLu/OS6LgHlshIp7UIi7ddU9wLJ7XJ3qzQKPr5oCsOsg5S2XeJO
u8XKMUOJYLKXYh2jCHU1N1VADzdcyfNdIlRATM6gcmJYH7Q0rPVJ3iwjycRGNs/cM0xlnAnFm9FC
X9Ul3IC6WkTalto2fswf97paz8Ltrlpa6KJpcC1p3ahlwARAvImfbvVbNw5B9Q0gCoyfw6lV+tp0
uwt3CHeTiyAEnJyVNAZNSzl0rqtSr5iBbdO82wWSfqHnVnq9h2b0V+XM3CKgA8t3ZmGAKyWc+9ia
70dquNgmS3zWPtJTbMziNFMu9s2qmev81TLQpfhaDtSdN9Gx34EdCvdPmumFrpoXvoGaimGmu1uV
vPudpVsuiSEWZa4OoD6tk6Y+W40ovUztwPehrsA91fZmteQ8AbsoLT8HvrUFuitcutNNO10oOsc1
KCE3QePUf9MHzQGtNE2kYhxEQajG00u6yu4pZ6P4a7rUg1wjkmexIqFQDL1jGser9MoLis9sLAiV
5EF5HjUoCU4CAMuG01tVGVMy9vxeidht5iZ6gFdaCN+2dOS3jmlY5+oIGoEniTb3yNqeBeYI/SNk
YjOQwQmW8BbW3nRuy9GoPFfwA72QalPG1ct3L4xK28/RAZWWRl5xXItTa5El5GGFKdvLfWR6wMjB
3cqAiWFmjnlWJTYlAIgXfxfUxETljFIaumHalAb8YGaryu5iRwMLfVO4yc2kvfomlfHGi+FMQSzR
6ms3cTw8jPbW1A9o2qCx3J7pkDsv0flbLcgTl1RDdljM7rMHPU6h2IRJNd9CVbrKVZVzDrKjF2lj
f6E5ILxw9PRhZ+NeXvjVlzDUirkk16T8BduNnLoXVpo550UVqPQOWTclvnh5hoeSGipA+kWp33Iu
CxfpKLtx6u1dIWWj28rdvqHp2rqkYx2TFym4oebWLPaGj2oeWIYuTYwyMxZ6k1HLoL6MQ0hZYHmu
7ev3mk9puyqY17sdHtDGZbPN6+K6ziQnRmgGztpEOdg+IzxYO+AR9NRLc6DuBgm9lZ00b0Gb7NFH
NJmwkfaQ5GrECRJpxtZpGre8INDmZi7LAnV33vo+CjyzpmxIZTKE/m9KX4Y9HusyjYXb7RZ0SU7D
TQ1RQJ/A0N29xtwIPfRkmzYfVKrZH8JY2l+aHJSWxS7KzlDBrnLkck3ECsB4ykvJ8CtCf4Cp5L50
8/M6lKC4h0RMyx8Z65q61ox8bntZSjZqKDp47R31Ojr/BK2IFuE5jYIVDfiW8wBLb3SWkce/yWpr
t4D1TCc2dRcU9HBnmvg7lQmiYXO/QObFgVe3gsW1FRhE4tN8gpC6EGfg2AHlnrNAFRdUO9jdOO7F
WqIuUyyD3HmupAksRKUubASGt6UEIsreNrFqFxelzARab/zAvawzfO5mjZWVBehlXSxRYBxdcLQx
hJ4PKOtEUjX7tayPjHwa583OWyCjhCiEZTecXtSCgiM0Xjg9eHzPMA7f3lpuirOAva1IJI3ag59h
6xAWVvtFaknGeSO7+xJ6z76U0FRIzWxipnX+IaArbbaienUVYjMm0Pt9/ZE+eW1BSflMhW9B8Rg3
rnpiRZXKv8fcLIshtTjeqIJS7mWAa/sRpP8aMqHIgCgChqiZXGieJn1YrVxxnMYPHrd3OCAL6GYR
hQw/l6ZUvfKPBO9mrjJJiHDIX0AXKNuauhROeKIrqkO+ADhp+6Jykxe4YqUFtnQ5bZBoGRouOgII
YiKz4LuwXnT3OtGrBP2dML+qClO/MFwL4cwI65vbLEgLf57pUYAWv5HObR7aJby/XTkL8K962K8s
97NNzv0e/ri5XGluZEyheJvYB5OazVaO7NjXKEHgclabH/NQzT7UK9/BFFLXIG43eE/udekiVeqG
VgC4/5/URCuraQYd9NyDssReotjXwbauN8oIX4t858lr4ql36VUjeY5ygvGxRPIUi4I0NFeL0c5z
rVkuQcRx8jBd1FGuInUeq3PdqKJJXJv+3Nc8+wzpoGKug8ovG7OsburMqe4ygFtIo9UefwrA4hjS
+brewWpHgSPWsPmC9UbpKEELgSa/aSh4Ruoq39Fu6RoLpZTMByVS9ldJ5jU3FpINb5NKNvUp8XwL
Y06G1hNJwUdHxlNrhhCmjWKGs7qkA1e6lJLVDuBY3y2lnWPcqk1eTSsJbzxF6CaNGlG9NLVkXmN5
QO4vGXNdXxVTaAd4RfhBGC0qI9HPtsEIf1GJXDyxg+pdnAbqYiSl8zzZbfHNBuvabsPyZmuaypIg
geI5vQmMQkEoK4l8KtD11B3tEjiWWwM5FzmMp36JNQFcTd71VNsuExCWeRBC+XXsPLh3fUNvzk3k
9gF3CuPvEjXpB1j9rjVNAnt/XSrKXl1UqRYv/r/O/x3/frbO1/PDuf622KT13SYrKIM+HozFp29i
L8rfwbXKMXj+1T/68UCvUB37Z9do2ito5j8CFA6/6fBbfjREsGb04mHz5x+qMhY6TNhi2dLhYsAg
jpzu45FljGG1q3j8wPs9XE8f9o9m4cc32E7nj//m6A7u4yLKxWOAqhw95fYrQibzZ+bgZIQnc2DT
D6Aizi1cup7evI0lkkxXnCzhEy0uKP9805MF8r0l8OMb++WbXz+EXjTzkD/07vOjm1c42fzc7Z+M
8e320coiW5ApGgEBiQtk6GQWLHAjnj+se3G1vRdDmgWZpou+s2COWea4EpjwjcV18iLIko2Dui4r
9GMMbRWQ3dD4/jPvwHcXgaohssYDpiOvXeqAikeLgG5PsG8dG652eoa3CEAue0dDtHl53zXkZdqL
aT2aBZNIgRicRC7dXsNbCs9ao355S9DGzCQN54C3h4uo93QSZFkes2XoiPC0AaNdewOKB/To9w0H
YOL0YAGyy92+eLISONDjgGcSN7VWzqL9wgFNAqKFvYMC+x8NbYaidkGBm3y6EpCypo/c0FSZ2CGu
wQUFxCGFK0a/0GiPWQU29f72JsXaejoLpEi8K5wr7S5qDG5/oEWfzKbfJCBATr1Epz70YmQkRRrr
GhQqo43BA3oRFF7RvmtAM8ZgEHRqPuZAJ+HA1kQJTZUIm8PbEUjgez59DWMbgqGmPwaCky3BsMeQ
z6g4YkR7uIb3CkCC6jsJ5MmmLutkiS++AiZHKVTxaBweXBhEbKnvElAJABIvuCzS36fhzyRxlg2q
xmq3CQzu2QsdlN63LwwdkABWMLU9XCfHA0sSIsV0jZMYHK424A4oDPLDRZ95r11Asca6rXMIUk/3
QCEGY9KpLpJjcQ1uF6D3xOp9PJDG8A1IiYSG4tN3wBYS1bJFztzlCIN7B4Q8aPujWj27r8jNr2FF
BvKpaJV0WNDJLmCpYzzGVA7Q3RlxcItAhT/bNynWzLGGzqAuiDSH62QWmGkMXpgo4dMirvYLhxQJ
NNCenpFA08bEe1Chx+PPCV4A8wcqEsY3JIyHrxrQ/ZPKKL3zYXuMZx8l2yfQ4NOIcDgkm0QEmFpD
u38ORc+IaL8KEmjSWObZw1HsIt7J87dsBPgtLBusb0dHtp4BrQLQDYtXt9d+qOFAYIIWmfRdH67T
fUEozeD5KEvd58NbC2i79o2IpIZI37ApmLTxiuv0cGQRKwDSwdi/RsxhrQUy+u7g9u93RyIilloK
/ztZBJwLDAIOjZRqe/uDOx7gniHUinu9CgBmVBFUBUDoODeydOARVgaoanv7g8uNFNwF+mbG4Oec
DVTgwK6IcrII0HEaowuN5q01uHxAkcjd+z5+jofi+esnBwPTGJsSUlocndqn3yYeA9oHONHZfbMB
3n0LSpjN8bi9y+fvgKlKQIgCSBTX4PYBFDe19tH0iIDKGESc/J97fWkfMKkbSFRaacocWkqExITQ
UO8VAcXBQINjD0TSPuSTV4HTAHC5qKx0i4DPh7UNKjL7YM9ZEIQC+hwwsu4m4WQWSAypGxFylA5I
HtyroBqG1XstcPphFegqvIr2OtkUbbBCBSjFHipewlrojZqTGNIKQsW4Owk/YxaAGpkmJQM0iQ/X
4NaCAqTfpmv/PiyqHBXBAygfvBwWUTzmldBVAaw9hs2BxQWxd/WMC5o6plOIvqRH9PwkQWJzoGEI
HPmRiDQ42IA0UYhS99sjODaTAwpbunaL5C6fwgYmcYPQqUiPW8TgkmX8+ZTes6BQTERL1fgO2QS2
ERCajIWG1IXPwe2UdLX1PTYDHpAWK5og1x2u0zdCH7NPQkp75GEMLjqqKvZEPd8IFe1cmDucizrQ
+OSNoLpOiyNcjAHHBUP4jvSKC8wCGwCi2ETaw8UrdhQXgNOoOli0fbZrZXBrQdHYK3vOAqCiBsWM
SnsHJJ28EbS3mhIbiDXcDFrjde07C5QaedKApx1gcpJBtwUGKo0dv2dIZ2ky+96nSFFJxepeFpU2
cZ0sAurNloqvD5BS+6pw1h5YuiQY1X0XAWdlxeKE0GXGgr1wFBBIl2RCpuDhHa522ge0FkTVvX00
/z51BlfRVPY/WLntWuDdejoL4khN2CG17iZ8SPffas732xZkEANkMnnZX7x/COoq6QPvQleRHdy7
oHIE7vsuCGgZCFESBIvDdRoRrLHBFFjaIzdtcAD7S9IPv1px4zBNnwZlZ6bicJ2kCDBQDABoThff
4ubPxsWfeG2+dr5MXS94OPS8eJvspa6X7/3BY0/E88+7Ro+Lhz//EN0cR38ovCDa7/7WEvOfIxr7
oaj45MPHIuPhe7p/3t3g868++q7Hu3r8j+feJl2n9259+KDufubNOqRx5r/B+ss6XD9txmDeWZnf
fsmffxz9zic7wj8MnPkn4woCX+9xU6+Jo+OBbUEW7z+wv46yY8ONtiOh78jTdYCVdnqihtKyu3uP
HQdxun6IH+9fLL6WJ9t/5Cja3OfefZEfDX5gIPYdfLYJ1tU63TwduWV69x65ay96Ff/9CpXpIvzi
HS2WlkPY91sWzLr3cDRwR0zrO/LZJkY553jklvTUd+RzZtzzns44brmiV6zvwBcPa/doAWIxJZg5
vcfFwj6KvexxJLG2O9JH76GjBxzfj2e55dj3HjmuToY98DP6Drt8HptaykPvgRmguPfro0luC+l9
h76KC4xhTqe5JTD2Hft67UVH0QPe+u/YXq7XaR2so4en09EVlvv/5Cxb37tFtsnzozXdFS17j+/d
u56zPu4qbavC/YdmL0Cb7mhldw0J/cfOMo//o2B9NOltEe93jB4jpXgytKgJ9R46jvKTxa20HZx9
R77ZfEnXJ9kTpFzRItt/6HJ9vG91taH+A1evztdhkuFnePRiMr6ouvyO8S83abY5ilRdMeN3DH69
2Xv3R9tYR6j5HYN/ilP/cQ4O54MWeO89dJximTpdpzhYHe9mMAEEmvt7vuC5J2tHNOg7/GvXO57x
Fn3tPawfkJEcn2oAdkVfbe+h041z2rh/wEr7Dvxmg0pqHZTrk2MCmlACi+w7/J0bP2xeXWTP9rYW
5Os7/NuDd+9LC7HrWvk9X/B8IXbwXN/h3zH7myzbHEWuri7Uf+zv2Dh+XxvjK9r2oxP2+3ztPi4M
EVM6Pnjfn/vXJg3Z2Y5GbnmlvUd+SRO0Bdb6Dv1hzb4TOUhVHv/uQ59E78H/SdC054P84GX3cZR5
x7+9pe/0/u11jOaGczQrben7xyO/hDR95b0/x58epUBe+mfH4Jr4i/tgs07/8z8AAAD//w==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5C73B5C9-C4D3-4072-A4F1-037C579154B0}">
          <cx:tx>
            <cx:txData>
              <cx:f>_xlchart.v1.12</cx:f>
              <cx:v>Profit</cx:v>
            </cx:txData>
          </cx:tx>
          <cx:dataLabels pos="out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visibility connectorLines="0"/>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a:solidFill>
                  <a:schemeClr val="bg2"/>
                </a:solidFill>
              </a:defRPr>
            </a:pPr>
            <a:endParaRPr lang="en-US" sz="1000" b="0" i="0" u="none" strike="noStrike" baseline="0">
              <a:solidFill>
                <a:schemeClr val="bg2"/>
              </a:solidFill>
              <a:latin typeface="Calibri"/>
              <a:ea typeface="Calibri"/>
              <a:cs typeface="Calibri"/>
            </a:endParaRPr>
          </a:p>
        </cx:txPr>
      </cx:axis>
      <cx:axis id="1">
        <cx:valScaling/>
        <cx:tickLabels/>
        <cx:numFmt formatCode="$0., K" sourceLinked="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sz="1000">
              <a:solidFill>
                <a:schemeClr val="bg2"/>
              </a:solidFill>
            </a:defRPr>
          </a:pPr>
          <a:endParaRPr lang="en-US" sz="1000" b="0" i="0" u="none" strike="noStrike" baseline="0">
            <a:solidFill>
              <a:schemeClr val="bg2"/>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1A1918BC-3F8E-4845-B289-E184AF5BF57F}">
          <cx:tx>
            <cx:txData>
              <cx:f>_xlchart.v5.9</cx:f>
              <cx:v>Sales</cx:v>
            </cx:txData>
          </cx:tx>
          <cx:dataId val="0"/>
          <cx:layoutPr>
            <cx:geography cultureLanguage="en-US" cultureRegion="IN" attribution="Powered by Bing">
              <cx:geoCache provider="{E9337A44-BEBE-4D9F-B70C-5C5E7DAFC167}">
                <cx:binary>7H1pc9u40u5fSeXzpQc7iFNn3qohJXlfYifOJF9Yiu1wBbiA+6+/TS+JzCiJp8Zv3VLV1WQmY1MQ
m3iA7qcXtP570//nJrtbV296nRn7n5v+z7dRXRf/+eMPexPd6bXd0/FNldv8a713k+s/8q9f45u7
P26rdReb8A+CMPvjJlpX9V3/9n/+C58W3uUn+c26jnPzrrmrhss722S1/cW1rZferG91bBaxrav4
psZ/vvXzLK/Wt/nbN3emjuvh/VDc/fn22bvevvlj/lk/3PdNBqLVzS2Mpe6eUi7niBF0/8Jv32S5
CR8vOxjxPc6kSwV9uunZWsPAl4hyL8j69ra6sxae5f7vzZHPBIcL52/f3OSNqacJC2Hu/nz7wcT1
3e2bq3pd39m3b2Kb+w9v8PNJ+g9X94/7x/Mp/5//zn4BEzD7zQYq89n63aUfQDldV0O2NrdP8/M6
oHAiKVfPwZBiTyJMFFVM3b9mmLxEku2YfB85w+R0sZOY+Oss/ppXJl6/Iipyj3AmhMJq+1bBak9g
SSRm+AGep3s/7pgXybQdn83nmSHk/7WTCP2Vrb+s9WvCQ/akEIwI9AgPbI5NTeaKPZchSgkiD+jA
5nrQog/wvECg7dh8GzgD5q+TnQTmvLoLc/M0N/9emTG6p6grXEHFt3nfxAUTtMe5izEF07MJyO8F
2Y7H07gZHOeXOwnHX1U85uY19wnbAwtCiIsfjYh8vk8wxnuwj7gSXDwxgk1YXiDQdly+DZwB89fn
nQTGz425u6njm6Z+WrevsFnwHpccc0r5VhsjQclRF7Aj/OmmT3TsRdJsR+bZo8zQ8d/vJDpneVVH
bxbrNK9fce8wuceYoMjFdLsuQ2iPiWl3PTKAmY15qVTbYXo+eobT2W4Stb+qdG3sGrj9g47591uI
sj0XXBpEMX/AyH2u3xTZY1RhDjbnYYvNdtJLJNqOz/eRM2z+2k3Tc3bXrm9fcfdQtUe5YExhulW5
YSz2BOdUcY63WZ7fy7Mdl6dxM1TOrndSsy3usnW3ru5ecceoPYRcKQg4nA+v5ztGclBqrmAUw8aa
XrMd8xKJtiPzfeQMm8VyN7F5DNW8yb++gQBJo7+8qgMKsRoEsRhM2QwguYewIErQR4Dg+iZle4og
vVSsn4C19eHmwPk7CdwK4mrxa+o64u7xSY8ROovhuGB+XEkZcR+V4CyG8wJJtsPzbeAMkdVuuqFX
efO/QeAYGH8xBWjkdhMEBI5QBCZKzPbQS+XZDs7z0TOErnaTuu3f5VX4qvqN7AkGzo0rHyM0M8/U
pcC+GZUMPTK32dZ5gUDb0fk2cAbM/l87qczOo/gVMwQMXBpgy5Q9bRmY9c34DSg0iRTl7k98nt9J
sx2Sh1EzPM4PdhKPw9t19JqAsD2w80iSpzDzzMHBmAGNVlRCTuc5D/itINuxeBw2A+NwN7XWYZbF
Jo/t08z8e4cTNggGLBgk0R7o8QwPV+1hBuFP7n6n15vs7CUS/QSYb88yx2Y3bf6huY3XrxrrVHuQ
rVFSPSKj5mRM7EEszUVCPYbbZkb/BQL9BJmnJ5kDc7abGizvXjEOwMgekkxwydgDCZtZFEX3JjgE
Ro/XxdNmfYh1Hv5Gmp9Acj9qjsduWviPd7Z+cx0D/XrdDKcLBIxw8DB/QsAQJDippAo9xGfQjIC9
WKztCM2Gz6D6uJvhmuu7SuemflrBr2BuGOweTuCf2baB3IAQRCjhPganZ2GaF0iyHZdvA2eIXL/f
SWV2/NoBZxc8egY+i9zuUyoX+BoCK/MUXgO3ZtP+/16e7bA8jZuhcny1m6jAlDQ36fA0N/9+o1C5
NxXREIhdzjwWDlYfwIJUzgNhm1n94xeI8hNIvo2cg/JpJ0E5yZvYvjIlQ3vKBfPhztWXwpC3wS4k
ph/J2gyVF8myHZaNoTNcTnbT/p/ddW9O7/r45hXdSsibMQLWHbOHtP9k3Df9fIzEHkZgWyD7+bRJ
H/jYy6TZDs3m2Bk2Z6c7uWdO17F5xeQM43sUis4Y37Aem7AItUcwRDSBUW9VZr8VZzsuj8NmkJzu
ZlrmdG3t+iZq7F1d26e1++8NDPgxUO4H8Ui5PZ8poZAGcSg5c2cW/8Xy/AybZ48zx2g3VdppfBPF
4fo1C8+gEACwUeDObI/LcKilQRAcmEIE02vmZr5Eop8A9O1Z5tgc7qRK+zjkUIcevurOmeabiJ/U
aGAE3I1jxiAOcA8NxG02KfMLBNqOzLeBM2A+7iY/O42h6su+bomTAHujMJTIPCZZwNhv2hvF9rCC
3CXUOD3H5EWybEdlY+gMl9PdjJedxtZOf4oifpqkf29uKCRaCNRpfAsjw6bYRAbizFCySSDq/3iU
4wd99iKhfgbRxuA5SLvpcU4g5U31mgiBpy8k1JWxx/gYbJFNhKbSMynhKA1/rNPYgtDvJPo5PA8j
59js6JkaCJm9aiYAKjeBiHHI+2+POWMEu4dBvYaYims2bc3p70X5CSZPA+eQ7GbY7OzuS7W26fpp
dv69QmNQ7AynZaiUjx7nfLuoPYgUTMUA2ys1XyLRdmi+j5xhc7abDs7kRR/dVfZueEV0IK0Jzr7i
dLsyk5BlBlsEhx8fGJqa7ZuXyfQzfL4/zxyho52k0NNsHKx1YaP4NUs34XCNcLnAUH+xNZUGLiiH
7UUAx4frM9L2YrF+jtPGU82h2s1yjWlOPuVV+opbicARKEXYdPjs/jULrUGBLfA2BDg+xnBmvOAl
Ev0coIdnmWPzaSe20c0vjwM/mOkHQ/Tsnf/0ELSChDPlEhCYETaojMYuBTr3WLoxC+TMjif/XJ7t
6MyGP3uE3Tj7/HAkxV9XOVTVvCI1oHDqnEIJE4cAzf0LJn6TSUuoqYEMgivEI3WY75j74z8vkWs7
MvPnmu8efyd2zzOpoX3AeZpBJdqrHroFnGB/QDHHg2JD82gBxHEgZ4CQhDDb/etJqz6kDl4i0XaE
vo989pTwkMc7ic3FnTF2yNr1q1Z0QG2aqwQ0DZhSbtNrbnnknktdd0pdP8ADqdJN5+elUm3H6Pno
GU4Xf+0kTpcRdJ54c2hft+MDuEKCuEQ9BQbULGU98TjsQqEanMu9fwGOmzi9VKrtOD0fPcPp8nAn
cfpQr6OnOfr3rup0dA0yPeCHficCm/bo/tC0hOQ1ETNL9Ds5tiPyMGqGxIfdDBxc3Z/keIkt/oet
a6CxAIJWKARv123upPvgrABg87BnZsi8XK7tGM3Hz9C62k2O8L9QVQgcAAoK0QTGVhsEVYdggFz2
1IJoXrf2gjrH7Qh9f5YZNte7aXveA0eAVkp3r1heAETbZRBhQ2Bc7l+zGBx0TaGMQt+bnwQQXiTS
dnQ2hs7geb+bWZ/3d/2rHmTHcOyWugwU2AM0c24NNgkiCrB1Hqt1Z9ztt+L8DJb7p5hD8vdOsoCP
awi4mbB+1YY20AQCutVAmfSjTzPzTR8a2sBJtqc0EOC2ydVeJtN2cDbHzhD6uJs67WNsb3Jj49ct
/BBQAs0ptIJ6eD0PHkCiFMpC4XSu2n4E90Ui/QSf708zh+f/EY3+eeO7b20BF+t6vbzvJ7jR++7X
V++fHroczoY+rvOtfPthCxze/vkW1Bm4L9/aFE6f8WyDfGuoNR9yt7b1n28dd+rw4cKJK4HBrxUM
AbHr4ETEdAlqsSUcupZQSAq92MBlevvGTLEg6HTIocuB5HJqDQIFdVAX9PaNnagpXIJDvxCdhSUD
8SSIBCr8rY3jRZ4N0A7r22w8/vzGNPoij01t/3wLeY/i4V3Tw3EGnwIhEZACEYj3gncN12/Wl6CG
4M34/yS4IMxS5hwox2GJFyfDeNAoZoHdf5uTLbcBVvTDbSSEyKZ6fzSVzT6/zYhtNbRj6xzYkeH3
aa6HBW2Qe6671tHer+8FEzq/lwKVB6fWqZJTLeLzewEWiVUtDQ4GnKtzJKr2VHBMj9iI+otC6Dj6
zQ2hWcsPt4RzJlAfBL01oeEBRDCe37JPLS+xrIKDeKiC0AvKvD7JqybMvdzROfdd1alrBMfuyAo1
YUsXPMuSYV/kHTH7JQ8bn7ct67ymN/F+kcTVgcp7J/YGVaEvpo+rk1JZtV8Godrvxire12Igvgl6
czRUWL/L0kztZ05Vf8C1MEeqrYqVE+j4LBjq+IyFCTcLGppofyiRPoxDOyzL2up3xGHjnUri8TpK
WXUti/AUNUO87GRm/KbI0MFIaHoKZFi4fpTQ5h2xjf460jE/H2mXfCAoTjyDgmzFy8j4ONat3+Sm
O0B5kC/KsST7botyryqHbomjvvCymtpjiev8rCrczquzlK5RFjoHmejKxVg53UE5ZDL0WK8C4bsO
yW+sq/WJGHX/TuVj1Hio7NzQq1y2QpZUn+LUUV266KNK2tKTQxd29pOCMymDPYlMkaykkcr4XQDr
3EdRjgoPUW2+NJUsPiVN6H5MVEouVYhU5HfIqtvEtUXiYVVJ42ky5KnnJHG/qloXhR6EEKMvaZS5
3I8Ny85R1rqFL1iYn8ima46HxnTX7jBmfhrE1YKQDNZeMobWY3HCz2OKL6M+Rn7QJ8NlVCqxtBhV
n7TM21Xeo3rltsLhXp8LfVtpHe1HJroZqqRYhNTlx6Fym8LDI4/00sLkRCbITstMjx+BGjvvqInH
EzQGrvVsj9NDYVrkLNI4CZDn5M4VEzE/DBhiB21n7JIOcXqCkrC5Da2ov6R4SLLlGI7CLJ06Vkcw
BXYRBeKmrDO/w111ZjLUer3MbhHtO0+k7Dhw6t5L0/CDsk4Mi7TI9p3CjbzR0b1v+874OWHIV0Es
PFnUx4lTMer1dTj4ArnJGmpUAniz/EyDhi6iXAzLXoryMugyciIie8H7rsMeHMVnsLRh9/SctKc0
ZWSZ4Pau19JZ8cqpT1Nixi91nw8+IMu/FH2ansfKkEU61vVlyWvHN7V7WZYqXjZ8/NtpKnpGxogs
yTDaM0eO47JTorsyRjV+iFW7GjR7Zzr9UdIgJwdx6nYt8+qwjYYbI+KUeEHbNPlCNGmfZN7gFiTx
Rpu0izTUKV8K0gypP2SlGE/cLhv6w0yhcNB+FJYIeYHjhON1ajvWhl5PGtuFMBF5uWiG1ibvWZW4
YZ15OOndtnsvhzpaKmxluOBDVKW+E6Qx93iJhKdq15j9rh2F/Lt3WOiu5JASfqjdzqJFnDmDu7KJ
jUvmhboWqzDtxvCyTTm8kxZxG56JsmoiL9eV6S5C4YQu9QpR2uhYBU6bx54NOv6JFFFTJR4ygRMt
u6pX5DppOoevyl5xeSv7CICK6qh2jtKhCJvqKtWB0eU+Vjb95PAivVKtjvcrZEAN51rygxbV2bUM
BqfyA0qCwesaQY943+bI68a2azzuRGqf15QedSQoT3Df8wOiHSS9Ph3iYaFHhd+TKA8Tz5bTr2Ug
gqthaLobQUzgegabYsVSSg/zrIf7NswMi7TJ2GFhkTmK+04ta92MxtdlEMBmd7v8uGTMlr5sJV5h
YfNFVsVmyQtV+8Yit/ecIdKAQKA+9xX8X1k75mq0KEg8bpymWLRtp9/1lBV3DOj3CQgSh6uUsPy4
GJQeF40Is2hZDV1+6KJMnWc8FutMlyAfzVq8CqzU75wulamfuhpkc0QB17hT66/ErbJriur+IksT
MS7cUedXoY7iwpvKyDAoj1Q0sG+zxb1tfeRdj4b8gT/c5MVQxWH02An624//8z7X8Oe+SfH3X06N
pL//BNXIDx2of/ku6GQxJVbs/E2TNN8+C4R5lG6iXs9++IEG/oToPTS0/snFl7FAoN9qg4X8wAI3
W95+J4IPox6J4NTpAIOHzJEgBPq5Tf2SH4kgnMjfY1B8DxFzIAFQzwr84ZEITsePsYSOpOCfKUXu
OeITESSQdoQPhECv60K4958RQTxxlA0mCLFigeFwhiugzhy4E5s4zgYTrEeaF2XT9Gemo2rZdkFU
eDlNpuUnu/YdmKThKOlbky4RSutPdc7aDymzfelZZcqPG7P3uMw2aSkGfjuXBqI4REoogYM2K2LG
qGCDFqmKmvaMlAafheloAq+RuYj8vq1z5bUdaz7JtgCSVGm3Lv0yqVJgXqOVDOiWNLeqrtE5fEbU
LEiW4Q8jd1y8Pwge3OHBwf3q1xKTGZOe5o8JKVwFzpoEjouezx+LZQTYDvUZ7XkYLkQ/Zh9aBtXJ
q1oOOffaocfJIpagj0YpBiB3KaL7uq0GvKjavL6NemuxHzsFX1ho1t56tY7A1MqKp+EyzJPoIm3U
kbYqsgs43KmubVQep1nH+2VsHXEaV1Gr93/9VD/CIBlFEoAQsDbgeOLzh5KDE3ZOkdkzUwfqOg/h
MLbHUgJLozBNf9H1lboqApxBQOYfuAtIYgnuEHBqaG80/WcSa2MtctSHrLChOTPuiM9wGjVnxlZ+
7AbR9a/vNDkem6t+upNCBA4kuVCYBKcvnt+pMGwYyyrKz9wCsXXZ5VW2H9TuQLy0iJaobLLRp2hw
cz+hvNO/WzTTonh+e1gocDyaTV4eaIfZ7aH+No5CA0Rdlilf66Th6xS6f2X7fNR2Kao89wYE0O93
WdkRr0xzeVdnyh52amAnvaAV8oGH56mfSKM/0KogwKDcYbgrnLZYIGfU0ucqZ9UBRCDG5jeez9zx
AaCgFR+oDWiXTKBamIFO2wQKiYYbzgPnFDeBXsdVbUMPO2ltmEeHwYRHXRSnX0JXFSf9WEYrkbM+
9glu5dca2FbuD1EofZYn7V1cUXnb8iKSUFT3q8XE+A8gT1FhKqcDtFC0xOXMIxSVG6Mqqulpwsoi
UO6iVtG439c9Vasa+Jtf9SV61+qBN14URdKvsNkHz6LYz1hB/DQr9WWRcd17MuvCj12i88PB1rVX
8LL4IGzqLoLSBOD5JEnsxTVNOi9IrDnrCseel85IlyGwycRzRiBDPmkjfcBFnV2SJLwIB0N7L2tk
eVYH5fsamA1diJbARMYDAd3AmnH0UOcmJ1nE3U8BathRJFx8MoZ9q8BhiZiG/n5DfOi41aC9bnDH
Be64sxiT/qawZX3VIEdGXqdrCbSibA5ZQMj7MsJduh9IB8feGKXBF4hAVa0Xm9L53GipF0VhyWGa
m+IQlyq7jdtCwL6nOr2KVdBLry1ZeFQFVeMPMA/7GEL352Wn+yXrqnKFcY/bZcYlDv22C93Sb0kU
LLWl1aIp1HkUOCFaYJzXB2BqSOcblAjPrWX2d69RdEwqVVxxWvP9RiUOWVmhx7Ur8mppUZ+MqzZ1
w5XT92hNbNZ9tWFRcH8kNWo8E5I2XPV1ksPm6LrlELaNu6ryIFqA+6kPDLzVA3VeAXFvdSu9xCaJ
48ugA+6Y8370WJ0FPgVKp/crkS5D1gzoXUcxg+6FFcq8BFZSvaJ1p+x+T2V/ItJxzIJ3TVfWWntD
nA2muo2CiJDxk+2cXurIUxWo8vyGDDqpaeU1ddMU6KxOa532Ryoux/1WNXVwqKsYiFxCsvwKSYce
JgOljd8ABoEHDrzqAS7tugsTBGAPwYPuyqVIuxD5VVbj4DwCh0DmB+kgu2gx9JmqT4StKayoLsix
7fwGbOFKOFESnLewdUTol24BHjWmqdUrk8WV8rISjFew7NtYAMuFU2ncGwJkmJ/bQIP/opouWHWZ
zMALDYAVrLgJ9ei7IweNaUjKGl9HlZN5rR1Ce2FjR+tlHsbuV6dpZYwWKCf1fszcxj3jThAGR4bK
WvLEN70tx+HAItBu0bIII6mXgW3HcqUqa+LVkAk9HCBrdeFzMmSxL3s+ZPtVXMaOD7CSj06hR7yg
VKR6Af8i5zxLkGNhyo35mGit9CGtVJ0t06gWl2MDvsUqcXKCj6MusuD0y4hE9X5QtYW5AmNMj5Jw
JOmqKUCCZV5n4bh0cT8q302GojvV7gBL24GtUi0CjJujinKeLcKAhs1CmhbgjKUFfmLGhI53EPNQ
YuGCAHpBBx2VhxjF7CCMZSp8kqYlXcR5HCzGJki553RVoS6SoEuYT+MyGT1dJKNzDFEXtsJFEHIQ
V8liiYdozA+jGHfhMlUs6rzpfRDGAB8Ylk9IS7/vYmf06j52PldmyAfHi2EfkTM8Qtgg9tyWOfT9
kHWkOROFGvKFUWV9yhsDJim0MoUBSkOiZxXEETafRpyZ6KgcdNavbMfH+BjXYf2eJYSveR/owHMx
LN5VY3pJl1aMMQjf4EQvMlqm1ne7YBnjuPyUgYNPvCRM2ivLRfelqCJ60MouDJZuyhHxjBvA5/As
T/qVqVp8NvYFZe9szfF7XDvwjk441vVrPMh+2RKdxAdVT0h3aGRoyXnsSHVtUDktziQp7b7MLEQW
+oHVrg/xJMAm6gwIlltQusdgwdQ1NMqA1a1BS1YLOLbZ54e1VQG5SKomTS+JaxQ77FnSNad1X0/k
Mxr6C546ol/mnYZb5/k4QqyE6HrcR6mcHn4SvQP9BHIVGp8xbuApmpLDVEVpno6+SlvYOkUWpvE7
U0nY8lUDrCCEa6BTSW2i8xKzoTIeLSIEcIMX3pxqJyqsF6Om7Fc9koguh7Ykk9KAzeTDE4EC6RWe
eHJt9HUAodMjt41j13MjnsK6GEKx7gwFMfoKwlK07pE9DoHmJsd5YdLkygVrsW8NwmelCstPDBFR
ehGLYnKUu6FqjgNwwNvFUMmyA4I70P2CwLT6SJbDTZql/KJvLMoPSjS06cdO6NAe6MDRX4dRTTok
LrNoAX6AS5cxGSK7gkit+uigQK90V4QQ12Og5oaqiy7jvLbHSqcJX3BSkRDUHnwrkNdGRF1XidOG
y4wY2CajE1B1yEyOyzsNCnk4cjEsqWU3aexlwh2Y0R6i0kswMl15jKuGCD9QWd2CpaUtAupdJp8r
1ar3zgA0/WhUdYVva2sG62mMZXsYdwQ+qtc4Gn3WhSI8LACWzndSJVZj3rb1aT/I7CppITLpSnvA
dN/yg7GDwJCfImzH/SJL8/zUiJ6dODVi+TIqjW6Pw6ErIt/lVkfvgYnYW6QMqBFQnbb10sh21lNd
65ZgBYbyKgtLHP+N85G6rTcCAxs+FDV1FHyYDaplJJ00PHKCovsShchp/UxakR7G0DvpXW+dYNyv
mtLGy3hsYJHGpE7oRZ9mIz/TosgyryxaJE4ZjljvD8Bu7LKLCkCtc00MgdhRatAd1mZL3NO+WrQZ
BCj2R7eE1Z+yPpSLIRiQ9YPCivJjxwf8PokqWGtg6dQ1rHVtL4wyGBQsKVSycnUkOq9vPoVDxR3i
iQxnl5yYslt0PKzZKQsyt70sA6sqMO6wopdFTAFNcByG/iSmdQqx2KqI6AXpUSYOgz5X8Fx974Sn
aeUU3ULbAHQGsLGmPs0yCJV7lUrDlY3cNFp0PUKHQ8lg3w+QnIk9FkQSGkAAK/3/kZStFe7fYyKE
gQ/5jb7/EEiZVZnPxj2GUoTYUxKsN2S1wfGAdhKQAnoIpUCLg6f6HbCw0EwHXIHHSApUJVJQA3Cg
8fEbKR7DKBgaVUPNCERXMJzvUvCVSP8kn0YnX+K7RzfdEXJpEEqh4DLDV8nMM10ZTioDFoPfuTio
G7UkBSuczEdFC1kWzpsiXTOn4nZlysEObFGTnke97+QB+hKaihkHouV9Ko9UxIdmkSrHlAed0pk9
BQ+kcAYvT3tefOFpnfT5whEiS6gfgm+G7ySEvpvLLILo/Np1eRHcUE1LcRaKuCwoqCyIE2Q+K3il
zyOM6s4swoxXKQR6Og4pFiyHEkQOtcbDMdHUJF8d2+YwZgPSi4fZ2IzuPI8qQCMjiOxMmUempi+o
gkPAz71GiXXcRCJy74IuN0l5UGuWsYOMtbaSB6MN67jzx7iAb83KUBCT4DdeN4YyoWcYQRUKNIYD
p9udsnYgzPP7AwdzrUAivk1wStPYr3PKKfBzRZwyWVV9F1b1AhzGkEWew5yxMBcdo4MlPmaj6OhR
LSJjUy/PS1rhMyiULeHar+dollK8DychiqCTCiSOJy/7uYypiEpYGk57FtnUAeFG3UnxubDcNO8G
x20YdNX8ts22YLLtfvDFeg9dwaaTCs/vJ/u+wNDtqDkbdcVJ6fVhVEKgP4cMA6TvLHTD+Gf3g8jB
VCMMxyKgroHdd7DejBzQDngyEOPkLEjC1rkCijEgspBpBkTR2FLCI//6htOEbWxM4DyQEoYI3NRR
G9wVOQO9j2KHRBV1boVTtXCrcJShLFeZy2qKPFPVQnwGqhnUUBvxq4mdLfbpvkxBxzUCNBWiffP7
Fs2Qy9yh7i2kfTIrvBZBPO3vCFxwAw5ZEjfxuQngGx5rCD3kULL7m8eeIjDPHxtCW5CWJgriIgSU
0nNcQ97GDuojeuvITJbU5x0SfA2ayakP8zGW2Vns4BxDOq0cmqvUIjRGHtQpZTApv56I5ysMVhYn
kOiAyPd08B8aAs4AqEWMkiE1wU2gRsOr/bwsdDAsIU9t1bA/uFUPqPz6lj8+PHQggLAsZBDvq29n
izqSkAGBdVXdMtGB2lwNWIzAMnjVNZYtIZzIxOeqgVmHILaAo4mfc2CnFUS/Y0gSd79ZCHhmGmAC
4BsRQO2A5qMu2IaZNKEaE66K2vkCxy6ldg76Opo0jO7zCL5KsgH/bmR+rMEBKTzIrFGQiscoaq50
IZLBNw6uzJXSEaToFiXPK3Kp29jYL7+es+fBMigFgS88gV6ncLxcglGkU2v5zY0Jbr1boXLsv/RV
XcEiQE2KYLJQ31HugHdAYbcWBHxU2DR1l09/xZDp+6eTBd+vAm1XKXS7dSE4CrbiuRhuSWw9WJF/
MRl3wCgmYA7GDqLoqB74MQ0glbi2kGBMIWoKCbfMrwpdYX7gOuABpF4ZgfmaTCn4xB1IOGbtMevT
Ite/0dN4vsagYBv6KBA4XkymM3lT/77N+eppZwplRvrFBkQ4epnUtsiai3Ks4wKKDsqhBOEcqaHQ
ZZkPpc6HhZuOg3PVFUVwCAw2S0JfjyMajiESAHF2zygkgtpvOHKyS/CCwhFihlT1YGOIkwzYHCHw
meBT0zjoyvI323SWCAJNBU6Wgs6cCMoGoTX3dMxw84FgZZqyNW3xWfKcJ9wvoD0eLMUgaJSqfDxC
SCryguFBe2YNg2vNvTopcAClEV7f1VSUq6ajv9/QbK7FoeUBVGdzKPAhcKDuh2WRQqmNBk+z+AwR
grgqlxSCr+yU4IgOx9Q2A0yHCtpsvNZRPwzSa6KqKyMfFH4nLsNyDJyDSkM1xnXlNFacubGYGFfP
Wg0VNGnDJ3hySxUsoaGVvL0sqiQdr8cMAmyph7JsYgExzD4AlBsVwS8ppFHHa1f3PWBHeTLAX3ZE
Ye0uCm6pXQnZTNilfRgDYyvvb6/c0Bk6z837BD4iBzYGkseOmchWXXCdrnsrTFmsoJYHt1eM5mN9
UlVpUHlZpisCqecw0P1ByICtfDKuCdh1i1oMi0y6IRC3tjQ5cL5f64a5CofZl3A6bjplKgWctZ8t
DRpASB+rIvs8Ym2rqWQBSYg7dHmSZ4e0KTtQFL++41wbkanvMqQ9J5oPtnt+Rwi22qjTtPtEx2Za
jF3DJvVHrEzBeIu25OJzADE1WIQQtIL0w6kExQLr9NdikPmTQ/ZAEAmGi0O+hoHb8XxTjLRtSkcJ
fa2Z0TX16rzhzl1eRiVooyi1Bi+rQObxRWvdEDROEfEcsnZuTdocHH/ZZf+XsHNrjpPHuvAvogqQ
ON0C3e2zHTv2JLlRxUkGIQRIQkKCX/8t4kzN985UzXuTrtjt7kbosPdaz94NPy/t9K1kZf4SiJHl
Vi8+yddnW0Zx3+hsD/MtJlHMaxFThlyfMoSGWOw8xjycV47o4pqJwR4rfwX39ogKn0JtNRkMCevl
f1/xf+5rJazl+KgQSn9/nzKSrL9e8ZAzPnm9FK+rm2JkBZkxKbKCdT/mLWhHSq8gCQVM2zBUBA+d
/Z0qAFM4pjRxArTGCwv5MaVT3SOuvOphTx1bpAYokZy1XNXSX/ZsG7DqmB+PJCXZADu8mSLRWEZ/
c0mHm/bvWOjwkrGvIRQ6SFp8Y+R/TqYptpyJoKofMQTK/BslBmdZmg8ZDjZDxi4FE1WucGjikZoU
XoCRmGe13CHUNJZAxHwVPnbRy998ro+M59+fDM340eMVYPyBYCJcg93/18GOY6zWoufLxexpzJdT
Cv4F0ZBD/yQ3/3PZJ4Q5UN475ZeqHtnOk7y2kEKS8Ra5ITLdrpkHBUPrLqVhEvHTyGBCz1eb9ogU
HljohyRsDUuxEX1dtB51dzIipZM+jdLBNWniOc6XsS1NFvfyjoRkJvlT9bHLD3m5RuQRakmiw/3Q
cfgU4GfWvE+qGq6NJ1ca4FEPWTcSCstTyjXDGiwi/BmvB6QueOjkXGKZ5tuAQCutDHfXw+/R9HxM
sbSrKGyYHH5NIwRHM756RT5MqcNwJ0hiXfFAFnkcRJFIj+BD4cjEfYtVmUC5HhY7JnsNlxgyWZur
QgpXzz2ahpgm1zbH+8ch4HZXv9MN7Lce47vrUht2LvRK9HURR0OenlQ54y1hyQiy3sSYw33XyDCi
49RFBi2FfCWzExV5yDdbUXUt8jhK15tsWQ02+a0nA5Z/5beF6JYPbqzWZy8gf09jLbgtZ9ZEbu58
PNYaOG6WPlW6UoU/dRosq/6cbdW6z5/jeDv2OZYMEFofIHj6Of/cKxAkXYt5jiDzzI1OEtGMSbmY
f25FqpfyJsuDT78lWdhs+UBHz9SnqarEAFJuWiIYVwoQSrANIGREWKdp3nBvoXelu9nqOApqXhuN
6Z6VzUY35u+GarHLXiNI8f3NFFWlwWnZ83i50Fha/57H47DxllGmJrCSMKHNl0nrMnKQ/n9vxH/y
SY0oqcvvyrEvkGNPXB4KKMtgBmTNSCnDDdoA5+HhY2rIHvLOt6mQQx5fDBhVQI+rifMxQTbazQU+
BpwSyP5DBH0WoepcvqipiuR57DNYIrzr/Eu29Zlot94zOE0ruepjssNeC+uVM938XJg8hSye8Yei
tzJuNF3NZ4ZJfUW7bF5qrD7+LoySX7q4n1sI6EzWpST2klRJ0QDezW7BDXybByzHyav8Lve9agvK
Oe5uHJmzKAI9ibl3j7uQNj5h5tpTucVEYsbm4w+u3EuaUHVraNTdjutiT9kCkRXpSXe1zq5qeeXL
T4XiGtGe6n/2i2at5KqrNzpNbcYqfVPu6Xje2ITYYFIZxUuX29RQMRVnj5e8LoGqvZswuwuiYfZT
V4O8DCGRO/hikZ25iOcXRfN0r2UX66WOyNy9+rCX32U0wSglbvzsy7Q/xXBXb4Dt8B5cc0TuqM32
Mzx/1IGJgn2Ko6xHFmtJ9TMZOwp0JVHJ85oK3p/VNkWnZBnt87JSe31sBe2yBXdDQIYPdTb6smFF
xXj5pV/TartGXOp+LCkVyWl2ypqm60e+1SvJyl+lzWBPRywyN2OFILWliRWfwkqGJkMEd5stNtEN
K/n8PRYL0ANARrdLnhwzlGXHydqt/iYYF+7jYlivy3GObvqB8LQtsfv9TLwnU73vZcJrC/nuq1fa
/9JRFJq0T3Y0cBVzijhTQaXb9wUzl0sla+TRxrVq97Bzc9dpoMKJ6h+2BGbsNqoAG5wcLDBsJXUD
5MCcU+XS20wCLABd8pb57UfsGHugCZbPujjbjoWO+7oLMKnBfM7kRAs7PShOzddNhfUsYgQ9IIth
SAF2bYq+y1QdOUK/I16Za5LK6TIjc6vTeLSfQjINnxa+WTBd1navmm/6iwlqBFkSXGhYYoA9C3w+
nMNlzgYsvHA4G6H0T1W6cNlM+yq+i1HtNdz78Q1fXqNrpdYEZDYtr1VqysaZmN1QoNHflzIPd2JP
QBWoGa7WYJmtmYvgSHWuu8vLCFypTIbqu4kgTLWlVtCcMrHop9znwxkbfZ43Vb8XVzaZ+ROyN0T8
npvXFFbrZXUhuQi15t8NYa9e7OJ11+NeXrSiWy302P3aMCAXbgvnTnMWby/WVBkcNaq322TobB3z
db3Oq0FddFFlSd0VS/VaTbZ6J/AXPwvD5nc4RPsvhwnersWcwnsQBG5enrY6AK0YyRzVmZ/Wu8gs
w7c9nqcLkQlDvu52+sA3kNYQdLEjxaIvI5zaQ36Fdu+sUcskLkPmzCsyfoLPv6Y3STzBic7J8lUq
pp+qiZurZJPVyzia/bZbhAYajS23Fgc0NNHY3hhH/dMEl+ezKUv6gwwrNodUb+sD3UYsHk38Y0Ks
uw2m8DCsAkFVgiunC8tH2nINfKX22POu98iwO8a4+bSnJX8toQN+1XtpP+PA766w2Ip7OEsWmW3e
n2XFsrvey4Q0dqwkCFRgLJjvZjrvXTQ/DUPJn7oApLBBvhCfjRf6q7KOwibN9v3OVNTdIn0d6g4V
Ep87slcj9mzAI6QYyqtkDqBG1E4fy7UjF0DH0c+IwVWK77aM7n3VbGOAXtkWTgGFuBsyshb2FKNT
krS1rBS7A7fWPVUukQ8R3aY3ac13/E1Xw85P3pYREYxwhXgIlYAol6mkv6lmlX5zEXO+kdzH90gA
3Wufrqu+cED8tKl4UtxSNpvyXMXjBBiPl6qdw0L3eh25h6UP3qoWu63WeiRsepgjBLq3W6QLjHUe
e3tUcqxenpNgEnjAVI+PJNDoUzFVPYoIgBLDAKyUeRZdv44nI+eN3479MPdtZKYMOhljSXQp1mXZ
n7dyArN9OUKPuK10mCVAsFXNvhtuBuhwRjZJgcilyUbH1vtBOrE0xCXdZ1/soORneGN3EHFY0voE
IeKtRcZt37Ke76XBPmKUzXIETt2EZPNqtXlxk8FQm8TnnWwsXesN3FTlblJsdvF1Sfm6XfRBvrR8
XTL3UkXdIJCXdbIytQHkIcGs0yq89LAm8zrlVH6atyTaLz4nmzi84jS+85UIU5MaHRf3hcR22kI2
2dt52vsbkdq+QS3VcGOjLSziUW5RXu0Ewz/FYWyTOB2HI3dXaTY+WktFaeHhiVwCIXDLjPVQ7nDE
XbKl44kmTvK7gSuAR+Okwt7sNmg46+O2vyBrF8PV1NNsPnU+8/dDj7SwFaEPV6SjSdkC2uUFhENh
kuuhM2qolcuKrU592D7nNrUPUVaFohkFowv864GYZoPR/paoyPxcK4QmAPa29DLPLAEiBgPbpQ1C
OB7NjV0OgcID7cift4jOBQIzVwIsarCTWjxhjqMeTffLJEtEeSJs+ZLBBA7VaRgBPQKcScOcZfdJ
tObuVZTTyK6ELun3bl2/7TvvXjuuvnWVygSgIj++eF+IEyuZucQ4O2LsEbl5yctiv5VbKh8M6d15
5aZqlFa7qgtod6oex2x8MZPMW2PyrXZlT7G9rnb8YTu2n4v5MI+7wO7VgGOlScJyFPngrKFP1cLJ
S4Gs0rT9CrAT0wHzBb5D738msxo+KT0t5Wkpiu5umaf5BQ617U4udCtDVcvYFTXqS6rrcRa6hTcs
z4NmGYyEODlVls+3A8ui+3QI9DZV+drM3RI3Q4WsCCU5DK1tXOEue0B5Th0XOIPbuFr1clJJPj9A
VPL2WhnP6mrxcWj00ImG5suq6ioBttDMUMncNezsLpy2OUpedobvbGVA0fRFRHwF0mtigBDbYB5w
yOPs7/NBtr1AeIGPwJ5x6PRnh4K5xk2Kv4m+S76h3A/4xpBUlzmuxnOhCvEUidg065jzLzEAT2BM
SKSQt52LlImvqB+zc52Ref5KYmZuXEpYqJkJomx6SHM3TKW46C5mZ9qHtUF1PXkUyEpuVp/0PwZO
im8D65IvQ0L83ZpMqExTer4mW7e9zYVMh2NLQ9UWEbG+zxkjCFuxNx5zkP6gw4g8bEN5Bw7tkC7v
81pG/UnmfY8DakTGcj1lUz83i+mDba3cZ13rwoukIRLbSJ1HKIi6l8AM34Fd2qFOUfgw1UICpW4G
vG4z5ahEqfmmUMmSu7RokcGv0iDUAs8wqtn+QyFp482gCIm/4dz1pq5QvrFeRXbIW6tEdNXrLH3N
BeXnZF8HV/dbpB6zLIh3h8ItnA5IPM+zY+lUzywjd0tWGtRogG2qTYeI5i4sTr0PKaipZqEGcW2/
yvDD2g1rBWsSaZpTGaE/V1/hl5VY19MkVlSraN0xnK1hRywPLfEXqjpXdh4Lbm8pCniQyiIasa1k
OspOkR4hBMf7mr3ZRcqvhVpDM0A/bGUc6fjB+SJ5sUjyqjOzCOHq3HouLx4x1Q02v8mfguZcIJKr
EHmafYnmB4JynKhx7JBntjHO1MmoFbaTXhQmUUP5yAUd1nO35kqDqGnEgBgNTAWy2LUBWNKnCKnJ
xPYv0+Km4TGdE7+0SCrYgB2tyuddAZZ1ndwuYLDERB9zR0C4D4nuyXcJLTGamjUqg2Dn2UxDiO8H
FHjNVYNkO1BVO6CMi2sKnLfZ1vIEx5YEpodDfmundWPjcLuVwJXiZnHIv9STXAEGoHoM2n/lzsYp
3X/puoHOXeuxVIoVuzchk6nXoOfcnjuEatO14w6o0aIX0DcnPgz9iFoevSXDCzCQqFgvCgV+dmrN
RqNYPAnY9LgPNJqX3gnI25MPALkMLv/XGOG7RzGOi0ARUaV4yL5kJkv5iw6Yrd8ilUM+AKMNrSFK
ExbULbDkGDJEhm0c8gXW4V787CiLQ36B2L5jvelkqfqvTnkecaBufgO25wcmfI4TAtuxfXMcekJ5
ZxFPhodYVPFGG9ctTg+XvY9T3C2ceGIW76R00zqiwNS6bbolDpcH8mWe0nRpcsjRI3sB7qT6/JRD
vQTZGDunt5m1BNwyXpPQTp+VKgX248jO7ZDJ7j7lSBpqpirsmFuFWjBb0ktvi3Hb1JnTNSW6byYE
I9LTUzcF2suT8p4e1I2Z5vJuR+RXnlgkcwYddGWVcnVCdUVPxbYTejGpGd9U6eRrtM+LrdMZTUBq
6rB2TknOx5/xNCDIgiWCurfTnKMIol1NOhVgYVNtP8GWd9tv6wUgbbc+ZZBMr4h2/d0cM9IMae7u
RbJtAIXIaK/tWsUXAi7jRVTBF9caEVxRk0lttA6TH6aLsXHa2FAqP8GxXYefao9RGcYMBbaU4xx1
rSX79gyu1QfEB5E8IQBFgsiEyrKLyakdWzaW4R3Md9hQsNl5nTyXQz9krUen/B8G3/ZgapQKIjOY
9mhFMmJEwk+IJsxy5YDlrT+7KByCCwLqdGr2gXdn0BAri86AKMvq1aUaZCcDNDafKACrq2SZi69y
lRR6ZcHSbm6gJ/YZEtRiWx7GMo9RDBNnzn5Zdm863BzFRt5MSaVXxEdJeksptK0HEJN0rKlGGH4f
lKOh9mQoTsBT5U3ULTP8DZfBcSvXBzVuukk3t7TllFXA9CLLLzCzcGOK0EU1CaW+0kpq0TjoZe+7
WA3mBqs+uQg4oOO7OueJCk8bbnYL5LisTsLN/lckjqBgEKq7i7ANL9+QW3r+qRCjOYIukvZXiGDy
G0OLrH/HFkm2C1mpeJ49YfdhjLqfnUkw8qXfw5WFfQVhZN/7UKs+9q9lyNyTN5LjEgCLwD4oxhm7
6QFqhyGrnhOoh0VbidlfJ9As+taTrv+HJxS0TjYs9GqiQjTam+wFddnz2aZT/CU3S1JXRdhbbuQO
22bZtxqm+PYAcintW5R4rnD65QTXpOrXar3uUOSBbX7aw1J3zAd83EqC1TdIhhs1FVt6To/vz0XJ
MvCdFsXjK7beCCZYX1tVMFeTbtEICgAl3hOn3F2H8oqyjbNOFWdhpfrsQ2GT82YnXOU45MU3ajho
7xHxN4oTjoB3QWOXqUZIjbKkfGAVHNMBhYgtDnThoQqt/mkfIQDUe65UfhrWXaCAPx77064D/qbL
suW6C/GIskei/ukXPp1StoTG22z7WmC3WG+DnYxqgZWXz0tmrMPbZZlGPtBDBBrT+Z5Ilt6WXA7F
exUxFDKYhFW3UcTTd0Dew02I1PJExkWgzLxMv8MqdRNQkaLamj5bBORmT1EN6vwmllqa0rKT430p
sf8aIm9Fkm7Z2eY+e4tQcBAeIFwNBFoAmhHUEjDuV2DS3Qa4OjEPM6uW+FQAVUROUKWwujSLswMG
FvzzkAXjG5ybiOoQnrecGF0e45Y/euKhQpN0Zg+lHMkXjfL8rl6d/EqWcf5iLAp60AMG0qPFsikr
ELO0kuZrF3lUlg9LiJoIkce9cfB8F8gu36bORddGYFG3ph+KR+vsfGMzDQPQFMMdZIHiKmJx+QbB
uC8wDbr8XaWoOAk0Xp5Xs6GEA1/KkTZiLf0RraEBQFZNUHiKZSmvFsKnvN0rQOb12FfhMqG2Wj6D
SetbA22rNZjqtNEkcyeEL8ktqHF+HoVPvnC2hS8Vs0mtFheDp8mG01hK9k9AZnFLM2pfS4T7qAth
yTvY4OFLjD8Bzx4wcPCBvsCILe+DRs24Wi1WXem+z+Nsn5SLN5Djdo4TrIP9qepAr2I20PGC8wDk
sysX0pZFdgsRLbrzOjX/ENA62jIgUdHohLHXgSfzW1RK+iI4QX0Mhah/rdSUgGYSHgA++bE5iP/m
NCjIQeYdB9Qwri08NljbX5DQzqN6NnSZafZoBdfY5Rf0ptQAwzQoQzjgYROjhtUgFJkf6bYdFItP
YeClLZljwB3XseOj2K9LBk/4laHMOPuRTXQersRcjpY2jJrYRm25ZqiYweYFaPhbMY4gc0SV9Hnc
rlYnO8LGMt76xgy5icO12wJEzDoHN3imdPLlt3yaDnxIq0EGiX0sg2HYIs6bRoikW951J41KnXm9
DgPCeHEOG4hDLBp8uwBFVcfK1fwr1tGGSn8UqKL3wmlRfhs4oLO+G4DCqY4l8DYwBwEJXzrUQsT6
00pKixSmJyE35m0Gyr+K1u9ZibwPPnIfxIMQ84Li+MWj6jQ5xYq4Rb+7YV+TrcarqH5rPArCcALu
imNnuGJgZwSKKqLtuBKad3ElLxxlToX+h0OpfJrVPSsH/A79Dos83EYW5QLhVmwLk3kT4qos1vP/
duf+6vzCNEQFZA5wCS164NH9V4eUPtvgC6M04+cwq8NYHnGbcPvHoZK44dEMV+pvfMq/EmPHOwJK
hFd5gFug4w5g9v8DGNDmShujLPDX+PGOa58pJFokmwz89aXg1JnGrnGI0ob3Ap7g31xy+lejFF8Q
mpVwSeGBZrC60dHrP+xIDbNqn8WUvpaWE0AIVnWHU2sjgvqkP8ADeoRvMHEZDwcLkebJwV4YpUHk
RDwBQJqgKgc/mlHoMXyXlSjoFQTDwzBGM5A5f2A64Fk9J4cXvHVjvpyHqDDkrEqzkqXZANbAF/7f
dxM07//3gI9LqxKUNycpvuM0owDj/jq4Ful1Id28vRLsSJAfrdHw4He59/MPG5doIVFvdtb7W5FO
B0g0RnMC5zrko+y20z7mqHA5VyRy/hU4n8FwQDchsOnJugO7mPqoghdPvVT41eLAl1z1KW4Rokmg
W3jD3rIY/wPdm2Ao4JNgKKwtEGw3GQQ6mIe8SgX+9zE+HZiR43su/heS+NcpjTHI0YoNoE9WAniO
/4sJTPxO8y3X0ecVTUeAUXxwgCkvwzo0YJox9/6Onzj4iH8b3L/fkqLtfxojMDvK3P9jTsdiBmun
QvF5cQlmCBJYiwkFSArjQ4Wic3ZiPoKUCtgfJVHmSq5sAttF6QHGoMZF2qciX7CVIvulgP+Ba6br
M/RRPAvBHggJGyYQPX9uW6f9hKEMspwAFQA3OG5HN4TjRiDVO7azahPwZmMcOfgkGXJCdOLIIbv9
He1MK/JfF3/QMqApEpT2/zd6Cm5ugVsCURBpVI6KHusGohrm0SziAbYbNWjHw02uyrpK00rw2hjd
65tYOtSS1wpYWHRrujGi94jWC4KgE/L4DzhV8ZVnjubtUEyz/EmF3M3ziL4x5ruHfOEf6ZrEiEVL
MVWZgr1J6OLO3meI243mqIqo8zEekzsUfiZViwSuShoRrDOsnhG376Lm02rgR3ZhWLEY1t34TdYh
ygQVZ7QrcPQll3ajEC5CguY3F1V5njCAbqxDmsXhqcum2KXfdwDVmIoKh9CGoBUKhMjPa1V0kJzG
KOyffT6n/ZujskMuSm2aNBtA3nmr884uVVv1KaqJOmSjV9ilbavn2O+3rJri+JL4hKfnDvVfPD4p
dJeir1u2dkP0WuEgDp+PSl97Hy12ip7hvBTuZ2by3LzuxdpNM7ypOeHLpwoV+6iH7cHVo3SHwhSs
q2EmKW8KqCm6fE9GyKg/eQqTPLSYKpv+hXpN76GwSb8kAknGpLOyBTCZyfzCRkhTDzCKo2G4QGCB
Nsh/8XIiFqMcElIaeo+mCyumNCyyRfFPJI9tHp+miSpVXDs0zOHybsrCAFpDrJ31653PWNf3ZwZv
32XPbELmfX1oW0cblwDuFBr0uh9qg1zK3ldwV2iOmIUzg5D92ndLxPuL70dgORBDkaFv7ap6l32Z
Iwd54BqTw0es8YizQbY7BTytqu1GypA/SrRrwIP9+GHU9xK/iyvgz6ZB1k71++50la43IjfQl66S
EEVF0WwiG1xxAZaSjLLO6HoAREA3elxOR9CUh3wPbEN7vEZkvMq6R1Q+eVWg4jFCpHYuBhKl6npw
W1WujzmM0r6qdVUd8HZhbMaHt6JjLNqRu8oFIxVtGlv2PXZtzbPbiDBU0d2hyLBP5JMQHmnlCUCG
X7rTv/gQkh4faVsRt6anuONbr9sYirVBja2Fqz19STtoDRpxr6yQdqOYWTcGwDBGNi1djxOkgUpx
vAg+P9iuGi2GjjiQ8gVX3yjUSpL8LLg/RoxIO+BhXtAl52Uai2PLp6vtyqKpvJ0xAXaoNfnFVmbE
89THpXJ47Rg+LY74AWfJwvBukieQmSbkQ7gviaI8zf6RyHCM80QrgdAtcpHBrYgm+HH0F8CMCmgm
6ouBpDUexZmFRlcFnrkId5A67d6smFw/YbwiFJPCeEO/tnBfog0IPkqPO63gjGBm4R0IfqXfWRSO
CZab6Ljz0LjwM1nBt7bogIN2I5CCbak9PsOKxoq4xj/XYwwh+h2lHhw/ywCe5C9DRllFGoreBnh5
VQByik9/Zg8aexyxdyGi4+IggP4eDIdZY5o/MGCV7Qd0lJIlG+5J3Jvo5c9QRx9P/9cgfzwPSHU6
3Bcp/MOiSSZo9u9DjxY75tJPZMNF63QPeK8uRd4fv4BU7tB3JPu4UfOO0Bxxst0AklxDP9kQkqNP
xbrlj9XoZowSalAlnoKCNvQRQ6pH2FrVQ7wddGA3ZqBcUIXXxRrJ7u8RnBVWEPa1j2viaQ+YtVHz
lPvkCqnKgTHHH7f2Y3rAnpcYnxz5Mx6yQh4XH/KNY552CcQdBBKU5/jhNsNK46971MM5AsTDyTG8
HxNpdxsqg0+4yONVkt5AGEKkWRDMrsXy46N/DGi0+x3/mSWZaXGK4gwVG9cIyIugLl2cpfhr30O3
We8+CCu1eNzffgWX9J7k3YTpA2F9PC7erKACHxcgescLpuvxgAZYJR4kmgDgKeOeHZ9/Qo8k7l+d
7GTXn6cOFNoL1yTpyNWwbEVib8nHXOnFUtni8mfIocAbfJzwgWLhBJjx5kL1A875NYF9Hb8ichPl
2iod2alv4qVjePNMcGjU8CkUikAk1HsE3R8wUjFD3ACOh/MVPxs2l4vyPCBYDNsNqRYZ5itL5xh1
8bKiclxrtnTI4kAJOTyfQ7XHA4LGTD6M2uHf7Xc1Txb7BAibRhWZfFihvCOv8Ebg3ROOfO0tR4c/
EHEMJbKYGXAX8iN7I8h3gSEZLl15kiOO2PEUogmKBRJ7HFXhKxAvgf0GwN08DFd/CpkgBXEjzo5L
gME/NrpQQq6U4BiOC/m9ZvRcSow6Gn0NbH8jvJy9fQU+wH1+BfPmuPRQdQuGiMArHXBFAzrtocnZ
Hh8Ul4WUgt8lQR2zBmD/McU/Ck3KZfD468Slx/Xavk8P4hITHM/XPWpGUIcud6jnaKA+TFUNtnvL
x3sCKQbPyKHTY1KvmVtQehCDmdOocc0kyD03gd9Lrzumd7zG/lGjwJBVgSDUGR2QoQGhA+s5joBM
JzRLAMGd3UIFO9aTpb5H+Vc3lBZbJckZ1JqHBYk8hhle7zF4ricHU526ckAVmJBQiCA7bBJX+dUj
PGPRjWeLMf1DRcRRzQE2ENtPMTCSQ5YG77+hiQITQLDOuVeZXFow3klOAUeBBP5GO5LgcnAYHknl
jn6MuCq4m8exMWbsGHNo4wkm38dICgtb7oH0cQ86Edn2yIpPw+589GIQTCM93GHk5N+w3wKyjLza
MQKCxsc1gNCLsPn/4fEkXAO8MejR2atvaFzEdfJOg8zlQ55rtcExTKHER/8EGyICg4RQEZnVi0Sh
UNSUEu0u31C64Qf7Oe606DrAfBvh4dkXiG30z2rtVw3WFI0IDQA+0KJj1UTpvgxvO3Vog1Y7nA5w
VSxagCCmLIoMsIbDLB9FlTYrfghfpi48aiJD++dKPu6lRlsDDE+WkYMX/agf+0OcVrDXMesQ/R+L
t1/G4xkABzBmTPzGRrMkjvAMGJzHExlxGZ4BxPkoAuslU1jKHaJF9rDbLVEn2JiH2INPdfzmz5T9
Q5Liy8zwqwVxAArzsJ1GqEQPm4FWm6QmLp8cLzo/1x5dM3Cjt51V6bVHnxj8URfthxe0oDoODxRh
mb0Gd4n5TdGqRT6gwOP45Ci+w5+io83xRpmpcKRBLsPN/sjYpl7s4JPFBIn+E7qAHNcMyON4ZV0m
R9VOJPVB4C4mN5S2YzfqGY0GQNNGL+5DVbAe9aPrTZ92RxjHacB7FKs8Ppb7veCiecA5AmrnN6qp
0qPAtYUfdszJgqErRl9nfIHWdOJCHjTtx4CgYObY9Ib/Y+/MluM20m39KvsF4EBixi1qLs4lihJ1
g6BNG/OYmJ/+fFmU3VJJWwzvc3Mi9onokLvdIlEFJHL4/7W+5TlKgmtJoaVXsWHmrveOQ+DiQE9B
jvmBEUwVnLrJD/4bAB5sTrPa+BBXlcOndqNo4m0YK6bZRrPUG5S/lWwG4Bl89l+fpdXB9ZuDrbo8
1SE68yCaBde/ONiiIay0Ubpo+t+mxpTpSd1/5Dc55PhfHdsvnEa8TZAbdK6Ftp8/HXWs/4aKNXpZ
Q0tElH+PET2bqmoF0ciy7iAIq6fvO7EqFfVJyhOG+mTxnnydHH/9Wb4vIdg6SRX8R4VauabJ8DO+
/yzhYBr4XNLog6piOV8SW6j9OBVl7JtLxdb5vfv84wXRx1M4UIA1XBj+hQEji1td5IUent7arFHG
in+Accm79/XN/vUXFMrf8J8Hq74hJhfdBo3sGQLf3sUFpzy1orLLndPXGWNEFMWrNKNUsu3tZEkP
+WUdLu1DPyJeWhd9qebzs6dAA3PMevTOJ/p+pPOJOEp5PosXUkQqs5f+wdnXtRGwRnPK316qkX0d
7/jU03lotgk8Dx4BxcGZN9M3WRzYWmix+iCUqJt+WQ0NJ/utjWTRZilnagHAiuSSv05JMxS3yWxy
nlyNb8a/+m2a/fWX+P51oZwIUoL7yqDBiUEB7qL8Rmd7Slo6BXu31NrMXlHuds0vTsvzfW/E/Hgp
S1clW8ezFEfw8s0sQqOYe5Ac+7eVc4C9xKsxGY1SrZy/1b+COfx3NMtvYZb/V+zM/wexmBTGPW77
P5PYDziHH+j0ijr+9af+BqQ7vxEVBYDBVvVIxgcv2lcuJhHU4BQIBPVpcSjHGf/X31xMIpJZG6mQ
8//weFUQMjYXBUgHmUkJzmVCdixDV/D1fwN0UK/5f6YBxiurq6rdMQFQNXYupwGmBuRSduxc+VHV
4h0UIH5E2e6XeYbW07XSfqc4+7MLMmh13xI2NFChhvU3s3zGt645lOJxtdG3imHEIeXDWnRyGunR
LMU7q8r3E+vbF8Rpy/3Cf0TZ/8Ln5cOPlfAfrSu3ip2X1OcCZpqKR4lzfPfNs79/u2vfch/Uy31x
L3nUPGvbdljKLhsbLXCtqM+EdYUjyH5J3BQqYQfogWZWJG67ZfGf3CwVt21oT6dfX/on35KRRGIZ
zAEqsJfWr7HJcA7Dnb6SRmodSg/YQUBhx0PLBH/xnWr3pYVWDRpGoPDpoKCTR3b9/TNEiCsLd0qs
K/ocXMitEfEEyJNglQ2dm8IBM9M6PuL2A1k1w+2Uny1RAUCachBmulH6/4ruoB4y0ZNsVFizXXzV
l1QSdCXIH6LQuvJG/IsrH8zwDgUWf/zPriUwj5uCIczAuRhQUWrqeTzPFn7ckRKipclXtyumU58a
9fOvn6q6j98PKFzKqqcDcZX10L7YhSRd3WpO1VtXQxj/JQ3pb3rwie88zR+HDhdxDAAx/JNZ6uJh
6kOK6cLIrauFRvoVZQPop55Ta1ihM/Czv/5GF9uOtycFO+ac7c4tvAxkAHMmsFgK8yo1Euh15sA1
RaihUc+pET97ihPKws1LSrf+NOO2OSCINd+z3192ANWXtZj2dPWqWsblgAlpoEEXBO4+YWE9mlkp
2EyAzryGaMkIRSzI6SQzWieYKSGJ9fnltVWTkBmk3f/6pvzsCVioC+Bo8KTZA3//OhFu4ExFVvPy
Ujk66TrC2rHsqyurhtXw7y/lcGKAfsDSYlyOqIneYwXCzLxKkG6fKL3yymr5xFTvAQEnzfOftfAn
8+H3Uz3TN90rX3d98hO43A/Dt467Km+aWjtCx4JXpiG4fy7NvH5eRm+6H1D0eO+MZfH9FKwuiZ0X
JomjDP505NRH+mZ1qTPOnejn/SNy4WSH6kfLOR3K6eSM2nRKFNtxY2JFvo+91HhMIl6pYuqqK3Sc
ULOwyzf7pWH5O88gnZWhY5qRmC3A7zSQi4mo3rtJcGi/e8ttFn4VHcJA9HW2jSyN33/mEvWoNRWm
dZS5XmzhkyzbKnE0qpwSOS9ltxmzCIEaAD5XVVrPzkbwyx5a6JMF9WP0xQEoQh4kntjudTGL7hXv
IEMXCizvlQGgIV4r8d0Q2KCb4GBGPixg2qGn3GnaPfEI3WtLZ5PzBj+3lqlhHkYDQ0uHI+jKiyzz
2OKC1UA6p/N9BG2/3dAH9Z+6JdZSWJlhI9DmwXEO6N630Mf82MlWEOURVEeUmJxdXjZcA83LlYNB
655CPfEA1oABkcNcTVUqrhghtSXqZ3gy8ASBtvnOcUR7coUsvoBUBrQ2PmZ53L1mHMTRD5dGfYT5
NJ9A8Uz3mtFpsOHqLEq+CEScS+AuADIx/yDdeGryirGHZvolQ/OL5SsF4TgLX75KPGys0MMAn5hI
gT/qJaSW37jNqXW6YmePtBDwnaF8Zv5FyjH6NiuMmIV41MyGl3TCn2OFmbbC6MIdDZPwabaMZAfQ
Ub62SEnXyBvFY0cpIcI4G7onKaPlyRhs+Vr7Fs+pcEb/CceMfM0wacODo4W2WSSmiZU3t/5TX8/8
LTRj5sGna4y0DUrG49Jx36xex+5xXuU4nnnbWtJfRgtNKVSxEwhXmF2XkU2lHM9YUc6Le4zVxkTD
unkfNYVPOoYxnXCog3VEia05a7vMoSCegYUZBKcX16F3HMxpWneroVLey0EPXeeoUMPXGtoVuZPW
0OQ7A5F8s6K6nuHs6VgXnSrm/atIhIg2GNfEbawVOY/SLqBShhV9k7U7W6w3XRZiPaWLxFgeUs1/
knrIr/W63ltPmjnd1wLpfYCOQFFu0H8aQYeSy1zVZrTcLG6+RCqcxX4ZqsZ+ceLeNwJJuzdfI0No
P2C/MvbLMkLqMyLH+lIOQ/noLcl8gyonXzdyqkSQarnwtgKU8jHJURMh+uYyFL+R+ZVL1a91GTqP
OUoKOhWOV2YBNNf5Fnq9flVYMDuUZsZXWj1zNdmatZrLZX7MoH1s+iqu6yPNkYSdkZNRCNVl+dDV
ElViGvbFnxWKwb88C7ypbbj9Leb+vlzNqMqxymbMTKslZ+Ia9brlJmhz/dnJs1ZupT07f0yLK9b0
fsvrSupttFWHRhp1fZ2sRYpbD5ttdUvPQIAgxsz5JaJODwa4q29mJ3Z2TTmHV2Lu3GaHnM15rpOi
285lvXxxqO4dEZchGpxGa/lS5k22sW1jWUmBSWHthfawyrKx/JJSHuzQs0Nuz9Co79RmFP38BDYM
40yhbUCQD8gE8fEWntGpiQkMDNLlU59J7YAYE595CxQTQvX8J2rTcRNrifYw+1XxOQEGscJ1BY66
VMYLNFqBm7UvbmfxfiSLtuYkHK/6oRVbLBP8Ik+7taZYZ/on1aQKstaMxdpxae10q6wBvWcHdDc9
nDI8+Xq8Zqfr7Q1TzPa6TAa6lWHIhSw8gGurj+KDR+9qlXcyXuMq0zZGUfUf64zSwoqe37a3M8yQ
sf4H0Mnqs58nRpD48PfhTpq0VPgciAiLB1alJePBL/G1Y8EQrfGXbkY3MtLriviee73rUf/LjkGt
OezIXmakh7eakfJKSMmJYVPVHbhSh2o7BkhzAnbKbNuhAsY5s6pUSMisLwxZHfk3hAmcRBuvn2yd
Mms8IX+lnIJtzw1hxNKfqJ5DYRGwgcRw5c55u0eFwHrs9XaIaVXleMBpV7+NVoDcZUnHFMRszMas
rphtJ85R+IQVgHhYxONQW8p2FtvN3oIZO+1tkdXPNRBNPpo7YDbP8jJ/NqomYj8X92MgzMqoeOdj
WRdfaE159V9zPViBHFyUrbnbSVwm1vhn4Y1NhCJZsz/5Tugf2tiXe2yDEU4CzFQ9Bts0/h3Z8UuK
S2VjW4mq1c9MH5/zhfbwh2SpK3OP6se7HdoUex1i2008js0+1Zxli8mw/rj4EcZGan3jx8Fui5MT
1X8Z+fJ5Mixxl2F12zOvunA+/BadaF8brxFwq9clScYPEUar+p43Pt00Qxb5lLvdEcNknGRz0EDY
ODp2QsDKhGYK0avDPL7KehmN+44m+pXVVPMN1i/z5FA7om1UZL0IiHFIcGRRT3jSymEqN5Po8pup
ba07IMP5XSOs/lQkUMfbSsg/EB3kcJuhNFW+M+BzrBcjsEODRCLpmcmK8hNF/n6hUVg0OdMF9tZ1
WnjWcR6H38NaGz+MXZQ9iL7Xb0hNsb9kGJQVeTb2ldMehHozm9Gtb83JTTvZ5pFIKiyO8RDJFyMZ
6yvKXP6mTOz+iq62FgYW+VvtTjDlbTU2s8MaO6sR0mIP3WlLj858dLK6pmluLh/IfQmv9blfHjqQ
v4E/RONzn3dNv9GltJIjlsSJkDEcgQDUQ+rEt86kj/XOj3u555SrXaf4PT/SEjfowcCkKANMLzrd
LQbP7cgK/5fA+3bT4+TeTSyEV2Uqi3xd+3Eog0pwvIiZ3HYZSt5kVbOzwJMwuMMDnHW85WUKjYtx
iY45m2Dj0B6zr6fEYBo19ZnAHPCx5bg2irYP6fDioSYRY0F56jfC23i5azEhivHPCpdGuPW1ZtlG
dWQdLAtEhZk7y172bnKS0Ec+YtyUT14+W5uBFuQKwj3sD2p/gaXHMbk3S+rSnRzdZCWgpLziemcd
6qC6rUgxSvI1Njh21gvnlDJfXHq+VZjcGbo7fdTbUbsBYGBGQWI25tbTTIwGZV0SbiRdG8+bkUB7
7xm7f4UwNj/Vntn9gR7HfR0d4HZbHeePXMmczuQKHhLmDnBY1V9LtzRoqeNl7vduV/+F9ja6l2lB
LXlJZHc0xynGkV2V4EKmpMEu4LatcgS0d1o+phvkdHjEkLv4x2iZpwnPegXM3+4hV19lSKVBVLrD
59iZK3xU0ZLe6W7oki1Vl/ld6ef4oUtAkg+xZvLU4FcJa1/UCDH7pyluptD6H9RC/zdGBBmWYXIy
+ef890Mt9C5Oqr/DVVUZ9OsP/F0G1QHXWr7OkduFu8fR/58yqIqQFHD57G9wt3+XQQUkXMQVkLFI
aHH4sX/KoKb3G/mHugCfp050qpLwdwTS16Ppr3IiL5M+LOJjiank+E3Blbyiy5IW4kyWJbI+DsOk
1+HaSJfsBPUiPNKqGFb0ROQnOuDLlh3YshXjFB69vKufsVFMH6mz1c+Wk8pPulnKT0pL8c6x/eJY
qz4d74HK9GNTS5LKRSHIx4UZCgQSh3Swqhc7ZuFu9LhU4jm2xQ1xDDu/1oeVrKvs64Cnbk9m6E9O
8fRALg6onmnaMDapT+sKN2mqT/fNoZqUh5x3P2kOxBh8JkLMBObYJ/5N5reVs3Zq272mUF063CbH
vZosP/lIFzX5Mi3l8uoiikeJsszmEZmL3BDcle+6vO2zTYuD8QEvbD2vpt4lto8Ej2tRm4SZ6bUV
LMynQToVyAlB54L0NWa9XrliECsdhRpJaoTfrPt+weDi9bHWBGbnTJwfHOM5UvvzSqI1XaTH8R4D
3Kat8v4E2LbcVsBlhkDrTC/bRmjtYsL74pT0AUv/pHGuBsrvPvZ4MaAJL3ijcYPX5S2NetR3sTYO
QVuZw54OdrjKSD9RRIR+xhA2DmDCVGhFTabhqkA+87lMvQJPiPTFtT2mIUKyufvEidRVOPscx4pO
bCSmTvqpe8/M5i2mV2cHHpO6jGVAQae30Jz8XksfdJkkYp3CInjOoVlBDHB1duExnnikGm2yHTCj
zQG2Luc0hV6EU7ppnDxYrLh7FJxBNmXnjv3B9/w8WpdG2Z2mBOXVCnO0ZGlGtb8tRIa9tQw7FLyB
7dRC21jRYl6Vk7J7RxEqVejsfh+k7WLxWFPN2tuDYWhBbjltMNr2ZzedvU1sO+V9VrZsg6PGIAzE
jkkdaVHfBSiFxVZP03bbdqN9P+eGtoPIEb02sTFsMz3Z+t0wrHlT/QP0tuK0GPNwJtKlxyX10rVn
d+5LzFqzXwp92fhI0fdz0lbLlo0apj83NWZnRb4HICgwgeoYmQpSHD1SSKBWP5mp0e/x2o2kdWIm
+dMa9eEORixa5KR0iz+p+WZVYCyNSZs7gWvli6ghz2pYbDNw3NZJ17x7H+JIS83bPkNdSppJyCH+
g2iLBDd5g1yZBdkM2biiLSnJdqy77LVM45BEgq5Nd4Zeja9ZNkB7GrK4GGLONvWg38jGb5MXFvK8
3vsl5ZE7KdvwuPSLech1Mx0+O1MS+UBCjOpl0cCeAPTvJ7xhAqnXH2XYp/io/A4kpEOCWbJB6wyY
qAq9+WaArDmvpI5ZbtMP2pJ8mM1qnvdvSQoa9DNU0WVbRGugG1H9xfKxDwYZiKQy8GfMGatozEhM
baKYpaArr+l3QINqdLN6wZdpHoTaGGF/IrVhxhNxooauJsOY758tSXmXLkDO4L01Sijjc7VWfTeQ
TfaHNlzEuGlsyX4sHiz5qUtQ/QZtMvDpAewv+6aaln2ClgfJjV09Q1HzsRjaQz2s45EXeSP1ftKC
Xp/63/W0ZRtLzKyt3/rhSDYEHafqpZW5j3FIyxcMDkzlPt88ZnfbG5suVeWFTOuGWzZ2y1MuTQ1j
fzaaFMV3U2hwaFqzEoj5xe77Vq+PdKN1/sF+38fmTakgIl64Ess4fC4j2hx4GNmZvvRzVzB02kVy
nFqc24bN6LAeKlCC27HvSJe1qIrukMjld3MZD1PgVAlGROTW00OfRMYd5ldeLGxB+V1rk9S0wgEH
EsqbIftMlMo4oeEuK64L/HLASPgEjN2ipgkkBDp4vF8TkZ2mHfZr6HHuF429KvSgpM38FTkvpVhX
njOjqYhBFKOdccfnSuCtZ8Plw8tz0op9nm4dIqo7m2yU1e9SdB/JRnUOA+g1eyc6f3zoKTvla40d
9LDzYK9ZgfAIy1VG53Bl2djjRa9nN7E5hKjBtLm8jvOxfTSyfiI0Ne5xjg2lkwaDKeJtNWab1Ki0
ZcVmc7q28rQifmOIr3t3aWXQNV5+mIj0sTfe1IorU8u7A84CLM4MIA2eD9+Lr+zPa8un8BeIpnAN
5Q6XXqBoyBBBOrecdyQBzsx+A4STNfM4p8zItrZTqOqYhSk/nXdD/6qJ/r9y42g6gs3ef79xvFWZ
4P+1emH9TUq6yd+EIrz96NctpGv/ZrEXVIIbGzfxuV3+tZPOFtKke23ptMvwsp23KF+3kKbzG24v
dnU00EyIoQ7l96+ddNP8jb+Kkxy6sE3blN3lv9hC0pK72CfBcDVMNqW2QwSDjqv6+30StcmmAKmZ
7qfOo6gp/Cx21/D+KXMaYLenTTfUnG891MpkdhgzZ0BWYd9b0aKm3meMDtYME1U2CADwqs1ey+FR
tAHHy4KNQkw9Gfifdz2HsXUADiJuEYFZh87qqdPMqmDPPs08DIni+I0pCGWqLpOSG1Oo5axbPUOc
oSpDfHK7GUjLrekzCe9axIb1ck4dIjkKoEXFFOOoN8WrdwawEiLJMk39iKmisbI0me+BElCXxlsH
obCG1BN0knZCNNn+U5GI6QR8E5hrVjDLI6Z12zsMBll1pM5ZeUfHd6m708h+zMuCl03EHLhFqXpR
kM0mtgQTc3aGQQQd97lCbhgRfQphikdY+1SksaHeV1g69uYQmx/P7aTSRL8gTZ1Sk1NQnIpU3wOV
fRQ+gUfiVzdNQinN9VMpsfEs8pUtKncAwyqNIElXivWaAtkEs4goawChV0Sb0yRg7YfjEfEB3ron
Y07zSjcj4zGF1FyAlEBsGzj+xLe2Mq7psXd6hmTDd/dzm4yYftTBaVpJcVWCbL81My299oYQ0uOY
TDdpmAwHs/KzQ5m4/Iyrqfv5VuYrsH45a8Y1/+btgeY6ltV1lBBXafTqCQ8z4gkeqZSfOSITDzPW
IQ3LKTNIe9JlTs6SVhh8hWpO+S31QGWVMBvq2MqPx30ZU43PiM0R59YIHwTRkuZGmNe6AshEnZHS
+al1kFNvCeHWKqJJl79ot/Pc9IEUqTkfT90ibWrG9BhW5/7HYsj0wSVgzQrO9cVaFMZjCVnsWQUo
M2oLBno2WZRDSFHmN9Fz4U9w9nw2iCN0lnSK/qTk8L/dbmA0GK3kyfpmhwCP3Yh58CzcWTe561IH
rSM6fJFm0OcKB5Xe6Y5194oFlTQkXbVJ4rFRvQbqbUNQ1R7ROHjT6Y2BXyA2qSQfnRoZtQSksgxR
B4ErEoWqRrC3d1PKQxrwOhPHpsnnfgsRKjJatSboMArZY8GICUUvX6eJlCQEuRol2kGNk9mf6mc8
CNM91RTzUNg9PW7ceWDlIB/uOPH5G9cqkx3Lub85979gFIZP5yF8DvViK0UpVr3sqRqkoTOgQTZ7
bgngsfl+ingVisWgERWnxNQZpJI80ZvjxnUAsumQ5B4Dpnf16iovIRK9vRJ9Xic7J5m5eXPc87B1
Jo5zVBlVoxZtOa48Ur8d8WiNVfgEpWnQ8MHjIKAAH+EDaKkjs1eZaVQZHujY2OZYhPGKr0PW2yGR
Ew+UMCz+Fq0+BpimePUyIypxA2WEijGos91bwRqZE73HuPKvxyr3r5cGlScq+pnfUNWCvmBO8iPg
RRek1n3aDLRxgBHOzKfR4q+hTbp7x271rZ6n/rXdTNoaUb/WBjhL+b4kNkXjdpFzT7o4L0UYAGPh
A5ElNZ0AM5C4NdMGuIlSKNAJTKCdSRnqBErLOnCKJGSqEDm/x4IneGDP7q0RqRsQbEOaenbdcwcL
Gn81hfQEqEzWPGc0r/a+kBFRq7Hx6AJNuIWORaCgF3Nu+iDR11j7qWeKNBe+MGhLGmwYjHhQnIbE
Y6gvS32EAkvVH69yjpQmTJEe6EuyQ/5M/3IYeUp5EgKhBJnSbgAyMqZCJLZQ65yFx8pu137RgW0k
q4mt4GODjOExteeRaPCW8ICgAOWYbYWk11iVjNLRH3gjCqdBKFnRTCAlh88DC5OQusFXI8cV1N2P
Fr4rkChRKF8juH27JLYZ3T6XQGJG4wGtbIp0oW/3vXB1TGVqzFuGxQ/R4+BTGrSFKCGgdr7tYYSQ
GiRcvqeupj24XU33MDQ2fT49kcxv5w4qeWVqPPpKMVBj8nrSzIUH+TalpZLW3xrGMIuRTbpDf0g9
gtIDToAjLBahiXvL4e3K88yH0jJye+Fzbc9vXDF41tNYdhOWxcZu4+15Zq0A1ju7kX3sk0jMsnwa
o2jOPtlQYpJVbqlZ6ixc42Btv/iY3kC6NMWDiOHbeVH5WnImP7Q1R43Aa5B2Ey0ZMQP7OWm/6FaZ
yHL2Dz0lbYRasBw4IsV3xhzPMHFtsxjXIurZQgQRXDixgkLlXxUldqXAcEMQj8TV+PkDxN0/U0yy
rkdvSoueWErbfdnZBY9I2YwC9tbMtbyT8AqZYiqSFmEorcymdV4rUvIqbFRHkk57TvazN07sQ0y2
5HBOK18tRAD688dkjuor1hjvXlBuCHl3B3PbNiZVJyG6W5vT35VEe7UavCj+iELXpuVchl9I99lo
tHuu8UGB0ulc6Icp70DQF6LQ6H1080HGfX3lpvgAw3tSXquV73efyqbfkszabDVkE/c1ffe0cE+h
QfD4J9zFNbw0tyqc8ICvomBWJZFWhQ+vF1PvjXWt18UagTV58q6EIA7LyEqxmRnFXghOrjQgao/K
SmZus9LAsUZq4ZaT43ikBQVhVnPHmVMLyLp5Oztz7u5RJSccfWVvT9z+2L/qTGu586bOPcrUZ5lL
pmafAG/pgmIUHy0xVDea7pR3yZJ5RzB23joX8BHJgwK06KGLg+k9EQaZuT2ADw79rhnpZiA1e3rJ
iQr+OLvFRyt1m/waHoX10GTQZgBBQBDGPeNvPRA5f0l0Ab/HHv19OdLrXhhkHJ/dBMD53G5nLfX3
+kDdbZ46qC5ePXHQtdIs6E2Z3uCtSmcshL3zmnYeRFNCUVjHE30DnPAjh7p6myVuuyMw9guKpJWd
pO7vESScU2zPOKDyxtjCSwKh1dntg8RRyvandDb2VEx/cJx+RFwQBpDU5I0Ha/OhWGabLmBfUHjT
rF3oD+517SegtBr52KjaVtA67Iw2Ev/GTbeETFEZYav2GNfgtqzw2JN9cjRkq+0Je5aHzCcfqjIX
fcVNKzdD1tgfcPxWwdQ03kbzabSmzFgBIyS7t5p07bLr1JZM3LEIzGz5hnIbeZpzyFtzfogqc2WW
Zrk3NNnuPLVCmLQi1xOxj3ubnOxAwtSj7jA1a/Dv/g3uHM7mBZ6lstRPGVa7ayw+3UdOyNo1JOSc
I64H0zoYUXf83g05NK+Q8+kRCz/4xKSrPqds39Fx9CTcML6N7NFoQ2/vjqZ2qzuNvmLldddEf4BQ
tOctAdjFYdRd90XLis+T1mQ0TommXQ0tKgAMNdiNSMMFf0MhcgfIK17ZuClWTP7RmsRaFqIo7g5D
ab/WcWRtjA4xgKj1XM1W4jCnrfkSUtVo1mElp8/siDfsrlt2golerudMzzZdYzmPCtlwy8zfFpuk
oieoJYa71+VEznucz2tpzDMPDUrhNTw6F3AOKQnUCqVD+FGz7mz9NIxZLjbY3FsyJt1mmdJTEooJ
WlpKSNreXeQQvTL5R2C7DVCanqjXdLbKehXFeBGCKjLDHfFkGhNTm1AyzfrxScuk4bHsEVATJL2I
123dcQKJm40LfeomkbwXidmNT7VD5WDBQxr4ULm3C70rGEogJ6F3JFvHyPWPYzR5DHGzqCyY2TR1
B6LSe9BBfyAvjq5RzNzGQyc/aRRBr4rWu3GyEugsu4EPRW/on/1RUq7pObt0x4widfJJOnWvH7Dk
+d1Rg3ejio9m6m9NwOPNuEmFKihHHNzCu5BSCrtZykPYF5KKMOwGncc+xNZNDoY2zrofouFqF3Pn
Ap9Z7BW6TU0PItj3YwQ9QO/NZy8uWHWNPqUI6sF0jbbuGNrFVaO3/PusQiMAPUspcCDMETBp9+xB
6Q+z2ypHyUbEGSzWJiL18vmoiwUVpjEidnL9fFU0I9tynzTWd3Shlw0Ojs42B3vVM0Ic+oOAtyfI
Kqkph+3DCl7Uuqgqc/q0WEuPcnheiL60Cp/dSFXaAPNhB6Ia/6bk8JMux0Vonm3xCWDBqH/QhuJT
XMhgx9ghXpT68d6eCK8hOlNGyboHiW/cCk3GEZvNsN4lKtD+qsMXU25qR4a3eGjEI7lySLGIsB3+
/W1BtK7AIniwsJVc9H1Ksw8rEJbRvqReu6ObSQdiSir2pAOH41WXGOx8+mJhc0Qu7Hvy47Nq/D/6
4/M94fJ03zyHLbi4lDqXs5tBWwTvaRNKbe1T0cxw4GFFFCkPJJ6VJ9UcPfMxc0PtINT2uyTqML0a
rKamdOmQhUu2e9ZF8b5TJ+i6Udk9Ss1yGkuVxvuvHyL6WYF9m3aZDgb44n4NfpTQBvbyfRkOBahU
CPxyhRYRZHhLFBTA1RoypkNoMOiVbD41HbWKJuYsn1QTbJGyeU+Qetk781Hl66ZlOriCTMEy/H1N
SLMbbenZN+xJ7mXb6JCefOooST1JSjwy8EBIE5NnGPLVEtTQ64HzRTkivdmpcjpEVlmrMxh39te3
yvzZB3OgBWFxQZGBt+/7D+YOiMkUQmJfOxE7VDRXtMfQJ44t0Ek3MWX5AWiVZx3mim3rGqy6zI50
JIZTbw3U3uMB0SKMJE7L1nlfLLCa77SEQ1RkLWzfz+LaPCQeJ2hVrYfYL95sRfZja+qqVOeZwuDr
26E0KUYU9GeJZAn5/0SnJKIanKLUVfu4l6TMGFv08hB02i4y33ee0wU3SQ11x6Wxg58BaJJK0fn+
dsRCaxKA6NrOjG3mQKNaUJt6vTrqlBOfnomftovhKR6FAU5pNRUxH2tO+gVrpMPdikzB6cReIMKk
ucV/5WbxJ2GlqB/P5SGcL+phE0A9XdNBjZJ9FVEBWyVuTahzNKDFXaDcLYFtZBRvnGweGCEcCF7P
z/7/V6LfsnlfqIKWa7QlbfJH9305GQfrN6/JDxKG2z/H/3qGof+TH/q7Bi1+QztveC7DBP4vEL5/
ZAyu/5vr6AZBIq6jLLsO/ta/ZQz2b7qwPSyOjtIXMNL+qUFbOm4u31TULpz9Sgf+b2rQlxVoDwQO
PFD69WTIKT/M96OYVkYz6HpUHSBVq5JWGdl3ZjvWtyCKvPU3t+YnK+albF1di2O9zr3ACPODk2OQ
OmxfT5SHc31job14m/YmBUHuwHXTLO9ZFy63CFzPUlYNF3acwZJ08d1ajZ0DpTuuR2GC14iTnpIH
cKTuJss8kCzomBs64ALUUmI8/vrLXnhTQZgyjaOzwl+FMvQHrFqjscutQEMclrbrXou8oFSSwyG9
ntUGaUKsTui8/t5X/skttrlbnF8J8gVZc7F4dLJL29Fzi8PZl3fWvtMKYILwkxb1NuKzd3QmP1zQ
wZSHBZsrYkbARfD9+ElVRBLHLH8fayGqCa/21lhwqIB5pvYFwovzjsFJ/HBfXVZHB+GNMj/72De+
vyBqLX2JQhVYVE0Nx1MnlMYd+z3KWG9WLrC54tbLSwtzQiZOzWCXTyX4qFEt6wtqAle6p242jB4u
v92TxFLH8lpM/vSZ2fqdUcBmgs/z7Y6IF56eBu8+NUnQcpcWv7Jgb5gWHedCTu3WI5V1O7ySUc7O
Oqoa7HZNJMYjYS5zThOxs8Uj7+B80tjU7g09dpxjgiDzUMy1/RKZksUzdnLGEuGa9BuURJ70qSI+
ko5GMfqtJ2MofS++KFbh3pAsi1qLxnicjQW9v82JjM4vjoxzibcmNuIkkMHch4lqnywtFaXfKRnU
M9KTZRqQtjSoiFuTop3DLOGsMVZn/l4VeD+lyD1xoEPkYMiFKZxEKKqzFik1RCzEn4xS5AeBSJJ0
uuksf7AepnIer0s9Zqvi2CkBpsoNFJwngnZWzZ1pkMiFx26697OGKu4UNlTElVduaSn7OnBhmtU0
DNTFC3O4R/FJT8VvFqavCRA456PWfvEgg57e9MjFENKqibvppDWUSm1lEUiWxH5hf2eUh5KK+7MD
ELZfOXgO6aSrzWZvYaRb15lFMwyNNSfjEpuGAQ6e0riHWTNXtTJvGbhvqjjd+zy0xWv8pxHyyst5
13bez4CLsc3tXCUcn/xJnYPOnq23sRqnEQen2EzG/ibJJvlK45o9H03N+hkNCzJqOZLdudI4fMZH
3w2T4gBtpCk6HKK+1286/DCfzhsrr2Y+XXeAxaZNMVNGCGiPWy+V6t8hzvhq3fCpAj2hsabbQIGP
kQEoQltZ5NJctefS+1mr3fczDpDBAWWBEAKT3TSl9PEizitQZ4iYxZYSCxOIfEqRkpgvjFKj5VO7
VJbg8/1HSmOTrOJZwOXRXPmeFstVw47u9vx3oE+XqwKTF/PGEu81vusDAp1hPSKP2PYN+IxVrF4P
BzRYvUc3HuI5kGxBV4McydprJs+nm+KKFqEPzFDoybmnp7dd48jaDrwiM6YPtVPibwjCagqHLf21
OQhNjR8o80Toh1F0LvIJMIJs3KTsEo3uQp+O/4e981iTHDmz7BOBH2DQy4ZyFe6hI8UGX0QKaK3t
6ecgizVkFYfN5vSWSxYzMj3c4Wa/uPfcoCOJNH5qEbqWXspGj5VfCubzTsAg+QLFZ/k+E2Azswcb
ZPawbIpYPg28/elhqOv5MAhyIhmwIQlSqP7IJYEIAo/R5H0eXlo9TunImCjEtbuhKyl9MjPXE3Ao
A9AnAiGTvD1/npdjTDdyGZNmfbEgaPlpi87egsx2M4hM2qX82udBZebB6JHww23V7hUrHZ+WtBsS
b4xn8yt+NNfg+QI95Sdutl6oV+ej4TRJ5U3qrqZXG3ljAI6WauDYtCAmn+sstW6tWjM5AHa23Wms
q/jAVwXMuSSF54DVY/zuZiCAAzJZaHp5uN2zETOsCgh8IJARmR2qKQbQDEYU4xXlu+JnffdeawQM
5aXKMqODfzTzB3XOnB6ePPltBf6mVON/eJzL7Mrw7a1Qs+s0O6KB55aWOPS2ARGliYTkrWIPlUM3
2eVy5sySS65pjISX3cmvtdg27FxcmKbva+Mkb7lp7QtaJmc5iQafWKvwxfq1GAQ/ylICQsPJad19
toNnKuAabV4sCNcyy+sAWouRRAx5HPNsEn/pfpK0WV+rXlHkSabG5Jx0yNP6PiQbWMn3MD3PFrv/
D5nMphX2dXH+WwhTz1rslDjui52m3f9PEBNQSfsZzkNhB9hPTqY+KXOgw9P/QyITUoF7dkbrFOFx
JP/3j9FMxiY6EmNKw8TjsUcz1bZifJBfxZ9vubH6V+CDIv5wnSXr4fe1cRNJp8lKTyTFZCDILpS7
qswm3roqbj3J8PzzZjvNMTNq595OdTXI+VYdbK3tC38Df/4Fhia1SDsiSdAXjN0F0syXBT1lH2bl
YHBYQLvsb70zbKdNz50bCZgsiEi0AdxcWsP33xZ28b5xLSzJQ9NNPClDojoBkJv9UZqSOg2SdLed
/NppdhbUJoa7/D2/FojWmLp3w8JHg0MSMhsj1ZzXZDvw3bLW4D+kRc0juOqo5tgeMC5JBBbjsp/7
45bOnIOzmaAIgLaARqItSeImw7L0ci6Tytdtdritzj9vmQsOt19GGbpWdoSxNN7llu9bnP2YRMPE
Gg5G0v7oLzjEH8aF2GJvahfjbsFWcYBgx3zoly+u1gllwgHTc/OjM0TQUHI/DhCL8E6a2W6R63a7
fDma+OzAlrCN+u1laSTLl4cuzakkYkXh+qKTbi5dyTrwlxJgnKl9sT24oSZLdttiEVZNgN6+o7wC
qmPzpvYuAjrRteyczJlXnVUtv+syS/7Jus82+4nxTTlwW1hg3yowjMk+cV4cdQarmKyGdca3lYNW
7MztOVYa84uVahysW4+yYWn73bTw/wzjMli6DpyLtvZcNop6bpHt/hz7zj1gCXJXj9dMlfNr7y3W
hcfCKXtu8s5lyKYDjW2h661sLXskmpJXku3vKER0VsTmvsueWoeVacXOsH6O9080z8kKlFPFE1cO
fIzgG+kaRiEZhgbm0O55Po4Zq2+ashmmwftEafkM3luZnmcLXFjrZ1AdUuepLGBLclUhHUEa6ySM
dqOtyJREI32Kajk5rKQBsCOl3ChVeL8ZKNbCj8sqC4BQoa2wiMIiXYUaxBapei6MHi1INc4+LMoN
YfHWBSsDm3OZy/bKx989NQ4nS4Fig5m/m50VRpDePKRcPaQIHxN08USU2UpUTovJ79FZQa0SKqHa
7sXYhtgHBfOYOBzpep9MkaYmGtB7jeSBde1ODahHQo1L7akmn7TxKEN6D7Qgu82CimS0quInSEWT
hVMTH13ZVEgKupl4qWZYfE6Fn3Xf/VTK7d5F9XDC70lhMHXqvTu26j1rSHSOauVbw1ax6zZJ4iUu
iDXNtO8z1CLIu5RMH9hOhjoa11VM9SOfNvdyvZZnbr7qYFSFghxGH32nssLELa9TwSZN5626VxGO
vLaKNX3pG6HfmrnKG59FGgXk2h1Kt4SrNz/olfZE5UdaAwEEP00rNs+6TthF5lWAiIloqu3FYPGi
5PKH2Vl8IAYc9iKCvbakII9U1INUBHPrK9zAeMGneT9BUpUT4pduwh7RJk6dUE5wk7r2OhTMsb0q
5bTJrH14JOeYzz5ey3R42IoF/9lM2f0vWvG9S/pDV+LQl2BbZLDALO8fHOSSDFKXG689tuavoh8P
g/D+B5SRf+h+HJR0DCo0mFBICf4Mi0EkP045ztHjb0O7iVnsS8dWDpb9rpey9sCl86/j8L/vvv+h
9effBYtgWqALDEKu/9Ql0pKXet6s7XHNS+t9VKr+WA0rO/wFyVAfNvianywr5Szu5r3K/e//deY2
f353kQjSFfMF50X8eVK6DTnTE2LTjpihmJSSHSheWGjByrAHTvsx2ad6TFNpS/bKmwX67+uR/0zs
/sXEDsQKI65/Lh39L9w2zR81o7/9yF/HdZrq/kU1VBNGM9N3oGJMwf8qGdW03XZkMPoGRrJjmRiu
/C4ZBb60/5RDSfrr/+E1/C4Z1RCawtjhr3M0hnb/lulIiD89WuQ18LXFXQyWiNfDluCP44+qsweE
UtYCj7hFKcd9t4xVWTP0tRr10rSzIyo/7wAiTIcC4G6lfqI9ImwCU3g1vIjKGFmK7ikLIiz7vG+X
3Lfnumud58wihMca/SmvMw0F/LKSqmfoCzd9TauC+XVZFLKRTCGq+US0VTVwwLE/rnGG1+VGmTzP
mYPmzmnrO5Ng+XOjVLN6yjNru254pF9yvWvh7Vqf6SXmw9LM9s5Jh2Vu5u1dXlGGo/PDzGqahXhJ
rQxRRsY9r3hutWMoiEHAuaLvyryylwwZrJLWU5JM9q62gjSqehzma0aqSh+KdFz2Cc+0D7845stD
vc7lYZ370gnQBGQnq0o6+4aCZM79YUNbR54xigCr3cbD2BfzRHHMaD5l73Ns436JctnbVIpKzV9M
1hE6B0YLMyVRXH8Zl017WqyU/q8Zc/jiA3tplrQbSYdDsklvKFDV5GY3fwYLu73FsrEtv0+6dkWU
D6+RJC1A4zjJEaV8jsu8g2yulTSTVh8aWjGHOIw7DZl/j+atYcltG2SkI8Lj6MiKxTwxCLPf3H1T
IMYFX2aWG90YpcBGaYJ41AOyKjb1sbMKtvlKXR30sYyRCpkr1uN8tIGD5rnimzPRyuB8jL4J1Ik4
lNaaK8wUMSymZJ6cSCzLEi7cYj7oiTmJNjHSfRMM2Jq+NpTLT6YU6rs0tSQqzN37VsRZH4L83N4r
kEIiQr1jHpjetc9gw9IL3Pjyc6PmlherO3IAvc5I2EGaqIHo7Xs4tUxcRBqHJMFC1mDFpPHQaKs2
h0lSdqiykjVM7d69X80OY0TcT/5EvMuZydRqe41eFc94DSg2zXQqv6u50pwANYrTWJGZjXA8/sq3
gURmcOzuR1zNyBRoMufikIydeGHNPJ2WvrIjshixmbp1PDw7xvxNXUwlmDdHBijICGfiG5CdGrvV
K1iq6+z6CXu0u8oqjXORms4XEIXiQC1msZAfpKYFuKCY+IFn0oMh7l5Mo+xvUE7kRzlWcQCEenuD
dFIdY4nTxlcU1c29FvNYOIMcut+atb51Jot+ZJs5miYxZ7FvEtQZwLZqXq2kG71FcRlwEQD3aez2
UG0ioMqnwmiFP8iCvGhKphEzh48205g88MDqo5l2k7+Nq+5GTY2fjJMl1uJLuwfgTebY3qO9cqPB
UssftVZsp84dGh/fLLs3erXdCPYNjZkRwMte0JRkLIFBxPuNId7XZfuEjsP0IZK4a+DOwu6LoNNN
PkfwBl3aTtbDAgUh2T1jJnVf7/066/9zK/6LW5HpvOCm+OfX4uv4nv79DuuvP/D3l6KpUlOpjPsF
FdUfLkWVCtKlwGPXoRpUgL/vsAQ7rN1nu6+8fr8N94tSVYHA4OViLSL+reXVr2H/35WxlJSurrMs
55hjw/MPLMKGRi5tNqxqLgpq3O8Oqpct+kXHqSpWPMW6g6rmBEXiYBrDd408t8OaMezedmZTT27I
BaPXSr4lW+hfPgRAbeYDkWcDCrumXPd0JU9f1GmWx6qyjHh5UuwNVZY/uTNrrldCQ0AhAw7AJAT/
BIMYVPpYAXpvzNW54YodXF8gPXR+6q3N9ve4sDhaocXYk5bFJ+gGSs5o1+nm53bmTX5W6sYWKLvx
WIRJvhBzzntp6PcOAnJf5Z9F5tmqFoNLkeAeNeSGdqki0mtayuwWV1V66GwhdSA0VvxSk2r3IkeA
FvxSTVDKSflY0ip7cXKj5zgl8PSRXGRWYn13kmaGjqqJp/c4a390AkMKl0vPpF7Ndd9tZvSNTLGl
LepznhDDZKPELxZ8XsuCevAibFnVJKZAqLqlSTErp3Vpdv1woSTbs7Jpk1QD/Ah5QmBHawr7ILI1
nQ5zrDZjd6TfhKdQgsWZu2J9skoADdd2JeyYD4GEgL3u+M+BUI/ZuP2LAwFP+K5X+ucHwu2XxSp4
L5rxzwar/Qf/ejC4WKV2kzctDpAmoG2Uq79Xy6pBIU0HpP6NYvr7wUCJrarsC6ml4empNt3b76hS
8y8493FC8WOIqpAQ/TvLbcP+Y7kMPJCsMoK3BW2uyQL+z1RmTixK2tUWd5KZcyIPGbXYGAeNUL1q
G64KK6mwrRimebNj5p2H+0t+wRZiab7ItCPx1spdzGsPt06pooQhm283crg2SX1Me306Q6SyA8A/
1qWZamDk9dDubijlMmYOckajsp7JVF6Z+Lgjs70mVw4agdIeqY0dk45hQ5sstUjgNcI0C7fwkHcY
IHndq5eayRESz9VitHwWLq7RtIsfF9nd85UIdvGQZ/ClPnZDq1OxOYVvl9aZdMEAs40bMIP7PuFA
CiaIQJSqfe73er1d4z5JKODUACnxt1SxEGaXgwI2Pid1DB/BwYS549WJOOxO3k+YXvNwaIsskKUR
lmt/3xfQRhh6jO+9GDH52BUae7Ptj3rFkFGrNII7t85A7Oq4x43IryebgWxQaZrEHQRxZSENibVR
Ox+TMb/v4Tj73VBI5j2Z5iEuRCCktnqY0qZhXIKaslQTNn0gomdkxldCOBAL69WTq1ZLOMb2gYSR
Ywt634vLPa7MbQCsU/MHIlYRGBGvbabbmznOG7TR/ZdoC9K3yWUOSoDIfm8qFsOw6aMiVklf1+pM
LGJ2Adyw+boAoyTtSMnKNjIh/RFmhE6Yk8/2OtM6urF7HrdG9Z1CUIjLWHnbdJTzbKTMcMA55OnT
ukbCAPOjzNV2EsjzXuy8lacBt21g2wuU8FUzIzEoCGJX1QjIprI802E+OMFx6TBJhK6Wf21XgI+d
4pxQy1e+MPUumIaecBLUukwyoBF16HHLUgmLvHtpBuvNWeVdLhbbS2bLiJQavTbb8/RgtxUFev41
70bjQBBZzyprqUMKTOXcCfeHgR0pgAkF8QfubTngMV54JJw+eXSbvImmBIAVqt6SJHUc844GHg8U
oaeN5oldsfZ1M6Tmwxu7rErxITdjDVe2D2Ge5dvRrHEDSVk7tFc8C1lNWr2dtMYxlQaopHTjkqP9
CQqtp00kNLiwVygI9QCsotlIzyTDMmxgY0YWybdRrOevvbCSKyvlKtKdjwTCxhkHeOebraW8gH6r
BtTRqRHYZZY9kVbo+OSiqejp0+3QZm7/otYrVbPtFk8SGU8wDPKKVqiMnLxYWEClViRR9AYmpJKw
XskvHYWiPjCuk6EqQdch4wInRs8apKOOqdvOrZOGPtvPSGg5YkU8jRT7FzS3U6DgNnudTJ13EbRp
INDt+1biLoG5VJ2nmg0KPjNXX7fYUCG3aRbfXPg/Y9py804SC6As6udC0beHGJnwWUPnb4K5t1KM
eUqRhqSmLcE6VpY/lXUR6qzBIl7qdEfjqvMHlbuaJc6hIYoLVwOBNNAnuLDL09xxm09sLANb8n62
WPRYUpQ59B/15xqngPXIEDgTp8W63hqfVSc7Ifa0zo602Vn35pOFAgDmnN6EqbsSSbKUVmCwCfZE
536bxvIpw6uJ7e2hZGbgqaTOHbZM+VFRwkQ09BdMH3fZwp8f7PrA9HsX3td1ZCcKKZPAXoNtH6kS
+OZ4mpG9d00CYcLBHtWI9WjvO0SycgkKd6bRZx65hSJr4MnVHY9UYvVXgisjCrV3t9sH8hklzVwN
5nNMvp9f2bByN4X4Li0/rEb3Y6aXhQi5xTezz/WDWmraGU99EeWlmMNiw8FH6HwbkIThHFl23Tel
+GpZwx2pJ/lpMNc3ZxlshJGMVMpNt06TmtUvrjt/KhkmBChSflhAxfyZgDV/ScoXoU0X2xj7W+uI
c9b0lWc2TYlh0fJYYz+UKVtJojLgIHbdz74nYTZzDZpJOTUHg2TwgLwRiGLLWN5hsewPJFc4nqnH
7rEEokGu7Vd3Y+e4GduxKWvtIq18imaxddHolJgXHP7FWsoXXFDZw1BYd7nGJcRWbfXIuuL7rCVl
1E8m8dyV+bzbPNnOd9ll64g67rvWm2ddYT8wCfY/XC9p1VlfymL9TCQfpKfN/t5MAt9oUqbRxIyC
ALQVZmkd79D72b0fS8QcCS12Zxj7C1+ubcdKYkQM4VfxE7jPJkSoFa0dPEUOtJJQIOXT5La5R2jz
dz1rBWfhNJ0cUvk4a5g6bCB7j5y/2RlGxHIgVLgOFwfD6tQ7FasioR8ySAdRYi86/X0Lh9FotUNi
558WqtuTVJyXbRwuA0IUeu/kp6609hkuXbx7KOCTtJYWmY3thGTxqmenZYoORKNmT97EUY+XIFgc
8tzrD5aX9fhqZGM8FDyzCjnlx3VhW9L6cPkIFnpjXVDZfBURMOTEmvH0Vc49m04X6oidYuHjS8Ye
FFjksRNNNmu+3VoiftUnhNFW4W1bPzhJaA4Np3fhdbIlywfSVWw+gWS0rf4LKX21rM+9Pg822XLN
viNg6gFhOyUere1l31//U17/j8prYi2ZDv/z8vpKoP2P4c+19W8/9dfa2nH/gr8AeSdSY9a19Lj/
t7Z27b+Qu8sEmnx63dSgB/yt6Xb/Av9/L8bp08Gt/31trf9vhKOI2P4kCOckhNEsbBIl9pod8P8f
Z9F6WriENtfqpVaVZh8bMTxXglWr42OGTL4NC0Mf8Rnpc9tHQFk1nctp1H+sK+BLGAN8T9qJKnzl
rnNZJ4JY+UTkpGG8aS6pSgEcvo/EEclrBeyJu9QyP82GMV47NRkfIBMqcZQ1OZY9oLH2ld6bXG5W
sG57ULDmHXd2EGZBKDDVaj6W/ah/KOzutgsA3NXBnSvGuzl3jfpVL+LJvhtkhz9sKq1lqiis9el7
LplA1YLY9pjpOp6fNpLbsAQgXjY2pKrucxdNX5Yc39nqEeikXAs9M6XXMS/EEsdn+0yVxFWsi7op
whav+6vG2tYjxa2Wfp/ls3Uy4Ix8t/ume7aMSZwGe0wPYs2/l527hZmdURCoHdyXGWrSAQj6y1bo
xYOFYy4/8kf064bjvAoY2WXHkTDN3utZa4SjpryvhcHQTyWz6dQPNpGGtauHJFK6BLU76RzI1O7M
UBrK8KSppXml5FtDbZxsjbBNF1bxKN34TRII+NzaZvzSo5t0EPqNuoK2g/CuC6oNMJ422r/P89Kn
4a659QsSoHgP2hl5xlqfLbcpL2ML/6+eqoVJJTaYPTRuWy7jRMyjryRtGnJRyqeuToxMxXzGwq7Q
ONXGHl0Gl8VxyxdZB8g0ZoyJ8Z5HxuF+RGwgPreSgFxPDop8cWFuGizY4B0e8Tk55VvWO1P9mqCV
tdVwYqK5KjQ/pYuCY3c8qcMpTeAzQ0guzUx7TwYJEbewy30JUTITGgzsx61xk2bM8lmNMYO4OOCy
WT45aWyFLpIVmLYNe5TMRGxmNBB3UqxbSFFG8DEgRbG+DqZYwlLGs9+vDnoyxX4pVhPpBlFtU381
N6arcmG5kDUAeCTTJbPgAq/is13UUW0Vw6uipI8r1Dt8KbzCRFImVfP2RVMXGdl2FkfxvD1TOQ8n
2LlpKInGu+sqRT21zHWjMe7E2VUou4pBG0JST3MPgUd2NqayidA6ZRcW8/KksmDiAyrFq7uJr/Xo
EHVPkpGXpyM6wTGfmQrb43hGUU6Rky0fPSLLc58ZyaWz7CmQELbCvt0OWI78AVN3ZMiW90fpgmwn
hSSd4sIFgMCKPy/9QUf1mXi03HNjcMj4GFnWGD0VumpQxbrTluzEOqqXbGO0n8tnVHoDLk36xJm9
i2/0ufbAq88vGNUx8Mfr2J40XZ9+tCUCVifVeXP4sh077JkFw3n6Wjkem6471Yv53OmMw53sTmrx
waWi8nMhXyjYDo06uGfCyp4GNzvVEuemo25M43j3E+plZzZehw7+8QaNQygrXKlpjfq2HMOZYE6Q
bsabpUsQHHU1BFpV/igNtcclvFgBktnpOVPqq4Mf2ndHa/C60eQQzJyr0eJByqudaYmQ3iOIyXhU
J9y81drjT3bnhWerHTQg0ICYxUBns9sKj05ffpMMF70OEfLZ4rg8T70eeyvd0S11x/w4EdUU8K3Q
HpO0ewTlEioOvxS70tvqGDnyJk6zYoptCuN8UJj3C+MpE511btoRPB14vogG1P1id+lnVRlmiL/r
TzQX2hFB9eQP0L89vDLYORVa4mnL9HDgWH8cdeqXRFruqchxZVv94zKPasQx4VyYhiw2iAdr/MS5
MgVitmP02PqISFBMs9+NxXhQ+aAitemmG7Cl9In+3AUoqz7JXhkDI6++DIkQPq7R+22torpjALvm
re3JenjCkM7pkqK1nNQ8yvVC5+U1xntqZLdCT7kdutgnAN1lWzbClimsSFQyfsYueG2VjvhQbcxf
bSV/NZFPQpWY3wfpfkYUdRITTXqrTW1UlSWzGrFEw9KfGis/wIyIeRc74ya0pDssTv+tNjczNHs5
HNVRvLSxXewctwb5d1rOF7Nb1BuC2ieK2btySN+sQuAoKmkvGyDsnLShpbhfoZNgHDVMv9jP0lZx
HpxBPwxIq59WPrrKwxSExMqSztciTrTPJYjAgPQ9vmoKjYKw56u9zSGz1bPtiDEy505cgNM5Xkfk
cQcYrkn9YiudAyxUeUqb8Ti2+Zm9UnEYmcUiIVWYccxKxGVW+sT3sShE91tR807GN0Ph82IZpTi3
TarGI4tT3H52313LCa0f3OAmbEk0/mhXsC+LmEDiUlbXS/mqGTMGvObqzpKLNXfdUPTj87wNUOXt
6ht169F1ts+E7pYhSzjfWoumgBJmZ5AGdo5cpUVGGjsCR6spbyR5lUQXoBsPJmToFzMz2VPSMnvD
lOhf4mZq0Q5rRY0wfqxbFO6cTDOIi4dEmanPmz61/JF7rc2W+rg1Zh5omtZG9dROd4KOxc+EgLdH
R7cril8hPO7X85IEjcWYxzFvWK8FHOayvleTlnBsAwR9wl5R5tNTnTPDcZl3nddZfzWgh34o/awk
x7iqJ5RE9CJIlvBE955hNBtEHbMU4Ty63yplftBSUL6jsYxPg1k/LLWioPRXHncx7H2xYh7u9T6C
kdacO2l9cgajfFmz4gwkZAw1fr1AAC7+yvFqHBdti99zorZDdCr9SV8VEebNnB5Yq0P8cdrCr+Cz
+dkwf3ETSJy16ijXBEf2W+uOC+PKwflpTWYSTCa9l5nq5Xvj2NuzvcBdLibni16Qsl45lf1m2zIL
lNhSfayN+Uud1CSPLSoySlzpnq6v4K7ZeCwRH1ju6ateRJ2TcSC7vLykH2AS5N/RkX5sqmI/uaAO
P+nDzMhqSm+lWpjBNnNlM1fTKjzMvZH6su0Nr1X78jJI2RzZ8AAIHerkqonySHwA6AZ8gSGLn+bJ
qQTzLeGk06PS6c5R2lb3SZHusUFW/TIPiRFpbuZmPqCA7K7G0NMVzjdO5zIiXNQNSJGbXpkzXqxa
d2FF9RvjHJSCcWtxQWSuFYxCn/2UCVLtK00ubrUOZLsRZkeXPSBGHIftrjIW97iAlQzstPtWJpXm
T4ABtQcmpdozB+QA9GTSS8ezRqCfB6NOBly1RsHlNSj1l47UkEtibWYEDit7UxdYBT4Rts4KEXnT
n6tU1z7q0rQ+aFFps+XIUDJOYQ9oJQXDxHsuXA5Lic6FAng+25Nk1MmgodYFrShLKL63NZBVdutl
UFF5+KmTzQnk0lirlvTST4sdFSRIPbuI8HrtSqHlV/X81rsSNOfyvYkt6zBo3YcLaM+rSE4PpziB
bQYE25Or6UIFVQ98ctA1DLD/2dwGhPbiUzCmr/NojL6QLeqLltGZWRLd2YNth+DdHAGWICeNgWq0
jlYe9VEYHpkW87lWFxgk+i1Pc/01M6z+APPMuWCaQY8FB9EvbPd5k2lUYqd86hkUHFTtAww/RVMe
N2Fexa9awmwEiAVkAUMPgA21wWD2njPn8bm3tjqEvXGEjFgxplpxYLpC8xsCYhA9zoGDTocjJTM9
OHUzZmicSrJIvy7uiMC4cyPV4W2u3PZ1hd4SkkuGVAH0F7OOLcg1pwpoV3IeEcUgfBvnpw+i8NQ0
xpO7VMbBSvRvZT29Nu1mYgAAiV7RqwDa2KJ1qQ2/b8egNfAb6K3ZXxUAIlEvFfHGiAgyIrj91xXy
ug/kkOsO2oaHf0Px9AZTamoqhSfyprkDrvFaoVWJmoG6LoMR/r3otUBbbfkoM550hK/ephqVZ61O
/Ar3565LJwMCLrTzqat/UgBD9E+HEDoTVgalEHyk8/2aDmkky6l6JZkzC0rSE6LOqN3QMCh4ROcA
RVfy8lokHDDbUlQR6RjdzXLiD3Xok8AtVuuQLsX62G3IWt2BxQ07SiofrXXv1Ta/1es23YSKWqXp
SMUY+oIUcHW7IYA8K5qj+tKC5mHPM9G6rr3cofD63tBzlJryRTjyPWktFOzDdEeru/FmFNFSyhNb
4TmUigLG6qfidNAorEG904a8PXZF/9BlOwA35YhMOzBUkD8h1NDizqLX0d3MB9GYmkeq3MXRSMd1
cvWsFs6riWje0zP5vtrTt3hKPoir5vlp9MdpvNpN/NrMcvRoqZKviiJmf2IGNmYSXbNu34Hs++y0
DTBXtzkUXJCeSJz2FscsppVa1e4Mo33MGUf5ypCr/jhJYjEKJ1FvRdwwR5XKw4QZ1PGKapVcC3nM
r8ttwFBaadNoc5zh1PMEfyWe7YdeoFXSY7igqY79D25JOTLaMytAw3nVhFmmVTeuLUPC1CLjltF9
T5QKmZaPy0g4wqyswJ1yqwBuoiS934peTf2mwNshFpD660JwTm+23esy7aPpOZ1PVNbFybXT+mC4
NV6ZTSYXFvNW1NfTC8BUzACNe48rKn+oM0X7SYbCdJFpRu6M7mCmK7fiPDXxFplQVl6Memtg34h3
+vj8WtQGTX6i4iRMZp+IseROX22YUygYrprKBqaT63rQMTAE+UzHNNuGEo2s7QPCDygCamJTat3Y
XQg0Vh3OqowUooD5hkKCi3qfYBHxrTbXEaaV8b2F4+6Iz/vDqSYSFoT9bicl7xiF7bVmbo/5fzuZ
/Swh/s03rWooLYbU5j52v4JMz4LOsXVQW4SkKK1ZUwr1MlgK/vrBXZhu0mjBA+RxrZbIECjzxlX4
DTYutvtqeaJ2xBRb51ggqjniuDKZ2JcbH71ZhwAAD3na3tNQOWTUwd+hHWbqoq/5F4x/LtW0AZmV
65qbCC51eyMg/AIl2/HaIjdYujFWnAokS+AfIdyK7mJvg4o6osyOQ2Fofg+xzivGQb2MRTeeh0b/
2Unc/XgeQbykn4XMbpDDyAmXSfUAm/dCgq6FiaMQoVaWi68sCokX2I4wgjnKZTHyh0xUcFea6ppY
9lvjIICjxsYn2PL4D2zgak09JAszDywS9DMsBCNIzPxVDvPqLBt/yKZ9xAZ43doNutAWBzLRQyYN
9FpCx6ymEBKxjCm/XsnIRh98NV05lU01PqZN2YcIqoh3WLfzwjfVn3YRtzqNnJHgVwKKwI/Zzj8y
24RD2D2QILaCvNtEQBt54Yh+a2MQQ8a0hrRbPMnaZvvjPJDrRr7QTWqTODgwpyxXcvEaow4sTHva
cuXk5FMoZ8Kzuk6r4SSnsv7UGQqjE3R6qPVKSASteIIduvEbzWOIeJTuy1n8hJSbYAQGAzrOm5gK
BFqcLecU1Q5SsPqjHhv3MU8UPkjHPBAgzrx/1eUrGtkHW7pjsLaaCPRBjcbBtFkA9bnlUywrgVXa
m0eTk7/AbvjhaN1tkOJC8vU72e5RW76PWnWAV/azn7eWVjfbwlqTqDArN+jy2teIBwpkN/9s0WH6
pVJ8TcntDTsDZwcODL8Q6DRL6TAvkbkLmRzBqpdqktIlj7/mTf7QpxzQ/jD11uq3iJbuq2kW5//D
3nks2Y2c2/pVFBpfdAAJP9Dgbu/LsCwnGcWqIrxJeODp74ciKZF9jrpPD87gRkgTdTdZZu8NIDPX
v9a3NPb15WIIUsKwTH5WnRor/hIredklULvhGa3zesjBn+GH7JVzLDPjWOn2Es4q/pqBjMoGJSc4
sGTZMKoNF8CTMar2pBUTE5dapADC8E7uo1TJa4+nWrMo8GzaDHNCCtTgTU1Oc6eBBqxpNmLku6m0
pK+WUIyR2xzOCZRuKdFGm9jyDSUWJHpHm3gVeQxt1AEae9YXgm1u0pwkbWSoFv87Hrl/1+47e/Fe
2Wvw2AsbChW+e/NmcsIv/7L+0NFv2vdqvH2H99b8AOnOf/N/+offyb9/YnaZSQl/JMb/ID/8rfj6
tyXMkuxL9Ivn5dvXf5flXec3X2dP77HUcZvMDrYflhfX/Q2/G54TnVY+sECzYv/d8kL3BFhvH1C+
CffAcn9mCnvU/fqE0cAv2K6YccM/3orrb163P6ylQPr/JXvA09/WYRRTy2mbDu64X0V5kO0JCvOg
7+hCx6H7NQ20KwR2CIczJibfZZF+oCtt7cv2ySAtE5v16qc37/uv9DeU2usiwk/9j79/NI//5Mqb
Ozv40Q4yG69ZzJb3X9ofClIZpcfGYldUo35pcZZzeFpMbV0yCNb7FflL8h+pPJdlEG9dYTGUE89W
J5YTcTLGbGd9PncUHgtsAn2UbrnZNWsRVDR4MMAtmol4r8ij/CXqADnL8IiIa4G+Sx+5RfdNNN7X
U7GNMuLc2nq0fZRiGPeLgLEmqICc7gW9KXB4V7VprvQEy6uZP4zYzCquht3geGQiEXMFByrONIso
nm6shhfAaWoRcQq2bWQTszFrSMcnS2tv4L0z8AjahdD85sbxnw1TW9eB+zLV/AZZbDB6N5eWwxqu
fNDMIR1v6arjsUKxxS1T1rtYAZ9MOOl2TfmZPjp9G6XtdVC7x9jIyZG2yybmMe/06daZ5qW3AebH
xuM1GzgzJTFNDqPev+ZWsAqctj7lszEgJTFdOjU/bNpEiXkVEP3+lnb5j6n2Tx4r4L//kA3zf6vk
Ja9f6p99td++5l8TPnhKDk44n2HTPM/756PEt35zDBpJcekxJPJsH8/dj0cJnju+BPQQHjkTe9tP
7lpzdtzyt3nMuHNG5C+FTWzvd88Sw+C7zV5dl6odm9+UX+LnGhcaHYVVitba26nHMcbWukuVc3qZ
ZDgc0kDZO/DOMRpD349vwKnck51Ys1HIMPrbomjpCGC5fmEmo58TxpyXKZfmnYNbHcwm4fxVUFvu
BQW0ZivTRXeYMdJtwnFpnwWO8bkopbdOYzc+eMJZN2OtvnRkFHYDcN+IW7IfKgS9cnrVS8o0I3QE
sZRgrD+BO00OPurbUbpmum1nPW1o8nNhU5LipwzLNLbOB4P9FQjtjEgv0Gy8OFrgHjLVQiyT6XCF
eSvdAkOG4lQHXcy6PoibQWv9ixsl+tkYI/08mmT9cKaZ8PM49G6NQgRPs1QEAi65NsgunmkOvpt0
DhuGI1EulMX8Q1el+dUcOZT32QzdM7pcLIFrNdf+aNCEEMOsRuhFSqjmgLXNXfzWE3whWG4y2o9I
9FL3m9wrK3bUYgCgti2zId75ddOsequH4+2OxrIxRPtYeJG8atqwv2mIvb768Hyf0HDIeSbeuDNB
OV4cKNU3TJmjpS5EtFGSUjZ9cNQXhqDDqssDd1N2acc5OOFlwI9eWEmeUsXWi4VKrPZN880F5RnY
5fzyKPJgD/EWZSfCE5YADUYskWf6irO95ml7PDrJKlDF9Gh1ldoqCC1fA5/WiDpuomPjYNRwwBbu
6WjMro3JnYiM4Gg4hARUtbWJhHpEz4gfgjGaxxFOhtfDKQ9obT0O6l7d+dKKzhOu9XNf47ReMAqJ
HmVjYc0hn/nJKqxym4EW9NniFfrOZhzNcSQ1zZtpdKNzgKV6QwlqmnK28tzbnLpZ0iG4NNhImN3J
6SP92q+4VoqgceQynqz0FZMJZ23HSXcQ5Myj05TpNiud6Ln13OiJ5LRxyYPSvsm8dNoNLNAXnePR
UfR2savaIrgiN13fxZPpwwmr032mtfsylz1E+Nz2LowgxXMOkuysAivZRwZ1L3GcordkSZ1ueiu0
r9KyP4qwt7gc4YJpegOpMsD33zK6IvWbGGvBnvwFIMk7yOtsH4AsxQWb2ftCSWvzjd3j5uLBtJJX
yOVlwGDWEs+ul98VnTk91DVzvUnP9ZsidJwcDLHUDrZWz8gE6EtgLjnrYEJz1Estq/jaDRKGQhbb
hFds9OEWrxj4nSlK71F2idHD4lhDfsiOccCH2KOI7ql6claelWafXLNuvmCC6Cq6XuFmFzmFIj3j
qF5tc5pr0W04wS6iNE5uaBVIb22Z7pyxbw4OqMW9lWTFqi5bCEE8LJ85ykR7187Ax9Nlt4IQN8Df
gCVa1rr1Pg34es2EmeQUjpBgSzt5ciEb3bvsRm5KkRVLPlBXX8C8FCvlGOU1OhpCkKOOquq8GA7x
xm7ibCvrXj971CVtVXrTSdk9abIvVoljGjexHpg72hN0qkFxy1+gDFSvJgLzfJ5e9frgbilvGNYI
2a1Gosn0nhqXiDAi9pQySnTHAlD8GFxNdZFstaFhvkhYwV1W3eD4S0+jxyWQI5sgthwL+mfh3GA3
uw8wYHJQTXykVAJnPOZqPPZsg6djgQxzxk6KL9TQnmJw4h6VTZMJjYHZDk8AfelX1HRBM39MvF6n
UqjW14S11KyEFbiawukIcNK/sTPP2de43hjEB1pzEzVagrk1X9qECl8wKwzAyG2PsLWTNaQOTP3S
ebNtVmYTRAkvddYZlQYPPqvGhf6p8LHyrOgEdv2zP6GVsCJOyzGuuwtiPAiSro9Pdezky2bU/FMG
rucatVadY71XD5qM0guBu3JN1SXYDh/5ZMJ3iTlKmY9Jn4mdQ/XlGoJuseEUL94nN2jPve2XLxa0
axYXyCdPIXSL+0YYHZPNKIG/yllzy3yCso0xQDkwZHhtGBEPcUKpC2Zvwye95a3PQ3tajWNTrutB
eEdCLAyQhrQIr0w37rnQSLn5mmUrPtl22o4wgLZ5NDRQiqfyPm3lNmKfi8VQTtdJZ1prGI864naj
c0Zutdxa2MGwcVSBMtQF4kDbVPK5VwLHDEyQRWew3Ebc4kcYUeWOgM5Apa2q/OfEcaJVlvf6ExZE
uePJFO5lI1Yj1SnXE1LPa2m5MBYaT9tkjHWvjChP97aF0caBXXOTjr13H/Qe3Ty60j+F6Jr8OEie
y3HUnI1JCu9SjepLXk/jqz61PP7hITIPTwcLN7PZG0C3PXOB1flo57roaGKsoGHji+/tDPpyPk/U
siTSb+ZIHmt/HAd3rc1GBECUSmnNNdlcqwC1vYD+Hy2G0oXviKrbA56SnvrqV2Wy79JQEDDvtROq
0Jq+1uya/uZk19jts11hGOJZy2HAa/v2S9I4z3YUvuiy/Yql79krhlvECESPqS/5eQqwVe6Oa1gS
dwyJykMZuu5dh4/9IcE0/ToTrh5po3r2OsoSuNSpSID9QklFpLcHHIyqa7bEVDn3n9lqUZSyAFpJ
xXMkisZaI2KFpwEf16rth9a7Vo0anafakV9bKB4eQcieD04bQ1FutG6iJKzQt9RDlBME5RJUcako
5i15gLL38jsUecnkLBmD7ADQr1rVfSxWbPKSoxGMOa6AyH1mFs0E0JVBfC2HMD26IRLVXRtOodym
U5KSuh3qfgKbEjR2/EZfXK3d20oO9toIO5kvYFQlxV7B/Fzlmj5uwYPkm86pH2ssE7AignSlE6jF
h2M9MlTsd06Ee3mEgnbhbw4bXDpsJykpYFB34qQDPRcHGYIKtdsPmttpO/Yi9/kUpusQeOKBFUT7
RAtJcIKNaSyD3BgvBETVBSuMfZgYRTZh1L8AOxoPFQ7nRc2JbGsg/eM4mrdbtHlDKrXN6hhF+0Ti
73FGOrVks/NSZlqIiNG2Jpa1xIkGfJxW6lhpwX6ygmbfSsmQh0KUQ6MHJwf9ETC9UZ4w/zSrEZ/5
59Z04GIP9riNVIdw09Q+8QjO2BW14OuepNOARS1hIZMEMWw+5l1LXpnhi6AuXpf6V3pN2EaXSRkB
QvGhDr9RF+54j7Xe5m792louNLd7qSx2HDBU0ihL/3dUn3P0WhV18bX50HX+qfN8CBb/+rf/j7Qh
gs/GH4pDn4r233RNff/SH7qQ95vNt0LZcaBdOD/JQp75m0lKas4ouoSl5j/5cZSzfyP/RDIJ2pBj
/WLWNAlPWh5HL9v+Ebn8C6qQ7f/uKAfNAMAnQiffk70GdPFfj3JtJOhWjKNiN3QuxXl+mMCqQjeF
o0P4f+Pkwmopiou9Gz8yYeSIKI8uvcNYnocp0hFZJ4P6osh8dOpwvC4ckX/qeEx9hvQJ8AjyFSsN
TRW7spopzT7v0THSYL/gXyuGZQ+zAIuiNsT49zm7micv1cJLYhRMGEFQmYd2UqnCmxjRxFZhDcRv
TmhjWE1dzPQwIwnNfG60NolWW1chZXfXSSgthulDp611pZmHSo74+PgIcjQiMxQhzawoNl0xOmeh
VbJcNoJmnjYzzUM/wVT0h0inJztV3bOe8UutIP007/wUtvsVQ0hjKdu8JlpVKhZ510nHb0VCFDQ6
FBLTl5isI623dyyDvsvJRM++RnzgOxuC4LWT2zTXGFMk3ybHVmrBsl8/lhOY+6XkN3skAFk/shgn
t36ik4uA43jVtzK/KykgvWpqhN/joIbAXmELZY8tQxe4QpqlhlzqBieXxRSW3g2i9LhWTskbGRsS
F5BuRlj2qVR3Gc1O5Wcj8LxrmYJrpg260o0Vvh0LUlvaF2z6Ucjsyd0PZVZeMTDxr+06ZElCfbZ3
Ne/fhtOEf8IQorZTGM6cfiL8wwcHK7Lz4pNhKO9GAyZ4IU8Dh3H07F1mEPHJZEUvTZFQ7YP15qCl
lPxgTCuukkp12qfJysa148bGwapJQYCtb61VRJ9tjaiQ4exqDXNj5pH60k+ZeuaMJB5LfbSIoU7K
dubmPfK8WuatqyZsZg7G6N8MJdLgOFr+J4E+jV1yAn/uDxUza7szPws5sD3jyrNpYsC088Ic3gNk
ZvinsjTdYAMgIThYAwCMnXRVM+0hIQoe67LVToJWgR7bkpvRPAPyn5IH04+bfWgnNuPTvmxvXeSf
5BSaAzUknmaYC6NynHtWK+scfgPumx/0fe8bit/54PIHw8hpd6F9R/Z/8PvHD5Y/6KS5c3Ym/Ifl
TPtPPsj/2MVbagA81/M2QfVRDyALzHCH5qM3IFWAph5FWdMeYPO/2XUr9CeWe+3TyMx/KRJ5drOs
O0ZdUz+G9BNIABknDgR0FsTfCgzEtzqDINNdTLeCmgPbpGc1mpAs9LkEQc51CPpcjNCYDBTVFPQP
USPw+PhhcYZvp9Z12dzGLeUKROcEnY2xMBgucw09OA5azY7bW8MIRD1DUZE9gC5gZuVS92BbRDFY
Q2cuddAaAKZvds7vsGNLQe9D14p2BaBgOGo4m/ecFzD/+PltMXmnJq5RujujJkBZDIc+YjjmDlG6
thp8LaoYtr1maW+4TteKLfBSyWkL/zcmhiQgY5WNe6El6hNb1oBMWr+lB9Z+MKoKD17btotpbIsr
oGa3SN9i0VUTH1tNVUcwi15dypTGg42+oQlgWcd2ftQ5+7zHo3vRJyGfVZX0ZD5U+il3Ou8q7op6
OSZMyK20xtfVSnOjZvZ5H5FLs5zpEilv3OKHaZZhyCF/NDANDhpfBXchgadYFSWNH9NzwcB1dj1c
YXk6N30iGaeH3TKh3w4cRl5tYkfTz1Ul+yunnvVrKjmpueQcHVE3H8lRbkgDx0uSOPVyntfupoIY
Wtp12iEmFH9kKIWK4gaf56bRVWAQNUtcel2E3zKHa4rqsUe83ulZ0NzH7Pi5MHptC3jtKwO4dDtS
HrNuqp4KL0PIz5jCtAxramjtndjKcCcAu9m3DiWeJEgt+5iDbdvABISEWgb0RXGKtw6ehMUyaJp7
05Yhfs2JpemDGNPYVsZV4Uwuc2iV5/gqQTauPRU1t36t5IOvoDianP3JY+IWwyfBCaXAQIjhKEqe
SgxoG6NFZ5CR8DYZ9VbbYupoPeyl/ojOo62bjrLFAsf+Jfeg7o4I9bvMzLwbkz84EzDWrojePLgg
3/Wl4dNHhI3cuVSCohLsGugXB3uIg5OfZJ6/CHJqBdImItOQCLPAtAvoZoVoNy5sVKBlJwzzYkqw
bFMWInFqJZh8ZsoeuU03YYjJ9roqmTQordUeQKfVj1xxOQbrti+PulnNObziZpga/WLGSb7yGt7p
NuUysPqNPogaW2tokUusZjicpWHod+N3s7ay9zarYKKEJl06XSOZH1SWQ92dy4q9jEdlrxxM8vdF
2Ha3oZ94b4PXBuvSV/C7pfis+e3XKMqDJ2gUeM7GXMcCbt/nlq1R0lMnS2EmqKUG1STTqOR9UFmc
CuPP0mkx0yl7OxWYvibJMceMxqexG/1VkxLhc93qRWVpsuhMfZ+EA03ghijfA+l2NPJpEOYoSNl1
os0LDGKkkydHGtdgkueBSp/c5IaD/EYDcTZV7TprBIqYgF9A8C6ses7pRjZd5mQ4YfD6rY3DO/Ra
tlLsL8iHGYve7Kiawbq0gvwn1IK5K2Uttpo3Mxh8GgsrFd4pIsu5jF5EktxpwilWZq/0z6Egi1BE
nvsOFPS27YyvkqAnCjZMYc19zin2WikbQOSQ6O7B59B/QhawFq6pnotgInLit4c+TyTPzrJcw2pK
Vl7Qmbt4GLM92Zq9PRI7ix3jPurHBP+womGQbu6NAXpiK/C4MQKPt1WXloeiGT5ZnG82DMvzRQqT
Fobv9EZDlbVszLb4JL0BvGA98V7LzBxX6Zh3a9hSDR1ddbYZWuiOlea9wmh5oh5LPuvKNq+oOKXq
xbNvlNFwXdmvmcjISDDyW5dhVB7LvPuA3r27Wb9kX/BWA5UOVy2/EjWedb/zSolNwyqtdQSqkjC+
E27Zsbi3UBaDFc2/8UZn93glcldeV7I4VHzouC62UYjuOBLSwMvJJWp4AfzxgdCnEUMALeP7ISmd
W4657ZY8nN0uQFcUt20ITxeb+8LtKKFyIElZLOknTdXOqnamh4buvHmziaXiisbkYIkz8wgoBE9R
QPqO01eo6Veyr69mZY60Y70kX4NwmH2uUp/4Xz3c9XV7XRrNFaylM7s1UjzONHLfA/EYxxbOY0f0
fKQRlKh3ii/FJjmEb41g14kKeO/kZConSEJqYHRtyqGx4F0LOLLHj2ntf6Z3fzK9cz9oMf8+oYcR
oKhe3oqfp3ffvub7gc/Q5yMaCjS6AbNurAD/nN59QOQYlzk23P/vIbwf7AuDEZ2gvcExPhwC82mQ
ZacJ//F3eod93wDb7XDoM12+yV8xAljzie6nKbw+7/9c38eCxo+jOPV3U3gdeUiX2qQdgT4p2qNg
b3lj+1TBW8+rQ6xnLqpawhQxZAZfN05kn0w/BagQZMiZbkP6eLRKtsM+ZkfznGvCZL/HfhQyVzwP
wquo3rZJ3AxyS4bGjqKTHXzwbyb+q2x3Uk38rHvdZiaDOS9ogTiEJ6PL7JG6NVoKtEWIaI1NDLEj
O5igPOjwNYHYjAuFdK4/i5yo2bJwGgJFn2IFNMtcexbhrhs0qTb0r/BtEeYiBQ0zxhM4leyWWja0
bRyukDVGDZd3AM6CyNV/7pr/SbDVMFEwfrKDzGad7yacy0v2/o+/7176lyj6+ab5/iU/7hobiKKO
Qwb46I/o6g9ijKP/JiitQpHxuMBm9ssPoUQIAq8GOVObKo+PWfk/7xoDZw2FkARRZ9o7U/S/RIyx
57viX3cNPBhqvznaskHR8enQ4vGrTsKYIaWsLxCfGHZhNC+nDERLZ3B3L6eUQp/SCqqbEODyK3sx
GIVhot0KX43b3NLGcplGnr0EmMGgC+Jrv9LwIzekZtb2wI6y1nW+j6MFgN/QRiKsjUOZzA5Oc1+w
q9lQ1Qr5yaC7CcDE3JuW95yFEtJ0YgROEZvTzkeXx+umte8z8qrCzNxbV9qsHQxg7VmY6qZ/8YNy
fHHNcIxm9CyCQxh07KarpCIOR/XEAW9n+QWqXvxCVnK81hK6A4QXj8/4aKulj3rtLs1xat67KiCH
VlIaHgh9Do85N0ajRUTR01rct+YwJX9iH/pg8vzuI6BiCgIQPiLfM+bn6s+ug2yid1KTtfNpqkx/
Zpvb61IMlbPwC3AiC1OoGVYoMv8a2p44MYSeDwqOV9hL5vK4E+bjhuvaxd6f2u48STu8YGIo3owo
0WgLtevbcGQ8TUllfAZpZzAJCJv0IU3ZYgdhVW7a2iyuPK+6b+AG7mBsnzgMijsRii19nm9E9NWX
n26S/84z9Ssol+vO0t35AgaxpkMd/f3TugTfE0i9zJlOZ/LZmD/9AMzjE9Uiw7Xm6tW+jc1qn8V9
AyMlx+uaac20qclMn4d20L+UiANox3Y/XAW5lRz6woRsMfJPyhTinc2LcaTwur8KaYo8mQyrrm1P
PgTWILZ+FKUPSd53S0qH9V2ET2xLHbK2ZfrkrEYOh2u0La5ps9G7oz6Zb7nTnvpKGLumlfZu9OBn
g640V9EwJuvB7sVaL/1wY0fPaenHB3JM/SuoNpPTotm/lhU63AcZvWrQ2mTIabXs2k0D/OOWmzK5
MAPgZqqTaJeYb3oWxdXCkZVTr5J4spmooS8xUh7aVRTVagau+Ft9qgTQJoaebp6TiMv5lBY0jMVn
ci/qNEJ7eBxJe717qSJlmSOFQNmxfbUbJtfY5BA7d3RvR8e0afSzZER/7eVGd7YTxYsTJrzTtQqn
eIf/PfaXzAbErRY1w1XdGLyhAnJahCUV5u98b2oJLaYdgp8VYlvxgbzjv698OCTDcPnja+d3zyxb
17EqOMxw0HXxERLG//WG4SAjZUCzwy3UDeIffptvNUicD+NAhVPltv4SyYhrpyqm155Mw7JumOSz
px3DN2pFh8vMkTioRlePrrKYEoepvmXNfBp8Cz5j62RkP/guSVfRiBF3Zr4Fsm6civmMqlOpva4Z
SK5HyhVuB71KOLtQM7IcMayeSeVFSx5X46azbIYwJU7uA8b+xljbDXkzhmR4BOKhGy5VUkw3H5dt
CQNrGUVQYytlGyejLOTXgnqPJ0/L6kefxNQj9YbqEtVRhdu+BCK9MtEKv+R6slVoYbNXl2QY7KXW
2VIHmbjrxAu9K09Xxbj+47df/H6jpTOPod9L93Br4dX6aAB6fbnlnIs50vg/vTJqLZgqeSsqgEOr
BiQiXHulfYonn1dgxEJfOqrW7uIxgt1nk6Itz+R5w2Hr0Vg9LkzuQXyDOIYPuJbLl6RzUJx81ePA
KI1KPgOM5cVQ8GPsVdRqm7/+AjAy8ms5gnUZcNSv108OzqAywsC9TZ2pWQ+xMVxUGRDEcSSGfLgl
00aqnueFcHjEMN3W1uzYSkamun00emaV3HsEV8RYvJCaMHDIDNh1RNnKjUo9eZe6M0M/zAPEpz/+
3T/W438tFvO1z1TFwqBGzZc/W15//d37rIqqyert2wIwDQb9upZfuZohtFd1lT4gv0/neKiHqxTK
8bbJPF6ByHOHqo+oOxSZBzXJF9U+tefwrqu0OzD2/tbvrSZaVqrNryavjk6u4PX3mY9zHN5S/bVj
meAjivBiy77dQ03zENzIiFy3YMjyrdu5hFpiUBCDqHgMta18FEwtdhigvANhabGWnuts0pq21TIN
h+fKyactYQ+JXB6SJshdosuNEMO7EdQ8ryA3azjaS2GsqRPAjFAkXwwoCXVo5mphJmW5T61OPucu
tzp7guH649aTvha8VVILAQgDg7huERIO01CJ21RQcL/KYnKJvlDhm17W0yaGnfzMlde948GZnyDz
WwNp4tBG+XS28OVCeoL7e1tGFeXBIkvumGSyu7cQsZ7cLH41i4zRcBAO+6RHaaoqckoE18QpHPp6
ZbvpcImNibXkjy8ENol80r9cCT7MbpgkNOl9bAd/t23gWZ21NeDIWwDBlIePOjfY4uPZnPYA/kep
wiXwd14Ag+5gw1asfAEBQn7N4JnEqQcShKZcxIY4PSjqSOg4z/QoWXZaHGXYYvJNowB/LLiT9C9z
Y8c9j//mi+it7r2NXEtb+fTFuKua3m4cKmzHzh3t6uvM1eE/A9M2cd2YqUw3THCY3vgT1Dov0IbV
OJVMYCySeKQ/CaOF9ZguNYEGoRztBq15pGmn1ds3Wu55RCY0nIALKXaDMdVbi7uWKBH07oU+f67I
HM0jjPAd4b1uXA0imta+OT4aFBqtzAL7Bb9PmOG244bwA4uLNRYIKA7HyVcOYdmq6rrkUBixvpsI
BWkLSAYMf5RA2BcDmf4lgmz4wDoQPdSE8+gMK3uQXEWUxY81bhfirIlyAqqdXB1GtsnTYFGHZYhN
0DVumaLMGxxw+AfdG1iq6oyU+jTTu8ywbdbNQB0xLzfhkZcyi9YpLK/4Z9kgTtKhICa59JzasmCZ
GvldEDT1XuoWq85kxOaX0JRg+wLDKZOj1jTz9sensbuhA3c9BUr/kqUFz9VGZTTV8WSnETyfjFNg
98lh5ELAAAVf+0hgNiyWNkL/Ey2/kcf11E43MaVIZP2AytxW7C13aDs+DGcCxl+Fk3h7j8DsmkEK
YSUPBRJbQzX1a6uDBu3VTkRwHal10dMahMVIscskjFKtGqZG2sIuJUQvc0q/wgS8bQqm/BxnLTKu
fYKPKiX8eHHdLLwWmdsvWQx83hl/nG4+bqT/6EF/ogdxfPTZlP97QWiu+ty9ZCXjz+r95wPu96/8
4QPQcW5zaJmBTbO48/1w64rf7Dnd4XGsND86Av55uLXs31BODAoNXSwFLGE8ub5LQpb4zfFt/joc
qNkmoJt/SRL69QlpsTXhGzkkV1g28QH8ThEiFDYE5AanXZITgTPRyCG9BA8/vSn/zUlmPiD/9Bj+
9kPQsPxZw+L/xK8LclOwc0dpmnZtglA+uPW0ClkNMbdYzZ/svH6Fu3JG4vVYvC2uzeFJt38Pd+Wg
NCgK9PDTouTjBI2SoxBEDo2iJK0dRA2DaA4xw2RbmGpwT/7xK53d77+80jn8g77H5sPgQ5t1kZ/P
qeA5PLt3mJbFeU+xgvvoRX8WpZm/xX/5EZg5OAzzuf2Xmpaq0sZWl4ba2UZ/N9jmQ+0bxbIVUID0
Sb3/8esxvV8PobwWonuCUllEGGJkeDR+fUUcCi1ngIy0o59ZHYIkM4DZ+lrGqENmhxToDfxrBRwr
4LAAoY+oL+xYHxUiS3Cvr2py4QjsgeEvwthL9iRnfHy+RecTxExTZPa69mERCmWU9CqG/qKKfVAq
cWZ+ETF8vq5uvubWvEerGl08kCulR2f0YW9C6DAvMMYAtGJdWbX6ODwgnleU5gQ9Kwco+XBlKT+7
c+w0eKSSqqA0ojJvZFDYV3aTJ7cOo+1FZ5Hkb4MmuLRdbsDQ9qEBe61a2Lo9dxtO055M9BkvZLcx
s+yr5aa3RWS9AlW5aSqKJnvLgw+rD58DiIL8iNhZazbfM+MkvkpKVspE2WwdcwD/ddy/V6Gv9m4c
XpUjh4MINO3aElm7hovtXAY4F0yBHHkQgfng4ig9xCFTKVW7M2ilezfhvtwNeR2tRiOOmV2qgA0q
xKkW2q/ud4ypCyqehl52O4zVch3rQ3jO63muQ/5U0mp2tAOdzgcWnYZ1sR8Df98QGqVuu3D9O+XS
LRR6+LaFF7lMnuIYnltpSE7EQ1U591buao8hR7+rvADItfaGQdwVFFIcEYDbnW4ym2AU3WR8qnZ4
ZLZVUUWFv1EwqNpk0DEXKlPxtSqKcYlh0ljTOiY2HdmAB4vlFnAHeE4tjET73EY6sKmlPhonDUfu
XRSqaZ1HhbGQTmatQuUAZ+lJkwFmpPeJ42d1U055dQ0c9ERbovmsJq+5syBZ7AiMGmdjMJ1dlnMt
YL+MNm2TD9s8M58x49mknSNoA0Qthp1VR/6N7pBG00xm6DiYi+s2HVeibsczFT0ls7oy1TcVc+7n
wqGwYEHkgF7TwY5wP1rtMZIzfXgKnevIrTdSsg1mx8JJEHPu55j9EmQg+3Ho0NMzSW1X2d+UY3LP
UXaWAqFCW2Ayjk1NbjcKgZwyHOpv8I4bW2FGOmT0Ev8DCIK9XdbqCHAYyVtH2r7KRtYNrujZ+Utz
gn5jSjW+1Bre6pSb5tQFMTBqojFbbCkkeDG/5AzOqURLJLtdpSt+WoBXgPtF00yYJAMoMSolD8Rs
5LOXNPlSeoG/DaTsjwOOXAjYbb90fI2+y06X3PtYd4WlcwiQLfs9fKgLHJH9Acu1cRqIBmxk7PgP
BRwPAuw0cTtu+GJK89E3JqBayC236Eb6TmDRgSR30rw0+JQUOkEYl3caIMKBuTidmBIPJbC6ZiX7
DmHCM9hQTfFZqxVkAyXTVa6mN5i7YNdCPRkXHrLIXmpBu0ZQuwEEsWmGIqDIht7Iwi/77ZTwbQPp
qPvK0Fz2xHWvrUpVAecVhflSd4xBC7w3azodORKbd7Zd+kt6LypqNdyuvm610nyZteR9lPVAYo0Q
k0IXinVIu19KjLqcLjJNGsikshzvC8NLTzyQpr0x+FReCJsysh7gGv2oTERksUxLSSZcD0+BhwbH
AgDkTccnHQScoNPMyC915u3TTtzDXwXzIQ2i/l51sCpPA76mwf5ONO8cyOSdYoJ4Oal67bbCeml1
q/wSt2Z3VVrkrBc29XQrHgnOVTTGwwmBKaURRwDx9qJkVfRT/1QM/4+9M1uuU8m29hOxIxMSEm5X
v5aWWsu2rBvCli36vufp/w9t73Ns2SX/+1zXRTmiokpCQAIz5xzjG4O1ohriyKChJ4aXDg8QMIkx
fgYVnX6UzLfvfT2rW1w5zsZKkcxJwmWbVWGnFvmFYbt1ctYXRqjxK0kuxnVS5SmXOV8ntY4/2KEN
X8mLgI1UdboAJEe1jglaWrLpMG7NWp1TKxrY4JZzf501rnHAQOFgdtdPWloB3HbyyzY4lmKc8K6+
p/cu9zn4lG1tqgmuxxQdzETBDXC88NBFlPYF2XIHu7XtayeSCbuUIHh02aYFEWob9hebpg/H95I3
18akcYsEaUrvLTeAIi4k3jCjxWLGfnfrDFn2sUXC8zgCUb5yamf+2OTWpoArEDEMruurTpYtQBxA
uy2UxoNKaKgAmDSY9hbPedKYKx9Z0M4J/ObI93E49jFyA68aSQe6wCU/menGTJvu7x77f4v8PxT5
VOXum2rfi2952z0l04/1/fcf+l7fu/IvTzOmtb1/xLzfK3x4rRgllVqqNc0Hc6kHvw99Le8vCitP
CpJPaBIuk91/KnyGvqwhz8JLquSLcvjfVPjyl5qUIQxWUps6nyfWfOlV/tCLxBAe1u7sB6de+ug+
aBnr20EG884a8hZ5uvYICv8Cdm88lpWigIEC7N1RobWHGgjz3qpktRdtJMT67eLSfp1chp+OS0KI
jDAxtTI8f7X7GBtsB4mJS0j3dllce4her93Z6fgbDN9OVhL1SSSVgQQEXVIbWJDUyp7gAjq5/lc3
z+Vtw2agqrflpKm2Z4ziV1MI73pNj11+ykJkoHhG+nLeAcQw3E1q03rlpWHDWdgopzXcA+I4pFYi
yQF5yHRQybgplE7q9yExUgfmSwxY1p6dVneu31AAKN1YGdqL3Du5dSe3zOHi7VhTN7ldiJTIG1zr
ZpZO994reDUMdZX1K7qEZLl31ApfsNeJOwYjEKyoPEsYofBX+DAl9ih3PeDx9NSCWoLQTrQKffDO
Urd5xZhjCIYd0+8PI7LNPSla9QmmjNx3ndU8EXBWky9jjxsnbvB1FKeycJp7jYfoRnrjtNdN115Q
HfV8w3uKTj1XvHa82LmqlDWd8yDckYqQkCfRyeLOUN4nYfHSNhAGFsBtUwgsvg9CUXT2cEmYu3HL
SB9mrEZpsx2ifjwHesbrFKSEN3S4cGYv17RpHDK/YOmpL/DaQHqWIaoojMXzukM86twJNynv+ii3
0Aa72Y3dz5rBj1XL5NLK6YS+j4MaeCNzLDA81VZNvgleLR3uJyFG+s5Wfhyd0t4Drcl3JZjcZI3A
FiQI2+ulYSoPI1/ZLWwS2ESzqMC1lsVR4Q9ZI1Vybrnq1YXrJAgiGYKeAsYpeKcc9xQCvw02fi7S
BwYTzX2hi/i5GiSyyoQv/DuysecrKzfHs9UL/TXQJAIQd70ElHL2dDgXwntP5lxUoETmuqvdTMMc
f1dShp8Tlj0blHpct6w0tEHBcCd0P1zRz4b9iE5omyqE+KrC79IaM/ujAXrmnLcWEx0iDjrko8TY
RiFLus60v6P6aSY+7cp5YPOISG1MjZXvet3W9gb52QxwMmZ8sL9hWPIvq4zsA8r2+oC+CglzG8fO
p8acGPT6OpRHs3fimi++NeF/bHU+7fvChJqD6ohCyqwyba4ZkxFsKmilbdIgRaIPwte4x6As9EoZ
aYuWvpYXXmkTYztyHY+9ntHEZYDlzjAX8gtgWFw9fC5ERZAngpEP4Npk2vEqd331lGFadtjCD/U9
tqv87JEZxuWbq2QhLfh0uwlFYYeyPF2hW6lVkCq/3/cEu/GBRCJ9q3MR2TB/CueYtPV7LxzmL7qf
xy0qLXX0HPzFDJT4ppfSKJDW6uFTHzK4XDF6nUiDCcC3bZKoTghuG3LAVkVT68fc1163sasa1E9B
26cnf7dExy7ngQwXz8U4LPs2zM4TMjFzRVZKfywCQvWwPDNmXMckBlyD8UfG1UeBed2karh1ahTK
8ElD0udR1aXXTDzLPZM5lG9kIhbGrm4kvFqI7M6Vw+vggq0yOjMqyuyD3+bVXdQB1sa5YFqXTGYq
hGtt0Wy0RZZu5MbFvS5MI93Ijhw2gWH27LBGPTSTU3jqZyhwgxmGEJOG5D2Am/zeZQi+Dia22Vk5
JFtez7x8iZJLnuKAFucqgheITMGqnRtAvKnxUFrBPKzHqvLuTGtwI6B1WcBNKUHe75TIvG9koVen
KZPDp8ClJu7xVNzJtmfYimh5NhyjRhBUhAdhxj05F1WoLkKvj3d66Ot3FEdzvPKlE97COTE/Fn1G
hgx4VxJ56ia4UUqVGDuIX0gXnGTzWNDtpy0hc94O9RSnWxSlyeew8khMtOXYX7Zu1uOOlYONP8By
yaZOpjZEN7HYVO2+4XBp0PbPvN+9O3Y2w67STvPI7ptDBJ6Yz4p38y4mlPxYJ2TCVAP5xLwbxiNQ
Uv+hT3rJPyw63vM85ImFT3/C+p6uMIwaa09kZr6O7UqfZWDTM9aTGSYr0cjq5I0DOWB9W3UXLTPG
l9vGnCi8yERtgDexOMle6m0TOk+xBT9lcEkNSKrR+hBJcMdxqfWNZ4WSo2ZPZtV4LEQb1sdoEKpJ
fQnQkV3H5PpP5AZBUANvTi9kpEmeGRsXkfq2JPj8aiLIYK8Ko+QH5tG8ZlzHPR0id7iycRBACOxM
eLUTu82afyJXGI/xkFS3tWmNF9hZaUs0ZZh/IpK6f+qttLlIANVv6gzd/VKXfIHkVDyxSm1AKDjt
eXXEtB+2U+iHZwJBGY7yOa0vLLeCfGBjJ7XWwDG12kJRm9SGYZ9n7YgMj4CFzp344MRtm+N9qZIv
qsVtvsUHYI1EogWmD5/cYOzSEqYIAj3UA6wOvPd7gox6AySfqD9FTZh8oITjdoWfDRX31wZzhLtJ
OO+S0bf3cZwFKMdVrWcSY0LrEt6104L6k9AwIcbhnQ2Lxwkb4a7tjGxTtIL75Yt4KnhY4vzRsquM
3xn1X02wPFvh+FDmdFhnsJ8beW54nfEUNRMAv7knGoO6ixChFMEeC0SbyWfp6U8NGTAbe5ILezP2
ylOMEl6veOpANVoTMnqclD65Fgbg8bshFO0VcZDTrXJk9G5MewGvsmGnBEnCNFC2NHeEzfCxBjpy
GdoFqZ5QMUyMsnSoNx7+mIYWV4SIzs4U3plFmYo3UT8N8Vh9cT042iTQGN5Jq2ZYCkzbrKHbFN52
knOrwNXVMzsxZ2m/FZ1zbjMxg2GFZAPwkaZOhQ8k7s+VnAnkHHiPEEqVKwfRlBfXH80Yzd4tlme4
lh0ffSQUxTzQ69QKYlFBulUf13wJyOPOq0MCtmAklMYPSQnRivqrSC333TgSdlpUGlC4iifnwiXL
FUCzZ5V7t3DS+LLG5D/idtDZ1ZJU96FGwIWlY9CPle/G+8IJajDpiIWelIRw4DIWzvdVU8PqMXDE
sCembyFWlUZUHBHAdYP2I8RvS5bQddDp8tnLhcI/IQLg626cinVOVxy7UOcQutVVodVeOO5kFs7f
RfZ/t3V/2NYxUqFV/Z9HN5tvKbLEn6c2f//MP0MbGymvpywCJVFBaPBe/zu4sf8i4cIBlf0/et3/
3dW5xOjZDFX+lisy6vhHyuv+pRRTAeE49t85dv9qV+ctKoYf5wBATZehkhLSZbMIueTnxnwS9yFD
c6RKE46rB/KF83LjlNbQUXoDpxh1nbW7sppuMEvwYeahXQtBxgtkh3IHWScnXcCa5YMfdVm4yuGc
ryNPDN/Glp60yy+Hw8AHi0/gTe4axqru0kdl1O7Gwne5y4nU2k+WCLb16CEB5iLij8sIt4jbIT+P
kCiu0tjGhu1Sqh40qT1q7RPOdUK1lGxgbtI0ohmESxstBBvXGl8jwh0nYyJujHa8H/jjqJFrpzzC
ifaPhVG3d4xW1QmUz2OMLOMhSjPjPqhysuEqpsa4EDGeBKVF/daU1/PYwFIfm9vexS1GDBZBtJyp
DM1bhXQSN1ESbiabfKI4YCNMBOVzWdNYorHVFpscSxtVD1nFaAvLXTVz9LA3bx1rFKtIt5dMY61V
Z5q3GKbuEe5fSh+Vfzjm75A20+Mc4FmmSY5t1h2Wf7JzMWVn5ZYPPmaT9Szb8YQn/9Fz/OPCbUAH
YN1i4nqs7AUsVBTvxtiYPyVpLjalFYbYukhOYMiBFyOCoUGjnq3NFpsOXG3fWf6Eim84v5pWEY22
WYtrKzEgkgKVfxc0XvqhmDr1gf53vmdvVa7ZCFg7BxQEIJu2oj2aPTdzeQPZdD74yqDBOlWfCyXr
e9DekFwj37TWVpkSl2SWNykmV9+d3RWVYnVNBEf9oBL33mmiYl+MdbSXDUkNjo/OaqZ5ckC3gC8z
dd8DRTMqEDDD+0DRlVBZ0ei1RtByazJJfzJEteQaVMK6bc3Uuspwf0goFiH5LCTKzNs0zN9ZhoR7
XZMVvaEpe9ekrbdrXMKwLCt01j5PziqO+gjhBgKZPhsrb19XFhiIoJRMeCK+xjGNg1Xr9k4Bkn/s
LgIQJd2OkYj9XqshuiCmUYDXb/tNM6H7QW+Ik9HmWhY76dZ+vXA9xcWAAao9FrGwV2xK2umZfMTZ
2Lt1gT5tAh58mZowNTF4qWSbQkcgaD1FwgX87d3L6+u/L/o/vOhNySz8rTf9ZZG3n/PPP7bvvv/M
P/rzJZbUZJhKm04I/Li8ar838KR0lq/A0qMTGPmVyfv8+6tevSSW8j8xRaFhgRTmf171Sv2Fd59u
IGmltu0gX/83r3pAjT+/6nnRowVYDCUWcxtG9UuH74cO3qKPpPkyhde6LGmnp0bG1HIITXttE90+
HXSRWDno2iAk8zuyysvATA1050H4teERLVaaXOBy7YqwGo/hXMFI4plznlDHkmaTRy50xKyczgWc
6vRjNKvqXDSz+BpbwejRhEuw2MIs0NOGtIGefDTDKd7rttXmsam8npaSFdXDJVLHfBu2Cdks9KiZ
pU1OcllKT60xsuIdmYyz6KaS7kjpBgBd8xlw0lQ/4t6lT0Lf66j6UUwYoFz5jbZhB+jbArPvuT7T
E+pZFAqKTMPLtKcr3qWdPhh1Vx/7IsN8Ukf5eNtXBu429iSF6X0cct6DIZ0IjOcB0ei4wOf442gT
x2p1FjkQ03gOPRnVh3iWNenrQ0KHlG9TijoQr11tU9jn6PJNXGXNmkFKMkvGWFDJKT87yW45sk8q
npubphxi52LpDj1xRaaLhJm2T9/CIdOzrVVjqAtdB3gU41quSvoaY7mvXXLrt+ZoDpdFrLDCYydM
JylFvmOyTOY8RTf9S0x95CEXDESbBEG0vpiBfdeQj2SDAnLcDmGCOZEeCN5asz/KjOgSBrGDBwGt
pXMGtpTXnmtoXW4YLqlPvWXKO1JmxxtA84Tk0acrl+GNbJ4nnIyDdWUyLM7kOw3Bf+e0kYb6Umpf
P5RDigmxyrz+PARJcnIIv+BC1Qkbjint4mMEhRuEUprcEm4NyCtCneWHyXCNeK1fiSiKWZZgyDdT
mUASM6U8kadZbINA0KCNomSfQESSUTnetU6niC8kD5QBeR0idqra4OS6FPVrvh2xszbZ9Rwgj8Ev
Tq3JPmbojDFGzs3nAnPCk9lW0AK8BIbLqq7gALcujRfwNTG61BzRxKmxKE/IhE0XR3MsDyrvHsNY
0bnDc2rfGFxBmxiTMnjElCouglhlO2LDjD2bERzwHO4yddhByFmOt3nRyoU678bX7BA0wF6XUiwx
BQIUEl+ANpsN3Hb6Xsd+EPYVqX8x2x+iZ8+OG8+n3J+BN8SCYOwu/MzfSJqVIMKkS4MrJ0T6tumU
cxZaNw+4QvzHEBHBroCFtQcgrrZJlUDykbp8HzfzFd54+3ZZ2de+bMQGXw0RVZW8nNlL8R0v27Vr
lfbOjWCscwVK8VzIibRKOwkeAmqei7pSw7nok/TQpOCRJxQVbH37ZO9Hjc98qmy+0ilq9qVTe+8C
ZdgIAl3z7Cb6w0x/PbdIMtZEe5yTubfPBMkYoOma4aNdFUNIyuo4EPRimZ/wfUEO7BDZBashFdYd
cwImsxA2ng3two5ouRq7ZIap0LXpEzomj4Q0n8LO6KbKWyGLVu8oeseQpk9fPCl3Cu6JiQjEqmCe
/4XcA2SXyFf4HSWYQQT/7E9LY1XhMz0OgkiUZKQnB30h3vp9PIKXCNzDaKODoufYu6vOAZDe2gHd
Od3BIpRe2N1TtMKg5vrcN2N1y7ImLsSczt5AW8dOSNc0NBiOlWtVmhmBEXkkWKU4o508vPFSNzr0
fpF/1ZHwNqmYTIC2maBfPRUKAa2QR9+J7+jyusfJIigmYXW/o0OJgkkOk3nwSCleD+38HtaB3Eyj
HRApqitoG2nPm70T1mORAl3Kwo7ovUEqSGPCsT/Z7oBURpbzXTGSW6J0PXwkfoFtvRUXl0RdJmgM
9PhkjPh7e9NqnwOQ/ms65PO2SMOGCFTTejCJvrqeJfvafnTnmym3KYiWXYJZ1+WFbwzinQZikawb
ppjVriiaAJN9JT5TvtYbhVv4LlZG0RL+ExKWF3cGTbo2eIbrLg55n+tPFgpcBtcsrS0q0nQdtlOP
eDIIh01e8OZ3KdJWmsrt0sREuOaJtHYqkOb7oAI16dLPOxUwv24qyFSbthL4eScvnL5FU92+s2Gy
xevK9ENG6lNK2StJukA15qyk7M3jDGimWyuz+pZldNzlWKBcsM3ikgCpeG1YVX2e82K4TbVBCyrx
LqvetFE4TVHoH5HmJJchIJYNxIT4EYaDeR83aXmpS3d6JwZJbLLhhN6d8kYCD9x2PBajH6lV4StS
X8NIXNdgxD5mXlF9ZNpf3wD+9z+UiR9ddGNFx2Jw5/cS7T9B2AWIirqftv5E8S4IQ0bsxNmy9WtN
0R7zdO5J2dLde6UE86VINfnGgM+ydmxVbCsRihs0RQDtNSKDUw4Fo0WKMUwXdjxlC0tCmlu3UBbX
sR0e1KgpcXsixui5kreHtmI+yUg6Tya/31gXfh7dBG2ICiQW3sdptpuDUDMfejcXHfP9oIl2IPOc
s47KEoUALrIVKinELYHv0pR2GQZ0VVHvmlKBVvhvcfz/481EDUlZ+p+7IOTO59+e2uipa3+sj//+
sX8aIZJuB8I/R1MjL55mauDv5bG2/sIbQtGMrFPJv3sk/5THOKFRDzK8BUf8N3f4n06IEn/RsaB9
YiF//df2TBr5P5fHaD6ZbJvCVC71lRCvB9y2OUFNJv32UOQBlkWcmFsSD8D7tO0DJegXV7ChLgv2
83k3YlmKHWaQmNJOrkyAy7Tuvdu7QDTSlgSLLj33ruJlbzgQVikVUsG0Q8fItdk90zYGpblTFnJ0
wH+0/VzCekrPgCHsYIfCj3JLaoPY4JkgJIIhzlZWmvaz5Jjw33pwBEQACVCJmzhpHvrUg2UYoUUr
C5MHM/7iGKXYEA9KMo6EeVFgGjmWff0g3bBczxCLVrjdgIf7+gOv2jukIV96vjD8bPmQFtEzNDiL
fBUCwbRj3soQPJSZcz5OObZbUVcPDlbSVVtrjDHGUgkFjQleliZDb+hjzTeHZki7JZK4XKOjQYqV
WdQlybOZkGnoOFzKAmvfRlT8UgbrFtzf4D2nwGVA8pRFTbPxa/5fTEWjdV8qsKW+2ay60CRwi3n3
jm9TunHwhqz7RN0uwdzb5Sdj5YOh8ZBhzSa+hWDiEpSpRROmlfNtUKS3HkXkNm04JNNG+8JWNGDy
wQLxXvEHWaWTbMQcvKf2Bp+qF9JpkT9POaaIysIHaPsTNMxkoqD30uDJT8kLaRnbs8Vrty8NkQal
4zrMYm5wS9xVIcDPo0Zt7n3XT86kekHRMdJ5V860tIjww9+EOG8z2ProSuP+ZZFE1YR+UTGvLzXr
QE4WDWscRbXw7gegzmsz4Z9M2Ld9xB8VxMCwLKPGix93zaYIsvGkvZZst3JZRVghkXRqXG0ScVsB
zl4vnTnHh6UymywsHIikqdn2Fev5efQSQJomf3o6RF8wSXHvZ/5bDHts1Usj3wyt2yCAKviZjKvE
SNHdmLqcLwUjojX2qIeX+53x7QFexLJqSTbasa8kwsKjPVcsUYqd46YnIYNnHnJWNb4vhimsTlez
VNAGEwpYtdP7NOS/Utt+QXDC/R89uKBMWq46Lhf2rftp5s4PwIgoXgb/NLjZfBlqng6PGlcDNlk7
mjvsdiwml6fx5WLkaL7Wg8H/lbDxL1mBq9QXujrhXLJJZmHRpknjnyZIbXcZ0Utrk50ZGgy6ZlZb
Ak7JcFPjKhSbrF6MjMvuYQjC5gI9yLhHEolts8KeCOjL3CbMTClTLALoUShD12aVAXMhiShPLumB
iY0leBHQLE0hswbpVvCciLSPbvuQvL/l8UIBPB+E7MztSAXI3pJuW9ExeBY4kzYKYM4JN3a+H8Fx
bvGU8xgmbrF+ubdGxukbfn52erqlgWQJ5CUuSGvg2rys8lkn864oa28PAZdRV5Z6O+Q+6WYw6O+9
LIBlhfOI30Zqpu038Rrzep5vxUbp8HKb2w5FX1uzjMbEJKsUYNznMrKNg73YNGeDY+WdNA4AwXh7
2dEXGKTcAplQHfL3eRZPjzB4mjOr9dZmjl5Z1F3OZ16MV/Zo790h/mLQcqPfS2fYT8ylEcYT0c3C
OAQ2z2kx4+icsFHvtMMiQ42bn4FocfSc15eOM+Z0vBwkMohoVHsvTBvgoCO/TOJPVo3lrHXLUKuu
ER5XZlMfB4ctgqZ+34xRJg6iIPzYQP5Pn5HMQ3/g1hk68fZ+Z96GlufusQ1N+7LlZYIeoqevwmn7
PX/C0FH584gUB2gS/KNT6+93E4HJKAiXh7aPHPxsAa1o2YY3CL/FprbVLbKgae/4Brn1oKb57Aws
pmosd7h+uH8IolEvC3rljhqvOp08g9jg0kw8AS/XGjtFskkyfmUnua+KxN+tIpdtQ/QOr0CGqyud
Gv6NCZl24+AN2rt+9Vwt47SsQ07hM00LIt4niDEiwD/1E9NZe5sbyKkZhX3ICsrAxAhvjKG70kVL
xOLgBqcpGkmqMtImlRunm8TWTAYMV/loOET5pvNjYhMQtXKoCEg6djG6MhquY8T6xbiBUexhuRfm
vR0k6aZxhzK+nIKmO0UDyvOVJXyk6QSRssuLRRWvQgKbbsJAQX9bITeFKl83Yx8DQWvFdpy8utlC
fi4lbtnKOJV+99loi+JrwzRZRaLoVoE1Js9uZRkzWwRjnsGsMTwn9BrBrpclJH/DJqosjJc1zzy7
ewP8gQkdSrr+pTcUs7FLrXxorhIzdPUx91DCHlowB8bDFCjyGbugT88+o0LSm+tUojOdEvZadu+Y
CJXN3DfucpT3p1A79z+UYjd/z3J+DE1Z1G8/TnioaxTbZuSBGmOO99rLknqGOaui7g46mgDqzuFz
lPBxsXL3vqvxzdsAWhh7stLfPu4vDpPluAA3ls7mQiB4NVkCcoTioS27gxxeXnY8g1aUfGWHkABX
Tp7fPtqv5iCOph0kikri1Vy0mD82N+chMFQ0590hnVggSyXgJTD9Axjyf5/Xfzvkf+iQ0zJc1s5/
3gXswBpFX3/qkH//mX8EruIvfgUtXgztL0xaOtTftwCu/otNgYNTTS4iVmuJHvlnGArXiHY6IAH+
AGGyqv6nQ26qv2x2E+wLBPfe5FX2bzrkrx8Uz4FmZGH7shkUWmLZoPy4hIJhFDMxh93BNLHxUAF4
xHcoM/TO2D48viB2nZ8TB7/yxgv5JvxwrX7zmL5awPay8WBXxPXBdeZQXv189KoKZjKKx3Y/dGa/
1VPmbGWERhs1S3b4PxzKc9nkgLzh0r06FE3BXsrMbvcM5aJ9asqBChSGveXScvj3h+JSepaj5bKH
W14SP8wcaGkmJbFJcMrHEQ6dNVebGuvsuiWH8vj2oZjW/Piee7mAFuekBI0URhyvzmrs2y5JbS6g
F/keEi7zliwS53nsnQ25you3hBkt9KdkXQpYiG8fnDX4m4NTCi2rmNnPq/PEWYwxp2zbPRngtIDi
MdzmkgHI20f5dY3YqLDJL+ejaGKye3WUJnCtpq/8bjEGwQlWdNgZiIw4rbZxmeXZH07qlWmPK2rz
/eIFvlAomNcuJ/3DzbPpSaH9ars9u6h2hbPpm7bMZzfAgIQX4wIW5Hf4FcFtwbfiNw/Br5cRRZDp
LeZHROu/qBFo8sfotIpuSXSw0Rh4KTfL+5O9crlMP3wRX87LRDWPiFJQDVnLZf7hvJCKopmqkm5v
oY1eWYZx5jNxPSF6X48is1dv37TfXcUfj/bqpuHmDarATru92w/YzaByBn1GlvCiki48j3ogSb68
fUjz1ajv5QxdPLK2tfhkUY39fIZTmDjuAGhiL0NHXRNLk34IRIdCAJTtgUwYxgDVHQ4WFzqyar46
rXBPpW0duqAu9n3n9duOgdKqHnT5hJPQOE6O8rAEtRXopGmV6pDJG1CKP7yYXpsMlr/bAiVOlwjv
rfnLinMbtk5Fy2MUDZ1K0P9iUKfJYvdbDGQIJhA1rku3GEhyT8qtSfjDIwou2BPSLa80wRvroAy8
a+la36PI/uPKtH+zNBHxkJnLE27zn1cPQ+ylToLasd2Pbbil72tvojoc15XrtNumCpr3TCLitRjA
fIGPnPPTmMf1ufEz/GTZiPChF/kqUU28qqCXgnooMVTlLiWxGUxEwZn1lenMxnGmTt5UbK42gybi
vGLn9aEbInCsveuvPQu4Z60MvYPdEAEtrd1tB4+4TeqGTgxGp9a3PXKb7ItQJe+7waUkJaGbEeic
7GpEN2zq2uvCw6tdod4n046dyEik6FmEk/ho1FW/j3NCr3x7ek4m665122TlIYE8tE7YXvOb893b
q/XXB4TJN4UBT73yHNSHPy/WsWH3Zg/LTW/CK4NJzRoB6FFG4303I7rvukz+60eSI9oLMx8M/vK+
+fmIHknVLnnr7b72/aNs1DaVwRPJv+faItY68ZyHt8/w1/e2i5DGBdINCpHS51Vx2gRen3Nv2n08
pSQVYu894siCOGgS5/72oX5dpi7TfXA7RL/BbXJeLdOgQ/Yz9AVfQbe3SeGp5LEYOv2HC/jboyBW
oEyxkBO8vmUZ+MesHbiAhlOLGr2iZxy6KnBv3j4Z+et7jLNx0afRHgbSZ7+6UUlk4IAp0YihvITK
Sgr2zhmzAN1pDljVbzQlBQuf7Udwqt2PtRnsCwXa6w9/BsqNVx+MxfeETNWV2PGlenX/qqpQc9Rr
iCgEetFs8tKdP8TtTg0t/A5LzepIJAgyeFF8e2HLJu3iObdFf5nNs3WyE1gbb/9N5m//Jq2hhLqW
R8366rPCtNQw/NBq9nnQ5UdR21tP4HjC21Fd+U3ZrUPdlZ9S+B/MvI3puiuBlzjsqTeemxOekKff
UvTrV4lLEsI8POJLN9eQrct3U471pGwjrIwMy075lF4R+fWn4uL3J+BJ5CiU9Dz/y73/4Svsy9rL
JnfgoobTXVBr4HiDCt6HvMXWZaXjjd+AUMm00/LFqrPTFM6fMZLfN7XjHbvS99ejW/fLBMu7LWZd
3Ltq/jbbfn6yXHpAIK4m+rSxwbeiTXd1VJV/KI/kctt/riNYFj+cwavVObTYvIJiQsFoxMHJx6p0
au0RD7QhNu1CMUKWC989FkeroHPIRCr7wyqwfrsK2O0Km4dRkv/780V0J94lk901+9gIW7KWU9f+
Qll1g4YaWKknvhZpP37Upgyfmppk9j5Yx4WJCtAKac0Gzc4UDcHujoIdE8mBkAuzK9chB9yjnozX
Kg7ktymXklelfqfpLtoiLja4Fz6iP64PsrfF2bBluoDdP9OqfudMHChQsluXgwct4O1l/2vp5jrs
BpHAQgsV7JZ+Pl8ksXgi6KXvqzj9mPvQsOJ0Y8xkWND9s7ZvH+w3r22HioSdp9IvGLafD9akyCxq
Xjr7Msifvcj1+WrTRVaY0v5wpGVv8molcSSUYx4MUi1eF/aVH3RIY2xWUh3cJ2jqP8bpvKBnJ3YT
9pRg4BP4Dk++A1Ly7ZP8zdfXEcp0mH7xYaLw/vkk2wBimB8LgLt6+uS37s2oqzuh/OdUt1/Y8jqb
t4/3Unv+cq6YOJkAsuFGxfzzAb3eaMYoYsmyDc/vOou6Z4LvOGFaWlv9/E342X0RpeMmmEqKG0WP
t29gGQmqlbf/lN8uJpseFSNJrX6Z+EVd29thz/M7uEW7EaVGAYxhZIULJFjbYfz89uF+89FEgcfo
cyGJCTb5P5+448VJAKiYmzzVDAkgYaznzg3/sEf87fWVdDJYSVzeX2R+cYNtU6qy2bNHrtduP4bk
bIKVdHwSMofG4unsVbcxpgoJrg/ukm5Auh1742JGaPaH5/XXTbnrSHaFbMoBv/wC0hmmzoYJj8TH
6unEQgIMdk09X8LfD9ZBJo112WTQCBaHW5F04g+PlfzdE7zAbTTEIFQ9r9daC7/StHJR7yepwi+l
rpEYDXXQXjeRJDh9cArHWWMmwWsIDAY4TO9Uqb2BQo2xMsOGkTAlmobLPrRoOJtt22HVD4iHeXtl
/ObPZMi1oGlRXi20xJ9XRmiQU2/nTrV3Rh9Tppr7rUIAuKWWj/5wSX5zKIbwCuwPGHAX9uvPh0Kg
1kCh0NW+nX0YNNZElE8eIrAzHPF/OC1qUBBKztJS++WtVjJla0tXVXvbjOpbfOrOrpi0fxHX7ee3
L+BvXmIcibYIJaKmqfXqMwi4LYiLjiNFeAk2GBnLd1kACZGv27wSY4YytQinP7w+fnsp2V/jd3Ik
Ot1Xdw21Yd56oQ0A0FxmsfY4kBycERAgzOYPh3oRD7/+QlBpCEheIAAYdb56a7oJmJJgxkLvqFpU
O4cQyBrLtxoIjsj8PF07dWNuHGpygBdWPxg7do7duJ1HbWVkw9o8XBHeSu/oo6L8YJK6C+ovT9xu
U6ZkMJEgV4WfCUs0LhNA1g3T2pQBTpMvKZQ5pwQ80CmI6/J6e5C7wRIWEh9jyUuZcLFtCwW7FtpL
KO+dzpzlJlWjbe5imf0/9s5kuW7lzLpPBAf6ZoqD07I/lNhNEJJIoQcSSCCBxNP/C7p22VURfzk8
r4lCvhbJQ7Rfs/fai793MGzbbxiIi+bLLxmWZLGgg8nx7g5OmgxFNeTfZY168Fy3TNeOeWE17t4w
hXVp1mUxjigXlbz3GnYkd+446fQJ61ndHvjfxgwLaJAVW2w3IpOkrZSb3YVBuyUfbiSpw+SRjKMM
Fu+XoTW6kzVUbRrrbEC2GOXFSyMJWIsXiHjlGRxzxg566rrqoKtCZ3skze1wWyraSfQRsF3qIzCX
qEoWheww6RRy15vGkKnJ3KERdiIabyuuClK0fwTE1YKLT8dlt4ZsYZ6FVxiksY6y1I8z8qXntnCB
IGujj4KrCTU0Qw+msulMEQsZJkRix84uQz2JgnQFsCsBErebUXFfk80yssG0ibLvcd19JxoJRkzd
dM5OurnCvCAEkVnh9MSc9zABR3hNhV2/1cQbXcfWnwniKJeTsdlanT56gEt0wBNMBlfQXrEnx8rN
s321EhJju9WcVKTMHLJJXRylZ1bi8kdZ+USGTngip3JxDuSffbqOMRMlotmgYW88+sTW7iO3AJYb
ISGnYl5jWIfZDZEcy89g7OfEnTTb2kD9WHvfOynA37EiX9Er6pdNzuiT+vvoQdzao2kuHsH44/o3
yQ4Kmzq/c2bOB91CEcsCpsHqeEfPsBBT5jAI8DCeU0jDu6WsJooKHCI1b4lEymB9qurl3I+kwhA9
5fFHtYWUsZR3B8Sc5HysZoXPfxxgJ+QpCNaAOOHZIXOKM/uYhu61MfJlb81hfmBzSYQsxo8ktbV9
XCldr2lWiw8Wz+ZtmwdoOcbeRz85Dr99g/QNY1QiCRlYE7/TeWeiPdY4aNPlDM4AObwOMLks6oKl
5FB4wjpUnn5rABq/tUV6Cjz3uZj0m0dc3H42wf0MU/rWQH/H+kwQ0Bl9N6mZRp8miHy+kcSQXmTq
FAlxJCHqAtfgPPSkQ5URCD36hmsxGOqxz4bwKidydmdH3o4a+XG9bEnARvsle1L4QmcsToVsmlPb
hOq3K8cJTe8MYDOp4OSRQTJ1fbvCnqTSHLJ03xXR+K3qwnyNbS6e1wYM4ZIEPX0EL1MeEmU2ze8o
hav7fuYqKzUyjrCyzgAgNLbTscNYtIY3/AVPOjfEPvVsT8tb4GPZLN/B2QayxyaA7rFKVmkP72Sj
HcwyI/fTsPnMx8Cwu19LsFbi5FQ1+V5NOBDtozv8ILeG4bOvroIQESGYBc+4MJ41JUPavjgNA0eK
hOi2TjYd/bc/yYB2XdrfUhhXxRnx+AAVoejvLQz2B5RjWLSJe14ueSHNn76ZUk8y392wEWZ9A0p6
+DUS5uSznM/IiJm9wsHhBo3eVVX6O2K4P5Fp7Dc035v2a9Xh8p09U/N7wPyO7aCR1keLIS+hRfMe
otYW78WG8Ze51MeRiuVbSBzzu8INysVYL/tutPvLSvDXrljwFNuuI1+Zwm1WNZmvOLomrgR0C/1b
noX9r164oLsWo38Lers4lSRk1GfS7UGIaFO+el2v6Q+7eU781CNHb1rhIMd4f2FZ4G5OMh+zbUnB
dZ56NAcBI+Q9XWk0HCr6pubUiI5/PxaZeunTGbZ3SOJTiONg2w/D5EKT0rAaJJw8r7dr0JgvhLfn
z+SN4L8NBthuhCMJ44XtOr9iIKoov8nslY/qV+pF2cs0g6dKM0gFJKp3JoKkDgXWrZu7fFdHFEcX
WMizGm3oyVQi/cUXef5QzlJ8MLqz9wzOvAcsuhCYWkTxh3UiOWHu4OcegyDIHupabLxJ2FIP3EQ9
NxVnlyF8f6lINnkIkC/9HFQ2PLnrYH2TBccbGArJ5hpZSJhzUA1EtzcGl+aT8Abx09s6zF3rrzAZ
qp5oII5scfIW8qV9Y4K5Mrj95U9qw6qk+DlqMbyBkLLxwgX9r87KcD2u4GLquG+b9JIxjcC/OMrP
aJbeg7v2xkxKZZQ9LKSo4Ir2IWV9Evbgoh8S9uy4NWoNK9W3Fq9lkeD2wE+BGLHHaZaX5HtBl0YL
05nWN2Fp76HwuvS78HPMBN7UffgZurVxi/eNbWNNrViFFJHehP4lG0MoDYOZJpkxqZst5fZElOjy
PTRKnotZWpz+SO2EaWQPE66+FRGkRwXe4qR9cJ2+hoaQwgeDwFGVSVGh7cqbkX+AniYEWjbXY1Ku
Au0GQBTBGKuVr2SW698h9LTPIHO9HWan+mwN43aVT/mWuVHa3nPR5Ao+4EhI2tzxIWuPnMxwHMQP
p8z9Z4MQyDoW7Zw/aL8B5CgJtXmrNwA3bODpxRRLdS22003IWXjrIXS69i42AKsCRR8FgWnHFBn5
gys5amFJpKmZGRqQOR4CY3FBiTO0B+mOiuSMfBpdljPzHbu1IuXRXL5HJhuZdVZYJ1eCcPK9ARnh
d0AsG7g82IsQADxLEjPgGzMqbKNDg4l7qDF2GKrSq5vTcsVikr0+Nwp6GL87V9JqQBpJGCBxpfHM
yh/qquysXQOh+hGiAENcMEGca1OGuTr70JzbXQQzs8O0SwK52aB2b+b+t9GV1oubiTlRs8RfpcoJ
fJ6Nf4GnxQrlohTkkNgtMYJD6U1fNuBij3OGr9cQgsPi8yaXRxOTFMELlLzfVlxm12g0eZoFvvpa
RNg/jSnoiKm3xf2otHhfYE08WWOYPQDUK47kEIQJghXnzHMsGvY65P5ujWx87fG0mk+kiEme8V3V
eOdOdxw8wLl39MTpAXA8RE20BAFz09Eh6S51wo9VhuN92ojsqOpanVyQkOee1+atg7pvir0gKx59
l8RSgQb2+yBUCqkg/z1mHf+JNBeRpEo4P6FveAdX1OtOuKS82c6CwZaci6PF8YrZaLoJABnuw9Fp
9BXEOkmzNV1D65bpC2AnF09e90zo0B3J5+gDTRPr0jgMyTxF5X3P/MecIC+VjRj4sZX/YM6NdZ8H
Dc8NZ2W9bhbG3YL096HVXvrspzZMjgUUJQ/dZsWExrKxx1p+9orxorSuk4J7887M5gFyU9CiIWx1
TKlPCRix/mOE+iPy8v4MJXq5Vp1yPlXtQjA3LR5pIX84st+3PizXZXRvlqV0X6m3N/PJQg7kvO2Z
uvGQM1k+92kXsC3LKUhV2enXcJmzKyD1+RAs4uR3dZ9EMznccYHQNpzXH8z/mveqwYDMO4eDZBtu
xoOeDmcXkMOKdaCq5LkyTCdWKZFpVeOiiZsm76aBFZnAhW+e+EvAUB6e0NQbPo+6KLtOkh8yeWnw
OJk4rRlM65im1P0RFZH/4suxPhVF8LIQY3VkXJpTB1LKxc1m9u2KOb8rQgY3ZFmeU6zlP3MznQ8q
NMzjiIIuCeHnJLPiZoRXMsLXZlSYaVARFBfua+l6EASX7sDtxAO4w2QVZz6u4g1K9FtVk/26CNe6
j5poRbXQuN9EvpS7hRr2AHFs+9UI37C8IHjSirMEXmbpDwF1YTyMQ7YnAUR8raya7J3IxuK+L7kM
ihbFImb4FoqFEMSqEoxJTiNKth0LBFjxeL2nwKegd7PyR6kXtKRzexqrvi5jzzUwnJfL02rar2Nh
NAduxQMscZSs7NgoyILpvnG99HtddZQZriIBPTARyodjcQ2BlCdV44Q3UmM2T818n0OHhCYzeA8N
SKdul8+RxdKiXs9ad+rOh6TbUqMZFTec315EtpQPdenkaNvLtea+G4iSjmvA+cgSu1ndRelYvjWk
Px09iwE8o7WON9YqGGlMhbE8RukW0cIwe1MWq6KKp6GsLtFcmFcvgAJQBsspxaynQlndERDW3ch2
o5i4Xc1ydB7RhsuRbLFSx74sT9ZiRG8RO1P6nB9D1067JvfWXS8Qb5ZBm6NOVqP1tmiX0Ac7+Gmt
/lcKUv+DirXGykOEQSkJvQ9qzzg4sFj3I9ScJ+1TsdQaYFmMWRxqC/QV1NXmclJ2o4qL4XSzm6jA
lMEpqHBs8tDwuwcDA2UWt5rsY8Y36CtJWso61gA1D6HO8sqPpinbJ7sPmye/YI4cF5oHaJnP4ycp
S+bPljzdzz41VyTO2HEfelQAF28ou2fke+H8NlDxcN4Kmpwm90FMKsN3zrUIeaMQafPO25LZ2Vpb
NrRTBpJnOM32N+pjOtMKOhio50V+NlU3fspJMkQgGaL5XRHqTMjxOqYfpiytnxXgmhSPJGZS2S/p
h10NNOFuWpCuLNZUfhqeINjVXhVh2Gvltc91T7QO6H9iDQ4BeKXu4EYzE41pybk8cnvaBNJt3T3n
/lR51Jhd+uFZHl8TiaUeEmJ9KtKvIXuJuHXAPSVK8in3JeCNMGlRaYEQsoH2AQBwW3lTrGA9E2m2
CjLsTBBCRgKRxXdejXCBBDczfkxyN9LG0dBbCTCyIU2RqxPsVeYmRk9/aCha69TnLBkrrzosrFP6
oQZFfnA2FZvbIPOa3/YE8CeeeofcrNl1oo+/DqangM1iIXMs9MzSRJkWWATV4mfzuyMMyGzn9DCM
4d9tQwHHcttnD/0YeTpFybgHZQHusrYivEEAbYweQCrDCRw9HBD42bpnb0ZRwSlk37qb057frwo8
5iGDMKvyRqJiUMeGJOD8DuG3+q0A7XIr2Z7I73zDyr9VWtnHdmrb1wa00FMVRD02BxGa35CZS31a
GMOnD+7EL32ylclnpCrnUxdtysnz9dKCEJqBu+44J9y7zP5znTCX4SgqY+Tfr60tPwu6lyLmw0a3
Wir5VZSyrI/RNPQsMCL8t0ezKuwFQg73TzxzOtdTy/yPwGZismOuQyo6L3dFeTb9gSHKwG4FHX1f
eJB5WpeGm5cw769dAx69AiE3Iauy12WtH3LlmLt+KyHroLVHtNN2/p0sC5vE5868sJMeTnMz4dTI
wgWtb1W8rGs+f5+B8f01Vv8/Deq/0aCiRPvfNahblMLd11L8+m/pmn//sv8CNTgoSiE/kWkFRofx
9H/JUBmw4jeD0uD+A8P6TxlqwBexq462PSt7923GLP8er2n9zYHB6jOXjbi3Seb8T2So/1NpxIyX
Hw8ky/WYiEeMz//7iL7HxY+cuS1vB3sq9A/UW/gRWjcY3b2ZR+SCUMiAC9enwulkY/CaoaoiWs8L
2lPHe+3oG1J/Dg6xmDtGqB7TL63Wm6X1gy9YyEFSIKYd1v7UAu/G2B5X9azdZ4OZQEitCEeB0d4n
1zhtpamzMPCYAa4loZjUl2PwpLpJEZcpfHom/ez8SdL0Z/Y77/VfEZura/A6GPIOdN6l2II4ly2S
01Z/5XPiuqqWHDtK24vwmRDjtZtRToWIf/eMfUeg/2VLWvI3Knzf2oel69TmK1zFcZ2OrVCh3ex4
ArbmTUHu3rRfzf5XbsjhEPRCP3p23Qa7Vc8lX+prY/0QLR6yuz8Lh/+7Af/NDci1bbIy+v+LwM91
XbRMUv/VB/r3L/qHCjyAS8zGFS1NtJk9N6Hu31XgkfU3FFncR4haEIEGIZqQfxpBefVGNP84SPkQ
Liugf9x+pNsiG2OZFQEohmFl/ye3H/c/99e/LKiRniIyJw8Ubei2N9yyW/5VmFL4hVvWlswvS28F
BV1Qh2W5pIYXf8hveoPAuVMZPYuqZ1SwLenSnalCqLmZhOd0GqwGdUq4QeXWdePLQRqBNTdu2Lnp
D4HO+kOjqzYwXf+HUUf7CK9OpxsmQYF4uK3nJuzjOmW4Hk9/SHfpBr2DtAv/jtii9Uy4FFS8dgPk
rXXgDPi+kB1j6+qY9soUmh5xFwQEboi9PzHQYxjRIqxQHOJc1ARL65BpamJls2vfRjbcYhk1/t3s
Uvs0agKHBNYv+EP4wzKJMQoeUvEsNgTgssEAh8xurk1JZ7EPls6gIwuXzItbz8zC2C/FtfaEoved
+z1TBn3K0EZebDFAP8jD41LY+O8x7nQHr/XgcIBM5GDOGBuTxaPJcAHDvNYRi1hwR/UzkBKMQrlL
OoYWgE8JcGfU7DxOdrmxW4A45pb9mPsrUWA86fYGtAl8Jkb96ARGDWN3vnrmLHdeXfNcE0uQ/6JB
FkcXXfgOH2t1YzUNHbG/9Fc1EGaH17TI7qha3fs53xK2xmmdbs1539tdd5+KofldKj86YD/VB+kh
BMuYRl9xKfzy0rRLCLpIGc/k4LQkf9AlvEYuZlFo2O1O1N5FzYR+BIxwn8tBOldCFJYbRwTzI+Nj
5oNV/rNEf/3D6/w5WbPlhugLnXi0LzExdPAQfQHQsFua53qoml1b1fLedqp8N3JE8H5VT0NdjvfG
Uk27gjv2e7WsaexKe7nXDPETwX5ub3l8UoNePDFVmn1beU4TcBP2PL/LtiNipS1LCCxCWDcONrOL
Jiqs5t9DI3TrJ4LvqLnZskTXgDXFU0ilE5NXWKbxtqy6dw1n3JVCEffJROC4GlN7NW2u6MCfxlvg
+e6NJvcOXpp7sLjs7zocAu9qCFh7k7CVQ8UB2sVYGsCC4yg36atqPk5lmh0MmKY+royLmft3Ssme
LsSHidp3Ici5cjFOeHEV6WBcg+xdmFxPqTES6jC+GEZ9yOV6ZeluHtLgxlWbh7Vv3/Q8lY+5MzwY
ZLZaBE0mUe1erd6s920ofkloqMSkdi96E09hFf1ogqE+UG8Sf9IUNlZiMBPtdqb0p5GlyLstNFng
RF/dCca10lF6ErMy7maiv/fpJLKkNN13HobywRbNcuAlRk5DlXln3Uv3xWXCx8s7kEmToiYzHJvb
yrgEiI9j2qx3pkSQYoNmOBKDaNNXXtaxgIs55jHGUwDAxX2bSmL1fIDngwuDdymb/TyL4lAB3dy5
VSmhkTv1kwi9jIAADrNeK+eMiBVA5gLTtCWRIGHANRBosfh37qDosJ35PGhcsgkkivlpdseXydLG
yeg1dlXXyrfCoZPubD63JQF9UdJbg10+6nR2mltq/HuYJD9JmfP2vr9G30pHiwNehooJcJE+AtEt
Hrxc/mhdeMhwThlxF9YPXyhASvlgjh+SRKDjlkKeDKK2b7K6bQ7ouLikzQwgcOPWrFjy+lHz2AWl
x/MO5xKzBgDUH+sUofJIeT6riWuw0Iv+iPTCTKghIua5H5bn1iTeFety89DRwbIFjepJPGZeap0d
MQMwEbZLiE7tgRcG79udRQWIJS7aEeW3aKPrWAa/RWfOu8ymx5rzsGaGGFqEorNvwpzmt023kUYR
A+GhnLySyXThGwdrZSsT2mNzAD5PHF7csmxeppe81tJyT5rMvwtlTz7xbjH6X5XBII2U5pLVPhBs
23+ohpB5OA7K8FRN4IBuF3fwnxZe2M/OkHKLVDOX3nkYlfcm4fpc8rXRMkY3D+OGq78AsUXA4s4y
0gA+ry+Ca8+y2E5SyxwuHdalS69TWIBELWWksI9njabgIa+n+pm5vhPEA/b/Y47zDtb9OufvyD/k
Xtluc7LgiP0IcZtEBKoPSAszPbq3GYx2GlNXsCtbZxwKSoTcH45SKmYRbDwJHu3EWbgmHiUXxtWo
pHzUiw35IKBrBCgMCSGLGTWD50WZN72aDHx+9INZvPNOzuATNNOddKDNpMqLfptLPrH0rFOHuMBK
vRpVvd43Jl5yy6+BtTj+p9dGoFiK3OknBoWq3mfsr89ep87ghik9qR90oushbOIo5Sii8MzDl0lp
77b2Zf1plGaZXhrK6I2XUMxPKTj1F94j0V6ApzlMWtuQToJApJgoiEc9D8Wy/KqKInJ5GGXpCzIG
tenwCL5pdG48FrAm0I07zfDOirS6d2pCVLmKRzfY2VGznqOprz7BtlRkNLbPLABCc5dzWV4qq2oS
q8q5WUUHYHHt8aXv5CxDHdtszJu9tiPzjpzQ+d2b9fyVhnn/EbrM8Qp6HrhbUZPhJ+i1cSFvVj2i
qqA7d+QAwtbUuGaYx6GLZOJ+mgLWU6fAmMVHlC1kjOo1nc7CGp05KYuyJ9WUGM/XHkyLG4edM0Lw
SWG6GIvT3/ujqM/cc3Twk22SIazdpY/55NHeCQbzPY3G1CWxySRXwVKGd5wg21/TSJAn7OgAc/kE
irQPXXA2Tl7ilmbluHMqO7jV89hfLCIcEl+4JqlQmK1rmwsuqMW6iYhdMDZeD3EG4zrSjYh0ICme
rEmOifS86Bb6I2DrIEUkuASlOMvAHdq4qdvhvRrKkcjwbJLWDmlf9wYYQrT7kUkQkPmyX7/QqYBS
N2eR4Bz76WZ59D3I2+ZHl8nugMle1QmP+LSJNVBIY4ewhCeiBxTyXKAWu4tWN/hQ3lCfRC4QzdmZ
h39dO9r5GcxDfjOmlvMSjXlexGHjLHDVBkW32GEyZwrBXysCFsITE1R9DcllUruF7KQfKgJKIVpP
fEDPHJ+8aIyAiC+2+T7Bn4fXYc4T15Ippzgk/uAz6iER7dPGzzZqcZm+sdlvv+Nv9iWsq3y5meQE
3b80DAbmg+zRbTvVucyqRxB3xVvfBveZVkmXN4A0Q2MPryPftXqMntwxMvGtu1mSRU0AGzMS9gOT
RiMOrSw4AvjAgO4Nyv2JZ8VGoUnG5ksL5BtlNWx/I7YMx9Jg7Gh8AXJk93K01/2MJIz0t5rMdtcb
k1U4NdBTc7q1jHzvT0PzlZf2hIJqoin2S6w8sZKEn1Y0td8zL0h/+uRjHlQHUCHmbGIIF4M73eX2
AgaPMguRQOqZRKkNAN1QXbjlJ041wFnD9ocw8ppHiwOTD1nVa50u9bfCM/MjSQIG/UE63Q6CECUu
cD+8IeGOaACTGrGZgdOxypMkdPREuBYRoAwMQtWbxF0yxHk6gzLPC29MIavb/h580npTGZa4zAzY
bvkN61sbhvWvdC3GQ0OK7KkRvTpkEREXfZ05iV2tr4L8biKRbGv4kTl98Ojgiv+yzGL4y5L5f13y
v+uSbeZL/1uXfPzqhqxA5EgoUDHq8ydx3n99zT+aZPNvG5OZDvTPPMl1/tkkh97ffFpTJtBY0TZb
Lf/XP6zSSBT/0RSbf8OXQ2W35YYzTfqPemJewv+jJ0Z2SHdNU4zS0cX/tmkh/8WsEdkdYRpdWJPh
lb3PVb7Eo2Rc7gfmW2v4z7z2T/C5+rewsSijEQjyMjiAYLiMm5SJ5bN9duZGn+UmdGoJS+CVhfhp
0KZIgk0QNapoAByJWbfLkUt1m3DK2CRUzAvMq/FHVrUJrJwa+ZcIi+KQkha2n7LgCoU6fJzXArTx
2Ny0c0EQieK94sx9v5eGbSd6E3Whvdr1qnnQ0vawtyD8KlGADZsUzJOpl3TBHOwsqqBvdhFVlCeI
x/JNRkbT9jRvwjI5Zq++2xDzvYnOgk1+Nm5CtHKTpJmbOM3yJZqgTbDGxnnvomCbULJRmlCNb+K2
BpVbN1lgjZBoJsMmgSs2MVy1yeKcTSAn6p5N1iaaGzb53LwJ6WYXMU+Ntm7cRHbuJreDgOZudKIf
tkKKh5rswkIDrmSBnq7cBHvr2MLYR8M3b2K+BlXfiLoPMdBDusn9JqNfTsJBOrYEnXXlmVu/URWK
V+xjh4bQE8DSzbXCnHVb1OFAUYnxokJ/UN8NjCrmvR0qhuEEMb5NCBue8JMAIJJ0WI7Tsq0VGWEb
vWOkz/AavBu30qxejMYbTtno9wzHRXE/dPX8lkZM9fFTRy9L41RwB0kABEOCOCtXUbOXM2CjHlvL
UzATg9jWDvuu2lbeaXRC8R4UJYsUoh7ql5bo2RuvRpBqkmZ/77Z/FlNWjY4zM8VwS4cUJqJwLA5e
ZE9WnE/IXCRv68sg0xReFOPKS2+sLFN73nk9mTFwC4l8bQqgQaS7bZnOB3sOyo/AZg2WEKDU7pE2
py+lzaYpdKimlqbonq2qs+4df+lu3G1RwVa2/BBiywdnIMZmpQAAe9gGJ/sRPdyj9hQ4o7GiVp0y
d9nLQnL+iKQ4OeO8Rf3hUk4GSpsfvemQnE7b+nOYAudsOM5EHS1HjurQ8W9ytTxyAI0d+slijUFS
Wd+QNOFFHfmWWHuIZTfbTD/aGZemN4GyOnlS8cv3OtPXAEhZETedybLfn1iEdp5f7RyibfYirPmG
wMbzfk86Z7vXqiEBfGzEe879dywY3W1OXYQZ6VIwUw5yemhh0YJqEF+fRQ9i1Joc8eUtyB7SqRMP
fz5ZiYk8PKjJ4tvXth08ZVuoCdsYRkJOmodP7rIpuIyx+V1v+8TWa6dvsoRz2Pka8X6x/eJ/9BRY
DcbvwUKyal0DRT17iodIgptc781I4mqd3fLjz5VWeiM/bcWVSeK2Zq1eLHO0D92oe5hFxDqOHSJS
PHRAL2wV7de53eS2Y+MGT4OXueeuSperxeoxGQaW53ZG+XISipM6TW57ASvFWbPBAx2Y4o2fY5DT
iJud/0C2s77pU8u+EuURXufeaPY5V2QVr5GXfkQ2cq7Za6jlkILyjVTITww0iZp1lhvP3Yo5dyVv
6LmHUXnswJXv/5ytZm5IOMu0DKH7pu24Iw8n3HUlR04HrndrMU1IY3hbkCz9jG8/Eda6C2qih8hj
KQlcCd8pg/XO7rtiJ8v1nlroXvX6cTLkN9WzUlZe9wHimVhbX++i8M4eJ+Qn2WOuTOj+Y35qyuG3
N0c3EaFj8cjitrWD6yIdltz5cfTXl2yQpI2YS3jro0NF48haAeqPLXS3C+22u468xya6HOz/GxHy
ypLuu7RK695XPMMrK8yI9xQEtwSYdItG3xdLlMxLmUjAk04bpI/WaCwP1mIDve0yRMVz6OdHv6sg
f0XK3YMLpozH/nBSCrDVGFZ9nhiD9cnMZqd6+6tvVXfTQ7a9KddJ7lu7oeW3vV+DNZ7a0Htirl3v
KjU5rE+z9N3I7DdphL/0BBFhbWVzoJofadkAnxqNowmKWVE72IOtdsL3u2eGvy58znL9bJTHVpEx
0maPOYiRqUM5iUsUVEfsivnO81ZOcOFbh6Wf0ricdQV6xPpOoBTTswhJzqKbsxnazmnmIZyY4ST2
S1tteZoTqolVHIyue+9NSMtL25m3ujKDCyjqTWTrm4mn0nfTavoddLCY6c1vZjBXUYTBV2Ej1XLn
3vwI0JbRO1bfCC4rf2htOHvudTJ5nT7cmVNLCYwe8+JGqdvHal15HjiqPmXl6rBjZYQPADkBxv/c
N/Iz15SsZhvqezT/M6yRDMXwrh1tmKLtSt4dMTXtLTnA9zXP/CcuK8aOBN0/Oqt2KeentmMla5Qk
jFciAYWtwM7Z4kt6gMDAsZ1101WxI8SPiaSKpA9llJSWejNTSG9mx9s+YuWNX3n6BUHknaSUo6n7
9PtsCRAQTqViDxnejl2bcTe43vcUk/7O5zZEANBmb2HJe7iVTjLiqrmle8n2FAnhJxsEdWVcaX2v
QPhTQxDpgfDd15d5TGeEc3YaEoekyu9lMKHtkG7zJQlb+ELWVV8iMtc2dCJB0YpUaN7p86GSfG3W
OHuaK/M+SMvuyXFRTWd5T2XlbAYmMYT3Qon5owU9+zHblkP7DNLEo8JiLFystLcOnIlmLBA55i29
bYosPIqBEGe3CkUv1GryXQHByhU+ZdRPhzDrG5NbInsZ/cV48K0h3FUOuj5OIoG/6ZAZe1WV023g
DS5XTAtpq+s9YcfuSkSQt0zdfQdZ8+JiR9mnvdcAf+wZZWApviKDKsr9yoy1Rc/ZGvdjFnpnKoXq
aJldvy+WOt2RBNG5+3xYfrfQ9R6sJhu/z0Mx0/gG/atPDhncCd0mqBeQYAQzBDNXFDtsgeeqoQpD
7GhczI4HmACbe+qwU9KzjSWSZJ0iz7ZCPlaNW8etfwayDmM5pPND5Rvm3ZC2A/yubjj2Ni7EiSzH
HTXD3YJ5BJ/1MbMz5Brh+l4OQyeSslX4LOZ+IH6jspgUyfrQuOa464bKPa7dercUOagtlNexPZGO
4YHwfVwrarxKdZI3lwof9IwppYdmjay+Mt6dMbpnkiW/5oA5Ye/r8RAJn2FRzRwZXjApS0NRJNPA
DJ81tb1JbUnXJKa5DeDqi2jSsTRn78URy3GZlyxh5vWsfSe4Z9MCojIkfwgj79FHCbGrrWHfqS77
6hd9dJgexKrv6r0qyolow2W5FMqSu6mU6Rm04m2R9URNel4SkGJ01qu/3KQlJmsUuEZeWXvUh9eo
4ulq3QQTEL8NR5PXljhWzVxmT45f9gm3sJwZ1MmZEdcWCJ3xSsh6E1FGZGaaTchc6+W8UP+utx6l
SrUrs6by9lqWTPBDYaNGm6qlrGPe21OXNH7BbkhmZO39yivSUdzYd9LOPvE2fEXy8WTQjx+aNtqU
SdP8TJrwurf0Ku+zEth0qTz3Dv3LW786BYRo/0qCurEr15GEFsT1SR155UMfCO+nXDoCxiFW/wSW
P97NTWAcCkt9DZlGM+7Z6i5UykkI+3Ev7v9j7zyW47jabPsuPb7JyJM+I27fQflCFVzBEZhkgAR1
0p30/unvOpDUQTG69bfm/0AhQmKhXJrP7L32RPeDwqS9Q49kndEF1RdJqbK1IpSBs+G/sdyMoN/3
6fvYyRnRbuMAII2YGBpsrGRKQGpWE2M8DMm0jpDBcKuscrAjTrI3g/AxNLpp5WbOabEptFGvfPgW
0TBOrZobT2iguPM9ZjuBdDQJr2bJWmSbCl30S5Q+30w0bR9+5qbncSxa6vjWOdgMWY4gSh9M2C/E
T1HLGFg6uuy4LBHctmVx5rODSeS+ytXykjdmft3G6jsNKDFmpVX3aG06LSUqWCclRfy9Voq7vlGr
D3/w9DUr6rpdXyTDrmGU/Er54m0tBLKXLiKDgBroYiepewvnUpLpbOX2lemE9cafF860vhifvX7s
T3UF0nHJhwAuytzlt1lRE6S5BHb8rahbpqURIQc7JWJuBWbIUk+7sAhIHfMw+AikyYVjkK64IIkN
XoDXVq+LrYpvC0oF1q6R7Rhc8n0mYb05Fo+Fdp242n/C5K/ctVwYt4FYjol2qTBnTbhB41xh+De+
Cu1m8T6NLW4Rw2lN07FEjVdyCEmKEsJwMcEU2g+Dtkx7Y1gUf1plqJ61c2b63Udja08NYqbht1j7
bHztuGm092bChMMCD5uT9uUg/jxnDUPJSuLZ8ZQ53Ent47G1oyfT3p5Fu3xc7fdptPMn1R4gXtgT
jV+08cO43Bmpjvv+NA39Wxvxv6Fk46oV9t9NfY4f7/FfdEl/POJPXZIQpMRwM3cEeWEIk1A//CGM
EML/Ytm2cKFWeQhu/mvi83fxMcRJh7hS0WszpAavbf8TWQRJW38dAUHKAb/Hy4I3ApvL/pWwSKhJ
3TMY9W6QzxlHGRVTfSqQYmPyCcSMRn41WYoEmavJDL38YUkqN/yG1OJHDJrhwfEz212L0n70PDG9
ZL6RnBBfTMjorABdb1V4ep+ytCH7aGq+7oKKWTISleNYP5lFHRmrYkhyW52yMGn3VPBpeuND56Nl
qvNgh1OiOKpoxqea9syfZyE3hcqdDXQZd4ehFGJvGvb3GSlUrGzMMSL/varObW91+9kb6ivWHePH
IsgnUx2VXdgiaBoJrjSrpHprVGauqW08vBHtu92kgveLRJGMLYsx/DLH08GsSmdneYFxw94zwm3h
D7sYplQTrZvQYiKCZ6kXati5JE3R6cADvjXi2HoZiJBxaI43QI+qdZvE5mWGcHPp+rrYIKx6yd0k
fJrYCtxOOo2mIpZmmgJvO5BzE9mDundSoz44fWPdNEo1x55hxNpMk+RMzOF4dHXcTWjk72FX02Jh
zN66cK5PtQJem5fG8K3N/Og4R669ywrBHixPmu2iA3RsYQX1OmAxfQit5EcPp4po6mT66opghK+d
pJL7BXz+WuXBm2X1EEL8lKzloHxRiXqpDZ4aoRc27HgcAEzAjqXwK7dgevy1WyGGWPljQVsBDtYV
IEJD9eAvE9wL5OLVUR+RT/XQejtk94iGmUBlByYZdbKKfR+uIGjzTWFw/92bWC1m3MzMtldeJuTF
Yft1N8/tchuRXrmOdSJRbFukNybm5PIsdsmIzHf26H1w6SrDTh5GNnhnF8/vOaZ4uoYdBXKIsfvd
2NTNrmjb6XsXOHmxAlbZrfvMIJMRTy4EWTbfe+Wn45kSLSH7o2jP3Wds0uSN8iPG5bLOK+wPEPUK
uZr7yj8Jpg0sjjvfvGHQZ648AnnyVVNYZrGuvSFkC43jiIQwwD5suSyMdFnNvQI928aS8bAbdHpT
9hnkVCorPA2KFf+qq3T0ARVdswuJQ0hqXpRfe9VVu8ztEyoVEm0HQLW/lczutkGQh7BhiVRoXOPD
W1y4NXGcAu+NJJ6JxhgJmFngRNhY6Ha+jmVgIJWtkGmcKh3XoALU4Tm0o28D7N2dRe/+nQDN5Wr5
jHjwdNqDDkRb0UaPX0OdBWFkkQ/QI4h2PVBjiXiFwIjyMzsi0DESRGmzMFMRy5oZN/kdjtdyu9Tc
mT0PwE432ZhkUYlf0MSAhs7H/hlTXontt8Dmn0aZQZMsk5NR4e5wSVMmmyXkLXkl1dfKykPC3/0R
YUFD8gWA/JTyKpq3ic7FGCYSMoaxFrvYNRF1w4vHXeFE17FO0vA8UjmioHkkxNO7hHZ/aAp7uR2p
GNbl5F+5Pac1k2VrOrJdpbgfvfIOKoCxFaglAP/rCI+sJcxD6VgPSwd84KepN4ZH894j7DwGnyEg
BcD2hymtCeKjZbCnyrym7qSFJjVEOuSHzDpJhIuneYPrpVgz5mOjpsNGBrMON9IezeNSiw9m7d5N
5dTFEUqBdVRtTxq2IKwEQwiRMXzJ+0bHmERJ9Wj41YwxnsyWB5qs+YdC+AO7258Pc0pB7c81w+9G
56HQgSATSNxs7/dTtUkiLuSmtXSnJO6npyI3nV1dFXLtBeSrmIi7GexyIQp1+kqEs+rVLs34MKNv
WBtTDjnL6WaDeYnrvXITXA5OGLKRSmtjNel8F/CD/W9pRLy2Q0bApa09gcdKrSiizHe5KLmtRU5c
N0m/YBZbo1lX7N1erUV250blF9Ln+6s49Iq1reNl8Fp1d4uOnBl1+IypY2hawnjqVUeM+NaRXrNX
Dp0kFWqwabNg2PR+7PyQerIzkm3T6xzMjGtmvooywmobfCvn2GAOUlbu+MJqD6SyjsgBwxgyniy9
V0gvnBu2R0a1G+AWTLLputDROpUO2cEM7LxlOngn8MFCi6go9otZiveR9GvmrMsT7QM55Tq4xx08
MnxMI8LLmIgJ1ctCYkKYXxYyf6gezFXY2MLbZqbOBCosN9z4yXA/Epb1QiYmwJdetatZpwileTsX
K6OW47MpvfoqZBt4JcmIQMCnA4i4buJk6sxz6xv2ZVn6u14mmMhyDM3YTrO1y7H3mM6W0s7pFaeE
zkkSeBoXGR/DwLhkTI/plZsSarcdyTUsg+CQTF6/k0GXb/Eqq7UZRGfcBxn5uG1/1KNRRkJ438YK
Hx4nVLzrdQCT7Eh1sGgQsYJH6izdhsv3GI3vBN5Ue2MwvRMuWf+78PP8W9NWxo3bNvetrdwH2AtP
5uzAQgyjmsbH9hHBGMs+6P1+W7v+8NQSc3SF5ew91SlRcQqops7IoBxoRA89AkvEhIZsrxL6OBY7
0rm0sijvFu10xh3uDqhA7vH5Wa+4MsczriMWtYx2hxeRJMaBFB33rKokvSLsbVfqYCt4REwfnOfJ
GJ2VCcxgmxR2RMjekD+Ggaz2fRfUt/ioBEHOFa72OvoRsCRYM8GN98y36LmYPBxaaJPn2HHGU6WD
t4YQxZffDuWmWjDVIYNffoN/8RiroiA1IvUfiAFyd53I2NVg/UVSZl8PXFW3VSzeopa2QZUOruiq
RIRqzBgKp/McCecp1+FgtY4JI8B12LMzD3eJDhFriMADjZc0b3QptLBhHzJdsIajP6b9Dk3M2yi4
rpBULnaSVjXTXWNOPpnRo2hsZsievg4vC8N55WcyP03dyS/hKLLsV8ONk4NjAkmGWcz086fU8IoH
iqrsVNQBt3pX56Qln5FpZUl6GqzK6gYz5U55drUPJpNQep20VkxkrsUp6WtmbMmzD4ViiyytP0i6
RiZ1+PnvGGgRbejkjF0DYqbmNHXZvo1vJFykKHYat9rT3i+3FVugdeY24qpcmmJHJNb03n8Gw7U6
Iy5CVe8iq5d1sfLYf2zccpm+F4RRvHmA4EydLoesJtrwQn5Tvap3KXOKcj0XRnOcWzNYqzQj1WBp
MjIJ6kwhFHCy4rqaLPYxGcT8cVB1vMYS+YFB1MLItCBtVR4eFjfU65ssvaXuXRP7ne9Qhi07M6q4
g46RuFp0aB434WoTo8Y6RLZh/hbAblp1Ol2v71hrlF4nt8BamhWlR7MFhHbvglCwmTDNjH6iVq/+
LCw0fNVvANLkwZqiaOt/BvmxhshYqfXtmp1Fu6l/T/vTwX91bOqEkt7XuA3z3q+4Ia3YRKQQFDrx
far8nLhdJFbmYOVsfzJrFxULRJiHYIpQfeKyDeLyO0nDA9tPVeShevSnOMucq8gNkuzUTUFYPo7k
fEF77j4mw0BzVFApr9IGkARR5bnwh3WBLwidSZL5mzmWxFkRotdBw5unHxVEgI8x5BVSI7hfeUz5
ZgAo2M3WUB0ZJKI4EwPIRLMNkqt+COrruuJvl61XvtqceXY2NzueEYxOyACjZ0S0TwC5litZTcVH
E5niukym4EhGyMIZzDr/xu+9xwV2ANod1/tw8opwvMVfiEFzw3HLJqC5NDrEI/UIPjZUpe7NkSRf
TNozQ9h47A9Ojq6Qq8G8oeojttKhhLHGVuGTT7KD1+TOFsOhdTKLFsuj2VACYHzdshCaUHXPJKz4
Bs9nZlUJx3ZwXgiKIeylTSoG1K0wrBUi2Gxt8sldRvBA6yTv5tfRjW5lCmt3Zebh9MASTW6GVKKG
RyptXs+VtNZpR5JPY+eIuUDUeD0mtyq4DbgLswRnt4FqFXH4qq2wikwqTR9lkHevxNR79EztcDMX
i3xQ7tLuAv1hE72c7o2wo/tyLQUuNhrGBqffNKDqqczjnLb1QxQps9skJX+1Z7F2zNqmuHQSNZus
Rf3cxI34KrCZfy1K+Rwp3zw7FpY+VjhEidhWBSmgCJkI9YN58kNVPYBcIPUsiqrCv8Zh6NwXcf3u
LyRUrqplkhDjYnNZB6BYknWySAezN0a/2yyf85fUZI0VpGO0D/AQSeKfhEXC49A9McAZPwaAJWsE
pRKPnaxIppPFLm0YHm2mpliY5ncuM/0a03pXQ+rboP0dvy1UfaToGPiCmnKa72o/IIS6CPPk0khM
3ma9sEnEmm9t28AQWyw24ZFNekJs65Kegd4lR2UTCIQJlQZ28jiYTONbHpTLEykaETmMqCFZp8xc
NEw3m18yLhUWR/5orkl/XG6NuWTLAIUT2/OQXwpdJ9kLx1WzsGpBMg0P08oYxVP5EjQdlocijQSe
beB09J+6kBVuc3Ztimss+9qKuaBXmOvRxxgKRqv+WnZjoG4FGmUbOa9HM0YSH9U7E/Q4WPexx7gb
f7K3fBjsasY7EbId8mJWcUkxGPNLV0zV9LiMBovfldHR8HZ3vdmi7Acp7FsoeEO7mcYTH0kTwG+R
NZnPditK9jT/RzlDGzusE29Q3u8jw68f81xNzz+Nf+5+95T8HM0hkOr8bDUxAxObCVYvRsMAUN1f
kYBVPY1pbovxBgC5uzFCi2Bxa+AbUUcD1lYk3yxlI6uzruzM3RlOs3NjbE1+dF31C3mIZJEhrg+X
FHpIsv/7F/cL3uz31+bBm9e5GmFo/cJUU2KoCzOyxpuqam78iloxOiTDzT9/EhRFsAGZ55r+rx8A
WdcTTe8w3iQWeG/+8RDnF365+3yafwvR/pUQzQlQfv2dXav4SH5JtRa/P+ZPIZrzxQ/J2PPhYzKa
9DlK/ozsCL6wbsAKgCny03X101RSfPHJrSZfwnc5fD4ZlNzIuvg//8P2v+D/x+OIOeN3j9c/mUpy
oPz1DMKsZQteBdI0m8ma9WtsRo9tKFniydA0hmkDNiZ/d1MYQJj/TQsEGGtlaE/tDDmtN4ZxnUmy
uTz85teLFznTWhAFQPZXMnz4jOZuF3QXb6GZAnuQYQY3gUepzVRGiCmLpXhTbmTjHBbWLZtJDwkZ
VqFrZobBQjKToqxtw9xDDRM8kGecX5qpH27N4V2VDeJNHE7PHYvt1zJLBmO9DHmx4IyppnfmgWoC
b2/MC8s+icBrIgJ5Wtkd4PVt5dXZtxg5qWQco/C3z6BnWLvMCTKAemIPn4f9tRas2Yhco4V6syEA
fJuXgY+3ySaUGf1Wau/rUKN6yKqIz3bqD8EW5XSCLqsggJgxUlZ+1zST17Izl5u+nc11b+ftSYbt
+J0ep3h1gEJjsAgA1lNw1/dzlcp3K7awaKVWuVLskYeeCDAIgCYbjWC8WaBd3HGVJ/50DKYaX7ca
fcJAkuwmsNV0D32eILy528xtefT9Ef8pwQzroeihwzjzfrQS/w75SmitUlt9n4iTwheggjvPFdRj
Xdo92DOrYPIC2y0oZPsQLZXIIfDQq7id9DcpAXEnaCNJdFyID7galhznuimBtVAE1f6ZfGSrWDfG
nD/bquofCB5gPtwLaF5AB8XXBOLw186gMahGF9xJERrncWEb2RXs60rkCetxipbzIkX/kmdzVa81
re48Rk19osQefgsZ68FGnDsj27Q5vdXgFPm2YpyVbooxpElg/j9c46si1psAyOy9/lzXAfdw9zJR
3NIsIFVvaQrXQbvz62pFaJq8K4KwEAfuQ8kFtb/9YkmV3IeLy7PZpt88CJamu76OnZOwUtwqcV/G
BzxZ7Nhm9thWN9SHcRbDRcYKgiRQklejkM2VbarwB6Mov9l5JgOIlbDHINmipwwvOBCXkZmALI2v
qbS9u9hJsO4QTkDAZdgu2XenKu1QJzVmyMgJFQtdWthaieKR7zFDcdHGd/6UttetmOMrH3VMuBXl
yGw2KhzmYLNUGw5XgN52bWocF4F5Rs3/F6V0CMp1+nLLbb66SblRJMQeKM7yr1MhUgcyiAxDh49n
okRCTzMkJv8qCyE7UszDYU49hkHhZObnAjtm0eGCMDoy7EZGrNEA6+Uyj4M9X8Xwfw/16N0JosWx
oPkLykZcQnA9wocp5+zZtqR8vkYRTavII2T8fs/OYJ1VVskcrnUfYNGwF50T0a07Z64RYiTmjYPP
69wxkN870FlWbdmiKCL1bxtGQ7YFAcehyPlyiVqmvKuENcfT9OmbwjFnpnd+gqQo3DgVrrIHZ2lR
Cea46Qr3xhKkY4998+zg5bg3skATKrVVy8azNcjCuy65ke+VNnTl2tpV9Wq+xy5nHXtt/Cq1BSyY
2/x+bGwGq38YxNDZ2mG+JdxRbUhiWkGgSajv4hvyLTGmYjUz8ZwN6RUFNL/JNup9r21pIf40TxvV
XBxrKRnlhPKaK0HQG79G29qQpD3H7MLgkWJ6E9r+hve+vU1wxIXaGofkljGCtsuli4jo0rlaz735
UmhTHflvfMm43Nvh1C18hlFnntJPJ54IM3NntvHT9GnTw68X+DPGPRx8qFQgHSfWxdTmPoBVz/iP
br0xTe86/H8UvrRN84mgNHOnzPJhSGy1UpPfrUftIARaNWysT1shQ8/g4Mes25mj5XQKrTYgYkWs
ma1eNXZ76rRLcSaFYW9p56JoyXsDKeLjWwqz+KqRvpPw9qrlleaivQ6n0dl5SAcsDqOTp/2Rpmws
xnzaMwlWcG+4hbF3UAWtO4rvm/nTZtmWYlgF2ntZz3N4oQSnEWBEl9+TszoC22o+/DI2r7JEitOi
wnprtJTVMOwmCO048LF7Bhx+jz5L6Q2EFLJHtC900Q5R6cn5BgQkI+FBNE9LJvu14TJFs8Lk3iUP
j1MCv2mD/RJLHx5URq3qYcij6N7VDlX2UWg2SsLobb6mEBPMJtOO1nyK3mPtcbW029XSvtdEO2A9
7YUFAkJeu+1dtdonO/UcOvD0X1ztoYU3y0YwnchB8XilVuZ/H/G4XAIjxPLfT/POnpcQjoif/+a1
UXGzjNtWu3bHzsHA22gvL9cY45x2CQbfOlb1Bclwvqm1/9fWTmBXe4LDqY2/O59GYYbvRJ1m/YWD
ML8JSzO/A6pEg6Q9xol2Gwthaty+s9G+26PSnuQ8sMMN0fL4lEfx5g4NRg1hZA9Ku5ndzrdeOlr0
XftpduZyqI3PjC/X7IuL3ZxoYzSQir3QXmljwDXttuOMAjGZjl7HLXLKFu9okCIoNv+uk/83q3u4
OTo64X/GGjzj40mKvzo2/njQH4Wy734BMsXvsWDoByS5UXf/WSnbX+ATOD7yUNwYJIn85NgIv4D5
cIQJW8Rj5KONF39Wyt4Xfht7dp8QTMuyPO+fVMqfUoSfe02K8NC3AZcg+XLpOoNf+jkWMaxgZikO
QTAXueZCBmvihNHPFHNNNq2NfjR6m9G5cj0LZPxkchVeO6ZdstSR/Q1LDATszYCczcfavm18N7iL
Z1mdoJPmj2WB+IcxZQDqrXuMyJrFANjX76ZdZU2yafiAn3ANFs8WOpq7Smll+2AZzQeJHeWpjCUx
e2C63guzhl01Wa37bleeFlJ7TogosTTQv8CPzOxSTT9wNoR+epXgMr6JSyBvql0HckpPZOdWwZ6o
2+KRqa8E7wp/0kFebwkd6l0aj4bjVtCEYlY5RFjIlV832MRxTjgbqBXTjWgmkm/r3vjmUZUPpxYt
NR9LaVnAv0Z5TiuunH3m4cyiZSq3UTCO7o6RB4aMNvvmqKU4yRGulBt8VuJO9rVJWySSIqK6IZMI
CJQ9PltWOl9U6Qp5dNoeLVGlqjvEUCaZNhFmCnMajNeuzdH8tRMgWO5omyxJcxx+y1D7z1WbQC3z
EWvCf2gWpodQEiGDR6HMCahlDGPd1oDa6p0Bt+Hx0z/QVw4qJC8fq1dHOsH5k784jbb+lDPBZxGX
oXiEjMWsZ7ZG8cidBJpaDvFUQwtzc2De1ImblvUfANaurcj0rIpcgXIdYJIhCYSWZDQ1ivWRoOOT
aFCirj//mAsiLdCzeQyJajhRaj3HisdQ7GT+uWJY82qFC1wrt1M4Ksg8T9Zu7wXnDhJmsspj6Ocb
Obnhc1BmkLQKlGPPojc6lJHBUA4cmo54tGCeYZrtsSSMPutt9roQZe24c9/hfgGJcrqgYYc5tcsp
LGaef1aiPFlSZMs6dRbekK+hlFbdOOmpy2gWroxg5gWMop7k1pcpn64aogptiIJNJSnb1MbFFJ9u
gslHbxKwurBuKAiZGrddZMpjVw34DWSZdh9pisYQ/wc/O5P+tXEJkmePlqWr16WBDoJMXEPbMBzM
sNEKbBZ/DpaOamux8Cqvm3HivyxIzY6fnMoJFgfQhbarXj2J9cMBs0lHSAd2FySDd/58Rg/x8QQR
GkDbmAuOzXrQ07l0xGw8NlmnQ4xcmiVntIZl3zTCeTcRTgRrR+Ji8cymeq2ZVw+rGvvGAdGH69zj
kQi3mV3H5TGxuX9vI6+37TXoYH6/tKFs7GeFAyEGavLidOlsPH++yiBfeklMK20DCyiXF8tojqPM
sGzIh01OM0H4Nqb91hv5njM11MsDYVMYecpcf6UY6fRnkgIlvunmsDyRH447pyn5OZwT+mNAJ1hQ
jBImJp5aDohQMR5DYMoVyk/R/zvKFPMuqav8t2VxOSJTz9DHFMpDGn/XCNQeyNFYnnyhJqKUqmxa
T37WjZsutJYDqunxYtLQ3oEFrF4pHHobkXkPzTjH20sT54TVuQv6NetgnNauZdTo1a023PaqkOyz
sZ3dkDpBFkI4h898mYxgmbOIC7xY0A0568vXzunbCMGFNYEsDm0MLIHaoa232I9I975PuvZ7ivmV
FGduOs95mE8PgWegpLUaDmyrYeuKM7U0zp7pGLw7AHc2NieUKQSyN7nNDqTAqstHNiyHCQnZYQRw
BQc69e2tKMrAJgudOCZ6JFxYEqPr0S705zszQnhuQPKcPcr6gSdU4+3I4n6LtteSsDtsgJ0YXegX
MLkBkU5s7CrEu0OFmuV9IariAhQHqvWQafwaOe3WU0iK084Ym/mHQwT8VdSgfUyHQHzkLJ+eA9lP
/g66W3qu0bj/sJmdPvauOx918uWWhhkqZ2I8NanRPMeW027wRWjNeBgk+1kw5wbnl5/FVCCaDadi
x8p13hZ0qD+g/GecASOzjsBls8fk3J9ZMC2R/Tozfz5hw/LrdWj54thTYV8rF26OO5IkskL4YOFC
ihb/7Mr6pgHz9wM5XuxsF9KpchZo9XxVsJi6YZkK89WwJibqghQWVAWtOOcZV/P7xbHj42CG+45N
7G7BHbhp66y6HrE9sFXvo7tiaLiazNgFEqPqL6IovmLDY5/Q0XPDre2BiVdZYVpPUWWXz2OcNw/A
9u9id6gv6ADkapStuERMGh4Kn7Yt76cuuK3RwxwSjPBbkwD5r9Iap5MTBY+LtLwXRkDWvpxcdPHu
CA2G86PKq8PQEHWGt/kwVez2+8q6a1um+p6qYnebm7EJ4wPZ7gwfwrxvY41up+3Z5inTjTZl5r6K
h4642Xw0CapnGDW+RdXEAEI4sDBgo/a9OpBOQ5ihIWB5DHaNQwh2/iOMkOA1AVjQciu0zds+dfqV
Mo3qOHg2R/Vop28Tt/cTO8f+Bm/J29iwNKrQPbGUGKeKvWARdefWY2I+OKH1QOiLc5qnVNxnwut+
G5ypeZuhRdbvU2fmw33iNZE8dc2C6zvP4PbUzVcLrsF9HGMkzLRmh1JwOg8daxzCzleD7zVXfWsb
t3jDvC3IS6n5supH3iHFqrUPgmRF6z5NuuE1SDz42IA178IqdG/hl0sYHcSx1CvkmCRaGlF2bUa1
VWzi3jTunaxEg4+YHZ9hjgrY8aarigCdN6KMnLVbVqhEKpo9s2HOWJKNBqxw06bmq7DkMR3T9mzM
rvN1HCV9rc+mci0IWdsis4pPrXTkrQ0/5Lr3m0PQQz7NfCiHsSkwIPllNTnnMe4c3mEg1hate75B
7tB33PyMG2Z1Fub2+KzIUjpgwHyJUsdfydxTq8YqHXauMDa9CZGOqEimaK0Kr8fEQEHaYbRsUDR5
EK25he+Au5u04VZl3wcgRe+CsOkeSsz33OjxZ/F+4m6dLdBy/G64xnKBm7eXT55Zi5MOxtgIxFJr
CQJ5F3ZKPSRpiawmpfzYWaSZbCYY/u22MieDZbfngrxp4/hOMStBXmfOj2bTDKe5tXUYJg8cMKtd
cwUaUK3gzNx0Kry3O3PYV0Uf86PlVCdbLfUldlU+sMJvx21far5pPJbiqgfPgiwNy1UTecegS4Nz
mcn5yWzZECJNg+7Sx19TSOd4vgiTX8lpkE9DhazVbydiQ+vWBlOvpsNkSgQRYRzsvB67z6pjS+it
FMh8Vo+skBvySmKXM4ERzxq4EwStpOfuiCWWoSpu5X01OsFzFfLGh2pqHrAW+Xi06yjdcjtEqpa2
yaaGuLVKpYHmpFCXOPKweTVp7BBHINsTiFbMCiSF9qepcZBPWRaOZB4zXftqYi3nc735SGtyl9kt
j1tUhe5ywCiSf698vz4wCYWGpksr+H7NKh9mNHiOUFCPVOptE6OutrhrEgJYgv56xMizgeHereeh
BpDv+9aJKftws7RBZT9xf8uuOyzBaLFUOKk7unrMV5lbXno1Se+ShyiJ167B4nfoUP8Fxeh8y4Rl
yh1SsIITyKQWzDBN3ELqeUB4M50h17ZoDjN4TWkbRPctZcC1hXCTK+9sy68+c/Bys9gpNZYTvspe
lJeFMMhqpWSMZKifz27rujc1K2LSZera2PSl21/hiuxOk6jJASgSwP5u1z7Go7pirnmqAlYXNf60
W8U88DtwcnM/dHVzRbpetG9k8EyhBii7bSAAN859CqodW/CQZdkuJQ4zvwLdiOc+CTHhrfC6a7FK
XmB8UEg/Lr1tVt+mTOWSw8dC48GuHXd8odEeNoPrrG8M9X0epvbOCGd2uzHc+a2sErf/FnTVY9Xj
QAXtk/ROZO2BU5AHHE3eHg+dfylF/gJcY4pPRV770dkuzPduDKtrBLAZxlKOhWPG8J3vOZ0ZcGZp
7F9YNroQHRV/akbyj4vorqzaGqQuQxriKtxqfFliHG2O3QTSv5NWVd9x9zt2ijvoePipk/9vtrA6
p+ln3p/OqGIgwyIJyb1Dqin//ye2gQzHfrYkda3fNM5xtOlE3SS2HpfZx5oOn+hfLVZ/2ayy6HRY
WrkW6zTToVT4JcsJ7eDsuWbLTlw14bnDuPHK5sd9z3A5x4gYe/w7puPcyCHo7WPTYGua16gwYnWd
ukALdgYn9taDHNjcqmYQN8rwluqqsUT4PMSYgiHJUAA6SxFRtimv/TClaYc09MA1HyzPiJptPWXN
Iel7yswqdd9Ldxi7h5bspXa3dEKgJipYuTtvsDwrfP/BRMMm0YdT62PwhO2MtRzGS/WKaws+c7wU
vwXLUDzYoaSi7zAwqTXL5erVVM40nSW9kaGvnSYNFnip+8VAIbQLIa+0+0CWzWHmLzZEVVfC2zex
wGvTiqB8/eyFlVeLf7F41tOOv37pLJsdJjVwVllT/hp7mFEhRygIyoM7637ZTVJ6g17ktGt/f3T9
suL/fasdIlYLmH3Y7Cj/enQFDR0cesnywJyRr7gKlNp2Rc33w7nnvLegtTXJfKIJIcS0ev2nzx6Q
i8Z+FJpICNRSH/s/HduVMQsfzVZ5aNLKevTGkeCEOpmpH/PmUE4Gz+p1Pk2AMSratr9/coFh5ZcP
mbW+ZbLnFb5NDvkv7x2ZlRGV0M8PrcBDgcRO9s61n9XWY5G2tM2wPnnzA2EJp04iS1uZDQhpQsek
j4/YmcTj5wv6twzgX8gAbBv83U/f3ea9e/8DPXPzrn785388/ijIcGp//PiZSPPHo/4UAogvnuv7
HMR/UQGEcGaEa/sex7dv67nnf3mTbO+LFwh46RwCTDiFPvj+nG06X7ARoSphpaOvvQwj/9///UsW
e/vLzz/LaBwfm9VfDjSkU6EHLYdEWNg4oUbi/HyY+4xfjHh0iyNMN461PWREmQ4UtiPmhU7hwVmB
lbXGc2fNsBrJRmEhg5HGl5F/qJVDqowbtWoLk5bpVu14j1NmZlvikvEbS48YW5ZiWyW96auaprre
zAyH30NZiKNVmfm6D/8/e+e1XLeSZNEvwg3YAvA4x9N7itILgnLwvlAo4OtnlaQ7LVHT6u73jmgT
lKhjYApZmXuvHcyEW6TI7JLw89R08gyLXnoM8I7vBJwBCm0mJesqp+Oi8LxiE/dbqA+aEIesr7dV
EzEEQHbw4nd99NoMY30GHRDdZi4O0xjilmBCsFVFnt7gJ4pOzZJXj27mKWiGo08TjKWnfcng9x2B
k6zno6piJkF0lT8mUdgx9a9By7AdT1Nq5gX1WSGjS12s9v00oyBtqvAOCkd8ZRdej6I5TT9UCBbQ
SJXqtIYT5VfeJxgs7eE4hElzmnOS0gdvuWu7FjV14zYHYZULuEvl4EmOz9OmRPeqy1uL0TD0NLTo
0HWifQX4jMl6HzwMoGgZKvv21l59H7atHs+mcbVOibU6536ZWefViFepdHs8olaxmr1Me9WLLMz2
PcE0ODvn6ZF+lr+n8RdepkkdHP3OqQ9uj9vMXsf1rjNc0TC3kg3xGo9C1/rTUk7szGZcSklYjncr
icLIUEVFYd3qHZP+5d4HLPNxSjSMtOWDXWM4czqvOBEI4h7h4iXPKgJcWxSJ+MwmrlyuKCGKqzSo
aV5FHRherSVdUXYEuxwNwGkUw3DohZvvFpugKaIzXMw9knKHSeTHaGjmr+m8xIfVbuib9ySM7blv
/DsfcUNlrB5PGdigJ7IGlldL4D1CIR/YV1ZbqgvCR0hPxauRbfKYfXWHa2gDIhbvylqSGWyL5oYA
LnYxs/OEVIbut+X5PXu8trzTbQ/RrfHUjUsxcuH3AHCBEPkgZHPHqsPTZAEhP5CvSPcvRhtRmkHb
fA5l4FA0jO43q9k5QdSPtoyg0UIiQGX7PoFhbRBfphvXn7AzVe7EAJmsOHdX9HQaR6fOMQyu9a1l
Bac46KF/Tk1/NQj3lTAYKsn+W1WJmOOdyIfQtMrR4UWOdTZ+L0Qr6RWUpSqem/gTBuWemjWhfF1N
IYurL6o/oaGhvvWpdJtITk+Iu73bAfIcuImqDB8JkC/28TA5exCi8TleP9cgHccKF1kmuvtOW3Ux
b3PyGE8oAMrhyaWlAoCQxKgGXDIjwDY8b9C1jtauDgoE/SyUHPdadeshEQUb2n2bJvb7NetnCVLA
Sq97mgHhOxtiV4+yOlicO5Ljp+QzuSrAifMVSgOIzMzxLXDvE1gXfB4lHc0agYJpcRNmqCoepjYQ
zo80CACvRo2yWwCVdJgY408TYRbTwNM0gXXpXwGTiJ/rpaP4IHqWK8XGGnkGD9FWm6af9W0jQ/8z
+zpZHt1Eq+6EzyfEd2hBuNhIB4XDvglK3nKtUuqFWlP6kSTKmBYfE91AG6DskbWPd5RlYmYJMW6K
XU2bmGweZrrtTRgtbivMPCjz5AW8+cDetTAvNmmow3RPCpa40ab1FfgzP9J5KTZDwDHeCiwKj9Uc
uUyZrHEgwWHo0aCCqDoWvieuoDUCQ8nJDCVvNNkFZeXLrTt54RGdbXYkVjI6tjhVbhu3QqIDgAkD
U9BeagQeFwnbukPLcJh2mI9WyjhMO0TbzQQwoRDueRTS+rIAS3KvFqxfqcj3Q9p61gELnv1A36zY
C3dcHbqHgUXnvmmuQ1Q29xF9oGspevUeNZoLa9OLLwDb0qrtB2dXaj89ygHhAtb6qbI3NR2qT/3S
f+QZhYvf88VhDhMmBehXoo1r9/YD44/koPHGPAV+Ot75vpXwcGiqsyoNxxty7qyDCa44V4g2PwFK
DG4xbezGUKRnLJ3JiRQZ+6UMaYCM+OHeK8YZLexytzsVQa8vyFlar9isQPhha7Dr5qX4kNGRPw9o
8F4zBjhIq4ElgzSsYDyfOR3aN6wg8EjXW6Kti32Gl3Ssmu6JMhYwrFBgfJAwHwOw/z39l3kmuMRS
27kiBYxZaVDsBlQ6F7nHEh9jYt51A13/mfd/0LEfbFwTPYsWLrsFfDlv1ZqVeyIr06PgCxwIwKK9
6sx+xtK4+i+e17OZB/HavSoYuldOuDpf1OSCF4dvu8e+7JzE2HtYoHg/N27TXYdz4UCQULcfYPde
l/bcP2Mz6K+mQQ63tGPiyyh0mi2zwuIS5l0OajRT1zTh6Cq4lTCung9wufJL8qiyd0k72dcJTW9e
ZBRUAjVmzimCntLWHi49TX7dNufOvw2KUB+pl4fXKMTpOZKiByJO3g1jQPqmX0cCP9cY35UiWy+c
omw/zmMKT1TX9r5cWvsss9N3ydCgGGigtlRNiIjPWrx9jicy2tiOhRwqsfcz06Ur3cTLhWeN7K15
+vc7bWH9gNKMWEo78omoBhkxY0zHceOHeh9bgAtGRWtu25Nivl1j/IhAalyJhisy2FSbjgn8MO77
aPXMkHdQckfuT/DqauY92gdwtCEDipVgGMq45q4SSxY+YJqOUh55iNTS7HEUS5ff/be+/3fkC7RL
BHX3P5cv3Axf0rb5ubj/8U9+FPeOI/6CFcnq5yISEGTU/594wXH9vwJkCGajHLOdEygU/s5kEH+5
AiABZbxt9Otmj/GjwPcNfAB6JVsCgfCBR9Z/UuBTq/5a4NuBT5Z9SK/E0AywGrzJRClR8ZQz6O7b
ooyBXDA4RBO1GVJC8OKk8ymURE8noa1sSD48sWhkbGaVi21JvNCsr3uSRDpa3pQZo8xL6d1D5SYj
9V0QKQtnv4DBuulUU2K6MmYCWfX2Z0qqGY9BOAI+22J7NdZh+n3UOC3iRpRdbeyTD531xTkpW85X
j9DMFg1kH320zHhViyg9D0vjCm1TNA0yrO6xiiVHHp7rDlkdBkA8hhiSPDERRegCGeAh2w3ESnk+
GWF4MiJjzqiNTaMxhg1hrBu5MXFoY+cIVTB9wGTn7n27i3FfNCK7H765QUZjDFHTmsQ7kj5JT/Zg
+AHVnVYZ7ce+6naxTdu/T+Ajqpw5EvEMH/MZX8pIaGRxHTAu22EACm/yAWYMOkYN16QSS7AFaAcx
KInRU+IIk/nyEAZSNjvOxPKSLC2OUtA7ZANDSHwIfS+J0TnCrUYrl6kzZh7wEmatX+DUOsFR+No+
S6lA97Eo4d7YToFPMJSkjG7C3OveEek2bEEFkVpHglt9bo3A9AjBjDrC15IVN1E5h2RjkTjOc2bN
kebiChvXXRGMtEwF1Kj3clp6ccs3QZjslqrWu9h4n3J78vaj8UPVVpF9DY1RKjOWqTH3pwNjEoh1
fT7Rws3Cu371NWFrWZnu3EW2rM7YsZYWsp5d986dZcxajarFeeKHi8Xah5kLniBxFtw0oCqM3ytb
YMqXaIHjyDn0jdVd+ilq8yu7meywOycSYQZuEzOijaI9B8InBE5lTXfrw6przyB7OphFPSaWhHiw
8yDkrh4ZzCRgGxATNE4U4UmCL+Lv6pWjd8fCzrlaHRU+1F2Tz7vQ0nH3XA0qRE/XjvCw8UWTq2cj
qd16WpM2IFy2aOcFnZv4UnRp9rnuw6XbFlVIvV1FS21dqiBPR9MWbK8h4CEApVa7EEkzv+LKIsOk
HOcJ3l4D8lWnSxZsx9Ztho1VCWP7xh4PTsL2EXNLZ0EdPK+pJU82OLRDk+b5ba4Xhy1fDytv0w5J
zZ3NLhbOeLfkckc83TTj8O6UulzXfOp3ruV7W3SOIJY6VSsHp5o1EDRuAVe9FSSKjWgTpzq80ms9
Q5gL7ONQhtMuSxnPccX51CVF2BHBZ4X5NeS8CrYCpWyGu9QWww62xfzi5mN7lLHu03PfHu9XjSjj
Lp6sT9YaN9xTlmj1NiIpJriWrTcSsIzAUB7SiV29Tgg43kTLlD2ua+S2R58AkebIHxp1gtXAaWYl
Wh78PtbtmRsI5CB5VbniyEDVnc/CAt+B13bDVyAJT990MV4ejOuDKjEmniDyOu3ZkJBHH3UWWR3j
aF+tUDDv/GbmfmRUQfJDkRrHFLsxlLN9cVy1F50XqFtwMM8WTVrtGMWDNzbrjncqj6AYxn3lpKYQ
5Vy1h7RjbuoyrL6zusVWB29CO0nx514wygfUHhWIkSxMg9nOz+jedauf72CWGv4Ypt/i40BS+2th
S+vJGyr1fkTkNOyH1ve513ytduzxabM4wpJnNCrIQwVwOu5FNqbDBb/AtNexOgQJgSuoCTciWmtC
QkYLLyDA+DDobHoolQ8vbBLZ1h0FTKhADKmp7DtFQsVgBFsSzLbctAzf/Ku26aaIQUhSPTpL6j0T
4v3O5xImFn7U7GhiRuonXPzhnYDyt0vBRDDzIxMVTBRD7WaV7r6yApzthJTqe/I2/OuqdidFsRXW
zhUajPZqlVA7j1Hfei+91C+p1uybJVtoB+JLUkVbpWw5oiIu9HSFv9O5XhdnJFunZRsON0Gnd45W
CXLgwq+WdTnVXijDoEDsgxD6HCn1HF2jmHIO/62n/p16yqHSwWj0z+ups3Z+/bma+vEPflRT9ETp
Nv3eKqUf6rs4J9GJEIBFgO0/KimP4CvhAIijWW/8Uowr/q6kaLAKY8GikQqUyfyrN63RP7ZKPcq1
n1ulTAE8iimBmSu2ybnyTCv1p4nAUkupmjCPzu2+1hdWMRL7XbrlvfaC8nPdqPUMVhu5EviFyZgo
v8VNfAueKAQZFEk4Wrdw+bmviCNQt3QNkudyRe190ZsQi0wCBDprv6VMJA12gC1BnVAMHZoIQPDD
5yWQ890EQ5qx8lJXhHoXUfVZKcIzVD9FzxnMRUI9vqVryG9JG40J3UBQdJaZGA5lAjmKzGRzsOSQ
09GYyI4Iu+oXYt4QaRDnUcRaEVbb+/cEkZD2Maku+SpNBEhqqasS8gAJCk1evEfg07/6Sare6ZQm
rIsS4CtQ5Y7bPg2gQw86vO0EHOqdXrwR4Xeqr9ZwcL51YoiVri3rrm0KkAbUJem1stzkTHzLMklJ
CUEz2Hr+pZsVJfF26MfJ0ZihHqxd2pwqwdoKhTV77zBW1lsvqqPjaPLIEKuBz1ockukxkNDWmdr0
lM9VStkYR+eMFdXRbnXn7VBLiocaYWR+XJsMQciyZC65p447kXtDRQABy2/jzwvFckfa1xACQaoU
wUlIKrZuUvbnU1IWeyzYxK+7LR0aclXji2ElOMkknjUbO+5YWbBv4QNR4XSvwro/8UBvTyQvj5jS
kkhu47yumNWuonvoq1meO2FEvgn1410bVwBxLSSiNw6dcZu40rW4ycXSAmVEU/FSTfBfBXPJiFCw
Fu9vti5aY++ggQwjLZHIY+ZiTxt4uIGWQlNS5wSJgFEBbTFrym2e7fJcFrWXbUSm01sm1l8Zhy/T
yZZrn+8sCNBficlFOEv7Ed1z7q/yUzPgQjklSVQ9ExJd0K1v+v0aL4V3BolMvXZOjMdsHoisICXj
gJBgCHGg9d7BaWN8eDp35ptVjmnx3NvgoBUDTTrCFTAhS8pj6Kj8fl5CdCVuvDjVZ86uO/vbrB5y
jq32G9AIl/Y6LC1wcRHWyXU6Qu1Bi4rL2kcaNAczchEEqk9pxHvAUt2hn33wR0Soc8NIZsuUVjWn
BE0WqN+EXXZRiK1CpHa+SL88EGdbc3sjNFtacDhpyUamIULCj0EpjXZXb3t6e4cio2ePksYFwhqD
HkQZtKtK58KVMaACm3aZbv17zLsn5FrB5dr5yXaxBxKH7GY5CU1HZDNpDZCGMV6ya6KBK9Bvevva
IqNN7MYRaSThQ6BCilWe02Su9zmRdGgC4/lyIrYcrXVdHvtgmngmI6S5oEsznQPmqO8Xp/GbTd4K
dglFAxIuplufcWOWbfEV7OOTY7EMVFH5OaKI2BWCtPs2L8ZHa3IrBHc63I4NOu1cB84DUe6sWhHY
CLZoxDrZooCvCQZrg7qCR7CLcV1N5S2skOfYH6ptunJjW613KmR6L8DlANt2im0CxXZb5LYKNtgR
o9OwCgg3bAY42u38aHtetrPJ+joLW3/d0yYCSeQW7r3oTO5MtZZ7PGTBGUirei8A9+lNigD8KsC2
xFS+ALYC7uAduxkfsQlNsqzE4qW7DKvcJMNHLLfTRTeLSrNIMbBHmsXagZUxsT7ZJAKzxyjT9YYm
DUeOrOzbVbE2llAXTi1TFvr5MehPx4r1Ph1p6yXuOm1lY9fbeSSPl81Pf/1NPx0OtYkmcV9tgcUN
7o86aFpaAEZ6uQdeBffb46DcEbuMg3Ylbg0yTcXRdr2CGxVPTvwpZ6PCMWdKBU5fS73NcAle5uBR
b1DXQD+wA7DCTbniS3PtvR11zQ7d2MS8IapfMKfhMGAyvGxTTv9LAcjPDSa4PqVubhw0j8QwpfYj
kLbq67j48n3opP5D2Ovmrmcat19Q5R8qaGhXil3vWWH7oxEXWzDqIrdi0c3y6SH3PYBj2ei9Uvku
J/qI86V2++YqcrrxpK3AuRnHgLa7xN461vPykDq1iNgxOvm1VDFGLbx7l2OAP97OKMoUs20QHBFL
ZsW0LiY1PAf+D/RsCiMIwFFIuISX7gB945xNZLae21WXHWq0Tfjgq+QpA+eSbQhIHz/gBsppClgq
v3SZbZ7gNvd0jR39sZYTsxivWx895RHmkxQhiqoqZxYY9uMTTCf3coVcd7nOLcRddl70qoM+uw/E
5DyAI3SJgyg6wjF68usADmfvur4bAW7jz8jGFg81C1N/4omuXzPS4B+9zA+pUoWj9yCUwIG4PqJ5
rsrzYJB3bLHHArum50j5YvfCeJ0WHG2l/bKQ5EE2rQ6H/B09ZkOol62YeBKVdlTcrG0GCKYBBbWf
HPhqi6c0kQO2Xj9HCGL3SbngisRBEm4y4JmYEIYZoRwqtONs14+0EvpjXjI44CJNzjiVFS38prpj
t4g6sQnPp9Tqdj15z9v/1sf/Vn1s+zTg/nl5/D/V61j+WiB/+xd/dxvd+C8KYPJamanQUfxHAiz9
x798pvh2jCoqNq3F/yuRQ0KWEdDYdBOjwMOJ+A81QcBfBUTiRFSzoW84Bf9JiezROf2pQjYfx2Fa
jPbEod1pI1P4tUKmx7TU9WT7X4C6dAWxE5SJ9g4lgdXLnZSFuzwXFc6Yw7h4FXlw4xIEn3RSdQ0O
5aDt3UNn+Xg3SkbUgIgbjI9JtokqJghPg02jadkiihcrEJ5Ep4AAkHv3RIR71bSs3g4G9wj+PAw7
7ueUmeH8lIGlGxBQTymten/BW4ucbmKScERkkPc8iHBkxMOWJx7D9kPDCgQZnWo2aazvl/wv2ouf
tRbOr+m4tH/ZQbhkXfNf9hHu26MD6Mhp5bgGX7pxVjEzhTTMQMUAsfbKK8pm8O5b7eRN/dXccMuj
T8uZj+ZSvPF9iP5J9dNP19bt7xSVb83ff2i5+EhQ9dlw+XjraFTHzpsTZhwSdTsO6WfkW0F51YFn
K89Xf+oJPclA0hEcQ7JYRuwOBK5o2pSF7uhkQeZpy9dWjwsVRTjRYz3H4TTa2X5N0nXareRjkAIh
JbGMz9kgEgJbxFr24npdS4dfq2N/ZLRlp+NE0M6fv9Sv+jSfdrq5BpGy2IyZaLK/0QiSHq9zsgmb
LzYMNvEQIPtv79kvtevtn9/o1/2geSOzIfQxzDoRB+8t1nep6j5mxU8+Q/8gSWDfVQlpi8wcucO1
Fxb+DYyqgCoPzWJFvk/H7k/dl3nQFF///EmYFvx835lPwmPXQygUMSZnG/zrfefQirNjXYjPaowG
MMPdUmDaH8Cyht45hp41EP/pQcZgGbGUYKyxQ47Cm6mC5aRW2JKd/KmaepMj0y8dAiJYBmuyzP/i
vcxF+NNFyrdj4fIddD2sfLTq35xQl1FtiaTW/aydlO7yF3epaKOfJd3EdYfhwBxiMEcTys4/H9bf
riRaB2Rk8R8XzWn0VoRHo20c4qIcP8FlniKaomEVqfvEtXKO7p/fyvn9FCKjRfAn2IWyeNtvDmjR
tk45K7f+DOYiQDySx0nzVLnsxc3UIIX9daPjNbHryzZnVmGzA87K9bkYw67zNlCHE003HTV8fMdu
JvTYMSkzuC9VOkTLaZp9n1ikP3/o304M0asBoyq6K4jUiFR7c9kR4+FqiLufiCOkL4EAOS6Lr4pE
2+ClbWvRersEirJM/tXB+v3ExJwVVJEofnzsp2/eOLHMthzm7sc1sBx33eIezqHmhVFHyu3WoW0K
3ZHbpAxfSbPFiLfrh2GImQhY2lWPeb3OxFBmEZPjjyjRipgkRgG+IKgXf4x2/+IoRW/PLR8wZODL
bRIbmd/bcxukc0cPfWg/MnegQQ1RBqfa7Sj0wEW1LmQ4qGOMI1RcW16SczeNje/zMGjEsrBYxjSA
l09cgHWBNx8qlnn8+SW56Mrx2c59X4Bpi7O6wGlIxcsIyiORW1VjvGNrRmI5Z6cZUFXIHTtgxRnJ
6sQs0RYODt7QXTRBYWSLSf1+XUwJsaH7lHAs3IK9e7+x11z0xcH1+4D7u89mlPid8Iv6i5hJoHI2
dLPG9ZbbPw5empx9yfNAjcxndLoiRkbkoAx5Kce2K5r9hJtlfV6lF6pHNfRC3Y8FfzIzhcG1RgMm
Yx4ApCAjKQThHXuNkhQJr7O40QlVaPkyrU10LJQI5C8NLJC5cPlNQUuYX8lFONZEwSmdUVvPYc3D
bGF/yBI8YqBIF9r5MW9t5XPMr6/kvvNuVrp04tqLEeu9J2g1UKfEV31+VflE7xxBr+jmIuutZTqf
9MQgaAtK1ax8CE2c5SJSY8bD0iY5gv/ro4Tt+glQnhxdiJFNV5anH18AcBeWgw0t8FgUO9tOLA5o
YDdcfnQozCJWwdUj3qofEyyJ+zzslrrYjl1ZDH+/Rt/1FmPJPEFtv+WSo8+98bLVNN4mJly8Nbte
FseFuYe4Tr8fVQRoM0fODP/4hXmWWXmOlnnCNeBksXlHD4px8XXpEsFh6Zaw5+ux0JvLpSW0tPjq
lW3DRYN2r6jvGxkQ2nMoPFoqYtMh4uKeUk0cc9WkLoS/haEYCL+vHlKQJDzIVJaRd26BO0WxU9PI
7+j8E3yKa4GF0UkeosoWHBM0k3CpzzDQKEbBTJVN7VY4mjCU3YKv3XyJIu6Evuq9RBHW11okNWTg
5BWrwH5YPcWXaV1omxEAxd7npxQijqfO4SL6vErL7JFbYSqYwReceRny7MJsJflIC9+ePyTQ3HwW
XENIirZACrgFl6gvuVLY5gn/pATpMxiB6zwydVvCrj6/Hv2I6x+VHT9sYxhRfKzCZ9JVbXtVcwQR
AE4czhWrM69UUQL6NEm0z/FJaatwiZrSWj12UcP/9g5IR4nxVrI2UDquVBn+nHOfL8OymsUjw9z7
WvTeYG5pYth4UWbOqIc2YD8m/k92jqceQwJfOAr0CbtxOSltj0V9pSrf4QWZ/hvnCPEhk7mqvTwf
5K4r49UJTjqqsC2Ttf4YZ4D01c6h0W5WpqxCqnIAfXgISnwL3kGCQiEimGubXPtU2d16GyyL5vKP
xggQwT6u8Ts0FApzK65FgAcHrpdt1AJbkRReftM6WZ5gmS8mc4YJPEHvSSYAQF7rLB/tKl82eiDL
aNzqahyt+aJMxpDPmFgj56ana9DCQBidhi/TJMWStg+YlxO/uW4NtyjaCjsnZn7PQsxys5e4MUAL
pd3UxjCXqNu12iSuIJAtoQ1jWvik/vql+LQiUEPnxmK78J3R2mJCzzZDprMsvSxb5KXhtdSojrh4
8sIsKaGcl747MAIw16VNvDHXUOLlfZletCgY+LveRWnItCrwWCqJd+Io7eqS89FstG05U389zgLE
OVLRfuIsNQ5a8WzfQgHjteLeNqvgxMHnyrXzLpHqYMtu5jfZwvT8nRwSsy6VNiP7uxgTFxdShhWQ
5anzNSChC5lZrA6Ko8i94Lhy5IJSzPmW9oyzTyT9RbSkXOlRBZsqvcg0OAgBnBsiKY3TlFXpq1o6
mmjg5gNadOQAVuYhK+XUczlqxn5Y9sNoWFgflgjI9422l4EZAUtUQO5fT/Ms20ckzDO3YPLH+9vW
XC6f6gg49NWPfQirvjk4M6ORNj6WA6tqvE+zgkQv+EsgKLtNBEl11ydzk6DmmBI4pr3my8MxrVjt
yfkM+cQEDFgcJVQEITd2AWeViyfCD8QR/HFZ1zmpQywyPkNod7vm2hTO8DPMcs+wnoeWg1CQY+yF
g/FfUYmmNvenlebcuX6UIIIHJutgQHVzlt0d1C5o2RsEdYv4YDUz1mK71lCqXTdGRD0MkEnPRdOp
8iBaNXWfGAD31sWQ1pZviK1A6Biz5v2HnDV3PZRh01afyVxYB1S9iCheZ9g6tNNJqLA3+M1le9F5
wdwBQwfSHBD2g55hRI8xMyO/HvosQbpI6E3tXHoVj1UQHJKZf885GljkddQDQIPvMUCMSnWpTEm/
DvNSIXBbKjfedNDe5HtcK5P/AORj8dNt0SPstTZx5S4JhNKY7w9ib0lSeSYznmQVSA2iZ9ddnFer
jcbIpa12obk56EDL8mq2bac7KODT2Oop0NbHtAA3woNPyPB8XBBEbzxfus52YZjYMvRIJRF1VutC
ksag5CJxCaqUaAtP7kBlzetFwuzZPjqzk8FB7rQDrAwF0ZrTRPUC67Yr29p/msYeOcTR7lBoQN1q
Ce96pNHqyStrlI11j4x4XJ9lw1VNirYQYJxCaGD44qUIB8PHDtJVb2wVdmIXa/IKj0lOziy9QT+q
UTPBDAD1Hw6rkTU5dRE1ZFl0rdK7Usil/xIXgTcBRAmxAdD6HQNpH2XS9AGiwtIOoCEmtVWKa7Rn
VlkeYddT1mZfCFPwGDFs2whZPjGDgVxWsRee9NBIDy5fpiDK9Fv1TchdIpx7dMwtmIi5ZYJiwLLA
+oKneQm6zt91yTwkinrKTqlRFhUGVGPwprhhBqLUuf7Rg2BvPQ4eigMeKzELCTd3H5nyEYau4nbI
fGFWuJpJLUtJbqGfZT6yVHOKpNkbuzm6WAlzoiTFsqF49AQZoZe0hJogddfjQhyJJNAiaE31J8bS
7BzCwln5tIuv6io+TuQniBfEPQ0fxemsEMkswhd6Dd3UByyTCJao7CM4+p17JIeZKni2qd2sbbzM
HWtZEQGJnC8wtiQggj0wc/ZeOY1YvROR0RUlEeEhHmsKahfMVChgKkAZWItrRk3k5FUuz+gZZwGl
CX4DyQGCxmuenBFScD7pkGYh7z2hB25Rl/hBz9+1aL14MRtJEPfSCBCAzz/GhVknSz9ESLd1Cyfm
EzVJN5Iqjs/X1Kv0xVltXDkN4uM89017EG4RNpegUBSPRdl1ppZqutCULLiEzTGSbSOk83WyAKbF
O2glJsqZ5yF9g03YQRUyubZDwOFnDV9MifSt3SPG2jylfjzBfOZo6rGE1sWKJuLZfHrHY/ZgMQlD
Q9weF7CK9PaYhlC4RjxX+ATTSJpdefr7SKw9t9Bm6mDo0B9qMl6xraWo/V3pNEuEtteqzKWIpJfL
Lah1ErxUg0Pv6ftp5IHpOM9s/yb5GPUJsvmDh0yQczSNKnSG6yYt1ZzdrnNhJ/F7VaLoKE8ZqX/1
fEZqslCPKzICvhXKMdN8Gga4NtlZx+SN17JlkVOCz2BAeShGoudiqenXOXqbz/YQyp1fIrq/RkFt
qnmFpGcITnaXjiq6XWXmtvmlYCbL51lWXOojuTyDzVdVJUXmY4WriFukr3vT8Grw8UJ4Ub4p1BwE
Ly95T5Bbg4lxAkt97N2wos5Ovz9dM6XAQ24n6H3cUAzUqQKFhxPypKQw12MC8IbKmixittqwMxp+
4M/Nb1OVDOvtXEUhj0sn43O52ywLTWlIKHFqinmvM5/2++1RyoDzUkGN46QOeLpkfelpT6UfVDSn
+XAKHFRr3NUAzLlM84WagFDHAYxjh3DajZurGowGCua0YmaPURtmgEdRO7cL5xZmbM17kVDKV7AN
x4dmBSa0YheDLwGcGcb58KoG8Bv1ZiynTrK4EDfuXfqzI8mzTgKX66y2XbMJLDpm3o+2o80JYQZJ
ecnGk/Msl2BFpI2dfrlADLJoddSu15evKnOIQoJu+K3yGVNbUWuMbTTwbRnYQhLY/9gRR2sTUxjo
NLXZfTVp7/FTyp5l2C+WZelPnpr69dYmJ8Nm8NVlbEdUNqQj/hHRedOjWFFbWRhBHY6/lcVm0x2K
yFRhg3bMJj+EzsMfpvA91WMyJilnzWipKNcB3q8xYcwqaKhRYvIOnjnqZsVdnZ4971kfdg2mYvYP
XE4i4O1p7ZHNyst2rMniBEVfy2xPmiWX/glQJLGOSxlRR32/9cjcNKVVZdUwpkhTbytG4hL0oLkw
mtn0j6zEW8wlGdrR3NzY+I6bngOymh13QGwiB3J2QnOLs1tOuyshSt9IrcioPCZZo6c7ocN1PIsm
7VSnaHTZU/Bgs3zqA09LxdIJFb3lZWJfDqxVRd+YStRtXFbxLT4ks2tENVZyl/aFQr95RcE/CdjD
M6vzPk6V2QV+31hUkGr50O2qZ8KYucsWLDYyWtnx+gr86YLAIbe5+uesaTiluTOZjz4Rrw5nGGsP
kYp7zAx+eRV2NEf4xXXhigL2YhYsyWm08KGVI6FIOFMAhzIZyLymfPVabXboy/eVAw+iKXRrpzRX
5Z+7Rv9Pzwj/cRx7DHRCUNBv+oHIQ5E7x9X8USfS7DNVZlUZoHPcWhWiYHwWnNI/v+Xbrhptqojt
Kc5u33EjCqdf23loTpvIlkJ+DMRspjffL40KtyCPrv/0rUIHMh88PwZGjKbeuE7dDD2kojvxMfeB
FVF5Ct8jQFqzWHMd/Pm9vnUDf+4fO7SOQ8cLXDRi4vep1Gg7YzVXpfdRe/XERmbKaniE2wDzErdh
NtS49faraFk0psYPRpooquqjattJdJDXdCHMZCNmy2vWnu8r84/ZRzOkZovQhMHIMyEU/cxPf/74
v50ViHDIaGOciWzHXdv8/U+qM42GF4F5GLzK3NF8Dh5QZlvIw5Ut1J/f6rdrDrkcjuJAMAly/eht
v5syKncbCqjXOAOnu5yShfSFZ2cNzS0ikhTXyr/4cm9HKA4nBgO0G/CeAaTGN9fB0I9elNK/fwWv
Z9YoqbnZbqeclf0+daEJLbskpt6nmFj4+UsF4GO4YbWrg7M/f/e3h5mpKbYkmrSMSQPHeXtFzoCm
FCkc3gd6EmwdlyyjSxXhxmUF/PM7vT3KboD8ikEsxg8jInzbvC4pDCOPcPYPEKpCMCxdZbbmOZ48
HvKZa6rGP7/hr6B3hiYBY7DIYcgbMOGjffTrFQQ4Z2UxWYYPQ8OcKNsPWDtZ5lgUF85r8r/snUlz
3Eiabf9L75EGOAAHsOhNzBEMcRIHiRsYU5QwT44Zv74PKOVLMqgin/ZlbVaV1WkSAoDDh++791xV
pYOxCCO0aR68VjtkZXz/B8wazFcdHLZaWHt1E2mnSx6OKV7/Ak6Jc6axkz+QY4P+fk0vCzEPVY/Q
Q0z9vG3pyBZhzQM8Mc/fv4riGgY0jheZBBge7vufDyeLwflSr7K1ka+4sDyT08KUujlLQp30hVuv
XLPRXPRqJDUxWzu9PS+WHWHzQJBCX59diyazE3uRxiFn5pvRE2eBBS6hRLd22cyLBlpHV7nIuRNt
3lvVXT1vuzQlHE4xdVTNy7ksI/Y2Tm3OS3xZqpKf5fws0Nds7Zk1k0TMm6bYbZ53fMKYN8t+jDeW
qk0d9Dx/N4gVlUnRDd1cZCHqKDm8//jfDDjHEpYOggCahPl2aLecLEJNn8avRVihR90FJQHrxcpD
hMfU+6tk/f4l5+/25ZQ7T7Xec4/GnbW5s+Lg5aRFo2wEZOL2X71AzjXGNsKh8sl2HZFo5zoaOi5s
gd7nEDUY/rwp1NJs/jXv/4zTOzdNCbwDnwHgSb65U+9TDugFtnYTfk0Kyp8HYpma7FYkvVBHUTd/
xEWBrMDmzDGpFEnTpV95yqbBWh5EYVnXDx0YwOkOp+I8LOK4nHdW79+XOPmk+dtdB7Ez+kY6b9Am
TnYHQQ+GPc07cZsTMUfaCeXLJtgElFE56UZxz+qwoOGd8V8OBRvG5WCb3h1bYRuXY0lZlxIMR565
f1/22MWpIyBxY4cdBZxQoATwVYRFHM5lrUGbywAuIFk+ws6Vc5k4yeiO3MwRPNycltisRUFA2DrT
Cnpevg0OBCQs7DVCTEdySQodAP37D+FkUuEZ4PM0db5Tnv3bjqltBw16XzIT2yyeV2a/oFVBLGNP
qtvd+5eaMcMvx/P8Tpm84FyAg6Gufzqe+wLGEt4g/8a1SI3iWq1N6TTp4CSyNDHVMwX97L0jPpxP
gjlpswzuX/9Lde1cIdB6nYdrW85cz+QsWDLTiaz2qShoSdxq07HmU0WJiQ8k6bej2XJgWsN44ngc
IdrkWPKr8Ue3aG4iaWks+HYmV5/4d12RzS98ghtvfwF1yHbY+Vma6AwqoM1Ks8P5TcYGuxY0rR0T
f7FqFOExnIx+ttD4Ihm7MT0P1j3fp8phLkYD6V7xwXrrvn59jjMznYU+c5tt1kKwyq+niIo76Fy9
9L+lnel8iVVui42gPbqTiVta1PhDDEAWmurRjVJ/hXo232VwXO+6AAUpWII2p2mKP8XTxpnaEDbV
rc/5tb5Mh7oLl6HbiV3kxVcZrbZvXWmhwZdKC8clvRx5AR+sOAuRQH9iRQonTuthl6w0KIv3E33k
DogmEB54DpitVlQNkztt0hoOBwC7CHHw1KXFqpRsrFQzPzkjcuemHKu14fELkdFZByxIdAnisqGc
VyQ9LbyGgGRUE2S9DwEY1naqdGNllsq5EazPj2VYGPbCVzKkhIGneCviHBSzY7Z3EcpYdFC6Rhgf
uKvya9J69VOqleqztIDTUJtqdzhg4g1tgrFc5vSLwK72XgSpz8q6A0izddOTFgRoOI7vW1fiNHN9
eAcNNpubKW4piVlwsqj2adZSl/qV1Yz637j16gf84BZOcRua64BWN3HqiBzHMTp7/yN7PVkzIGgr
M5nZbBWA+RNr9HpAFJR/nMoO8ife13DpoXUEI5MWcKil0uXt+xd7/UH/vBimWARZ2HYxdpzsSOBH
sbVTXv4ESjZDIzToNwaprjVUwORTZ2HPWg5BkV3RInSSD/Zjb0b+822i1aFlwyR+KptobZK6E0tl
T8ihObiaKYzcTWYaCN/ev8nnv+nfZfj5Li0hEB7gT2ZBPj1EDiJLRIdW5gl7Gt+MKVgucAVmM8sR
18N1LjL/Oqp9DShGanvlyuzKKN12kS1XQ9og+0KsJy+UVN4h1yrnlvWWEAvqis1dlrF5EU2elQvR
GNaV3sX5j6w13WNOefaqE6O495Azgw8tDB2sZBJcmJnHONacTFK9SejFGb1HYU1541NcBA2thFZt
jMDWH/WhMZcT7++DvdCJCI9HMm8D2AbxXEzW6NMtgaHBhrTccXqy2vnhh5EZbs0iTnfDNDzmhpd+
NRF4r1oR0PSolCZ3FjzMfPX+m7HnwfzqzTizWHPWg2CHYBk/2SAZiZ/RPgidp4CE1IRyGiT1gbQz
D+NwOjUgVuFWOlkztAuotRndniLbkX7ofeqw1RD97gTaxYRme2dO5NDa2AQesoh6+lIl2qdozJ3j
aI7b3MzMG2qg6UWh8dIWksbYuJyagbZLXNT+0ik9UIKCw/emt6Ifo4yjc9OBSgIJ1d5FQVFeZHaT
zpSCuv17TMP2VrdFcqXlLguExPe4MUXT4yFWUXDTQ06KMZ+SIdjhYvSARwa0AABHxzRCWBM/W7bm
HqNwtO4NqtpIkZM5LfH9hzs/u9Nna1FdwDzPadYR8/f34sRMjhPtNQjRT1Vk2edaZcZ3ZWSOI0lv
uU5g5kwYff+KJ7g2RpXDMQvVLXokUCTI1V5f0tBFqjKWzu8kS1sHymaEg/jtqJ1RqIw3NCIaZno7
UE+lqad3UTA0R6L99Cut88zN+79Fvh1abDWZPgVICZS4p2JA1Wd27QZQy4KBBgPn9sJ/KMDcd6sq
G+1FpQviVIgFBjLR2NQKV3EoyVZHDkvEUu95Sxqe2FBVIZ0vxKF0c+mXEnqu1eGnREb1rjJh/cs2
DPYYkYg4KhxP9Isaxw3QkRIIMZwYF+5wNtmEC/NYNnHSaJ/AkBHsSykDqnYdjpcjuS14FuyoJNqW
1XtZkOx8zGjzsqM0s1l4X6U5kpI+podL0/PO7jiashepPzdiyPdhlppqgVcUd5QERDwtoY7Vl6YX
EZrtoKjD0EU4+aaRaRpgo3bKT31J5DxGF1j6S55fYewRp/Rqq8tA3DeqiL604HZ/WM/WgbojDv2j
kfL27VicE1BcI5jj/ZxOyaagE5oMffLdldQHFl4PiwiVx0jXkFfGmcp5muoWM1yu/T12cY/fTnZ4
hN4fJL8bsCAV2TabKFctagOvByxKqRpyjpN+9zM5tqvnFyInTMnHKJXNRp8676YCKbgBPOCvS88f
voZQuUvGyWTcfPBjfvPBzmi8OTdRoLU8VexOAJo6cGfxd9yR8jMJ5fW1SDVt5VDYPWNdbM/btGoO
pZVn+3QwDdC1DguZkzbDZeSELoLkvO+OkdaaP1DOV/bCraLk8we/8s2WwZHoXW0+cTTTHCpPHlmX
+SMpQFb7nap3Fdyys7AJDhYWDp9a786F7DCK9fUk3ZWr7OJHSCAF/hM4Qf0Wzn19Z3tpcNSdPrkV
ymrpkLAKbFSsUh53EDtLq6Ld+/NF/5fbeDOW0Bcfn7IoJ6KOQ8q35qWtmPckxIsX/IbbePddZUX+
uz/zy2qBa4JzpUnaIm98DknE7NB/r5v//R/NMf+iGMfnCfVWohKRXOkfsIv9F/8PCpnztz0Pana5
/9iRxV+sESz3ls3WT+eY9ydei3kR+3eRY+c6Q5SQ75tztCR7ifnfv1jkXJq7U0Ty2M51+RSyMCSp
mc7VB/PE6zFPK0AabPuJiUF3rfMkTsa833aVMOGw7VrOIgbUZw/HP0SGh7zphsuMcvI+napErYqp
+QjAOr+vl7f4fHG01y4dECQOPOzXtxgybQ9m4nrwTNkwbxxV96tuMLguFLnr2BDFY0DGMN2QPDJX
cMCi74PW5PlaKmmu6CdPi7GNo23TUcs3Kw3PLmqtixppjAaSw0dYjRppXQfB9KmtHf8a93C/ejGo
Ln++kJemj9/eBPU3XBaUwxhIJ09Qx69iZs3k7appEOvBKqZNpmXWPnL68bYy9W7pG4ljrrWMePNZ
1vy1R2sO/jGYcTGRNwDhEMNlAdUEqQl+ZY8kyk0H83IPRCbZuB1hMxkU+w15z5yVtCz/kLr8m/dA
ucmDgDLb6E+3zDWnoXZ0em8XmWWPvBA2F1KQcevQnn3/ab1eCH4ON+KQ6VzANrXfwEjtzqizkjPB
rjMDfUcJkZdHH/WgGrO60u0g+6OT2M/rsaKCWWWIz4fB1yNMGDVpOlrK9eh3XzGj4A9sgVi/f1ev
D7bPV5n3+hSQsIlw6jg52HqK6QLAIH5X0Udbl6dWskfZJbV78/6FntslLyaF+YuxqagwMc3zwptJ
IQ4M4fWMwZ1AFrafnFqsQ48xM468uDHD0LAwQskGqGiS67Gz3WOZQlCzYsO/Dtt8Ostsu7pSIz3P
hezIyC6NudaCxGfaBWnpH2Cjj9uIsXnbBU6OwHciH2URxP2EPTrgIkNpiTWtvwi7pazvezlFu/dv
0nwuBLy6SxdFGP08RzgY4Si6vn5rvvDhEExq2PWxaeCiKoC8BH69h1FC0E1SiwX57j+GVGkz1BDO
z+jEOyj5RKwaZbNJUHOcl7RsI3JITcyNuX5vAJ06t73RenDIJrq3K7mGVSA+GyhIYbGhpVniYgIb
qyfeJpxYkxoOOLdhkMN/DaJxmwQbI0Y6wXRGanxj2xdBSy2riwoikqQX7rLSF2sTCuIOss64LOwI
Oa6wjG1tFu6N8u14H2txtspJiGwWVeB/C1l4llmdkHJFs/SiTDkxocZzrCPySA7pvrTXZSesJdyE
dkmyQZFSYgrgC6iCtFx4UGmFYxuQkHbB2X58GsklwkwXNusAjNfW9q24Jr4nROmYIGHTKPNc2aGp
36DlzO6dIEx+lKAFhkWie7B/PRVyYKOQQOc9D4cvjgum1skEQhHPS/fxiAF7qjx5QaffXTVulHsL
E0XlRdvk1d95DMNbr3AcDB5HRD/5riWa+4kAXW1lBRHJN446QGXgV0ujAlzr7YdOQ7vrlwSFDOzK
F4Ei3U9zciR78XF+nqsijcslZ0BtbsvWCyMzv9qh7BcWyU77IMmyI66I8VZLkwY4QEY2L7FXnHtG
+mxrnfUF+XZvbkXhucTTWOYjSRPAKnhO+b5BDLKsaO7cJBbd/5IR0eHWazn9PJI8VWwI3tEo3w1Y
yGdC020+1qQWsbfn1Qzxoh6AT/RjuwlD80r4Wbtmbuv2DWKfBeepxkVBLJ4g+2UrJY3yalTpJwT9
IVViCpFdkMLO8meNNG7lpdL1A4m0YL4Dy1pA6Qg+53HwyQ/kQ4hKb4cmRCehZsLaoOT92CSPIsvz
Va/qeKnF0rtrbN/dmEoZR4eslANUUm9RdNOwzHSYDG1caYum00kr8bSQKQpIlEEvbEkzDtKJG6C7
xf+wHPFIftXKcOTHDP4GlBs2I2LlCiBYVcfg6npnxTKUbKLAlRzu+ogQtkAK9EW1dmZPRXFsNLCO
arDHx7ivdbKYaqzdlFhcEjtFXGJp1nlDRm1UZyOCzz3qknRnmJG+gwpgbKUGxTEhHkJMSbsWPWdO
uhWYOpvQXwL5zL+pzgqIBTHaJ7Tj4xezU/2BNK1un+A4X3RBaR2VrpXbCuQqoZV6t2/J57rQxqRc
tOk4UlLWY6c29nnkOVO1MiqZEfMRZItBm4Zbq9PzDW2JcK+DBlhbaWEt45GgF89skSbScjpGA2pL
uAANmDD+Z5y3SbmCDlwdvFIny6Vox60mKVpXtZ5sfEIpfnSN6otzStHpyi/ZFKCO0EmME/BERQZ5
nli8rTH5M9G0JXGo6wkabUJ1cCT8iV4BohK0Vs+mRq/vJ6+3LgQf6vkY6VW7SnyIcAsd5el3I1Y9
/DZ9giQWq2+hMwQIjyPnLqR2dMyRL99oOvuLtChDCHs9u5OOLR8gJY7YgRfz61B/Uz6g4gHHQibX
aWBVX/AIJatEn3q0n+wLNbsct6AwiEyzqmRTBl57h/M13VeAt57Q1ui7NLaYexQ3WZVsv6jz+ofJ
s/hdo1me42XxD06tWLl6FARLSf19FaOEXnuq485RCV14etav7NYU66qZoPjBdr2YkDnWi8Sa+DPC
S+v7QBIa2CqTX0LJnGyQruGWwEAD3DWdCXZfEttrE3PDBdEKNJVneWnZEFSmxzLFV9b6B/YqNowA
AnfYR6pDJxmvhhmOP9gDd3dRp5jXC1Ed0LuCVWVvI7YGWLstDmL7jJqCdj1ygZAOJyvvRBwWP3sM
7Yfet+cULBoX1wDs+CdCYq+VLqqVckLji+7aZzXRglv6NMW2jlFNL9gvmmf2gEy4YlIwVGueE/Fk
bcqwGvbUeqGYpHG4KUwfp0AO39vX0DY1TbSwk95eA969VH4OezAJg26rym4Mtzx+J/mmLLcKj6rO
KnBukIZQYuTtCABeEb9jEpp+9PzMLplZxxqSnyus8HzocQ9PP/tC/z2wfnBgpVInOGH+ZzLAGd6V
x/rlGffXH/kHnWX9ZbscCG0GBqZk6sr/77zKx/gX501BC9yi6WDZ5r/nVTajv86nhA5QXnLxF1EX
AvtkGX9yPjWsk838HJpB4xMpi7TZ9srnOuWLEypZpm4aB4Okz1zOuVfSMfqVNHqoGbNeuKSZ5ojJ
B86dIBv1z4lBhc2jbF0jYRpzoGV8TosKX9qhrpHADmtmX2X5O9pWhly25rw/dUg8Lc+TEDSBsyHQ
JSPUtMF7FQ6LUThggyDczZ1xJp9MHjurqr8lQX/VWJHjLw2hUXQJpUOb1vPGTV0BNhbT+FlzcVod
mV8jDBSeQa7qgqJVTH6ioWr9mKNxtMk40tmOcCilIoparK0uYzLHPqsKQXKdTiaBfTXOnSWZWHF5
JnNFHa0YvS8aPZSCS4xyWg+YJphvHAewoDmSxWcWkXtBmVp+rRynX2le0T9E1D4vJ7uBt91yJowQ
yjQQpMVAK8cMNXfRFKxmyZSxB2vT8EHWdvVF1KYo6LxE3jc2N9/SYTx3dRU/a1zGPUIX/1PXSvMi
sllYqTMY6yY2veVgQuxfdKZX0fnKaXSSZYmpq4dzuoDOBZEYphasFMuXxCUZmCRzDRB9a7T1HZBm
fy/U2G+nyRmvvFqMB4g5lQKACtGKbrIW7cI0jp4YD/ZVjLsEsxLCjIswy93tYEu1q4vBAMnZ5Dch
DM7tBGj/EvaOs+yGIASU5TYC1HYn7jVErNZCUp24KKygXXklHK2MOv0eO+Z0ljb2SH5Aa7VrQ+Tt
WpsxKb3mDxuz5ywDpH8o5pi96UEbs3JDh1nbYsWZ9lYopm96Jpx9SBrG50kf/fNWq4pjoQVttrUm
bSRsbpKdYWyGDleKpG/z67/Jh7e68BNIxZINeaRDTqiIC/WsXB3iErVPfiADHoj3ymn8CtOxUBoB
3IbL4tr1ad1P4Nx9Q//2PE38d0b9YEaluD3rZv7zjHo/FlQPg5dT6q8/8w9tRbeYN03I3DpVD/Id
qQ/8KgEahsG/IoOFCuGvMt/LCiBTqPuL3jxrSf6pAOoz2hliAiJUDuloX/9khp3LXy+OwXO1fK4q
eFSVLCZ8cy47vJhfmTgN0FVVf95mTwHgnjD9+8XT+E3t6rXIiHXk5ALzBP/iAmqA0VIOXMCNJWb5
bNF6j1F3HnnA2J7ev9SzOOrVzVBcosQqKFugQH6jBhnZ76c2flRiutJRnzPhNHgXTDJ0UJPKfsCx
GbgokvCr6Zz/RK1NBLXZY5QfdFOvguypgHnlBBy7rVD3nK2vAn07unn7PXJ1N8qOrWItsM50WU77
FAeOr27cmC0zIVOFfzNWzSYWkX2om9i4jKuCqXIEaA9vadaoA+JSbIpEh28SIxUTJHgk+B9h8pn0
uaBTHMLzzoEzULhs+8H0UUrKW3FQxDfdYq5vz1K/amHCE0DXb0gUSM3szGmAlNmDnM5dI7H7B05G
ksxSKO+orbC16ZDOzAtLc8rpLG68UPuMgCiy8jUmDd/TcFoSRTP4WydVxKz8d9b4/wE0QZPwGOj/
edb4FH1DC/v4Ggn/8w/9mjZcSEwU2ugSobydsaP/ThvwTeEigVBnlAMWAcDz707M/ctwAYsC/0Cl
btqzLvifecP4iwYEGBSE+Q4KNJoKfwAyNU6+axgqxnPXQNKEpEh4qj+pBqoPVVqT+Ym7iL5rx4Ab
dsom+dsP9Zzc0SIcs+IYJwYEpQifxH4ox7BUCyzO9qMTARYxVnylZjfgxJfTCJ3IYk09C2b1Mjkw
OfjfKq/Byr940r+ZkU62lMKlpEln36NViFqbberrGcnFDJL6alJnlIeHayOkjm/3sXfEtqifQ/uh
cPD+Bdmovp5luSS1WwNC0lzH5W3Os/CLSVDjQy01OKJnUnrHonG0eJmy+EsyVKyg0kFVadXOUMT1
eX3lVcOytTo8/R6MNn+DwgO4tE+GErnjncNTyaU/53A3crgkzZK6P8c0mHFsdm9gPTcTdOu8OIvr
2XwURDnJQTQJgaxXqsqIzhhaJGdsJHjWmuyGa5ovIDqMCXdAXlJ0iAFnRQsv9LtgTdYUtaXe9g22
PiTAYIDnjVTLrKnbduOTm/hplJG4UYbJIEAEaj8q6nXb0SL2k+pCaZwrAuOjpUOBE3Rm5MGJM+Zf
rocYvVdgAsWNYWgEskcOZcpFreLqKwK74TKQPT9jEJE7rPFlkE/f9aTES47J4QX7RH6RN5KIOE7G
TPaqbEqqi0oTxo2IQ6M+EwVyi3NyCxxtI51Rll+E2ebhoVE144/FblpquGa660nl4kaD9zLcc8YY
tAfEKDy5nwBqSPMQwVVJbuCyU3MCPEANLp1itw4WZZvw60TcEbc4IMUDWDkzRS59mhASkVQ+o7hh
9YF4SHKbYhWB7+1IKa17TgjyMHtlKzKfrkLZ8lfrJKMF6wjrOFpEq2nqL2EPOXtnTXpGnFWRmC0Z
RSaPJdJSSgCD3VTT55EsoAmAJlX9Mxi1aXiY5lfizA/Ho4fN+yOT+syrSCNcRWnDgWXqiFUNg366
0lydc0488PGagWW4q6qKjGZdq5GPMPUMblJJh4pc0eGgAjERrFK7QtQl+mG8oXDUQBr1IH1msU81
ZrJbGmpxY3+iBibvNIyW531XppfgyYJHGKzRrtAI+1liEnEeZwfmPWoW/M7GxJANe0R7Xd817hJr
Pk8c4lYyHgQUgGENKMS702RVN1cimjSiATqHYdMph8fbR5lUF3qDQnkDR5OK8DKjyjp37yw3BOsW
MyLFtz4beHe0oKz+x0jBrfzKP4IgKGd4eDSHalKxIY+yCBgjNYs2csXCM24wdfF6QFcSk6z5Pe82
AWaL4WeOjOTJ8HE5VOimbVIWvb+pKQ3WX2rfHq45bfMhaBxEhl0kSojyCWmUZ7aYiF70hxolfRfT
mCSmaADnbFc72hLjQJArLiPgoi1XkcgapgVZ0eDdhyHmuaBGROjX2qo4IxBBqJtkmjTtTsM3XBGy
pzSFMsbjl6SjyfQLdX/0biNLz5JrvwMBM2SaqijLUdOaOosJYhoznqVqGp7loPeI2jxvDuZEiaN2
INJJPbWYVcJDWWGRXz4PZAz7vLhC8/iOJSpuov6Uxd8y9CZzKOhjcRO1iLuXlAtC+QU4UCsuYh/X
M34FIym+OWZvnIc4UtkapXP+pZYEMYo1P1DxgzIUJkF4+UHzZLJjS+4VM4SBpNKfbHVRUJqGAooI
FrS1kwagbASFLorbDKdDXTm884b27XlM/NBw7wJ0SL7bTi5g92F/C3yqsZ0QFxnrz8TRvI0Dufdz
YsuI6CqkTsgP/hK1wL86oQePAv0BkkO9iChKn+OG9r7YXUvk/WR8xtA/zKXuor0di1FbJ00drhgY
9dJsg3Bvpp6/Mn0fjmgWIZ41TGO0VyFw2Z0GnqM/FhaV8+g+AKxRb6zSlgReFeXo50wyxb4sXf2u
tkuxNDMd/AOHaEKXcYWMAAmisB/cnZGI4O+09p3vQ2D6QP5UftGk8tj2qhrXdK+GK1k4wYNtdvma
7py1KvLavMYUnT8YVkhcX64HyPimzCbXzFGXXjAmqPowIi+okNNSKIP0VoAJW3h63WzQMA8LarTD
craurbusLy9wmmdH2+radds76RXTevkQe234ubPSyx4xbrxVVW1tSNkCd0AZFoFoEX2GK5fe9plF
EpSi636klmEAQK6mQwoHbINTnkpC1ZOCnToO015nFjcsOuWX3M7KcBVPdc7BWy/uQ0nLxmDp8fBi
220Obacdzks5mMhPu2xF0mT9A4SpWqUtGF4xxcGmT4U4t4PasVZo2nPQMGC/81WtRHdW1VmxddNq
pL2TmsXeCQexCWzjKvaLcqvj/1wp7vFLDEukZ5Xq5D6HWNCtx8xpz6vG8j97yPC3GtiTja15khaK
NrmbcZQQulCqnTFhjzs9z8d9rxnenoZHvx5rpZaNsNpl1Y7xLsxredNF3fREJlt85rnedKZy5aWr
93cobzZzc1IQ/wcXH7Pom5Z5RUCWG8+t2aEp1Q6vQLrUe5NFyNIUJgMdVyU20o/IbydnT3ZFFBqR
sdA3Rw5FtfH1rsjyJ5ouve0dKjoFXyMrYmKgbM4e4/27O2mdP18H1wXdeXZ7Qj9VuXRhIdvaI6jB
SuYdBuY/5uwckYQ9+EwYf34xh9Yyj9OYVXEnUg2Db1ijbeUd6NZ766IIrX2NCGX5nBn9/qXebmRR
tbg8NwoBv/FHVfDHSo3+ycGUo3GeAyfY2r2XLmsXgkvtFB95YH9zvVmmZDBMdIl56ESCgByTzzbN
7MM0hP7dzyUoD2dIFUgNdiN1NPJ437/H+XG9ONLz7rg5ztYsKhYv73SzPmaB1UDLtw6KDjucf42z
K9sSnxU4R5mOAUzyp5ZahrIO7k/M8vH+D3g7SLGy2jznGQJD/tXJTRe5VelDmshD20Iz6HvN3KNX
Lj6wLfz2Kg7yHjmLLziZvP4UUl+AHYpqeQjox+0oSERbMhs/YmD+7iocKGk1zYoH+zSmVzamqGxg
MAcPW91KRgh7xUDqzvtP7DfDBGkqTSRaCMiYT4dJArIiKsFoHYRP741KM4NipicN69FvjPOmHLrp
gyPd2/mLOZ3ZhNvCnc1lXz8+MF8AQ1NpHajCyC9GS+7XpAOLoBVbAGNwRxJaZT196I14O7PghvSw
Q3K3IJNPbxXFcgSj2BaHZDb0+zhDzxrZuasplu4H+p/f3CKDwyF7co4poSr5+hadtEczVWbiMKiQ
sB2SCs6mGrlcajFgIA4APphHzfuv8nf397Pdg6WLDszJRTsCLs0QyfUhlRVom8xCqae74ZaDzodf
+rNl+fWnjrmXYpSFthl/75svDWmwqzOfHCZV0y6OjcyGaejo6XUJPuocewW5If7INnno2dfhJhvr
867q0BBYWm1xuADdlgaifjKgybPrnPI0vHQTWaYfPJa3Ixy/ljlr9U1kN1ROX7+LPLJ71Ow+IzzD
m72M/Kj8Gg8a62UXWwy12GNb//6bMN5+u2jM+KpYnqkXo6R7fc0gpV4CWI4hDkpBrQecE+AqiDkm
e8FgyQxLfx7vcWScVwidv3adTbyRifbvuqoFUp8Kk0i1YZeEHI5IjPCPv3rafjbVoFlUpeun+j69
IvSjc/nqs8ll063b8QPUR/NQp2ZOEkulf1TGeTM25SyrnVXnaNEs+pKvH0gVEX6rATA8dJZvPdZ6
TBTuWOUM04Hcsz/dQnAx6kYUi5F+sxycXMydcG0ElTcehmAYLuM88Y567XLKsfWSU9L77/rNq54v
9ozDNecV79QDnCWaUULPGg+S5r6c3VOMLD5ETonvX2juDb9eXSFiIMhlReDmcDmfDOQUKOogS6dn
B6HCGjgN0TVLDS1wcutrxVSflTGxV2srsNxj2IfZwInEMdWiwq+4J7p6uAb/Rp1Aw1VvLms8Ql8n
R6mdDv/hK6Q209zo6Vz96KuEw3GPH+qyyUEFfWRFeDsYoJvMTQzWNfrFp9baCB5UCaK1PtB5hfKX
txiT+zDaBvr4Ec/5zccPqZsxAAefKi/5midDoQl00QCFVQf8hOaeaBHuvyqgCWpiKM6sHBL9n+2B
UMsyH9Ko4D8NGyT+yVvKJ2x9lbKtg6wG67uUojvQwvbungsiszzJWFVTat8WwyA+mOnE6RDBRow/
Wkrwq7Sj2AmZrz8zKwVGCwgnPhgYa7JpRQKyTOotjWdUM8t+8N2/pZEk1qoraqM+h7bBF2iqINqJ
ZkTqJ0Q8Xuu4q7PVlMz1mkphY1hYreKfJ4dxpDJZx9uWv//SaUaN5Ouij8gk14BTUbgkP+jKjoHo
IcVmudNYDLaQoo3ygHy4rBcoRIdLux8ojdV+Qt0PmywLfVQhLl25QS9ABuga6nLdSLKrnmrDuZKN
th2sSF4Wo6FN2wIA1oIqdg460qmEfqQsTWY6cVAtUeCWKo/E56EGIm8adVIxVhAd8ik69G5kLK0u
tUGktUZYeTnKvshuqH0jrioezSkmPWuRGrAWl21ppMZTr9yEorgW8714QzkXQ8cgCS87jEzB2tGq
qdjLghLlFmOpH+7wg3AqyquJfztVKOWfN59d4lN58WhyiUVV8q2FOW2sH1TLo36ZGIHi4D4q+FT7
wNWG63Igp+/SzIq0OCZB1TVXtQm7dSVKh6+7MLIyuS4mnfVCtY1RbcAgDNcJ3rAj0qciuXZKo34a
oKdOVHhje/pO8ExrfVKVMZei+pTXPOgRf5Bbtx/tnp/7mQQny0OBGVvHjqcJHLBsqc2R/YpPVcKW
J47eGKlcgfenEO5mo6SRb/r8jWQH+sbfU2/m+4oIAO3zUGBnXFbJTIX19NyihBOmwDUvMOzYzbUR
aWG9AvtE4ZXzKnFLBkrzcqnR5tp3naqdZNU2BD1MZY66WAqmcHsKGEF53nGQQOMROUer8w1CzgYt
9VlXCZA6L1RKTQvScT1tB9qKYiEgUCi6g/qgcPraKt3CeGaA5aErxbkWKdaG530ANXtG3xRAItnB
oaZuBt3bHM/gvYHHpNpWDD+8ZvJhXSN1+1mCs9OWH2NiebyxYmE/Rn6I2qNu677c/fysJKJlRijf
DIbu2H3M7YjSW2+Pxo0xAL7dUe2lNi8ai2lcSZtRVLmSk1mY2jxXUc81czOePZgRBKLNgJyQrM+5
NQOR4tG3zXkj8Zwk7xaO9ZgZ8VyJVZTnF2XM8WcwdCrwz8ufI1uKjCG1K+doO/QjEPhGQ7wBKKnX
ZxmoLUKFSo1OQzpaPFgLeJ25ielzRleEQvFDDJ3ayaYEs36dQykbHtrBMbWOQo+dJNcutF1SmYbU
uJFxnFsI8Pxo/O5qdDLWsVsJ62oE4ShX4cjeGIotdIKM9Zg2AKlkIeUKxopFNyfhC25M556NeUI2
D1E5M/Q2jbqSUF/fnzJq81pqEz6haqr1Y0pRckMFbXIpScSWf8h0faDURoW8cSmQTS2Gup8r/n/V
FR+oK4y5dvFiz/LGYHUskO5Gj/njS33Frz/1T6PU/QudGQu/BTHlpFGK8oIFDInFbEGCXsT55ZfA
wjT/Yv4S4NH5Mv+PvTNZjhvJsugXoQyTA/AtEDPnUaI2bqSUwjzP+Po+CGZ1SVSaZNXr3mSlSkki
AnD48N6952ItlZy3/m6UmvxC6jYst9j6dQ52/5WEjfCbn/ZYaDzWygXQPNAEUKE+HhbiuRn7Mjaa
oyiUSzEt0Yx7PaqXK2/AtFrWYH18Ubn6W6u56tGNZHOc80KdtCZWp7UUybLjGpd09Ys9otQhMAcj
y6EVp9qjV+Xtxo0qEW9LvZMg2JPpBnZ1/1fSmMblFIXZM7Nlt61yDwg62qorIm8JXi5Md9iwSjBV
hnoz7rtcWw5lnTsPPa3EPzBtPuyYuAO27RB4zm3gnv7CPUlIPhzKoaqOU4PviuBFqKszuniz69bv
xef+YYj8Q4P3w2bwfD1Ug6t3hTb3Lx5Lcw12wBJeUVdtLDoE2dsaJccxjXvw+ysxSH7cP69Xckll
YV+G0QjdyYdD2UIW17JW98jsrNs15QCpySy0vUcCwwP9Mns/R4m6//1F/+HrrdgTrL8MJlws69//
0ExOdLMd86LNjqyTM62JvsEnoNPJ3PSTaOY/bD7/6WprGBOqAQA2pHT8fLVQemNc5El2NPQRnHbR
5MtucvC13PSZfPz9NzPWvfMPJYD1fpKywUVcdru/GopBN2ZRzjpyrKMpI7cwUkiS6jovMcPSyovm
aLrpmx51X5sOhyVzu4o2LYro33+OX78zJzzYhbZOJQJT/ofHmhmtO+e9lRzrPmVJmNqZUO5QqUfp
VKX+h4v9OoYE2oDV7UlB7tdzbFPLzOoaJzlWxrLcgRZtN53GG1xFVRod5zZG3uMWpKT84br/9CVd
uFnQ3FZJwsdTBZ22MQ6dKjkWYz1U5HvIx9HqR0Il4j7576511qmgfkWzxuM1kF/8PIjsGKrpEMn4
yCYRxvo042mu9Ga+CJHmP/3+4X2Yb981McYqufBc3T4rYH56PUAEa43GGFrmZTRATrj5KYPDZmx+
fx1ENj+O1ffroHGmKncerubP36l3yPUhYSQ+Kl0MyWYaE76UPRdECg6WeIjiGA3XxG4D1UZTJWqr
52H0B3rVh7GzfgbOokx07B5X0/uHs+gwAw2tRcdnGFpkx8ZQmz68VTw91pyfytATG1TP8x/m84+V
uvWya7+GU+HqRdTPVKYfZqAhdIYSD0J8jDxlfWoSJz9RqZmviWWJQHxXdOsw6EyFPwIpcgM19vNw
HJ1i+kZOcN18rYj0PaWqUIdwVWarWPGPJdHufv+E/ulzUrlna0BXi7jlj+LxVFhq5IipHag7Om8w
4O0mgFcleUSZMzrIjpOK1N5Ec92tVo7pFR1hgC0WrKwjLl/7QnZSHafYs66l5rTgZ+klEfwRSXfY
//6z/jpqcayurQ46LHCTPn5UXRYUebIxPuZSp/eahgAEg6Jtu+3vr/PhrefRIdfikdHMWLsqHxsN
sQZYEjxqTMJ2udxJdBREOKfgpFBCi4ffX+vjdH6+GAwm4KwCH+6v2WZeK1p7SpjOyybdhJ4aNiRt
9kHGqwLBvwoDdBfzhcHG/wXLcbifStH94cbiiV/fxB9WlfVjQLcjCofSEP2Ij3zQDKSiyZuhDi4N
8fnoZiaTaScnqzqGfYUEBindm4gUKPG4z1GaV1ES8u8plDtiDnDQhIM6SfzLtx0Bv73f1knVBNAb
4S+YFEWusqglSRsQ9z0QZ/V9mPrs2Zuz5Yog7Ym06rpxHohFTSkYY8gZGp0JlyhT8170qfPgRJV+
6EAuX0aFDUdDr2LtUXMR58yhsno/K6LhBg9N95qpWX9bNLZxWB9mSOxTob7nHlapU5Gj7fIRC6nD
0hp2u0vcqIdQ6WLrIkV3zZQrODS9RlIZX4s+t55GwOC1T+ZMrgXtpOzv2dDZ4wZckAXJzUuiq9Di
zbYFU4vRDPFbHzF5l20ovoel5plBkbNtJCVF90L0NzLsd3rk2PvRphi8ASTdfvPc3tzCLndfgLo3
3j35vYw33v4w3aWl5PIAL7U7z+SIDsqyd18WWwkQzjK8ctefhXXPx0DIZG/reGzhzSGyf5SlNV+x
zmTPNUkwN+fbq5yx25q0D+4qC0XtqYRLQrybETrWydRzqDPY/PttvURJtXXPs1UPorXpFmaos+qr
KFNGJAkOhh5kmbEc+rji3mEqjNvVOxk92lNsf+obSOaBGerFrZWa7hqYy++h2BhdOV0VbpCexG+N
LoGuqKaZw71EkrX4+GnEQxJa1pNHMobpayb3NrfM+C0Lc5MDZ2m/Jivt3+elwW+syBe7EyMqSwS6
1BX0oZ5uUIYNSEtsI/4CYIWpCYf2szHrdra11nGYjzjgvB51TjBHXhdvlslgA4M0ZSGVEr64Dw1q
uQpHIh1AC8Ut5qx2WO5yoUElX3L2OX3Ukveb8AXAmGHJVkHLANvqbVS9RiOGevI9GL0itSdsYMTF
o1fixOCIUnt0QCHzHEN7vgqhCp5SD+b2oqUbLDcT8Kis3nWJaxzQnZVbkqkEXtCyuaPnGR91ryku
xhC3DWnmMUWaVr8ix2Y59bXuHOgbqcewc0kb6NNX3NYpssMoDYAaujf54u7TeMFmU6hpr8eJ9eJ5
vHYou0hqnwlAT3troxMKEpic+QIDH81OTmUe2A1KGshEtvks4+GGtJX5RJACbluSxsmKL0+gb+B7
aX2Fv2iUAP74WjiTGxyrabaZh673zdamYiTslwaf7xUy2JtmNeZiTJk2w+zZAQuOtRN1/OQoTKBz
W5kXyNQDvU+xBHbFuE9lrgcpMkbi13ViQCobNaSM7gEcvcnKfIXCSF6WllskVxHIbS6DedR073Pt
tIiEBqvKgnnC+qr6yvySW7CjQGb7gxkjrorHTWojIhnURVm44ecOcxJRG/N0igiOChDCsUfKzfna
iS3rqiNm5M6Is/akDbgll8W5hKdHcd1HJecSRLNOImH7F6Hr1WE2yqT3CzWo2sfwSom4tEvDV1ro
XvYi4wOVGR0tmr/m8iRwRu8mlLf9thtMedEZRn3DRsmONiOavk1Ko++pqebwqTf18WEuBfuHsq08
RJbDMl+lCLq2cIbcnZ123rckj5vjlDnTkbJrzkXZRV+h1r/3xDjeg8WYt9bSY5dm/SGftayAOcZV
nd+2nbsELm9adrQ1tBW+mZYqaGb2Ikg5WQsLpw3g+cVMRcVINrhiRXCRWhyqhKMPZqB0k7PN20mo
BXuYQ3YVNNhrb1q9eyYeBqvviL/BrhcvCcKs9MADw7knWyQxiSiv2nRXJKm4XfOckKX24acuCccL
q582XazGUzL2hAGZ3ii/WMnUKl8UZgu5nXnyWMgmOlk1+3bUl157WAhHqOg2Fh1HhEy7y+bG3eZz
87mA6bLDOjy89ATPfe/siZR5pzDMRzMX7qdpXOSy10WsBXNP6psqe/ZjsEYP1bLI6wmV4x2xlZAZ
ypIyale7B07Q8iART3bgHPrmr8r0vG0FVOtUd6Arc1u/ksAuswAG+SXQ1YItTOGSY5LJO0wLBPAq
S1kc/pPIpkzRYBGONaoPXSZPPFT5MIl+2bAIw5crgCV/nRa9vXM7jaoBZe2NV9bmxqNETGpcUfkE
A4k9wt5s55A9tKUQbz+lc1vehl1LkKUykqNKavOKOxgT0zIQfKCM/SAEA1sWV6jn9YCUS/M2rDNx
EBTWL2UYtn5TLeJBoW/d5N5Y7vE4g19dWu+17/hKTDQI3dsxprnclU3sp4oM4HNEpl+MRuuHhDI8
F/pkXfe6V97oi2LbD1qaZLtWI7NwTrXShtI9ZDibC/dFpA5FnLIOLyZNeOVGKTs7zmSi/NVxHL/s
rLG/62xtIruokkMbaGnBmm7LsQmKchDXnNgx7eUY1hAcl6fMmDverg5EWZJnt5UjuhuvnVD20p0l
HkJ6h3xamuPowTYbDOVd0MJTV0mPc84Oh/wtLWrX2aaVrD/ZoVi7xUn6XYo8VkFFwNBR6wtqSUnW
PLtt9SXnV2+burTxOIvFRHhEoMSrXtnJyCTQakdi0djLeobeBXVUCBAhS39hqDkO9DLZ8sTjbZoj
ytWARsZ9RalWSIu0jzCcr1zZl2+uUQyojRJt40nWwDqy6P2IWW1sL+1uDX1o35IGgXBSZ6waTAJN
CgBysN06FU+wFyB8fXVszoq+TmMu+h5phLV1dI5ByNldwTGp077XTlRcTQgsr+NR9E9aqIY3u4m9
l7CXcImLQmrZZtIXD+eymPPMzQMqIsVBc2ykyWYiQ9jiA7wE8uj1NK83mjdkBir6pPSJdDACdlHh
NWkPLoLUmqqGWaujKMES8am6CTRkol/RYsvQPY6sGaU5z3mQ9b3jsLskGc43kno6GGrsTkaTV/2G
+n7JdDYv4YNnkYcdTMLsj6iwWUYMqkOMyww+Rtgu2mMMe3ZHihTPjUVhb+kVDLQl7r+S2bRwwoiy
TaHl3IXGi78oFM90c9niXK0xRAXeWggpGE3U84y27lUzK+276fTjpSLV7VEUSxIYJb92grH7ZKDD
QUgrmi+KDGi2kzrsizZ+YmOstp1ydJ8Y+3vHeoaVBJFuYXpVmWJQ5c+oL3Vf97R7d5hSInILtPCu
t8Mp6fhN0c2BneqgE9icbFxQpASB4nr3OGPTF7dLOmnxW5qZURFonJP9PupKlsrwgGPU3PXO+Bca
YLnnLG8HdWPKXYrGBvq0c6IlIgIjHiDAiH4HoiIM0CsCjVMMZ2TpxsUs8n2/GK8L0m0/Kntvb841
St58zvZ2F0+Q5sjnInYuvEqK4btW6ZZfLzmRH8NgnmIKuyDqo+kUNzNpsiR0+uY0zLzPTb8nhUV/
SzsQl5zxWXXYCJ3svrS3rYzrXT527SWK9uQyNaZ96oTs5tlwBRyqnU03TjcjWDGaG5NzEISyBXo+
eBxNKgSuXsQCUarbyWh1YMMJ5tSu/atrtHJb0dcHMBGXfl7LL6j8810zV85FV1E7WEL9CFDjrre0
19ixd6WCdAzC5LrI21Ou1S9jvtz0qTp1pfNUNeqKKZeCURZ3F06zfIdo9wxv7N41iz3Z3iCEk+xV
6jFm3pQiJTFTb7SZ22BpVrOtZtCyzuJmq5fm2yQNNlZayCQfmcfMIddLmvou6auLKXJHH/7H13yQ
YGJzqtq+0DgRhGPff1qs5es0xEcn6c1d7WY0QGc5h590vLII2mm3nmjgDj7cGh/BsQUAY0si6+dp
mNpD30WXon7SvaF/rD16+FEbP7hWGB0gVaVBUw/9Z81svO2EJ+EwcIa57PtGOzRTsr7ms34SVux+
dlq72Mck63gbAlybY1w7lEfHZD1OuDKa9uVosIWOm9T2F8NZLrtBaM0OPcU9LEP5DbTrrJ20KqOg
46ey9fS9OZijdUHDqW0Tv45oEmYmoYcB5pc0eZ0pOo8ULgzVHcO8Y0QDBMRaRVXTTjrk1RktrBaz
s5+yHzq4Vu9q113fudA5tTKpffTIOEzakSNnKkkd60314oWp+k5cLC8gV6XFAO2FgwghL7TSiIfl
WBQy7HtA1CqjzrT2NOayVy89TeatonUNod0kIy1epuuaNe4Zgfl8pdmCU3Lsalvi6hz9OtFEPGw7
OXPs6F2mpRFcdlAY6+nEiKfhr2Qxx5vEmY1LOvYLJN8mPUXpqF7IM6TIHdKJvzda0W1pcHISCZdB
f4Mt4oirLhrWI6/sShJZRNV+qunvbrxMc/R9BWT+yN6eX62BxSTFlAM6DI1w2bmGy/lqdLovTpab
m7hh++fbUXUrmoVu+lAciypMAN6WzdFMWxbS1lInKxIUBXARXXm9S41g7dScrzdUtradS6chfNai
Z5Nmwx5pV/75/J9IDAb3ME+ch9JN5B6B9HIwrbR6bfOOM9jUmFQJPGu8GcGIbDQOm/R6lsJ5kCk3
EzUlEn3U4/RZKRRX2UQbZULp26f8cfVQ6DgUIrnXJB8xj8b05CxdsXfAuX4q444vECf8RuaR5a6l
8HJLC9n4nNPRZmsPrveoCGs7NrCsb1O4HEj94awAyVmucO/NHd4QvpedUwuvBMe+eoiqMhBzUu/Z
qnG27/sMiT36hDH144WqCMVLJoOefq8C0bwp7UHUx1ThZ2L864t2KcuweqX4F+/1NKGi6C0Xsmng
bxmZ7CjJgIAAKB4uJemw42hfAvHUr4UxiguSoemQLYLilVrS03ncadjddqjwNLb/XfacNdlyFwEy
55g0oQdgaajUd7jDfF2NY9Zd1q/3JOvpshn8kWc1XZcE+Z4cipSBbVTLlVkYxb5cS3EtdDMw7Yqs
zGwEyF7GpNfajIDOXmXJEifNXZYlzkNoSo2sH5SgEAWo57uIbCeI5J9znR9JC7s5usX6t3gBm43h
TAxYFOUz0HCdsbM0UmzqUdM/R4awkw2aCbkHcWTcRxrbawOrEW/keuA3NFN9XwybolLCaLKQ4G1W
BcIrpUSwZCznwxOYW+NSGqM6DZEqX3FnTrezinh1tIhXGDAfvcmxUydVGeVrChQV19ikoSBphwzh
RpMp457DAd+wMB3KXyoMU3bAJKXuZRGbl5xbmk+dXG9vrmfpqUccczW0pXk/psAEzy+s2abRt5ws
iVdisbn01LcA5btZHTtKrrjCPa19XQjiCgn9vetqfk42cXrB5PsG63wIIiPm6NFVXwvdk4Gkmbdv
h0ad9I6nQ1IeLzsmjABesqRiUch91wwwykpnvrIogV9V+aBeGrQSIlicxbhAKGrcFJajTiJbDXUd
Jx+xwUwl9zoo9NanLQpBcR0FI67AS1EJSgqoV4cg9SDa+BAWGSXuor+FWM1faUVqZUAvlne6bITa
lJxOdz1Bsi/S5k6FTqg9LhwIvruq4gvLbh2DjQ6w0RU4L+JwVbN71rwcNBd2Ixk4HPs8JxqA/HJO
DjhgTJ8JiJq+TOgsdb9lQ95QSq3CbcS2gpWxSupLox2K62js+sdYH71vFeLI73E5ydMgomwGnMzK
ZMdjvZuFO4e+xCt0HGStXhJHiAL3pdUovEsUuDcZIu6/Q3z+X+jwB6GDhcDyt2CeT69tBEaCdM0f
lQ5//9i/SRIGcB3UtSixPUgNCN7/Q5Iw7X+RX3LWOFDy/zdFQv4LJS5YB0YsSqMzffbfbnDxLwgJ
BnSd1XpDq/W/Ejn83FWAXYWMgkYi/XakYSaS3J97YWsYNSWq3rnLhwwrahFP/VpA6By8gHX75fdt
hfWX/aecf74YrUQa4LSI4R19lMeGYrIzN+rsO05z1cvZZjhTl39OWd4IWjZxUYest69yNTr+Hy4N
dUP3AGvDC/vQGI41duJdadh3C9q9F8oxGDLfrQ0uUoBHy6NAQi++WcWwam2t/P7yPwsp1m8Oh95E
0EAzhQf38fKmRYESfJp1l8F4ZnLQVuO93vVLdYrL9XITiLo/+A4+CED/vihDxcb34xjIHX5+tkVV
qD6spHknWE0eC5pYRzN3kJKjj5fPazLJpR2vMyj8HgRnEdvMb04FAY1tF/ehhgwHnGj1dbZag+1y
WRb7lXwFhGpKDLpxQcti9SUv1If9tlrr1VNWIKv//b37uVX6/jUcysS0LukM/MJP9Qjdpc0UmXfA
GxkrfYboLSNdaEeBBNt8PK9p0oDlfn/Vn5vEf18VUjvCCV4M/vfnm+doupsgysA1aAzGI5ijeF+T
p/mdo2WNfm3hAGBjkYcRQ3rMHMH++/31f30x1zCp1S6wJlh5H9+VQcoirdPJuHM0JJ1kKlcvs2TX
Fw618aeu8M9i8vN3tXCGkVtAJ9P9xV2kZpckdr037uzVdADgEe0fHCUki8qy0I+mtv06QE7h7WT3
R0Fp5GXREvbeSRppf3jc//TFLd1mtjRcgRfvw6g14bEQb69AQ7KXqAPbVWhfzQ7Prx+v6v3f3+Z/
eklWVPfa5CQs4heRl1EleqxZg3nXtASMFnOEXtUmmPWidzF7501iHy12RBeY6xnl9IOMa06zE22a
BDwGBZ6lfGcxhLWYwu1Ze9uBmnxHJUQRR09+K5tkX3gEkJ5kpPfZ7vdf4kO7/PwAXZPnBxBIoNT6
qGxPslD13iyNO6USvd6dlfzncTN1efXSNDT7Mm9k3iMZGnws9sYwXnA/tLOkcjznWILi1MZqsuCN
Z1urdDqADYyN33/Of5gF6c/BRUcKD1LjoxdDm8x+cJRt3Al6+xDF1ttsVHg6DV0Zj/Xq+f79Bc2P
g8lBQUigKUVhyhOUKz/ILIjONBOd8vLdmaNwFjmTyC1elbTwj/a6RSvMchDvomRAnUqIDU6lEcv9
Q9yn2NqtYsbDTmb7baIzA5zdEbGFp8Jex8T5FrWsGg7n30heEk5dXsyYSy/PAmbT5QstxA7+wXL4
nify40LKYo26cbX9Eu1HpM2qSfhBxrF4qXTreA7vSn4qkDSUm00Cm+SmtkjeOxRDNIxB4g5JtzEF
4MkAH7WKdjIK48TP+N06baeKA2hiDqhbYMsNC0G8CJ5bkHWFEc5rJrBQmAasReLMj0btqdJIdtvo
bgkBbiQtUtAxcCnrIW7hzUjaEdhaHjn025Ks9G2vKu4oOkcXXpsnl7TPy2sCNdyahkCj935FxMNn
1N7pjVHO2Vc9bXGPsw+g/jUvdARJco6+zaKcnVM3Y+2OO9bvE0qBnCqdlVS3tR7RB5wwuWElLVt9
I4iCgJDsulr13BdZMmLdd90HKUmd9OskTClIoiYYKBiGDR14R85wmzrTe6N323g0xXHPHJZp6ZDm
9yhOjmY9x9pRwVS8NEPOn/SzOLZgZXyYx8HoA9cewuZOG4kb8hOxpu9g2EqjII/Cqrp1wzxrgkna
kdp4ySifw6hn2U0ZI+68IiIceIDbmqN+uGVrAAsBAAyfrhQALKTNNqHwmG3YAjIRD/jh79uzTXd2
qYKTSQb9xiM8zvYnXArupZe6ac/KbESGV0Ey7XW3OgHKSeYreNj1JeBlz9iFQNEiJFzx5B3hLkfX
Qyo7gk5Tp/RDGLJrE7bZwKgIrxvTbnaNjH3QWmDpdX35jF0tPpmDN9HQ8cw3CCuUEOK63aPTVTtz
scovuWzF59LSSJpxqugbA2X6K+wVta0FXPZGp55FYj2Iv30TVmKTG+6ABzg8c4hVMdEwIXR79r2y
+2bTP6ZAHofVIz0WjpRD4bWpjfY/k/mjO6iSMjVBVnPpbnKXXnfqdzOqYph89LGw3KW+ASFYEFeI
jo0eLda/2ck3XmrI6jNMQMfi46ZJ0Wzmes69naavm58F9keZpjwg2lnlhR7i8GG212wOwKj3t4h9
qhnuuMqeJhgBFChXc2wOubYPBlcyr8iSueKdBRN5xpoSR+8V14jh4q1qWp4s6lMeapyUWqDrGPVH
OTK8ijO7JB2YsmM7vOtdb+mChc4xAn/kfWGsY8XtMo/ZKB/FKzgN+TxCrf/WLpjVnR7rqmYzD1Gy
ktu8iWoQw7yhXkAwO79+rsWZsiHKC7Z14GxWw2sK6ukiLVLzsdbF+h+Vmbzs8FzEPtOZUsAeEX1s
DKPj/wmXFW2M+tm4NvW1cAI7Fm+bJ7g5DdGoRApBXKAZFxnJdV/UTDEo0jCj1Lm8lG453ZvCYVF/
xwSvJg/2cN6lggx9QUoUvBLiW7/h1uNWygYoUtv2/Ov50+Z9j0/QqlEvlGw7Tb8X8Xxbn/ciKQ7i
5qbIU5gs4WBc9wtPZLDZGc4m+QiDscjt2c7Uxxw3LGITH8/UlqjDyLOZ190jxDbxauQzX4pXkiul
0dB+www93Sfrv71blsKE3aeeDuL1DAlAY9B+qzJ8c7UM65cEkqkVkGE83583CgsoT4yHSea8mhP7
+6TNeLQ1H2YyveSbbWV0JaFAWcey1vRrPeKVdkqlX7cNaenU1+hfBub6aYuyhrPQ4tA6o2n0BN5Q
UK7eNWGk1YvqV/TNnJr4SxWBma/vlumBGkp5rNsGs9XfVp6SHsRlrYE3Cs4bnH7dqqRL0n17P/xY
65o8JxKTD74k+oO2ltY0ACoH2xA1GNyEuUCLhJcw27Ps8AErc4Jx42nFmKBWN9RbpiFXpya5vkIG
ZPtpN0zNug1i5ek2zXjn2SPxhbLlGVXKY3PHH2W4Mq/I32ZuK9ejShrlMK9ng43BatdzeNLXsE/c
I1+nvLAGzbknIZ7egAZUNN8M7yZ/VtxuHZ6iyIxrPVwtfqndr8aTge2q7UEOusK7pUWHPFKcAVGU
MGoB93jWFmcnH0YJBnBnp9wzlF3ymRaF+5ikMPe3Xa3He5KOGSMZxpzXKB/ZlU5Vzvc/TwJpZk33
MAC4K1kay0sH/dMRlQMvnLNensaQFyTrW08iGM5jg3iAs0GI7X59qJXFU41NHP50G9f7MLIFpVCn
ns9YrQku02tD//oipbacb99ZSqHgjafsyic5j0RkE1jpoCqtY4M9+tZoMiYfaGVheysneAVHr1wf
UFLbTE1mqepD3hjyOe6WSUKTXZCsLA6VVxoICKnoR4X5A7468WolCYgubQVqAXZlaZo8A+lxw022
zNkYfOZ5CV4/ltWLE0L4DWpjJMtxdRaekW1h6zADNTTg9+cD7zJq+E7B6jwORCk8xkzduj9ypH1c
CVCPtGB4LN26S1u8ked03jGel8150RlR1epmtbyI707YmLwEAqT5tJNg6vc9J5kVRkYLaZKg6I1s
2SB+n24jh2+RkqSKOqfjfS0iIj9o6k/3hCRb1NCsxdr1bWZ4PgI6pqM45eVC0M/sGLWNsPyIIY98
JlWri5ZWwXYc3Br2A0jIrZB9Ju6nZizo9I82pis6AeIVcDajhv9aPhM2ybEVls0xrUv6erjGx+yU
D7QwtiRbmPWDoZsjQ0Sl3OhlXVzi5Dz3TVhW92VoMMmzFQnXI7ndcV4hIwCmwHoD3uei9eA+JCbz
wjqxNuGK2TqPXRUi1PfPqJjJjec3pPnq7jw+8Z2pfUIhYD8UtZ1eUchci5p63xxskQ4nAoHRVL4P
iHzMve8VpfYhgLncHNBHyG02wwYMgWSgtWNU0IvipUhNZVwjfOJFrgu85WKtNqStFpeBQ6BQgfiK
BJZgXlItwL5JEaIRNAN8BNicqkaaIn7cILhq7JG/m9kIYZoDpH1t2NBuGHLGI4EP5bgxspA3y1U1
KwxGFmuHU2y67ZOS2d6KjRsBavqOkzqD+t0q3Y1M2ucZEFESnLVVbJ4HndLW5btLuEuWO/LarAsQ
He/QmsegQp9BeErYgParNXQN2wLXPhnPtOcA3dUz1w2rebrPZ5sjQcVR7VlOMxs/sGZUWWYCb/3R
tDsN5WEzGX7DXmh5GAwPwljXD0V0Y7SJXtK0yoHvnUkNAi3gwspfMtp1Qy24LkXPJiTUUvmsjyQ1
FtW0fl9Xjrd2b7oPvTflN3h5vkaa0oJUJu1BZJAK3YaZfcQ88D202hJ9QK18y+FIHQylxQs84fZN
6HrXwRyjL+goeUp2KLPznCbYFEVMMrBfinGZ9hqxqDsdOMfgh3XZ+TQ582NcVckVzXDDCFg18yMn
++lQGBUxMVlVodgoSWWRU8Z+4ezjBGnLCKNd1NGkndpOP9Xr5H9KVEghEmI+e6reLjnBZEV21EqT
KgxVNvhKmRq1hzAxeTyIKvgnkG5ukiUWmoG6TsitNTLhNGd/98AehyTC6b6OPKyxYccOj45I0Neg
YM4H5TPVbbQkr6qM1lBKvcFmqhaYdalZsj+w1cgnnc6LiYqYtxcRl+lfJXtMVhdZyW2yruGGlqhn
5a1govPBMNTDoiIHmDo/eDbmtNKZXHVBPa05uLDpLhHe2sexksZ1OAn5bGhd+81ccME7VmofOYPx
XAvHZP2E3M1ozUNmq2UFBA5cOTjPmzJJmRwlC+b2jFAws3W/WSnpXeboQnLiJChfjZNNaHBGG6Ts
mPeamleoo0uwj5WWgl4ROydcZ+ZlKVmBONtFB1NE8V/24GAJFTQBr9n/YVkWaS0vtfcdRk2NRGNl
ztPCs48u/RT3yIFt6g6YcHrfo9++L4FNglc3TY+zSkcCDFrJR88DgcI3ZlaizsMtcRNIdDg6TU4S
ucPC4gyz8xhRsd4sCLyONHB4H5ZwnQ7OW2ah59+JbJx8qmS5viPqxfW2ztyZO64cPUZNPz1NEe16
5JLxU9WH6ablDWF25rSz7FgQe9d3UYibwWxX2i05r+UUsJ0uvK3VWNPBDIX2ta8s8Q0S2vJXxq7y
O7qflu32mIU++yqTygUweIIUEZtRXPlMUrvTkNmikCjVNdLpbV0S+SGsKb6O1zZimDjxp7zqwgcH
DxSk0Dwjk7QVK6dYzNfSqtRTpBHGUNYzvwldDerlmLig8HYpNE6smR6OWNk7QO5+Iwfn5Vws+f8O
zx86PBTmpfVDXekXK+tNmr1SS/jJyfr3D/3d35E2iYAwJVBSGez5gSj9p7+j41cFPuKyxBB3TvHr
f5s8lrv+DUmCKyOYytXfDR4MrqCkgDw5XGT9Oe+/wf0K8XN1l5K5tFabrDT4BGylPvoAmyGl8OgY
9YmFZ9pYdrZDbdHtiKXzyHsqohL9GdhN9OTRIrZpgz38KQJN/S1zHZO98KShrURCmdO6ZerXrOax
n+vsAs1VnNx2SLK/DAAeX8TiFKfICLOLjjB5VEKQG9gwxzkUUMWkn0pC0kmJvkyqWitfCvQHV8OM
jWOfz8YeZfkQhEtkVuCxx0a+DPFseQcYp+vsyRvxeRin3rudTeHS5oyjy8QsO3trOUNRBDKsvPh1
6LToc0/7iqxkQrDCXdX2qXPZCXQX4U7Lch0z+ns8RD7iDRqvs8heoyPY3JMjgVKArxtB9nRJK55x
kB/YBVtET5BKu9qdChpzHswQk4RhsUl7N1fX3nuGhQLo3dVUGPJ+XNsjUh83/TCAnjDOTP/xHfCf
RrEA958WrYBQWSSlSqGdNgsVD6cv2GkQraJR1eqkzdoSeUttGxuRoHcIUoc9MorlsDIjPBceme1L
8m1RpFWJNOhyvBabISxjm6XdHsK9mU6qucY1oB11NqO34D+Uv0jNgl9uN//D3pksx41ka/qJ0IbZ
gS1iQgTH4ChpAxMpCvPsGJ/+fmDmrRaDNLJV616UWVVZJj3gcLgf/88/gNdFROgqSr8LIVDepord
xZ7RqtiyasVw1LKBQwFk8aeoknQzZB1M9XSK1jEnxLZ38vS8UeBkla2Z78mT63Zp0dcklxVQZgnC
6fYOW5zoonSb5wXp8nYUXlk6VNw+ysa1bbIlm5JaOrGJLGtnNzg21JWPpOZIEER8S71Z6asrOBn3
aZmHRyOs2+sh6sWRvPT+e5QDQoWuFhyaKhqPrIdyO/Vl/JAhiIFxVU6PaYR6aAXTDG6B0AMKx1hc
upBxHiJKJp/zQblSxoAcjZZu4LYXjXEekPK2w+4xnteagJ/6UNWO5QFs2Pe1rRW37TSmMA6DKBxX
VlIbI5qHRoyrEsxyXzS6bVM9tvmmA/ncDzB2d0OWhg9GVRpn7gzHwNMqa7iDao2Aw4GHlyz8n+y3
Npg2NZigUPFCkoCx3yi5U9JDvcZtReyhP9wltVi3SWcanmmM4lybqjD0qD+zRa7S9VddGHIojeg6
6Ct3nkwm3nWH1vEYZXbx0JDgRTSZqJ4IzXrElqZfASU5B9400obKMFfoG5yLecrGIzFo0aEwx+Yu
JPvvW2fMkH7cYdSfE8DbM2UuBNy22hCHAR7T1kyql4WK4APC15toTKn8A5FAfHK6b6qdZI9TOseP
xiBja2XVTvpYc6yth5QvzFZkA8lK0zeuGOQ2htA4lAnJd4Ry7JLGmK4Kt7AOw9i68BWnlGwA/l3l
Skti0nWtOYk8rNbj6wJflcOoVGODBXBqsIrBcCLLGYHZpNKuTQVD1XLoqtUQDNEyLyQIw49bhYq6
qqx2OIAmFmsDtuyDiVHHlVSa+3hubhPi7H+NVpkSUOb2ZI9ZA83KlU6y952gPXSWq1MA29OsPDtp
uT7G4d41W3ExDU3Np9G1tzMuvGurUctnu1Mdr0JEc20E7vxEDdrUnqZkVDJYsVIbhuY9brLWyq4z
3fSGvJ6QcqCporncfZeWsi5Kwqy5GSL6STUyr6kmD9zSw58tllAv2UCB3Pb1Ode5YWPZw7iGWWd8
09HI+QYUW3x3aW+cv5oHmqlNmoGUusIXR2zCJVYeyrYpNSXCLdYpj2nSUg5W0Fy5mFKC9W1MeZwF
Sygk2AeNYR0E7aYcTAAPgnWM217iKoSND4hAF3eU5q8wWQAZ9cZUgHrKHi/tbjE/BrbnjgT1eoFf
lht+qBUBCWxOhDEQQjRo5NzuJk1pL9FwkEUVdgb3PMOC2NjG0b7MHfx0qwmyvUIU7CU5PClL1CpX
Uh2fa868G22wpz0uw+2KPwo/KQnavQVFficBEc8Vqccr16mcZxPWz+9SMX8hM9HhaPWtXE2EpeNW
mWxqrhF85Ep6MYyRc+EaaXoeqaWdeMn8HBHXRaL60u4Yx/tSbW7HelbhzTcR6jouDTFK/22MiBxc
fXaPNWKxDc31CDymHVofHOoyS/twSx50sMYfVntEFWzuktCCQVuL52QunJsaYvgqwmr1LhQaO0jU
VIcBrHHTkBuZXVilBve5LfqLEjNgX8Hdm/jO3JY7U9NwYCq53hao2q7plDe/6rFVVBhHWkbZYzoP
IQ25A79wWutDVRBMWUGWz1Irv84DxdpmOgiiVkh9pbbquJ5aNT6HDCDQpBTlTnZjtza7UX7XmyZa
Z04JW0+kP2SrPSV1la5mjsfzfsjDbuGsRgBwde4VbYmwLCd4cjLG9rdm9Omm06buNlHJtOy5628Q
QIOaO9AjQZeCW2je7SXcTrkbXKPmV8TNVR8mhrZJZhc+uUl7CZwlUvZDdwZ2HuFrOiDlM7Mf9Th0
WOY76a/cIeYI3Ij36jg/Iid7adK43RsKx70q0nRdW/w3ZGkuykHL9vtYqnsIuRhkxZq+1WVMKBTW
M89u4pDNm0XKDvhC8UyaMMcE4BtOehJvK5nU+46CZNMhWPYhubdbQebCWsHlcJfqUX8W4+fEdzRW
9VpqBJ2rEzj/SEDfxhBt8SwxKVzx2/HgDrVVN0W2T+QIyKB1MZtYChVmjlYPYse21KznWq2OXedQ
OsSviY2YYjWq4k0G7bWYdPIIJRnmTTMVRqYiEVHLS1E1R4Gtn9vWdHzzzsNdHHghKogjktAxyznc
Fk3leLW72G/GUN/NKIKwmYVbdC4XRq4oN247DrvM7lzfnJJwPRv5EZHL9dTE0ZZuPb2BUsHLOZuO
bt9p6xQUbYftZbmWc1WQ+VkCr0Wdtit6Y2YTFsaVIkfdY28Xd8gkYn/Gr5n2gfZS49u/gamagwt1
OVZOlcVBlkacB0Z3HIhCe47zqd4IheVXtopvj30BbwJSPbe9yOstmpqqW3X7MW9cPylCMmvj2Tnk
cjpmsfUDb/z7/3+X+n+JT1nizemxfxKf8jMuXv4kyv37b/x7kbLhyS02sPDh6Au9uUgRyI6dsDB5
4/CZoGr85x5liv9D3c3ZJViODj7R3Ob+lyzH5csShOIJFYILF72/Cl1niD/4a5jTCqyRVf4OsDPe
qadhIJNrmAY+d/jtBBtat9Z04SRXf8zG9T89/D8Dw98PgSUSd78l3B3OwquZ6B+dfQwXFimFO/t9
YHjp7HjKVGCLzpT+Z87/i1GWX/HHKA0ciJG2weyL4ker/CjHF2n9FY1nmau3D3LCnxJxaSJ0Y4hu
Zq85TvG6np8+fwrIX28ZJYziaJjbYImwsF807dSiqcVUMIER1fiWUjTPJWSqYQN9Vt+IgaGtIM1u
iLSjaZ+R5MntptuOrTFu7GTUdjAMhl1cNc2DTswEqOXcJutGiqNu5T02//04nLsNm2cZkIJpyLHf
an3AYaTqaBVE3iV30yI8FYlIzlq7R4xeVj9yp1onjtNuslLr/S5pVtYrAQH6t71OFRFdgIZO5MZ0
JTsrhZDddJDn1Uycqc5s46YgCrRBRIReqLViw3aG4TGr9GQixerPZJh3JDKPMlvPXdqdd24+38eS
/xlVHKiJqJ9tPRc4c+Q0tJS6X7diJrhOb8/NVJf3YzGZx4EIRW7yItuUoKSIAqhqs04zty1tLk+M
lXbhoIfbJIY5YpA/9jeGkPwR6NPnYk6ooznXJ9TBrXYRBATqlQnyq7DsoiNptsOzK/Pp2M9GhzIq
IGAEIgrjxfPLQP7Nt6jC92id0yG9x8rDMtbDrL00DfZ9VDGm/K1QnZEVkWTywdVjJ8K0CMpo36v8
oWWC8Ty6KCnTpYeLQbWix2aviYOW55mNKtCjc55vAqsQcEhaLeUEkWLVZYlySXH9IgkBw9xEdr+S
ebw3Z/3FLVzr+6hb4crslPgbJofJXp2QSdPFrjmeBvNl0Y9gJznUs5/gKe5huM9LgB4jHzqVv5eP
/I5kFOkhd632AbKeWAEyi7Pc6SL460OwMaAS7jpKoCPRBck+LIx+7TZVsx1w+9iVOmEN3GPscOUG
U7BxCHVGtpLhhk0TVveRHjGAPturuk4ognJSxhMr6W/Tcu5uZRXwDzccyIiGYuuYQfLwVNpHB/iF
pgehrtvQYDSvHJfphD2jBeu8qfS1zt55KQc3IXxct3Mc/QhB9EZiZILFtE+7oXMaHid4B7dLiPHI
zSW2roCYk10Ukq+mmU3wFMDic1klSnCpDy6K7DTCAMIztaLzEmSxV1PU6OspnOByzKF5mKqmpgO9
SIHyud+DMdjXgWIou7aKjGuh5eE5HcCHIK9RE8BeGKCA9KqPhYWt7+tGcl3oxmxckfIZPEn8Ojy3
GmhCGEBTuxLzhN8m3drfiEHlqiWm46zBFf8pclVtE3bAKUTKOepGaeluBGRjMh+BmtprGJ2/MpwN
Eq5PY7aBwaP6pNJNfo6R+DkAsHmH0mbeBJNDoxN+i7ZzRNHg228O3xw96H8UpHcfSf5VqRz1zF7q
YkQwguALL0cT/KylrTzUVDCXnTEOPxvDKC6KLnSvRm027pDM4MDQtgiyxlqzzl4dd6mMZ1pKjXNN
A6D4CedqODYTTc0xieTl2Nb2uTYiPmlr1zpLKzRLWm31q2qS9m0FfEatNc0+ehSnX+ESywC1tmxe
mR7IYwNgX3izGqSCXCrbWoOIlds+GNTfGKxihRplZXQLTpD8Atprfa1nE0qVnCZdoGH1QWbZtsLH
dSdLOsTrtorbNaeKuelUsz7LBnvmAl7W0d2MPiL0wj7jb1pBZK8Tl/hVDDjmA782vNO1cj4ALtVn
KO3pFllBXK8SUgMSz8oTd+9QMWzLJLHxzwjdvdW6KIpQ3mwqNVR2uNTH3ClsgzWBphZRmKvKjTo1
zf4fDVZUO9M2oNu/wewSJoCuZu6qDyTzMJbz6Oloiq6LrKmfhlpKtrE+PZLqjTw8UacVjLT6Rxy7
86aEWuZLEqNeyGudtzoeTWevCqMBk1MHAgRakjYttScpCtCdDLj0d0s3+GGiUr6C5Is8bBEk6YVt
3eYR/LJpDMmsmS2xaMbw/2sdVOA9NrPThjU8M7tQUk0tXHwMliFxykCHiGax51ago3QxskWGSmrN
oxhlu0Ypwj9qNoayickgvHgVv+ltqN+goUYoYkblQx/n+U66XbFDvxZs4llTvURRc4yeYVOp4yKN
KbufUCrlHnKyk3LxTqy1E6SqnwxpyubZ9JcuEm20XZGlbKAOxBd2OvZImmTI3UkrR5Ki3GkxYCUD
HEp9D4PQ6fMDuWYoZ0RpS26NyTz7pJbxg1UiEH03RlinYVX77dXXJDYXHeOr+aFVOcVODDYt1Lnq
GDZGUngYZwLUNXCvVSlq5a6KbRhSZGrIjWOQ3lsKRIMdNtm/XvVT6aLtyjFWPQu0EhNDu8X0rw77
5etXHDgdVrMn6C19GNzY3RVFbd+69XLrMBsXxwDYauGr2nI57FrAu3/Yz4ONNtLQEBqVLuYFEQrM
a6OZTHhEsEXg388YgZvpYWZFr7A8kxvcFoqXhDN8j0tKe9em9vzAQgqv7UgJr2TSubdFgumBbWK1
GDdVsXPgp36TFKQSREUPzrOhCKd/dFJ6oIzX5D7Nx1lR+5e+CJT7nAh09I6kWK4dxf73PaWkRP6e
sJ/djKYxbNVX4nqMHU9IRtc1+V7o8GmJbRRrjL8XXescXSiv0OE669HoJvOxbxTzMbGq6ZKTyt5G
daSspzhW1ijxUNwGQXkBf7S5gVdSbHTIRRslNcbL11mXFrqAsnWcKz1V6RoDBsOBS84AgTTst4n1
JX1rWOKY1C0wm3omcBzYoJaQ+3ySxqaqcw1xpWryEQt83DtUZ1dwMsM9bFNMCl7X8uxo9PcVk14v
N5SzmY76JVdpoqIyEa40U/a1h0oqvVLrJN/b6LC/uUHQ72SgmpbnxByG6mzy+mfsPdO2RJ9XIxcN
gRtyQpBRwOHJv4j4MAhKp/GSTWHa61VQXIlmngHFrS5EdVdNDypOWJZXzJCh5m7i6q9Buc7cKfG6
VCRXBoT5Lf7baJu7HMUt7fRrTQyocJtqvKqxBKc1HxVyJ+CGYIE551gg6xoOup6jRWhWxqzfA3nM
KPDNFrsImRUwdkVR3nX4tm07NhxqIOwTzuAOy6sakS0iYZveCsx2MEm8k7lPD1vMMWk61Gmh3LWq
ih7NyXsqZtMgrwloZaWGLZ+mtKrEm1+dDJ0ea+q66tHsaUX2sBA5N3mFjtNwY+3p1TrIzLGDMYdB
fZrIbe0w3i3hEYOPHKKWDzPGS/EwY2FybFIhDvZgThtHTs3emXSEhcbUYyuVuzaxkrLH9wqgyJiP
qo15gEfIH0rLgP9xB5IbSg+L7f68k+QxBvyj12BBOIGjZgr8VkvMXQxxeU/Hw94NNR1/nuhqyYFa
IRWMLrUZktWqi/NbfUwBmxwMPubqFc/BwBsiwaT/mDCmJyqvqG+N3sBaLo2VM/wlrrtqEl5potof
EuXFqeFOa2bxzegwjsgSkGAeI10TFMfOSUBVs3WcZtgA2uo7gsR6OJ6BPMMqq8FMrVbFhgqRaLbZ
gnwSTdc6yr1V2tr5syiUZxSyV6PeGlt9HPKlbqv3TiR0T8zx3VBG86pxlNBnt9oxEf0K+8aCtKwc
i6TU+abg5b4i1bvEy6KtoSAPtAtSA3m+6tATKqzK3GSi4nmLyjKpqoioYMfGUKMKLipIUSuAyWJj
xxk+iKXRd+R6J9GPsOstH10KxlhTN/bEWczlbYWLLP3pUIVxmuvRWZTY1XVRpNU3rOALj1M9/47v
GdYVvcBPTcNUCrCwSvddTwyEHrvpzsyizlei1BrXZVibIIXNfE2yW3NbhXG6wS9H4JYxErpoz7a9
GUUTrIIminaZOyfbvk65kqtZfAgTkERPk/WT28z5mUbDCxV0Zrkwh8rQGDBU6MY0PWuLJ8p77fto
F86F5nZSXTW6VR77OiHXXS+7AQoI2Cfkc3eXYFO+lQ4GQnqeq6DlrrK0JRve4noMrCczMuuBztY8
XZmaTI6FJcttF0/Nd7uhvoKhHemXk+NKSBiROEBHLh5R3agB/bLOeFCXE9LGzB2ivRP5Y1F0Z1Hs
mBcRlPTHQhqWP8p6OGRW2J+Rc5o+SzPBmId00dIrOxlc96LKf+WtUFe9rZGp0SYlGZtBJQ4kzJnn
jUR8TvglDhdTX5jcdVui0SdFmvdGIfINbjgaqu++jy5LZXpJe+F80/HWxwJndlZhmM1brM2SVdKD
ilPjzRgPRDn+Jp0yYss+NexkSZb4SdVnHlRHkOKM0/YwcavAdNGYvYF8yrCt5nUb53dKhotDQbs0
ZJf3AG4Q3rgwOVOtemyMxFinNipoPFZE3ZGz7Mpd6dr5HUB2eS7nTN8DfFNKbcIcNyGg9LRyOsU3
2kHJfa5LtvIyyQx/paGx9hqs6Aep1AWsPSxAuMUMnq7EwT3aYUlcgMiALJvk56gZ5X1Sp/W3qqtG
sasUzNm9OID9t+tLK7C8NKWkMRVZHOECDIQMLIpe2uU6vMdmSA693r0ANON4AbxzDtu+ODOobJ+L
Chr7RIjd2lbSy7nsaRe0hpLtJAZdKzwUsPbvK3pSbl3JS1N3wkt6W7aXmFnSQkq1auyxbNzcmkS/
4fv/hViLBhZnmut1Qk/xFpHzwS3b7jpVARnMMIsexqY1OLhAvLUiD44tMaJPhlL9MJN2+GFO4+3c
4X62FaiU1zB3tV1Sz+zslWKs+NSyW8IvB7nCTa25sVQa6mSnYnoVdep27vsONXVk+opTmjvgZXGu
pzaS5LTpxD6CUe8nCbGGCLYJP2En9KD9hVi0jOKOqw7nCX5+P4JcqOsqdB/N0RzO1ErT6VjbOhaz
tbw1Y/OXyBxA/lJOT+Ec9Ns+xSqKeZuSC9edhx3hocxY6TjE49ADwxeDSUHw8Sj6yLyL+7LBgiTm
g23cyBsKaipwdJc8P2snjUi/5g7ysCQ7Xo3VbB/qGlcNOUh7U5GJ8LNcyGAZMnJfQWtyacO0L3Au
4RajN1S3Y2vBkuqHAvv7NqTCVY55nsu9dKb8GMSKfS1qNVzbCdECWtQbv7UQjkKZDNWm6eLwQBpn
d1VYY3SeWal1a1YYgSEomwOl+57QUQiiFCIU2+2mr4xqPctRRdnV2T7Kg25VyrTcTb2R3Up2XK8b
iwoOaa/umqy7C7sZqppYouXCctpBc/wRuYXwkzDixKIQPLCRKn5uuP05pRwNXBOpRxvWKfVvWfzu
ZNLH60xWTwZWmd9bR3Z45oT4Mj6V5OOqsJ664AwyLo1rBYc6M2z1u05XxmmlQIpwL8k1CPVVWdSE
RRpNWVnbuhhnrmZRgxnN1GR3RU7aRm5N7i6KF+9bIKw7TANfSESiEzFTqjS10RzUeXgm4zdH5a/n
9KUsLkk1/juzhtkEYZH0flrNV6D1H/j+rW8itx9y/KdWZlCGPlVhtgbueG71GN8TWrSYAnG+TsPg
d6P9U3AFgbZ+Tlf2SA1lg5wBEymdoz2bbjacmaVlbOzaAEhJC4IjAs3vXSX4HaEtviaVRD+2o/ub
VBflIeTTu9cRe0Vrqy1r3CSaMVi3jiboVFvlTnXHDq52XaxtGfYemfT5FzK39ygodveCaDh0jJqj
n7pe22OmF73iNP5Af83rFcC4uCpZk/WO+3j+V8rUBXNdRkPOrpKnZKNOfwsei9EaJQE2hN2VIZYm
uIrSl4EAm4XVV+mW79BwhsKcHZq3ReA3W9/bodTWroAfNR4scsK7MTE5MpJeu1Bln3qfg8lvVcb/
PBWCevz+sbtmxBO8WkstlQAJhiqaojtPM6RgdpNQcrJ4vToc813Zs7g+H/Sj51s4WQY4HOSX00Gt
mHBupYxbn/hFy9NxbvPsBsiOO6n5xfO91TP/83x80LQwBGJ/WE1vpzJl85+rSmn8fIpIms1gOrO5
Ock+1UE0M+CPa5rpIIjZHF102Th+Mf6yKv6vZPHf8Q2D/o3tLD2ak1UzhWZF4GTY+k6uAMBDGfXs
erj/fD7fGgz8M4ihszAXF3iVtsDbhxw1jgvp6o0vJdCtGCKqiFAYwWWmq7M/TzBG+84dN2VDkfz5
0B+tHzLlLJ3AyVdDhbdDu5Y5aqFuNAtIMm1gjpJYkixAMMGXWe3hTGUhE5fB5vNhP/r0kcRTm/Nm
dbIy3g5rtK5diphhRZ1kBy3v75E1zn5os2pdwfr9fLiPFqzBHoMRPPme2qk4O2xqVcM9i+Fg897V
er3j8j9u6kCoX+wy7yyol23GcC0dsTBUyHdiYXee/32X9twNz+3r2pyC7tdIdJ6nIM/AXRh3KNuZ
1Z9RsIBJA1D854/70aIl0c0WpK0h8Hj30QhDEt+kQiYXoXkkIB00P2SL/XyUjyaVV7i0r6CD6qdZ
FCYOzp2Zs/W87gKIZGlFuNPoafCqvnh/Hz2QubhQkEdOHOHSRP2z8ZeOXdFPBFL6w1BnMD7KH7ZT
fuHy8dUYJzspKVq6zUHd+FiOXsx2szOd/Pj5jH24OF4DC7EmNy0MRd4+hwsFY2h02fgVtesFsU76
QS9RGsz9EH+D1ciSLHr1Kmxos1RIj/bY3X+1o73/9AwiPGih8P1Brj3tPZrQ4o3Fq8APUVihm5L2
atDS+jxTIIBAMyrWnz/0+3llPIF/CHUUySWn317NtcqBp4daCx+BM9OejiLSxBelxPu1aNBDt+AK
I+DFVvJkB0WFJ+cmzWo/liFMsqqMV2XVn4uEXsbnj/PBSDyEgz4ftvNCgj55hW0cz9PklD5bG6wh
pT0zJnFXNcnD5+N88Jo0Yeqqxrti51qsd/5c8naVp4ZLcp0/x+qmyX4qDrngabHYkx0+H0l/f8Ya
b4Y6OWPBqOzF5xhj7d4FuC/M0MsHIQmTgAKzqftivp8s6jHcYgK40Sbovtrg4GRzZd3IWZebhO7v
DoOVlgadAQCem9ijWU5SHaQxYss6RPNFgCD0xqwLyJ2LfR/3KrnJdJnIg+iz8XIoOxDsiZSLFTBb
4g12PH/xoIsB0slhzglOXw81DU5E1kL5+HNOs2xWDJeoRgzrI/no5gXcwd65mWw7/pnPnTigR6V/
muHbheBsK9IJzGS09zYu2rFFZ1ZbyGF6d58HXIykDVuuzG+qAfppALCUl2m9aVOywerYELBbEwPX
wqHE0azXxQF+brcazdJEaEKqn5SOvmKcZA2EJ85TaMW8YDdYjezXazccVrMIx7XJE7rMlr6wG+dW
fRKLDdrnK+CDtYb2RYPBwZlFyX+y1oK8r6k+JuYlUdrzHq3Anrc++mHSYCk7Bsbgfz7g+4LHMBYX
KAu/68UR4uRzxcG374cqL33XkdjixGW+qcNGnttGJXeBE8rzCOj1Dl+X8AsTig8+X6o5hA1kRJDM
cPr5NuHUK1FnFz4w1/SttwftR02/545Yl+Tlrx8Sgge7EVgH/zktHemLct+cusLP+4auCPbHDXBt
h8ci0v09YprYWbU02CfEdYD2nw/+wXNSVxmYT+EQ58IzebvURRqSJAQjG+E1qsp6KO7CJRkFIXHz
12UA/i18TwKGkSDk+2RDBANqQ2IWMh+D7sdpKoa17iAzbTLD+OtlSrkBYQpiFLePd+kqVQsrOey7
DF5BN6xnG+DVSK6GwbIhCtq//nYCTfxEkKziQ0UX+fTYCuOsKsys5rGw7vCVaipKeoj0dMgXTr/K
f3r/ATIYpQ20IIuG9unxBXdWi2yEVf6smHeRoTxi5v4rGY077PO+qEGWb/nthYahuJbaPBrHy6lB
E44K8VQoEDEw8Ye3WWzc0so8kfWEoy7e1wt/+/OZ/HhE0vKgsS0f3enxYlbCIb4j9WutP6A7/Fmi
yzSatEa/jnog6vQvzJHer31TpfAmgYWqgxFPVqRFNhlZFSL1la47TFmPsCC9im31i2HeFzbLMFwN
MZ+i+jgFFFDFjnHMn/Z7RV/iU0i1rEZOxM9n7/1WySho8DR2ZjxaTj2S8JMeC/Trqd8YIFogPTgw
dr9FYR+TWtJQd+aVgWHE54Oe2EstN1JGZePAvgzNz7t0oCCf8cuNABNcawIFz9C1rooqxZTVpUsP
u7v1MGHClBd7eZxjxOxiA9KqYifHOtxn9JG3A2XRPFn1DbaVZPFUFcXBUhbUi2UvtDj73tWJRMI/
3/ri13/4YojJYsXhdGCevhgoCRECKT5d0Olik0xuclBGcM7P5+jDVQavEkjJ1WENnpxhuVlzjIRl
5hdSZF5Z9r6aIhIV8quq5YMPFh83alv2IZs77Nud3BLkmVd1wUY0VgZEliDaj7Y6bj9/mo92IJsS
wCGj0gbsWOb0D2rlTMjfGHZKCnkI/+decExhl48DbZs94W7791U0d0ZoohwZS6Lg6Q0VdTjhqOjB
uDsGv5a5a2L7mDfB4+dP9dHH4/C1Cyi5XAxOQ67GNi20ueTjgS7tXKeTRostsH7RbCm3TWg5z0NG
Hh1o4VdZ8R/teRBJTepq94NLD9CpGhlmn+Lrol/JQsFvGFlf8oAY/Zbtevf5Y3604Ln26Cx2rv3v
QDKig6CQEvThV2GV7nLbEtDLyTD4fJQTu7Z/NgUmUegcRwY055N91e2wj7CA3H2nG9SHGDnJVoFx
7AWJ0Wf05sRwn2hOuepK2V/VU5FeWpkwdpEDp3PG8p3GclKttZpEFtyM4WN0XfLV7Vb7cObF4jOq
8tapf94u5CZoVYs8bk6b0aRNIOufmnRLJBtOu4+F89iNoBOiimhiFEb8kA59uw/c8gchvojUl6yC
IcffB8jasycURm7Ec3w+kR98a/S0KUGFMEjiOT0QM8FviEfK7aGYf1WzJrdqBZkSOYZbTj8/H+uD
6dBeOcbWAtRSdb+dDp2sJtXEe8WfA+2XCuCwzi31ZztlhS/cIsHS3JZfVBgffHSaRseOioYT612J
3TfZNDZhyeMl1rcoDsmuwvObPgZacPxW6vu6GRYFSdH7f/+smgaKCSJFgXi6U5qKC93QaUufu9ol
jvgNqHR2BI0PyYEIH5Crh1+UNh+9SUo2YABd4/Z7akPLt0JkglmXvqKGGFBoPayEwpDHAXMSP0ct
+sV4H5w5PCA1FHpo8NrXL/SPXToPGjOKS6Z27EM6F2aD/KUu67UBI/a/GcpFhO3YFIzO6SFaCTOW
ecEVTXPL4horDrINhLTP4k7Tvti+PlqjmA+yPE22lXfwdw8lrphBBvw27+7IwHqxrPoua3l/cVgf
HTSpf305YgNDdIExq06n5vQD1EZ6bXo7F/6sz3D8xHDTdM26Agf4YqAPNmbNBGwgDZAyRHeX9/nH
+6pmvO3VgCtgFlqP4TjuUEbffb7oLYO/cVLQvxnjdFdWkjQxTcaA0K95ZhxXh9ZqrRu9w2EwyJBK
xiHmItbQVOvFx+i+HBoBWYhebec0KeBfBxsSFdaqNEcYcBgGbAaiCvzYkM1hNs3oqLvohosJP/Og
UotdjnscqmpnWkGDDfaoVWlSqJiPWNqS/ZfQvr+Z3RyyVaGhbizzFqlsXwfuazznVZKpVIflEqWS
IoiLMMndaU077TPiFS57I8oveqXpfdwi7zAsaVfMMHJssKLGiyAK+pATc68c5moTdJEFWTgdzkvT
iMkETLrt59P70drkFEfIS+dwyfR++wYJCqvlZLM2oQn/rEf5EzulK9NQ8CEoiaAYyv/is6PmptgD
vn/vn2tFU1Eb4VT4so4WzOly0NP9IIsvitf3kN+SD46jEFgmMJ178ljEc0UYBLiFD4n8WFVxA2fQ
QX56TxP6AkLKqrP0H2FTfHFlMj4eF5SWGeVyfVqQuRWhkdVggYkgPf8WjSoqocZUjghd1GwDZ4Y7
Tm3lpPekfb3OMFuiuV2wkdd6v8ey0bOSQdkbaqdsNWkWqwBiKAuu2tHvpIPtJk+W1nNRx/VmRYBb
uHalZoO9iHmNUdutnpJ648xW7ZETYOK7OGNmn/B7CEqqXtB8aNeJk807UkLrLYou/n9MeFZRKxNk
ekJ/qA3rq1fx0Z6Om4aG2QUwg6EtU/bHHhGrrZUXaV/4xG1OdJe8aVB3qSb7L1bWR3vRH+OcFkZ9
1edZSUik71iZinuY3WH4GW0+/1w+OhBtsm3pK9Bve+fwqtZ6VdaEHPo0nZzVtBj8q/pjmUZw6tvp
C9HZh4OBV3JncVG3nV4i7IbNqMj4VpTIzrmJzjuy8bYwQOFSy6+s0D/aCGxgf04LJHvvit8Mn0w7
gUXlN0lz1Fthr8gVeyyz5kXGcBYi+4uZ1D5aF0vPmwssFALML96ui7mtMuaXOi0ZkfvHs64dnLkZ
9jpYPFaDWAGaVb3ob13jJlaDyJ9CRA04aRQXziJDdktzuhdIgpBnBCEBj5+/6Q9/HhsiMBL4rXu6
MQ5j0CppRJkz1NWL4YYPkd7fZgY8kv9iHOFwU+T6u0jm3k5D2ysTvnV27nMTrUBz5M9iUoZ12TVf
HKT/w96ZbMeNZFv2X2qOWOibWvVq4PDeSbpISuwmWBRDRGuAoYfh62uDkZlPQarElW+cE0UoQpQ7
GjO7du2cfX5Vti5B8LRYll+8d+PQGgMcHGgvgafsjaRF4jqW103lHDPfOBdV/VUUwSeNil+9wD99
5PuCNZvtAo2eLhbz+y7uqx8B7uk4co9NNXyy57B+9f6yI11C30HJ0kv6+33sRt+W8+QJphlTPXWJ
fCVB1w0JjvND2rdxuKTphIIZeZPWi9dAMxZlZoPojyDAe5umyn1UkwHZmzgWcLXhM0q65jaeg2rt
l0URiqj1t5M3+ne+w6yJ1b5FMKW103rOl9ZmZb7qo4mdBXv8JPWnrOqvkOLITUfJl/rDuBLKSje9
UOatRHTNYm86n7xNv7oLweLUpcXBe/v+ALYoZNtiEafyk/Nh7mZj1en2PfCAEz3T+y5V4ycf+KtH
vDizEMp4NFvf33aZAaWGnCr2aU1CzyD7Rm7fsnwsQLzRql006b8fMG/aiXcFIYoZkwtkuLDNfPek
Y01BQPILsXfFHITJ2Lu3dmIMYQkk5JRURXFHeiipPTbKyTe7gJ8QXCT6mShHJH07bSSI9pPb8Iv7
TrGxWKADjIEftryBq3xSw6xinwOP2ySNci9LMEF7lVXtfQbPcY8u8vsnN+LjcZ+NKoGuzzJrg7Iz
//7KQ6ebZTQwots5QspqxfYWQaq1bSOojAFxGyveFJSTDqHBMegLxZkMzgvQRb//ItYv5srFF44c
Y0H22+9bhTrSCFd0qcC3nFkcjSy+htQiKAptdemcuDPeoctQI2OxItOzoIlsaIJzVNK3hi+jNepb
pSL9IbEpvM1u1h8oi8tdMvJK4ZjKt4j6nB2S/B8KMTZT9rCx3SzZoBW2141WLoT02ttMSe+t/fhk
Vrl1m1vldGbYYkID4zDfJ34fHAvde9SJ0PxkY/6r6+cEDA+6t5zQv28c0W7L4NZYXH+RT7eEeqNF
daf0PgXZsv39vf7VRyG8RmuAG51l492qyaFTXYtlWSKyO1mDQVrcfJPMCTAo4vvff9bbc3s/0pbu
r8XulWXw/fa/1Nyih/bJ5mAgum7VcWCM2Wu2jV0EFYNE8sI4GZUefekmc7wyTS2+NjuNlC+rkDtZ
En729oX+g8L7DIXHWQXb4n+hBD6g8C6xDjy/JD2Rk137M8ZhOR7lJ/+JcQj+YHpymaUch5AC4n7+
xcPzrD8cVE500Xznn8lG/ww9Mv+gbOAV4MfopVGN/jfHwfiD/h7FKR0bN2Cb7v5bTDzmq7+/bssh
K11Ng14s3+7dfBZYCiW+1OQextRrUsVM1X4FrMdne//T3fny19/5W5wD1wIJ3aaHirLrw663KBGB
zJPBJ5k4trCOPMmymlZjlPThv/9JfAbdWnpoqPOW8fzT7ifuNOCwkmzvbsx7wtT0czuIjP3e/Mmy
+HFiWGJpkKotE5D+oZweGItB1cyEiLf5a17kr5GWvmb889++Hj5mCd9iY0377N0zQhOCtsSZ5J7e
QLAJ/LpeEZ1ZhPmU/g9uHe8qsw6n7pw/vW8GxlIXNm4qCXNDNBcT6e44w03/oimzTy7K/fjiQXU0
megIgULX9G5S9QZCCroAhE8ykrLo9upGxdMdRrw7OcCp/f0d/FiH0/qwOOpCnkEmxXs9ASGtFWOz
kvughijuYefbZ+R6riotfdb9mCxknMIrA3D5v/8q0utcBIZvZdP7R+c2VW8WSSn3sk6r2x41/8qB
BnmHLs76ZHwtN+zdSEYbyj7SosmjM6r//tbPfdYrRC+SE2ogIGSqq01m6tHt7+/kr175nz9lqY9+
Glvky9iD1hd8CtkxJ7OZ7gYxlsey+Z/dup+u591bP+YiAZHGJyVFr9bulD1DUUKv9vnw0j9eFCdc
pKGhAg0A8L4/3K8i4fiikoI116zWUh+Iz1CygyZsC7UJIr1aG0FjbEELOHuQyNX6LaSEAIbyONQc
9YVjherf57QzbKoSs0aSitDLIuuwoG22vZe/KnSoh3g2hkvptcCe5QyA2wyqelVJ/ohKIrHR89EM
e1aMvTfV4lo1gXmfeyZU0iiLngYxqPUoJmcfeSAyKkU+5JjxPufeBC2jVb0mwGlO/nqooSl3HQfV
fV6UG0rB8hZ7qH3Ewza+1BGzvAGs9IhBjk/JbGDYfjtkYeL5SbUh6kD//pZmlbZ8nzfEsYi46Hzo
5LYC53WOzRl4FcovNnsWQUsroy8CvAFWR0A19t0tqVXTJquJgISYqoVC5+pmwcQlMJfA7S1NQJRM
Lkmc4qvETIVvdzKgsRImGg60TY+2GFKgh0DbDZ0gbF/gXfUD0pu8gu5PnAzOaYqN7Cn2q+LOHXME
Sa0lH2tXmPcR1y5XHgbfRynsfuY7DQtD1JNBF1qWYqxPro2JXrOb4q4doReQ3Am0S0u7p4hbg2uz
lme3z151g2fa4166h8L4OrVjdNu5c3UYl6kxgZJ6UhA2czjKKPoZ20GRAKhwScqYiPRgRu/CaCC9
YYgLa0UZkC7Eib4kKRMx7cru4/QqtmRwhv1ZvrqQca4MCDI7F3J+uTa10Qf+ubz2RQsvBECFfwHD
DCZmyk2gUw3sxCbdWtQy/urPmPnQ+Kf5U4C1mGjssVoD4ljyKzARz/jKG7fYgTDT5aXRDzJYu0k0
PCSRJP3BNAbIhWWVgw939bK5wIwx3xNl4Xydyly8mnC6j1yj2uBWBAyu+/XezshKqJDif7UAHGUh
DiJikhvbwZKCumPA+DmRdtIgMqCPavIIuoh8OggpMq5W+GGJfMnc4K6tG4adTZBuCPIu4GA38LGm
ycVdh88rueO0Ox44Wiiz54Dt/pbEz+ESdalBWFcwAFMbyB8YAUE/zM2c75AjdxwHaI2ZbjP8B/Nm
zvy8hrAej9D34JZ+R1yyEMYZW8AYSe6D8dp+G7yOYLeMIFpPFcyhU8WXbcD8Hl3dThV+7lQLjZwn
4SRx/lTHZnmcIpzBzdSaIengr6ZPAkVkuNaRL0J8NbbMtaZaiPWJcJMryAnTpo+LxUbLEwLjmPML
jzfxSb4BQxXdZkODtxYsa/KjlIGzJ46IWB13IXjbRv8gWzXsOCfAkB70vAjz6JcY11Iyr+lk1xre
3dYodtjif3R9462TdrolcWffVcP3PlHpUYBR3/QRbFGWQu866RmURsnX0o1iuBy6hkC0nHHOAW8E
G9HL733yg084t7Zi9gq4xJPsQjHmbY4RPAOU2xW81G+g+KSQak0QQHC2KCoJBmDUE1Ko1gPhJiur
BZc0N8xuZH8MO2NZd6XNdZsie05bzT/7nO4+gxb3r62BqIcqHo2voIet49TzRqHgjZ76Bfeuk3O0
Hjhe2jjtzDASfh2giFi8EVoDFBN3rRYmMJquDReoqK0Xz47DRPmW/gZewrueU+gbgBrVmhguQJ6O
1fvXuOebC2PEFYPriNewD5p6V+iiX2cK8qUw+2rtjnx0Q+7XPsUQGOJkGF8S+veyhD0bBy2uYwSH
myYtzuhOq20ygp5JWiHPbb3U1ZVZnQpD8jKNdQJmWBg2hwrcHeIwxrVwe2PzNuuOSfrY5b7xQx+Z
rYblHXF0IrDyqEsJj5ji7aBogINLWILQtc4B6eRsW1AiZBg0ZuhY5C7VHSj3YXarb+nEHZq9qFxP
uteQZANLqOcJLxFopD/ErAZfBxlHZPWW5TGae3Hd9sw9WszsMQYM+nwQ3POg6rdWxllHXA7plRWZ
+vfA6LvToBFNkVf92c/bYt+6+rDL4PrvBDjty65Jz1ZqDQ9alrVnNSXdZZTN93AJxns/B/LvK/Sk
9mw4+zlI502Z1OKMPwt4cf7o1fjcUyt5reLFDNKl3xjPd80A3pM4dyLQY1GHnW5xgqZaE9GUindM
7t81p+pXpseit7SHDlqaFHc4zMtjUzLj6MI3CBc2yP2eeaTyr0kW1AidNJ7Blr3XuMpdgF2s24Ca
IQH3e1qHdrMrk2BlGokcV10bZARiFAWTWcYmr+YVyQIRGrGeH8qx1gMgAt5yJInHaq2GGs51IS26
IxCcOx0A0AgCVArzWytMcRxrSxwrmPYyrPy+PlpF2697g9ZlsSbNAznOSY0meeYsPkXD/Ce8MYKI
OuI9JXUcZoNNtl0CDzWw4EZAGhr8oz0QZL2K3N7yrJBanD4R5OvGe21VlkDqGXLxQzqoGYw09g6T
70kjJPOvaQnxcPRN3U7M68pfuhDwf7ruS+l62P0zG7pG2PpxRn8vaWyYl70xCOae9snP9bwLSY6+
HTML5rA0XPjDFNc2kFpPDUcC6fI1Ie/fbb/fyyzLIPtZYmU7dG5MYprWTBzDteNk2qVBtFu27jyB
z8k21Y5xalqrKgMq1Bd+tzdr9GRTHT3niZNDujNzmEb0ggHhEAhPaPhVzxptrKYYbl1pm70WBoU1
XzFc45e48BBv5UarrQqPDPqs0LRDOjm6vyWwjvnNdpm+7ZjqhN2SPa5G/LDOWnLB+5wmjQh95Qy7
3xfYHxtAAWunTwkfIBAmLu9dhd3OkMH6Vi/2NQvo2jXH4RL/ie5xqEmdAAYsvQJomhAOOFNX5AHc
PAa8c6IXFqcQBD7bqH1osy7fhw4BsjPExB8kqV5sxowBvk8jDBhv6tTkzKmjlz6XRX8TKZa539+B
DztDjmXQ+PBJ5CPT51g2cz9tMVp7cEQ8ymI/1BRhBPdGLFAsxyV8/pNGktlfHa6X6X/HP6pfNCY+
nootH+g5S0sdNdMHjU/ZUODYbr6ozeGDLRyKap0CEYZe2IjnDmPTJm85oncdf/zytuyMIHrcXUKg
2jYxCg0INRFYEFeG3QTg6pON3cdWL98PVQnKMw+XwYdNucTLgAm2z/eJEPaxH1rxWllY/VcjaWG6
IJueYrsgXYW2ZGZ0V8QnsZmF+X6WBoV2ykVQypRH36z9tTLZebapJGuoUL1zAi9LWBQHkBe52wab
bqhTuer6yNnHi8rfAoFXbWzw/rd4v+xny6VfvAr4ZedrhnetIlokq0hNKDPSNHt6WxVLGMt+OM4Q
fj+5Fx/dbsu9oKJE3+k6AR6Iv78ccY/dntUr33dLSIujEd/TTZw0jZb9UKfY+TXKRhIBEnPrNIET
4gD5d7WzWDE560LCzCPhNX33DVBujC5HSekeEne6c7SYRDN7/Gwa+NCx4FNoVGC3wLCFsGEZJD8N
AojhQ+SWVbp3bYpnFxktWmm3C2szYJ/h5tCEQA2nVwlREg+/H3/m0in4WychoESxlv4PsrePdjRl
5DaCu5HD4HaMo31hE9CjRVHwRAiRc2orsu/OgUZMT2mruzxQ9asmnXHTqQFyJOHwCRnecdOQgFD0
hPHEnaSctAkkpP4OLrKqbP+sIyPqDvDI2bi+ffv/9Ks/7VfTtPvpQf+iX92o4rn88++t6rcf+ker
2nP+oGO6GJl05E+I2Xjpxh9t91//S/OCPzgtp42FlWTRpdNB+Uen2gr+wJHESQw59khNfiYOE+qy
NLENj4aR7XF6a/07ner3ywLLkIusmzlaZ6/4gbVQ6gBkyWsF1BsbzryKBru8wH+kvgljAukVO59h
e9831PhAzyJA2jH55h8V0B0GhU6bXbWfJuQZujbAonPHz8LNFwnAz4Ptr9V1YS1wBoB08F3brsNZ
Qgspmfaqo8NBfVdf5xWBFKlny42ujcXKaJFk2nWm3bSjN3376R34xeLnBO9PNJnHXA6asO6yuH/s
Lve98tNBed2+Ktxi2k74KreFl4DuxNh3MZlJQ2wnDJ0d3B5hrGRkRaSaypST/RZX0G2FhZYYqMhX
iLwSFo/YAKHlz2O+VWbOn4VWRqlkFRoLxySBWVL4tgpsvK/UK0q4/MZid76ewWftE3oHdIbc+oji
vH5gT6t29E/oa8jYUCj0as7iVgiE571eT2TrWaa8akZMEqB5py+dBdt4dFv57AuRshWuBvWaEOaz
pZM43BV9qXZtNpVs0dlQQZLzqXYrs7xI6PE94WKSjxTv/OA4sSq29WRuUJBEN8FAeMx6aCWJdNwq
1s7Y0PnZiMNCa2fGA5epey2sZXBqX1XFnsabquTsQBJCRhhgioZ6Rinspc11VQxWjB0CqFDWef6q
pb9/OZONhXBOLEnNaXPMe7O+bkUXHbGQTju3NopDjS12Y1jdcJfpYrirs9m95emYmxk91KY02YH1
7lS/qGpkPHiczqdjqcgviqrHnshuuao5H9y7Cw7aGxtodV1JLqehpfu6TtTrSMv4m97wI0pv2nsX
oNBFNLF3gjFnfO2LmVP1biwvpor1QAgO39dEX9rZiixPOo9uP+sgMwq5aSV79LEczE1Vm/mNdNkx
9UYMWMasmhc74rdxzspDDAVa2b024fwp7b5+mVqGM8cCauemfXGofB6u8oidm/qMDNDWAkiy0d22
OEggiijtnBwOqjbtNCPKb+gWEK3kJ/WVTbUXFkE8/Mh1pa9KwJBoPXWdScOontgLD3fI8+fLoB74
q6xE7aTgrNWYuOJg1ORVlC+DXaudsxbrAwgCrsW1MyJBg0SEA/grsRqScvhh5KnaqdS0z7HNk4gw
O6/ski6I0Cybvpvsua95LJ+9gmJkonhhNzNpaQkKLIpuXD2qX6g05styTNQ3k4PfXQkubw2DJN+S
IdD9SYOMnarNHi9Z2GOGxr1tY55jRhd+8/aKFuU0/FANVz/D5YpX9cyTsMkG3dkG73+DnfKxiL3o
WLT546i1/TGhJjzH/qveB+SXpBq9KQRdwjwkrfOko6d/MIEs3cUm7yaIMJqrb7sqmxAJAgKGH53t
ySuZObyUkzkQPM2Dcj2t20a1TdUpLPscdKNz7ikPv5ZpKx97x62egKzxtnrgXBszqp4syEenDH7w
7eQrnzCbzIcwWo7Vc+xDrETOoDQIQkG+frs4n1L7QCyVdjMpWXbrKc3mS1TF7b1ENnajqo6YUsTD
RWgQpXKciMIN3VFP6X2ZhE8Rb0S5NqXNCyI4omdskfds7wlKJxwCMCWEW8IkXdOqrzoXEKlJbyIw
cvdxoKPfvaRNbz+mEMTyeE9MQ2mDBZi1coMxfOwvVT1GJPPEVm/fwBCFJknK6TcDiG1YuX1Srgxn
wuZez+6W99DRVx1HYyQ0TETwDX151VeBSdJuFhwJGf7S6a12XenFjeb0V7aQYgvrzLmeG7SPjjdZ
V40T35JJfyVgcq11NKl7OvLJQZj5txajzaYv8MP0tvqe+qLf0AP4M09McdDK+EX1dnJIZnb8pdHL
i4qEsU3hEFCFoK/7kwy/ehOn7WmiybuFjmFAl82DtaHIAyk8J8Z0R9Vpz7a61AI5qLABe+lm/pGG
X71Oi7qcVzKI6gM+Uaga2mSH8L+clUhzNLSiKF5jOXf+Cs2rBwTcVmFglzeq9NKNKbTglEGbvkRS
PkJYY8CCKDVOqWJ/0wd+fJiRgdNzGwgjIZB8LzxAmLKz/E01km8lLZ9hWS5Ibh1jPelh+ml00mBP
dsitJaJgixiwvaDbaRUbk3v/0spxdEMHGRVO+5lniFCmG/agJ72ta4xPJbz7i562UkjTvIc5EBio
egMXnmXkEr4StS8WQUrkhsWseSzg/hbyIYlAJiCCrHTrGzZ1BgjGvN3iMk4mTCNaBnZ7evKdgQ2c
lU+nclpQWEWeP0LVqrzQnVy1C9IhHUPPJSyRXRBuyMG2qBAtvAuG6W/tHrHBAV2sqa8Vkwjw3lya
7Uoyri7topWncY7gNJu6ecDj166tJGFUtZs4pg9eIhBc8oaco3Sb6ds8WlnYLKxdTBP7sVhbg1Yd
jcadn2WhO6hDxfxVZrICH9sG+2l2goPoI/Ulza15PUT0qnIh7dA1C+hkbj6sijHON61t2ddeiyR6
CSnvV3EDuVOXPn3hAU8A0PvV6Fg0WAIre/Bcmhe+rsatHZGl2geDtq2hbgN2ENeFQTBVS5jBIU2t
iWOTYVjHWhzcQYU3dkXKG+9aVbLkrEWbYIzsywqlKvG6o3YjusknzWlWR+U3IBltJ4DLXbuN+EEO
9BW4HO8imOC0hPY4kp9T4HPGVJrkl7KdjYPEHUDcTOI2p2KOrMc+8xSxcs4IToL8y/aUqDgnyNrI
9B8S8l2xtvHRTmtiyYfDXNdBKIXW7HqjcB5JjktThItpdmF3cfsirMzVLw0aHotjxM8z59FckihG
mHcgH9kn0RmjN7H1Emf4XhGRTdTOuNQFsr4GEVesgcuU1cbngOmkTQtnApJm5vH6ieQA76W54Ly7
siFCIHRdjZWTAtT0CYHK0so5K5MgrJnD6e+m5PgrbKTKl2ejr95KpCyzWIfwAYLXb8sLjm8cJmfZ
/emn0SjR9i/HXnresuBAq1Cv6L58/C5adCNRyTMGcsoEL9JltI4dDgLfzkTrRDrnGVzyjVZJ+RgM
dHa3PYE4IDFxLoSCIi9Z2+4kv0+yx42RYA4EUsvqDMajPv5VfNUpCbjATQmcJ3CCAwQn4foMsagf
J6XMDWWoezvlNWXZUjACYh7sfE1ToDggNC8vCkjFe1tv6bgTLL7qmoxuCvm5sGETp2VxJ6dcuykJ
27pLTSs+x4JKo3RceRXPb98iqB8sbcFwR3W9TMqzUK8dWRccR3mUJ0FdG1+YBss/Lemi2tJi1Hkt
ZeLRjZmIVqLh6yyM5F1iaP1dkuo8O6PW/DLURaN2sXDVSR8yrr8fxnW88Asriq1HuAg0WdVS/kK7
evS6qQCfzSUgRMQoLCb16ivCbKc5qjZllgb0dUeapcqJiC8iCboAchbU17/fRBi/2kMYmDjZL9EZ
/+BbbmhKVHGsdaR4mfUxQnK8lMNeGdZZ3UCQX8p7i+bTwIN5ahVnPuVYcrP7zvlsQ2O875ws+5nl
m5A8Z/B13oPkerKVhcTHvrdTKv8QZJZz9tzOpA8BK13ZFIRJwJ3tYn364sVgQrLWAYzbVU8xkYs3
wILrY2sN6lSOsn7oe9s+k2IwfRupuLef3Djrw+4PQwNaKDxquIk/UO98z8+9QbPaPQGS+mpoS/dW
SQaabmTJWet561iKeMGMgTceuD2UHNapI6f81XMmqZs9Tnwuf/+lPvR/ArZtiJkQkuBNsD94IGIw
l2aQwqcTwqqtEI/dwnDs64t5JCOzafpkzdQ8bxTCyGQV9VRQ5JimOy9ZhikO5ZtstJfzC1j2NBKr
P2VaeNe+Sw5Y0BEcEmkNsoe6I8Lv998c7e+H++lhWV44DVD5F7MT//+ntpnDWa0sSBvcT8BKQ+WR
1L2pRaC2lUIXIVNIIkFiea+DqYY9IQ9EoRrmM1Che1jyFuYoyiXNGeN1D0nmcmhM+3FYErvT2cpP
ui6sJxM2wQT6TJbDCeayf4hcI19zPEwmwcSAFkwl+zggHETnkGjTTIJ6teAUnAJy3paTpU74Lcd1
U8MbQW/X35l2r90McePeao6nXoUf6wAQS9vWODJdIsLJwzy0Y1UcesREhySqqNnZLLMviXP+0Gwv
b0hDfgJM1qVWn8q5vi7hjDCngIVd2+RJPAQCGbCtpwi3rVxuyKGVVzmW0Iusr6lBDVoOZAAMd/Gs
xVCBHLN4aiwiY49dMXvDRR2NMTcpTWOWpLabNk6cJ3rYSysq4A1bWQ9i20GJ2tprLqg076qIgJG2
tkBbey5xaYeckmYdzct/iCjoo7XeYi4IoxRAwYCP2zdPOHJaaLfWJFmNqekbPcnKNZmJXHFcBtVm
YhJGQTFRyqMX0Tk4oshnO61D4WMj0vp2e6+Dyg5hIjth62jQ3EUgYUw0bNz8xJbfVdYj10gJP0cC
wXjKR97IuWNDkZRuf9elxZPXsH9ctIqP/lhY6bpR6cCmknsXLOjd4zwvmmkn0W7gEJN2zsJxnVvo
VUhiY9Lzna44dI5fPU9Kq55tZVAbmoVJohuKgq3V+c0XdqL+hap1YOMjm363KNv7UrCXmaAvH/SJ
2ahb2g+cNqIOEN0whvZcTEgBCkL8jDkWB5ID2LWU3tIeTr1rYTX9nW705sYszerZaZt0BzBOnaTB
7plExZkVoKuM9t7MaCjVdSGvOi8FHRzZzCZdVJIw6HfsjCLbBgBbOTNjpNV7Mpgmg//Z6XP9UpUT
d0XMxYosjXblpPa8x/dVH2tZ05XjMJIAnGBZQhPBdOkojwaQMOsH0B0+h+u0WQi3CS5iQzbHVHnl
hRtz4/DIqF2pmw5Hn+Vwh3WH7f1If91fOkA4a+SVyOkPeSnbZEw086vPKJ03qT+T5u6KL8NEmmvX
d2y3dSc+G6UNfn1McFTZ/KWlthTOy7ee7IAmlo/hmXBUfCoXyhqLg7EM1WmZ3/Wc+D9Js+TJqSci
shqRgZ/GY7LpSWH+ppbNazrpbOCTya6vEcrwZKqMUuRtLZZlvMSCxqY65bigk6Xopa9jgVSmscrV
FZ46zTGBJNNAd+3tNYTquuh2StJypl5Tl3ZMx8NqVX391vEpLV4f2GlF6JJ6sCICojgQdJDSl0dk
VuDLuegjF0Ph0h7QYo3bAEbEC2k4cuuXRt6ckvqSSxpCY5K8Nv6sLmeGWxlOKqYYGZe4KT+me6XL
Kb+pJZZdQg7zYIkHciAveNOXuicRISk7HnHM6fNhIgVnhc+MWNN4ZghiAqQFF7nIruJcd0LZa9Um
yHgFCV4xxk1JvlEIOZbIpJzIFwoenexSFxMQHgU6ggRO1A+zhRxr5XRj/QLa1twQlKC+laDaV5HZ
FAdtaa5AYGNaY0cfHd86NRA49ZVPqdGE5ZzyNwmTZk89M8VZBh//1r95WySnnN5tWSVoAXTth67P
S7nsaTy+QlAs1S2G4L9ezZTWpbRpDZWVEd2giykvZGUuoZi2f+F3bf1QGZTpRhvTUwM3UV6MIJDO
g81OK4z1jsldM9s/YaxVTxyEoDvR6+Bi9JhnqzHhFiZO3bzo5F6Boc5RfLRsnzatS3neZYzp5X2u
m2UaBrTVnoq2oCMZpB41b97w4yyi6pRi//yaLF1v6pJlFWCD9mT4vBL23Ld/9nVUPSdGFJ89YsW3
RrO8P8D2oefThyxcLidaul9v5a0f0CElnSC/EeNAF8lmmXSxL399WxuMjhZw78fJ2WPKp+9EExW9
h332Ys1hqRgD/6IOKENqlZtfx0YNYSDI5XErKmGb7XCYuJnxVboWtnEiyQ+I2ouDKvTyAtVAeeGY
FLFieQYJ5eFji0lfbhH+UZyPZCGDAh7u1EiZLHP6c3pVmF81UTLZMo89kKYiHxFDR0f6F2741hIc
OpqWPpEkx7hMxnU2UX62zCYyZJuTb2N/4g2pJoqTjs2OYGAjNrPoglYFg0LpQ/VUmBoN6pGesZVG
bBU6CmcLSO/apLm8YbHn5XmbZiePu0HniGPxyo7v2dUruVKmWPYTxG8fp4Y834amzTfpUbVr80jL
YmgHbqbO9JYMjKM8sFi13EGyx7N41zQ9uplG+mVmMYn0UNpOfeQ8nCbiMlUCGENflFv5efYh3hdu
6tD1Io/KqgPWh4SWCWOyoTsNREhdghpCnld7/Q+vjKZdx1dflRR4VpgGbEJkUcnv6KEpOWpCTQ9Z
ySBLZZqcEY0+DYPDXZvJgD6gbGOoDDn3oEPruC6HsX6gKsnsVT8pEhig2wfULb2TXo2EKBkrBE7D
XVVFVJAK5erQ88CVD+8pN2mpv/32bWAqkbHEaEbfvDgja6pkUTmUM/JbktTUViRZuqvGigGdUlXG
nsMkgzcmPtuSkHAyo9L5UrozO7LRU4Qa5q+9PVfuJmnZwL41ir1WPtmksiERpApQU82WTJpzv6OR
wBWPB6/IYKH79uPcxAmQeYrZjobKpneWnHJ0Tf6xi7p/+PL/c1T52VElCB02Qv9/a82XHyWxYMXw
XKbPfzuu/OsH/3lcaf/BAoOrBBccKxH/9q/jSl//w1kOrzknRO/vWIvI5r+dNfyn5SQRcQ1yD4cD
uX8kpC5HmYu4AGcfKI83T8L//T9/k5G0737/s98FT+C7zYjP5olt6ALF81BtvLc4FMJqZyF1tXe8
MldIuarUIMNjtK5M5NQ4OcyMQxAOqhqxHTu3RlfWEtVG1jP5TzNEGxTZhY63q247dEcJvgZt1UJh
XDcB8TFddB5d+gRCGfraTvvJWM2Cw7jFH9tuaI+gynILk7661RpYZMEldSvSz5fpI0tmDk3M6g5G
RnNUWZ1cwYvVARLM87fI1Kx0ZVM7bJpAZweVVKK+jXN0Mpy6BezjjUn3wE9ZbhnmRoUOscJ9MdLc
o1dPKCcb+6TcpxyG/dAMI34ZZy29nPiZB0dVWb8OtMC+SESxCMc9KswVTCMaOICgODLSRucLvd7i
NFhBdk4r1ILD2Go7A80gqUeELq9gQaG2H6N8m3lUCmRl5jGBOGh7tYb5tBACCWcgI3bUhWN98xtu
s6F5+ZLsk+jHEjnFpsRZuTcJPtvQDwlgnNjGccRU+6XTLJdMvVlcUyJUXzKAJmc2traJQTkvj+yc
yZ/0Z8Idx8TbYnDRu7DxxWXpcXS4UZ47Jqsml3MWlo5+Dwaku+gr+6F14u4WEFrpk2MWBUtvPIsl
q4+f78qG5JupyE1yOix/J2ScLbrNKLq00WOvlaXnIeDN+dJxhvbG42QOyJLLgYOlkVDYam65AZp9
4w1fiBIt1y27750d61/svidDqa1M64rw+P7RUDL+1ghrOg9t5rBKu4Q/omJ1RK6tvIRcUwycxTEo
mugikFl57eidfZnb5n062kS2Vsz7CqvOtqzj6Bb1UL1xNQe7Ppl5emV0YZ5n2Q39YP3ca623jsgz
OcRutcszevSCBmtIbAqi9LkSkDWGKtpnQeRse1fkr8E4vhhRoG0rG5TOCv+wccNLHq/aaaoP9GLF
ai4Ca2NQ+a9zGOVrt3SuK962EIfwCUtksgiB3TUBRQ9I41gZJk/bJoiJVg5W4f2IiSqM+xg5WW+k
x2JItAfkEP+PvfNajttI9/ir7AtABaARb4EJnCFnhkkMukFRlIScGo349OcH2q617HPs43tX7c2W
NZwAoLu/f4wPTZG09zZdtKcZdPjoel27oeZops8PZQGJSMlZDC33DbftiHNgNvcNfo2gR+myyXQr
ysPG6e2tB8lzP49q3Y9Tq473DvaR2PjsRcWU7jrfGEUT2MZiOSiKxyROvPuRwgr6TGfN9/oH08zt
8cFGPWtbgd3mifFkWNwLW93OUspxdfdOeUmUPE/WUtKBR0Cq2DEVMz1wCph5fzS5Pg1izz4FJjod
XOtULyORyK1l1Jr9QtJilR1gvNnVinrJ+DYZZW/VXtak4zwMZE+ODypPe5tzfKxlAogAGPKVXkW5
VJtlyCt3Pb6idid7zQf878yJlY0ml/i1REKKPycBcaTdty65PTns6NsJiSBnWSOd+Poec2C8KbLK
8wBmhIJNo9nRekWlCsnm/sK48Rv5PSxCr+pjqiphT0EV5cQ+B2NaaqArcZpyh+jUPT1Wee/Mod5S
SICNGV6RB8uYth/bz7879d/t1AIo8K926vP34e3bz3v0Ly/5dY82DOuTjrYFMRH2qg+z6m+SImPF
Hf+7KX+IbVzyBQD1aKH976aMKEnH6I7yx0JnRGDlPxERIdH7eVNGP0ntB7I9tn7SDGiK+RkhTJQ1
DZVsxMmNOpe5wrIPszA0CYZfwKUlmJRIkqiPuCRbI6iNdtjqC/EvI/EHe4qi2hug9N58ofkrP9du
IZPrdhqEFZpNO9mbXqKJE4M1vKgc0beKiTpNmtmcQn/wBqgSwsk3k4N2YN+Ps3HfA/G9VkM0XBbp
R3QD0UCFJnmRPGdtJMddWpIG68LOUUOcY4hxaULdOz4fMWiSbMpRPtVWhsmEOcOa2X52yUS/3ZVv
GQu9PnmGl6svoACKOc+/ta7WXtKYLqFgxEp2oa6yQzAAaa5v4JnXpK0pzd1DPUtr2ZGJPDX7DgE6
pd+d3ZjrGDjftsyv8yHGGkR3dTlP2tHjA9ZU+S3oQOoW2PjO9Gjd8a0svl+ynOTGYgzgagq1GRMA
zjBCmbPPRulerTsWFbdWDYmdUmhxK+mWqzY4sybVnERufkY+qNyl2YxodFR7ReFu2u/LyIyFu/co
siRUXab6olNiVMpKD3NKbM+Cqm+CntAkagerM2rcWk3cggdlnPuo4wM5KrRieu6awurEPQsbIe2E
dbFCUUUzUNjZDpa/lmam9F1DfXJGa7zGi4NekDgXh4jVs+gSGbNGTzCo2sgpRIlVfdFjI7rp0Isl
m7jV1wx8iCYjwiyZFBFR992w3jgMg8uU2UA2EzUpQV46TJtHpfq+IUGemUgJGciuG8YFV99ojp3x
EkcJ7divU0pAkfwGTqJKaoTzZSmiu38XvEqlav67Bc8gKvuvFrxT2nXr/8gv+2ky+eV1v656nveJ
ME6k+ybOX5z1Dn/yVyGlb3z6xer/ewklS+xvI4j+icMK65+PFo9JxPb+yWrneH8STRK1zBwElcNy
h0+dD/J7PoTK7dbOSXE9lBl6JzcGvQSaMvuQwQTDmQLPUe2q3zMNBWRhAOFYwbAq4mqrnj8vnOXa
oAYbROGXO6BzvjGDnOaRyYOagh+4s9a80sUsFxPaOO2X6yh1Z47XXWOCwClEVi7o/GqMjCj9ISTu
/CGcgrYVfdhSfLGTCad/Kv6Ec9+uLUEyA6fwxhH77Yq2fuizkD9Ex9pGOUUEEIAbHxPOg9aC5o32
hWWHahRIAvbnMPdzZgROYmm4rgsOvL18MDA0sUhNyWgEs0ZU07chFrGzG31XM5/0IYrTbdnHk8wC
Omnt10T3cSStyJZKrmslciTuIx7L8bY1XXJs3JgV9rzQfOntahKA43uacZwdJG7ZWkQjljhIzG5Q
OmdRNtiDYa3/Mga+dV8mZoMKQZ/uBDFkDZFGlMLnYWR0nIuM0VuEh8XQMQiLD0onIkwhaKv4a7nM
8WVw53pbM5bQ/ufObRMYceu9LP2ktG1ljNMWUhVVjbNsFP8vgCcCUsna4ex6md6FuR6Lq8IRBvY3
fM4jrb8vhJn6nl/sS1muUgT2OM/fNXLwMmKcnPZaluOutdqGRT83uWEaF7p8nSq02Y/uBuqDP+eN
nb/o9A+T+F4loSCmLVRpbn/Xqim79yCLApCpll5Lzd8lINeUA/riFVUBDdpE5G5SV1aH1K/U0Yow
YRhGcZ9gEbobJlVVgavRMYCbinl1dI5dXR0mf34E8CUYVfP97qu9orQlzMtmAsU75OTibPVRldcu
bY2IEa0ypKWz+FwPwMOtZiT7mOn73UEJUwSSRo3bQXPat3jAhEH02ayf/dlbkoDiaO0It8GrZr3S
7+TK149ouJ6EWTxmWmO+OnCacQgl+J4yZjw5bBCYRIW1Q4lgHeK8HEidmKBqxPg9ijrvbcF7uvU5
nM/oB2P1Jhcm9SWlICgZrSBvxuvBSuxLgYtuJ4YFV5SDDeNKxlZ+qAnHOyEQoqjV7NG0uBV6JXNU
Bz/Lwaqt2Q97q+4eu76OL2K066tclOIaYeF0LkggvCrjxiaYMTHOMF/ZS1sl2StXtNhPUy+u+3op
rvqqghYkQ+y9wRO41srG7jGVYrltbTXclIrhv0yhEoKo8dz7OVNlgf1QsKwgYD1RhyXu/EV3kDbx
SFwVk4y0oPHSdB26xaX3erpApEifaTcHrBTzqJ+afEhPKsnbxx5X1QPhQ81R5LhqNUS4ryTOZdj9
HHVN0x7ZRFPvZhQiuou5M8qkvLV1PzqQQjbu1ULRpJ753k62g/3DHnBv0rUzP08ZaHfsU/SbNyXE
XHQCq4RW7BM9GH172hpVfDD95nq2abmPfBHQLd9/66vRDEROSrpOzGpASzAxAEYHA55WDP6JTgjZ
5LRf4ev7a70d011h4ZJzKmu8y2obbRFxple17MVdNI/zS4+h+t2OjOGOHyS6THXTPy/ubKye53LD
c6I2dTllCLCsbN9YmYNbvq/zzyRpFnsuO0+LtkZIunnzDfGJ2i/oPTqqVHSxJfrIghqS6hbdL56f
oZxXue2QwI3Y5o8FXZEGXxP13MoY7MgXf4TrGU6kDtwyZPtnszbjF2T+xX6x/XYHTa0NAQi1fnLS
XD/5KvfPzHTm3TwNPRsFSf03db06jYvpUrR9g/6GB/XY9zGwEyQbNamjmg5pbsTHpobFjT0Hb3gv
qlPf0lntCpYaTLPXmmNnR7O1jAdnLm0z1IlvCbvWmd+TbKTNdKTNMQ36Lsuuurlrv+YOqVN6Rmv4
lPvbqK3NLxkQ/qHo7GLfklX7aMisu48psTybiu4wDYIb5GfO289d1fvnyXaX04BF+K2pe50dzRjv
i7Ru44Cnx72pxnH+Bm9LYVwetxiwK3s8anE57KPOIEtWSXGEzK12UJPt04ix+Hay52iD8GHZi3RK
7tjZmlfH7+uvnqrcH3OaqyJwFAdt34+/jfmUrQwCGefYrEesntfz1NkbcEQVajWfM/S1Tjt4lHsC
qXXApA1u1SIczFFA4ixadlyrCJ7IAFbb2m3qA9l4aRTaTpb/oNG4BWoY2mcvriiHBoYov4o49vZV
O0Wn3oi868GjWLWYFnlIfA8bUw4jBGXBflJYqjgrSyePwCu7U27MatuTfk3BgoZpV2kOEW+5fR4L
dwi0oeqfyagjxqIhzi/sUGKjZhdjf9fEnXezaP78XacNvF+t6mzXhF3E18WotMcksZ1XjGUsPSAF
VoCol95xFm0C3Rdwry00dA3dVIkzMZQU61DVtsm9YjaCLLK9vavqj3tiTDG1+hrGW4OodSyy3luu
L+R1puINE2V90uLKfvDiuAsMfRI3o/ItlsHZvCVATw/R+5zWC3hsqbvcL6rH6Fulq6rdPOGOzg6x
ic9KJhU2QwoNP7ueGqjb1opd29b2XnOyijB3R2w9h82xyFN6eGrRHOZF7+4Qy1rvUGd00BuKtud+
HPwHw84a0LPO3OmJNB7J9UissNQa6zaPWgAsc5j8uyJGG4uVog5HXdx4TIFc9tLSTzQOnhTiuKOv
TG9rpFr7HQ+5qZBBjP5VpFr3ytWIou+Y98IqmrvbZikaOgqa9grxm3k1IbsNIUy0cATrXPYRvOAz
ZwHzcQJsxVOLqvQHrZT9a4mtYxflzYvdFu5Wy/w7YSI44PvpinMHeSF4b0fUIJnKsBw3Ujs4ldml
IemBMmLTbpf3tJElUUXIBY9mP23smu2NiGdYstjqdmWW27cRZ9OdQSr4dQ87me1GT7rZRlBVk4UT
i/BZoEbakA/xRLJZeRnGwWrCaNGtPftdtRtwRRJuAUukpYZ7ZULgXVwDvhqyPX3lgOZ0IapyDiBz
dNU3WRTG8Nq0xhuo5Q92ERshd3ZxC7s0JCFV7JkduHrN8XXoZnox8vHekZLS5EWMB0efq4uCAOM5
EY7k5vDdbxx8ky3mNnOfo8M+kfPKYXripFoh+dDHh0Ev4s96XhefLZMzIB3BixXaqAYvTa786yVf
e8BiOzqgWO6xcuoZOjAMQC2S4CE6YAOUy2aKRXbMlO+3QToYac8R06+vytaMu++CRJXOZ4BUs+ER
1Ndi2hjQjU2oTOgLTto7R+vEybLkfPZbaWz8PMWlF7fTManGZRtz8H9ZHO86s5zH2AG76830XKXw
CIWwjmXuGl/wIpkB7rIibCMH2bpbOi/GMpiHmYaaYBgTsWkBfLeNWN5kgurc1e68hnhYH35zUywG
THYLh12ratzrBAiGOWaViRHhOi2McluQIM5lEbsep3Hod36/EQWHG8rRYdVTcULU/opOFnXnQDFy
nOfFJs89iba24IcpRx/MH97VEyCMtUsqT5y0QKO9t0viaj5icLoks2U+CVkVeehNNXi1U8kdiWVm
uGgTxELei81SzyqoaaVzPVy8S5qJ15munH2WLg0yIm8PWO1eQG9WwLfKT5hW8jeA7i04U/RYqs65
akgTOdpmp1NYX6SbIR6tcPEk21yXpIe0cb3d3KklbDpUfrPVA4vUKj5XWsHOnmfzxdb5cgRGb9MF
PN5pG6lCp0FF87up9X/xff1JJclQil2P3C0Er3+OHk4iay7S3ksPGUnqHOEm7CFyAU4JbERfD5Ze
te8Ed8KHyx7U/6/fnPm2+cnzxpvjOcMr6NlgKv4fMLglraQzL016MCYMQUtGJjgSwYTwCD+//+u3
+pOJz2aeIfuLTDOd8MY/wn1pm2bOlMCiryKtasszMsN/z3H9/a/f50+2fcg3rLIWsJqJ88v5Y3B0
Xs+zRclgfOibaN6R52IdnB4BV1GlCjVHjsNk8BM95aKXb83qqmdVQVNB9846XEcJn+6vP9KfL7EL
yknEEHwmM+0fU457HbJAMWXg0YE6+tAVi2xkgrYKn8QbPU7kO8EqXGcDM9jHe/8LmP89frTeGf83
tb3iR+RI/xE8Wl/0G3jkfyL6wSe6kJ6UFSX6DTmyP6FmJoKXu/i/wLn+iUAAg4cJ3TXP0/p3foOS
HIBzXDYEp+NFFD708x/Y679is4l6+PmhJSSSvYuHCM+9IC/yj9JaSZlh27dxclxsfWqpyUbTrgIr
i8w5aBxreNXj0j1rtl3fpzTbnReSZIPWK3WEKH6fbQ031R8ylS/wauaUXxIOWAT/aRV+GFfuJz8V
RzJ8oK+HFCuR7U2gLjVacgSK+eju5sROrodirG/02KdQvjaLG5I48lu3XjlT3U/2kRu5eyvnFBvG
pYZomaVsv6SJPOSgS6e+45i+kKWohaKfaX4oRzSn5Hc5z2lv1n3okt8SshLGoUB3T0aTqa4wWET3
dWvB/KXaOB16/WueL/UbbDIVnbmIOCBOnuIMMMbbcXCmXR5NzmWMJi/GPOqTi78qdg9r/slVLk3t
fWR3/+E2qX8R0GAH0ufk93gyoxadZ2PcpknTr3okeW911njMclfH68/WgIc2M79neq2HmZ1hsyJL
huyfOXbOsV7F112zaO+M2RjvybUxz9rSVoc5bV8G0Bck2aazzxNv+Jw0Sj34vkLlhydXfsXRF79I
jRUq7G1rDgA1sp7iPn8JSNw6IPYhw8bUU8YF28/d0DQN+dbO0O0gH+MzS73JL10VX4tUqSt/SdXO
YAx7X/S+uEl1edGW2D7mUjVHSTn1Ne5QgqNtt9u5OD/NjYS7JEBq7k3JRY3zFz/10ZXzK/X8NcQM
YGmiuJ4NNyJdr3T4opOfEXMd9TdGamv4U/RkTwhM8VhXVvKcq5QNGmiQptQZs+oWK3FmbLTI1hus
MWvTInL+/NBKqz/1FgWoaBx1QeSfMUS7BK0CAs4ZvGzsqoTTi+BEZ/vT+CPNzJ4zxyQqMn2KjkqH
LKluUwd60mpn9yaW9bJBNUvu0CoIaIjcu0FKYTBIliMSPaAMdw44BsdPJPiZDmNRbH1tp9FCY0QI
zx42iX9FBucaJR67m8G14g2CWOO8lLZ/F0dzEo703GJKQlQ3DxtH2ue08Id3VMD5AdduG46ZpiXw
sj3uzyqZrukOd7pd5qvqs19n0Qtez1g7Rq3ZZlsfzcK3dtS7HjJ17O8H1GnRdphz41WB11YhotT+
zuir9oucdTP0m9F4y6WAVR5mNa9+9MK7Qk9OIYz0OJKm5tzhnRGAEZFCzRf0kSGgw3RIMj2xvmLh
oZ0DOHSOQ1eCNzVx5X3JyA445fY060B7FLRAM9daOGdutOpQi6HYME/WeCCr8s2OE/8zyPNXTR+b
jdNIQZSdM3+3GzkzaxhGXW0jL6pesrjvjLCQWKy5WJV8VS4dEgH+qIYG7Frh0B04cCsA9JvVrrdp
lLwDAPXBUVKeZxRxtC+xjW+9ollIdgKIXYa1ws5q0o2V+D3ZaworRm24R1vv3HARSebxO4De1H3P
siZpcQ5xSer7Aa3uvYlocl+nej5tNF9FFqkqUn81KTzYLhYr6mDqDXbIqkwzBtymOMQzXtTcinpg
91qoe+mlFj+sW2bPeMhaTKaGEpSWgtIfohhnF+zh2HwBJW7klaUxohFBhdwBVKu7WJ3U3mvbJTiu
M7KBAXjmNoBK94OMlk3i5CxroHstab844zx+b4tkfJ2tyjgJJrhyS9SMNyO/nWUU+pFoOVD7Ub5B
ZlluEJcMx95Vvh4aeoNSqGs2nOXGa+lI8v+LvEWr4R4tqEti2yogZ/xanI3T6JDlLJu1gWBl0stH
pvV+T9wBcWgcbIYADTu9Qlo+V6GvBmfb6tPybSHdqtwOBgbMWvRgvXUymMgPvewyrSF2/TUdqw4F
T5Ycm/R50WIKL2amglx/8eacUT1IJNSEwtszd9klmsAoTT9zLkY2RpCehbx3sIvfQyXHtyyLE/NA
vhw4yz/ZVlXdt6jR7nuji8xAT7PoaUTBjB0M4jKoAGWPqyXwySNnj0WK3Pt7j7SdW50oxFvSQEFn
cJOtALl19uOyC+sBW39my5hlmy0vnMo5Pfem3+9az20ZhruyPGe+zsd1cipquiLhhym0hkcdFikw
ZOfctAYff0Hbi0SoiqjVWlT0YHnSOWRpPj4SH+O1QTJEyXexaPOFOMW+3CutrW/AA6OzjxnvYeEe
P8R88fcmbQkZm6W9xwaMCD5qly9M5xNhaa22UPJezLvMmk18AYoyb4XZOFc261GfGss1YfLuIUkB
ZMoxuyUDBm69NcUlqovOYpHN0WEu0aF2MvMkpzquUW5ba9BaX9/Gi0sIBr/no6wn4wZVMdC4pbl7
fGTaJceWL7amOdp3hb8k3yKFoDmdNEKbZDs1vA+K8eMMqHpn5nLc+7PvHwaj755kVOMRMOzhiufJ
mQMinmQgGtcvuUSoagP61/WNytALh73w27tR6CUsSyZwpMPX4UNMkT63hXXp8zI6La4/HTo2RoIp
iGFHNPuu16n/bnTCrAO7I7uCBIPki45IDc+61uwrkWgoaweWGm6/hE3aKoQdYh93d+mQ5bckEoxf
EAkjnlGG82rWqXcx54onL1kXTapEzHS/0Ey8bKU0zfqhmv2X1KxiVuyEBqnrtmt7I9Qrz0zAf0f/
NdWi/AGdZNfeOhJW80q4fotS3HFynJaZ0eo3poMgeN/4RqW3OILRX4ds/PzytbnMD7KNN0iGcA+I
xHF3je+4YVJV8AJZPN4t6AezayWLrkRJrSUvdiPs9M10eMRDoj90eytHBLVOQJAezveTYUzM7/s6
Jr20P3LLmjI/ukMFQPHWRssrZ9/pOc+16j0bJvPJV737aLRxc2zb9LGt3HlbirY8uG1H22JP2pxb
T/dOsbyyAP7A7feWKefV7cf+q6g7ThAWNvmgs/tX19eyK8f1iltyNLajVWo3XBxzTVQjqC9X7Q+x
2AOITdPmoOyt8FKU6imRZwACd8Ie8zns8c23QSP9mKRVp5fbkqK3uwQULcWOMNqlFvw7Qv2/KHjS
8pH//N8j1Pn7V/nW5T+rjn550a8jlG9/IjgPg4vFVI5Ybv17v05R8PKfiGtfs4SQ/uIR/e8oJZiX
cGJ6pKz57ofQ6LdRytL/yehEd9QfRidAcJ1iWkLAddo//lQeXIheY5VNhhtBe8qQMDbwABMiIEj1
maubwU2tGWYqXdfn5GOpxhE9Ptrr+t2tK3lReizqFR//JNeVHijWuZk+ln+17gTmx6ZgCqntcMH0
L9a6Z8iP7WNYdxJfeenZXHeX/GOjadY9p6GRKLRnW5zVuiNF696kD17JlqdXt2rdufyPTSxd9zM5
jyPhFOsmN637HYRX9EQjrWYy5NX+fUEl6700FSQoeyXOPnbNdf90sIWtHhp5D4oZ7YCZ2agiDITa
KNQxb/yFWBSRh2RRT1srIaAhSCFmH/s0m95ct2wJWq0juJnFmW4JBOxuHddJnlvSO5D91ZS/ingw
d37iGg+u3Sb39uRk20G3EFtpejXdSJzqN17bfQaPQ01K0acrSRAQME2iWR4r1efYbaev+UTIUSCG
vLtCu5PetGnFfFo1dvclrRZEvS3X8HORZ+XZG4dkp6lkOcoSPChI6IHZFIPnhlmFRwWOQktvTb/L
rrQivoyIYncuUq3NkthZ2GEDvtLHeryZkqq/wd9EiptROhjeynF+mNcdN+ccHCpOKhcP7/7VDHR1
clt9vLG6ar4CfhJv6CXqY+Yb6oGwumIKkfDmhAA1Ch1TYnoHAhn608Iav2sNV9tUUVHdkQ4sHtRs
qVc6ZIsfMzDlozn06cbJp+pSdrZ2FiRfxGyjL/xWnEaBjvxbgoLLFyHTYQfCXG0qgG2UBvmyx2qn
bTUhJ4aIrrtAc9Q3GRqukABS0ogzbhw4L0j699UgKkPgZ5ZlbREV6G+R5FvLqZK7qkNYHTh+q7Yz
JeFBqdfDziO0KeAw/jaYg3ddrR4dYvabsyWNOOwrBMcaBg5a9GIiqwyN/OKBqtabhm5JijEb70on
BfF7VsXZLar0insqXi457EtDVGukvXuABmUQxZ2BpW4k+CoAdumvq9RxgYCS5JjmwKJ49TOkwIX9
khql/iwJwrpx/FzfJlbXn1K3YfSrm3a4w621vOKopFxKK5rpGg9L/Ii/xr54KEKk18T7YXAZFvVO
MQgk5ja3hYJwGeix4p6sXObCtkcrqBAROh21LxxMKg3QwXOig8iy6ECbpDzYc4ZS3msN0PVowqIY
QLeUTywjze1cQfJXaM62TDb2NtUa/eQmBpg7fD9bJnPNFni+vZRxGV9kYpkESDjiS8EISdipJpHD
RQnxrpPXzw+cEkQcEpRKN3tmJFe2E5XHfmFzx2BA8mw4aK097Ag70i8k3Ru0KiLGK88aDM+Ta1TQ
iSjVI5y8bUuCVpXCgS1l/a0g29ELkHxPJ7G45cylsVPCGVDqPcVDRwZlRi9uFBZaPG1EamScOjMi
rHfIwJHCIcKb7hAkGs+yi6o+jBtTNu2ucGpgqZMBeoU8jjiEEvB1J8k0Ln2yKmYHNIY6i05/IHvM
nJ3PsVs26l6tQM8VkkWe9uPSmJ22kEuWlVOzsQYzHx9kNsXeO0brKKnIxy/00f5cDtlI9ZHX2Boh
TX2vsm+kVDVGjnbGkJKNi83tXyj176BUbpm/DDQ8fx//c/wuu+/zT0q8X17260mAih1/7WpneF2t
Ph/7/a8nAdIOme0FjJzOtvz7SEPL+AQrQZIFIZ9rn/Za+PQbqOrR5rP2a/BfUPgRNfFPTgaYgX4+
GayZith+CdrEv+Ra4PT899/lFZitrErR2/KKvBu47EoKFsG4lvk1yfw0HOgQgQ+x3SF+09OkPwxp
pe6ShgAdPBUGUgFJpg1e69yHeY16klh7RGxmM8XogglcvoOY1/crkU44eUtbAMMSKfQGjB2AZPQ4
mZX94lTDWwFKFfOnHunUtbEA1MtdJ/1HsKosLCr0MEGNyRIXM4YdgA3cnj3SaZpWaTK87xxoctUo
/cXPOZ4gCErN+6oa82MnBzQKVCf8wmGNhIRtabWbzgTSduAGhnEfUVuwLTvN/9GZEtdCUwvIt6FE
nhAPKHoDdB6o/AZDAbh0PoUHxOJ8/FD5ghpp7Xjj+qehRhYseh76sg82rCw2G4N6jTAr+8NCm3Ho
CjQkjAMjkKPJqkUhUOmX/vOQLW0cVoWnvxDyt5ycZvBD28TgW4I20CHUyQOVJ7y7gSgxqDLY5i5V
Ps3AwA8s2L60sQ+leDHHTlA6l3l9uTGbWHvte/IRgblR6Tq9MG6k1/n6frSN4mnOC5c8lLg3XiRN
OGQVTUgloDGT6eI1hfZjSUY/nEQbHcmbSL5pRTedG1a3/cfn69ZPxZ0t54CSF3kwC8XF+HBZuw4Y
xE6XfbUH3xgw1OP/JXde2wLgqG0FiIWCUaXmTewBnSVBr/C83zhmlCRXUWGQsMn+I8UusV3CJMQi
auLNkXYHlVbnx8WqD4O0FFkC2dDvVBqbLw2aSmdnNLOn77lVVmNtyb3gUZGWkb+94d1TaN3OTsG8
bCIjceI/SU0UDwmw3UvbJN2NVwn/MVsGKFuUBs6GJVkcgYPiazLlkmf6eEUAb2Vfaw0X20Prwlyp
qJsYar5ktnASsReTBjsEYSjp7FaNnCmUg8OlYUKsxnlPOIS/LwpT/BgdQYRRJMuyDgyxTCi1TYCS
nZ/pKjnnRc3f8snX2zm1Y9KBYqHoZ9QfZO0SeA6+dR8RKkIqyJiHYrVoLUqPTqVTpvi24tHbG8o3
drJIBJmTGLxKb9JqxmDCHCDm09Lb54bePajaeiEror8pcYqhWp+JLBlajppZv2jLdsiLUxmTTRF2
EI47sg6iENqoCWFkobg/PGlwuPKCALy+7VbLWrea18Z5Rhe3Gtp6QjMCYzW5lavdbSEHZ0vn3HJE
P4QbLkdRFI6rRW6CYgrsckYqEa0WunE101mrra4yq3QI2e/zXbXa7sxarek+qxmvX215bSO6E5AJ
4JtHRgpHFvtWrUY+wkSQPekf/j5QJbx+3mr7o4457TfjagYcVltgtBoEZ5ll3ytVH+TMpV9WG2H1
4Sgk8wp34fzhNNR5zdvy4T/UstWLSHZP+9B+OBTHwUi2fTLgWyQ1cfmMIkvn2IKtcRAETSx6Uz8h
NJv3ZusSlom6rVZEpjQ6wlnsSRiKC0VwSVJho+4rtA8jC4VBxvyob4bVZDnSvneXTEv37PP9xQGv
w5QdCIlxu42zxBjkkfIgiiUFE7W+l6ugrGwOInrbI7ZO3NoI3aqRoSzM5JEIfZ2xp0D3axIwcT3A
hOEKl2uPRmY6dGo4DXlc/jCRZBdXBPKXpIvrLbUSswlh1LrnmrafR3QQLP54GpedP06Z4C0KBYLj
LRIbRQ64UlGlhXd6uQOVYVXqnD56/VhZ2lxFP/ypzI9FzRNqGosBrbQ+Rfj07YcJFPSJvDZv42gQ
TmDTNVpChN2wXbVT7Scc5gfOhqbF4zCa9yBrvBFqp2mDCohPUgwYvUd9HKBcRs2vzmzb87mT8OSb
uqYWFMZoOeFSt3/pv/33uPR3xyWXKuO/gk3uk/rb9/8cuj9lQP/ywt8OTMYnBAwmEyQmadP7KQPa
+MTAhfgPh8LPJLT5iVcYlkeUlWPpH6T1r+cljlIG4Ifx4cG2/9FZSf+TnZqQaSr98DFQeKqLP+oZ
WomUv/RhmTTCQSloT+oHPzdVuo3phdqmpv0ylsNwAg9JWUCblyK2tYM+ogKte1Q/5ZKscQBWyZmo
rG4ph3/CyUXqYFO0GabT0dvgEhAHaRCVYaFs2mVwnOhn3XPD3RwQ03KbTaN880V5wqxzwny7R8IZ
bZS0oU7H0g4gH4gglemPXu/Tc8nvGLZuU+EUJfBK17wlmGyTmU5frmtfv3WAiwk4Hd/qCbk+pxa6
t5DRS0Wdz9qRUQrqltzaO7ti2o+MmyF82Q8/R7VoDPfRRPoGvu+dZeanfl5urWy+1mP+lcy0YErS
Nwzf9aZGiWcrnvP/Ye/MtuNGriz6K/0DqIUpMLwmEjlyTFIc9IJFUSLmOQAE8PW9wXK5Zbnsar/b
L9YqimIyMxBx495z9hmNdzJEXtq539UFlFRo2hbxy4BMO8/ZMAX0w7pf20wa4nJpveRj8ebqxDvo
8XTRu/x6fQckhmWAUsVH1lQaSDuZ7awCRbFFIhCsRjdBDjY+xtZ08SrlBJ7pxMeu8N85PwgdS+xD
HIPGYdp+XMiJDbSp543R9cAW6clMBhPVn3p0kvkyNfZLYuWnWBVvXZux/4kbN7E6Z0NKS2jzC62p
R7Wc7+yCz2q25K71G+bh9lqjkBmhZFJuKhNXi1nzRpkJssRI0Hensk9CiK8yGLSxPkvCeMJPkomd
lG+DQVyzPpOvJldSx/qzGqKfQvSMd1Ov30mT23SynD/Ti2AlnhuXWeWYJx9WwV8TRnqdw/TE4C8O
tMVgB0FUXSe/TzS9IANJp9imvqVt854fNKZetk04kK86RND1vDx1NuFaiVCPpS62aq6moGJWsCWK
4Q3ihh8WpqJ3sZxHM07x2nYpRjX3BSLRN6+1bv0pNWDeEieHcmERQ3fAm/i4oGJO00ayUK0DIg1a
MLpHXI9EvzHg2HHqOQknug30bQzr5LusBLVI+P1miRa+15+q2Hj3rYlDTTFDlXFxMtzxse2GR1sV
H6WOVlp3mKkOpXq0IuR+eYq2mWA0RpuOlgSGkVIAru+7UTk3vm+/1G2VQTYT1LS2u5Pr960zkUQx
Zp0s5wVPyHxwFMsRN+9NY2rNV7pqPqF6yQxeh3wYa02KKRSZRXNro6VjQHho13gZpLnjsaehdlSj
xtAomYuwXZqSqVczo7vFZlcmbR+YWmG9SwJr5rFzrgwvJ/8I6Wbakm9MeEa29SlBt1iQprfIrZnM
02oonH1mt9VTXkVPpdIwcnMd8YlxosBVSXTDkBFsGgVprgqykXEmL/DDGjl3YWurxEDs4GCOSFUX
n7xacgdx25tCS+4q/FbhpNlPtUaDqx+EoIkj3lQ1d+9VZTJZ1NbwZTwBnsvVpVl8Z1emRFOZcx3d
GVJICFIs/yUz32uSLhFclhy9ox44yjR2lksKEK8C0zr9ZJylICMUCMBbW3eHvQJ8icTEfXE1h9Fj
Ox2jsfvQpu5MLMpfxGf86kgjKMAE14HLknu0+KdgC+R49oDhsT7Ya8qiNbQE5OHXTEV7vRCc9vsQ
5R+gHD9DOGjn/4PScP1pPgcaWCiu696vueX49YfKgTIGmJIwncrIke5bycahzfsXP+kXeRTxkT4d
Bg8qEmSRf06Bn1y4zBlF4gH+1JsfsRuu23FmTHMA96ivj/xJ3/10gP+JiJMxxq+/HXE1KA9Abvrr
//P1n7oHsVX5iUcXDAu9SELRj4+14sEGPX6Y1kCu9fctiuXc9WyA//5HW7/4qH//fX2H9gXMFLKB
1vfjp5/d5PG0ZLNXHfqys7YZd/y7Gf7Xul2cszrLDyTGvU/ER+3yaRxPGYLqbefTh6AD+Z44kJar
5TzElI0LiXD+muxIizg0vek8UaVuCI9tAoa1m7bOriun25VivKgyftJFUm6xu9wMOHjR/JMyhuaM
3D5BGqXtsT38+9/0T5YQWgPQcwapMwLR6j/+omaRAoM17eqQmP3OrvU7QjTv6E60f/GOij97R20D
6CYNIXrZv0bbQFDzFF9krfqFfYR6cTcbqR3qcGQ2leNn297LiYIisrMY5ztywsp7mG8pvK/4ox3Z
l9dShYsE1EdTnSFCRTgYh0fNd25Q7OyRfsmNaACExXHi7IELqpdYmBArYxP4XTqn5wEF0aXK1ZNa
wwvRgdsnCUEc77vE3V2lH1GK26PKiRdC81bvlZZ9RPXy5MXDbpFAIVRjHZJZHJKkSpHgLYT+0QzP
cUwE5rDc4Vm0NjiYjZ3vaV87waXHNaix/v0H9ic7DErcdSqP6tUUv/bUFldDrqdZ1WGZ8PNRTih2
Nszr9KUm6/Dvf9av8uL1qSfD2+bTYmoozPXrPz0FnTmnLq6v6iDyEb1eeippkfzFj/iTnQUNp2nj
VaNjZf6KEUoT7mpA46tD7Y8NrSdFPyJakE2b72BJ571EvZub9sHXzJsp8pOQW+BJU9EzlqlvHtP4
jVnilfSKzDrQueaQ9dmdmrlkIB9/LM5khW6U5gdMDQvDEYLvSIvor4rUCUev+eLBwtk4PfR13G1z
UAjqFsIbiCLy22ZndmQ8IZgw96AC5EY30w9RsQTbNL8eVX7KRTyv3RoKVAPaiDCagBwvuja6vNSV
iXfCWn6/Af7LPd/+kyeWz8K3PTSrOlNg8x8/lHUIpsgcqQ5GwUVhRP0dpEz5Vjgqv3PCO5BSbm2L
2bspYToDI+j0DXyZW5mxlqMc56FTDbspWsj4c4wampH+MhEkuvXweGzy0bmJBtcJYNveJECctqJj
J2q4Z2/dbH7SzemdSI4N5usHZVEdombE+UZMBfi8p5lCjBCVpNljcdijqLvEwhk2Wcf6tBs2PqiI
E0MzmA7wrP29Sdqh33TjX0B+/+Qh4cxY/2fA5jBX3fDPC3eKW2AM0wju3au2lDhq4068HBsYU9TE
f/GJoEjmn/tZ8c9z4nEKs60xX/X+6ZlsbWu2VizsoaNFhyy2J9E3yk4RJ5Vv8PlA+8vR4HBBYt4n
N1lGBRgX105OATjUkbOpK78J0nJsQ58+1yYteomM3/vW58aVNnq3hY+UKvGp9lVVW1urAa+eLZB3
4WO562HMMout/A1TIlUqLb1swU81VNABa6JbUxnShPF2ko/083qJIs/apoK/6CNScTTJdzTTuGui
QW6KRSZkJaq7z0tQBNV1O9EyP5FA+phKLpIekC60Ulz1xDI9dqCm4SLD07TGRzM37lotPVkW1Zrh
Dtt0ZYOtf9DAupNQsi7IZmDWahPCuD5GvRLwIqZHJ14vECLXeJ7INy1aqiX6cNeqhZ7uNvztDsRP
mwkeMRm1V75Q7x2m0mngDc6K9DplKhb4ilLcLuyXLBkvk2U7NDAFKufypI3Z6TOjuYt5gKUsTlyK
AW1wsqSgyxFDLU/OJK8LQ3xNGE6eckPcjP24pV87B+vFCEsh6i3CfM8oIm7oqL2YdKz+4jx2/uTx
ptZhdgMWhhX1qxC9mK2sBSNTHnp3fmd4fOl1zr2Ra1ZEZuR2rb8+r9r12oOVPpXe5zNfJXI3T/1E
pgTfBnsInVWFBpZ0Cw9LsouPLG4RN3tV6KthPhRrLuSYYuknYC8N2zUxstUK/xoNEIzAmHNRLpBs
K56DYHGBumnsMZmcn0aLckvvrCZw9HQIVMxMHk7rDYSBM6OZc2LVfCAxZbabDY9yZAdFOIG8kysp
XefrcRguthigHhaOClNYj9t2Ws5lMj1mES250iCuQtTzu9PjdewYY7rcDg556tyMHCJcModHC7XE
Ws1L94/z9b8dtr/osK1ZnJzN/1qY9FAPMvmf7Vtey38QJ/3tG/8QJzm/0cAyHLGWDmiT1jrvZ3ES
NyPL/sP/8X/qJPGbb6PDxcKGk+NzjvlHi838zfZWaqFjAQAgHfE/Gkma1i9tNuLVYCDqOqYS8InI
ltaR5U8lja/37B5Rq51tFLj3nrBJbkdJdyyLhYTVBgW0jvXvAt2dCMjaXkJjnH3cyh5DlLyeHlHY
lmerN8nBbaXHqtRHsSH3qCJc3MgC4hcS1KLxJaZWtOlBgJvuaLjZ1dM05HeTaUsa6LEXaGt6JKYT
xfm87p1lBXPahmFBtk5hPsgKKUnTmKvuOi5vSGDsHxkh4TR06eTPcGa/6xp2d8/6wnXkw2pku2FC
ej/7s7xktSP27YSad4MwpbyQJDSc6sZrz7PL2GKjkBftSfkB70a40tXM3PJYgi8Os2yBUgG/byf7
wQoy5qQOsyNdv+kczYRPZmMxGZVqyo2rWm6akCPmw6J3eqg3dhQ0ohVXeucdGENdGh0bi8UudV3m
xhk6a8lp5ONv9EgryJMcgXfrRTupN2XAgiHoozI6YE05HcSpDeIc5DofVnlepE1IiNDcU8nJGURY
SjaD7TY7ZSILJ/PDAoYuehWHebE8tKJqt9OcPOECM7/QtnSOynbH18qokTL1rb/VZ6uObhjNIfQp
asKiQFBqiaGfxyqylgeGr2CLwxTvuvaeF8qgKKqLQVt2g9Nn3drt7JdAF7WNSdyWuP2lyOZLa1Ue
kmefmctEs0rhKGXYtS+BXh7Y79GLlRXiktSw8ViWlbxo3HHkZiaeKpEbbyGTgdZTKq7cvGNWYQCq
CrV8oYsgRx8MRTbY+Y02p1ajcZYqRhT7uumWrruuOf20hHkXkWauwKI+9i7BLCO+uOpEKLZ0uleI
0uLSLc2Ukl3f16mG+KvDZp5N9xEoL+zztefC1SDaZJx2Pkj6YSGzuunkBdz5qiiZPuUl2vipNUGM
BPQ/MH/XoWBN/JSl5L+rVKa0mtGstJ8CFmPVsjCkVffTp8Bl/hS7mJ/Cl3zVwKSfchiNQaofpqtK
JvkUzJif4hm56mgYJiKpqfz2u1jidqHla0aXqkhQBrKTIMTJ8iZ5in6X52SzaQTlqtpZxskZd3RP
EfMMbUKHyAC4Ag0UtU+96n5SjjWiVVc1UPcpDELkjkL3Uy4kVuVQu2qIilVNRIBce+usCiO5ao2c
T9kRL0C/xgsvwnJVJalVn5SuSiWn76onXEnIl9xPKROQjzXBZVU4mavWKVlVT4RnI4ACq+Xmm3jV
RaEXkMtGX9VS8lM4xW0FEZWx6qmSVVk1rBqrdlVbuciuEmMUt342xo/RpybrU57Vrkqtz13+vwfi
Xx2IHGwUZ//6QHz8od76n8U51u/f8cdJaP3GMN7k2EI4/jedzd9PQuc3xzJJ3lxVGivc9+8nocX5
yWjKxB/JMMqm1/Z3dY4pfkPVC4Wd+FKiU9bh1X9geUSgu96Cfrq2cFcRNkMw16QBRK1prg24n85C
XWra2Na496bW7J5HzXZxXszvnjKLm8XQ2jDRDAgsXPov7uRd930zvjhj1j40tfbQ0k05DTM9MYwc
CyjXQTvORAFE+7HOkjtcVdrb4Lo1BIlabw+2F9GZFwJT/13litm6t+00N8uNVhWGe1yMzjNvGBXo
9Ze+aE0gLGx+tYXgAkDetdd0upsFOrg4pSCKj7LEKhQhfNkRKK6D62imrmu/QDiXiBbdqiyMU+Ir
B/muGfkyJCgAKENS2GZzkjb0KXOzilnJYFPmPLPzcJ0yTm49m0/2HPct1zX6zBhZCJ9Ga2O6szjC
hRJ6tCEr3s0eo1nThpErTj6226QWBNZUkfc9JrfZ3aLUUCTNdQmMKqZE/eoN5faAmlfyEvp9zq3s
7OnW6s1z/OQcZQYc+Um6ot+NepaN4QKghYtWncHzoPunsFnjZ6wsecjAkIST7onXeRQ2UIA4QUOc
PsRkU/JhDdl1a1b1ITOnp6xOrX0mJ4A2pR8fqDtQnbZlnDynKsWYNMOVgQVwXdvdOZmG4bmPyyoA
p3hnlSohQm/0kQ7EzrtU0bTphul1yQSTBWK/cmUdY5U/qVHiOvON7OR59rc4rbvQAjbwsHgDqZcA
E/cDbyntKmwjbjPtexeqsGdWe9P3MeSlTyCcP2qky+eF5OWNnwMeS1o3KAf5Wpf9qSSe8IDlsdm6
qbVVmHg2PWzWc0N1AQhpuUtiRC65mT8hdkjhUxLMAJfqh5NWDoqVJbqb/NrZgGMia3FY+w+k/eTz
kO/tkQAXtYy3JvKL7TiSERgbzA0ptZIrTGndtScnIk9pvR/dOk0Jt1nEZiC3IFj61vuGp3bcl6NI
v2EqU5Dw5zlsWqFR+c02Oqr4B1Gy9a3Q5IOQqXog/qTYU+tgrgRAf6hAY2yGFE6aVc8C9ZFAbUQ5
emRfSHZdZ/o7ZOvANBLN34/O9KMWeXmUCSPPiL1jwxU8rQJCH7/Vll0Ho8BKE8cdgmS97NEgwNai
eJoDsWgOxqGxCLGxkUFnqkdDVPqmK/InrYiOC9ohWP7czYXUniH9ELYFwueUtEx9IbekH6uA7+uw
oP42aF3kE4l3/dg6gPFnPb8qx3w4O47kiR86r91a9qIxt3RohY8e+geAFR7gqi4blzmYGSodsM4M
F8yok/tQ2DmnpW6WkMsihn0NU5Ud10cvXL3OfWAUQ/bYO6UMpE4ozD7NapM2BLTKgIkoP42FlaMU
hq07FGQ56dE43jF+ATo1sixifyxIQ1Fq/k7sh66HsWvPp0GmFWMMXID+XrK01Kpr0VXQ8moJ8+sn
+WG0wF+IAomQSKlhSD44v5FdeZPfLqQMgcq7oQ3UvwLumDDnJcRA7IyRPMak8ktG2V4TJK1m7nWT
qqPNuQnPGf7XpGaXUDRdaj1Gz2XBO0WjTzhe01ph5C8AnuIIM7K3vCjD9p/Id4JtlmlvPFLP5pKS
9VrkGH5becLcZt9kOuQvJDcZuqT0OwC2bpsS7vhUdhnRgg4q7Wt6FyOe82EB/2GU9GbK6EtbmLkH
rMnyrxq7IArRl0zQrPEKrXxzQaGgPeR2776ZpUi59PgtOEUf3eUQgwpCO2WSBEtQzm4uZvhZEdA+
0gP6bSylvCn6pGa0l1a7GlPIvluf2tWTdk9CikV+KjgyDe8lXuDxDsxTSsnXHyZDx64U0W/gLFkI
2SIb/n6y5ld8bIJJWum/01i7d5WdTBDirfFgefLFIRwJrQH1tmmNR5u0my1pIxZSTaORNO5tO8w0
qZ0BeSc7bxyMbaUvftjUKt3MsRfvSHBiP/DmmxRF0+2i6eP1nGK9rubBpW+lMAD2yLNH1xxCaZvx
nlG22uiT6QV+hoe8Mbr9rMX0ni157Q/sWvSrZwbwPitRquoowThunAkBJSExl8EDIpl7dR7CYMF6
QSgq82vSfefWP3ZgGoMa8Dyqcr98n5saMK9GG3owNA1dBx7TrETXQGiN2T/6aeZvLY/OGpdFf9vL
9ogPId50WvOhWvdLmbp1uDAe2el9kyKwwoai2VyxkkoRSMgcm0DT9vsqYiqwN54N0hU3y4QluCAX
45ZmPd45xQdb6TPUolTqx4X500ETLn6CBpgsOnlkijEqOyJqEPrnWUEfPme/a52vBPTiQWSYGCa5
/EqQYn4WTQSYHAn/JrImiApU4VesgX7fpzau75xUC6fwd6pZvsbNqt1bfPayjGA/mIAGVlS0srx7
PqjIxpgCvZCETOVmFCSj0d9MtjdyuBMG4Ojxa22Ij8Zvf9iEXe0KQcEwKvu5JNgNG0nfEqvJP7V0
drdpBiU/usGm+9kjSEHxy8WWmO+7WhTZvW/WzVH3zOVqzBGCTG7+dSgjfctmWrNrp+OzN9ccGNJa
qX4V0kgKfuJY2NedtPhm4iTBWD3Xx8EunV2GcTkAElnt6DSWV/Ssp1DO4JJGa/7WJxHIRLogGCF5
DURk5qFOFMFTr5vLXQ5FmTd0wQ62SdxBIZnLG17+KPPslcc+l9dyqrzH1hV8r6VznxmiI66PKaCj
F98PfTHdCRllr27mPAjHIdOpiG9ss8Y0CfMYV25CZCA6bN5orK32F1/kU6CE0+Ga9EJ7iRyTmAY3
Xi0d07xd2tXY4Iy+EcS1+V3ALBXbmc95YzZGfTsaizzo8OkPrhLe1ynvdSK61XvWRPJ20S0NBxP6
yUPWSOtWlM4YGgs5Q+ysDQ0TkWATN6HJrA1PVoReXlrPFxcGzL0esGtqlBhmYwbC7ouPviPcfn1Q
Yz5TlO01HvjO2eNXEDwyFaO9Q9f7eGkGk2N+jq0HBDGwMKR+5Xl69oJfSf+Gq+RUTISlMulN4qCN
re+F04uHyknNdyPOtBJdNs6YjUYOxbFZERf4OpIMArWY1bsOf3ILba9/WKauPUZsntfg96EHVs7d
4lRnsJYS3gHHgTrQ3cxYzs7ofo9iF3in2bvESYv0GZO/jd0/FduunIpQcNVn7ALjjDQ9twwhtdaX
jhApIDu8FTcqJ7SGFnkN1Es2Q7xdOk+WtGd6HNBeWuxjSIG7yJ0AVjDXDxteF9M0R9vD14jKPSOS
9JndLH/miBteCkSrD3kmo4OeuelRFxMVb9Q6p7YaCfVNGbjCkEAZRm52yux/1EhBw6bcnZjM8UAk
+pSHcI58aIcQFJJSgXRUdgXGYCQ5gntydy/xcD/r3jJ8F0wbDqD3SDbIMnlrQ+v5Uluig7La1zDE
LZIO8nLNwqG6YkTUybLOuD70uL1p7CFhF/bgbxe/sRgsFc08hmnG83CmvViWIZkEdCwib3Fe4lxL
Ifl7ipPVg4fBgwh7e4MSl4aRndvOjWPlyevoTsSP1O7wUCwV/KA+qbRrumPpa1SKatdFXmlvy0Wt
MYWVDsIqiwnZtnNcz305lc86Pvv7kb96UCXbK1K+h6mkNu5hTHyryqoGluuiCZJLfO4qStKiGtfW
UTmWjzTwmTLqrrmfvDK/yrD37uZSJgQotkXQaEuBM6FrxG7C7XRf2KLrAHHQBcto4IdjZiCxrhYU
zWYGTNBV8Z1JcOF88dysq29VnNBc8GOltw50MOjxFAslKXVzj1FpMM2m/065mXpDvMnddrIfQHY5
ec82NtMU6vpDRiy8v5nwMC3nQtlaQB/MCOMWbcTWNnL2UXQZWMV6xzrIxBHPJkFdaIfIVHQPXc6z
+M13PBIRtSyKr9Jxdc+xhLsMPURMFpeJgSvIadSw+8iuvhql1hwGEiUuqpXcBYxWg9vpwP2QUB1a
ArSOHWuSfFUrvSKnPQ0ic3A/yq62yR1Dob/p0k5me1U2j33uR+kr8s4hKG1/upY8j0gJlmX1oXne
D1pT8cHBUKbRHgKd04JkeCI6Qg9TIF52SHILwWlmv7zpFNbnaW7QQXI/rl3AF5AdhtNithLubNq8
kJlXXqaJ4GnoX1NglnazFYkBtc1ISitEWA9/TScxSm/zHjbkaGBwyeob227LLQpi+wsITuYuSuED
Ieg7jDnrKM7bOVRmB6uycI8ayZzbmov7hWahv+ty3XwTtoL7mHcNKCF2JjKvvI1LtMw+ja1x29VE
8VkpYJRN3ifTt8In5hRp862lEv87EX+3I6+EbiAIlMY05wMu8pZSaoiv0IEhmQc+NoWsm3bX+EqE
nxDtikWpb4wsRVoXlUmIpiPhNqLlX2liQ6nz3fKgpZG11SZOkmpyKo8RvYRXqGtzYGeWtSNBEwUj
jOpbaS3zpZmSw6DwBKh8qAIRVwDi40krwmJOkh9N49jXUZSmbLRtfIhqjDZ5z8YP9jCYi6QIlq4o
CQ5DJsdMaL5PpO7fjIqg7gzX4yEnRyzEV8eG2dfEbujGneeVkCb6Hu7D0MRvvVtl2wpHPOIBo/Vu
cq3toFXoeWhAO95khLO8fpKZLMA5ZVCmSfmqNf1ra9G/S0Zvbwtl6Pglx+867p+Dhwz2OJfYLA0u
nrgrBGw/VZEhMhPvsiHax0FaX7xh4krCkU+LxDX10nhcImJvOy/t9yorXvqM8UJhEisTDrLK642y
rJA4CYggqR+dkF+Kt5wktk0JojugZkbnvoKpCyhUnHkx5JUrUBQVq6V39wawIzT5dnpVkJR+R/9B
17eDrQYvHBt9vOkl9Xamj+a2Xds/8IuaI2HPBdYkAhLjzNN/TBVXNKiY46G0JU4HrTXvgdDQEWg6
eKBKnlwILxud5F9o1sM2SWaINI3TcgBr6NPccrxf8iTexWn7jfsapRhQUmLSyVk8VkMzEvmAmOp5
lNix6PdcW7hUnyilHuGBtoHbSfec4G/Bu7tQOBKLHk1L22+SQetIbRu++kaLfni2NklmPlUaW142
2vaucTovIJDde04UWTsW1rStr3sEnaJzeFzqXDDMzs1zNSdXqVa9SqCEh7lPHjrH+MBmR/03Ux1V
JOM+JLX5aiUEVVpjZX8HzNuBm0Mm1mjlk4Jk9tE0JeOCuPIcuaHrQfFN3HcCmqK8YFJixlPHIJtk
40VfR30gUV6NIwpMf54urWEsNfPUKKLthEt9J3qEKRT/pcEdR4l9jhvlUrFhobOwRA0HeYzcAdhD
IqEK8Qw4et6dTJrI05LGiqtOROA7v841CezN7ejYFNYGXNqNSVY7LHlzKSqkMAyEQwzvzQ3qee/I
H/gSWRMfZmxe7Kxm8/DS5ATuJz/NgsPVsKZ3CKpDu8eajfvUGQiOd7OSCDB1WlI351E3njqOpKDA
Oo2PY+0FkiCKlnVwYZQ64/pMUOUxAVh1IHYAiJ8twVGEjh6yeji4Y/s19pYTujE9KNJGP+axdh35
PbVOQTpT1rqnxhjlDoe9G7q5U5waQfsP00wfVJT6AZWpGUR2i01+vPez/jvYE1Z8NAum4NV9a6+G
73J24YvDzXE1mey5u9BABMx1y7DumXFNf5aRRj4HIK8gLqwK00oTh2ldGgcFjWrbiaE/Vogg6FwQ
oqfn4nuDUOl+wFpyyKIpDZJ6/prHBp0zOVs75jso+KX1LRKj8TB50EwdRagzAsF6+iF6d3xg7zM3
jiO6AGrBcOpamlE600Uj0uzrovM0+ixY8sKOPNeD71TXgI17wLGWjWI2nYA3uQjpXJJdk/zUcj4S
6Fnv8nRu3ggLqV9XhV65zUlDe2cMSS4LXkvtrXbKjtxGAo8zDjwAMog+D16edYykuCIhe82SrUrj
U6fZcWiV8/yNOotHK27KtzQzvNt6soDHyGR411LnI+5I5AKSqkEgpg19vyhGhCJ1pypoUn364ikx
3JlmYi83q96u2UxuWe/pgpbEbkqrAf2EDHiNlXOx8Kdq25igNYOUpLdd2jA+tfVIuzFQO5GRxmFw
INnkcY7FFyoE8dBGcb2L21keeA7mEEQMtiffe5qgGZMtU5kPsV4AE06sWw/Y0VupUIhnZUQ+gWua
6bbgkq6dJ5Oi5gqLaL9poU2eqSGk2sVOV2NDSJ3hZFfsPxuHKWa2jyOERjSJCpC69MKoaUrH2FRc
bijvproRjIfr7qlr7PbM7NMjzrJ2fR1BGj2+eeX3zuwLr04NleZmSoX+OPIPOFsP6/zzgEwOFypD
XuzfK/8F9Gt/bQ3NcOWyetpAbyaJPKVKr5amabotB5a/kd0QUzER24VsUhKr1cm1EmKXeS1BjX8l
/YvQl3zI5KHxkpoAAdVStHqkyBDgAMmOcb56EEMjaT7pOQBrrmFEjZua/1SYffxdJHEWb8H0MMqj
pzZf5hxhHOCfMg2XVs0pBT0Xb2VyRFOCls0Wy9oHYWVVyIjgfiWRb5be0U9N7sitaIZpDzirvVdg
L56zdT69FfYajtYJ465vawN8XTt6lx6vAxVvF9d3xaKNzxpWkZNFPOiwgULiXXezJp9zrJs3OtyJ
vdmgF+Py2lv3PTLniw/IttwQ0+2fAcqZ38DF5ifZe+ODaa7SJTIIeErrim11UwqvgqbTJwmSKSbA
2AXxTEC8piu4sUDmZDd0+CXnid9B8ssMcxY76UyCT7rMwkh2cbZVeX9H0JKNJn5es0NoQz3C+Y9P
mc1WyTRz/iia0nglKYNCbXEkQhgaTCjwyKrfxFnaPg+OqHeTxqlLJhKHGUtqy2UnDfW4B6mvTZ5O
IHN57iLlHsdJl2HTO/lVYxBHSWVv6Fc1QrQvYKDIrHBUWm4TDX6v09kR24nU7pu8bW4QQHqHMjHi
sB+XZo8rxA4INWeVaB3yKA+97gvdW41DbGoedeq7K/Lup90gqf5pZ7p0abTkMickF3p+PNK0rzM4
Bn15PUj/XRsNrg5GGR2cRMithj3xGuEnqKgMuWTaWsc6Mbw73DUKRpcYEae5CBWdqNjaRFawaHw3
oN/cnXogddda5+ZXEHe+4S81wjFChJ5581s8l0lAcAU3Ay+jrWhEJb2ybn7Chh4RqISdkoRUK9RY
6KTUYkcckQMc876mZ1PnFfAv31u2iaWMLbppBrIC2Z2mL91riiA24KqwHOZOoR11jX6489yaPrDh
F8W2EuZYXJQgPG9OOGwykdfwq6H+XWkuygTB+IYeK4qIuU52BrHf4O+WG3KO+O96dN9bar6dJBBG
c8yf/N58sWI2a6FVYYrMb0un5M2HMLzxYwYeE0F7214jwapCGLwzjRxxPIhnO84ui9dwVbAFUYhI
Xkm8W26tJMVnnLXPTd9md048HCLNPFBYyf242ONXTTEGMS3txdIJ6dQXKmSFnG/fjBzUcDPeSujx
99PQ3g8ASueNXnsrL72pum1SaLdwWkmY0M3k2Fa6eYUH4jt0s+GaxB3Sntj/sYYsCO7gDL/ISaAF
KdUVA3WFiap9/u/Y+v8DmLIcc9UM/uux9fOPXv7PU9rF6S/5s3/7zj+sku5vzJEcB1MUiimUiP8n
5PLM3xwQAZ6NhmoNvTMZk/8RdQexd10brof7zwI2xcz5b0ouy/0NG4cD8Y2WGsNmsFX/wfja8f5J
KGmtUbbgFEiftXmVv9pDZnsqGLMlmKHc4QxHVGAkoJlxtmZaNVBya2CdtFovlkthXMa4lRl7btGj
TIc86WhCRtHg7joIBw++Z1B+W4X/BByzoNHP9malg1+fayVahD+lzBHbJ+KIhdDtdkM2REsgNHvi
OfREASIhF0wR/TnnDCvVoY3sU+XlTIi7mQlBTCrcF6Pq/Yiad0VMOtmLP01P4A4j+ldAW74saD4Y
PsIeTEcNWJ+dDffxVBsnWVc4p1XV0y+O1iN50SICPec2veJbjGbLaHzcM5K/T6Mm67cJiWuHzmrr
62WaK1qjlv6MTGg8Z3SGH6OGEnTu+mQlOP0vd2fS3DaSROG/4ug7GdiXQ0/EcNNCSbZku71cGLTE
BkCsxErg189XBGSLlOy2Gz4gBjOnplwkCoWsrJcv36PfyqbQP8Gkzs/mSmh40HG2wYLWJnj1Lo3Z
bx0XEFZRsX7fZnxMPiovbdl7H/vgjo6Vl9eWVlNeCXD32GF+6pQx0lSg+vlbH0u8N6D3GMTAcwUf
YqeRF7R2C8TOGjUzu1jZNHyV2lxJQCCMehcAGjGFapZrUy1GvlAZmSZKQCrpj5+cy557RQlPOZML
9zUngzKfKbWkBTMTjgxNlpgMwWNttKscv09qO8C/dNo0+WQVIt1bRfl7Lau39Jd5jTwflUoKElFT
KU0zdEJsAtJVYynn+Vb6hBgubofcy9xf5X+tolq6tKv0fe3XKPjDevuMfXF9KbuJOUFWwJ3R7CG8
BnS8Px3nLtMiNULfNg6uUduhBS7CeJFZDl1zQlO98dopMgNYHxFnUMHy0ypdKbc1rUBz3TEg5DXJ
JlfojqUU1RiYwHjOm6baZpd7G0unraFO6ZjaXwXwxyeBbOBHHI1Wt7Kaf0RIFuwERtGFi3CSs6xy
KShv97YT79YpPiEoNu4KlH5L+dYIE30JTVd96xvCYVFHrUvPsh0u86iT5JMqCdPrQpE+V3uMKrCD
os5WSRstCj/DpY+zKVjn7qLcash6eKr0ug7YCWdhWlufLMct3jUjjLI4mwZzA+1iYclG3elc0god
UNqAgIXwSlV9dp0mllBrofQ4z0a7DHbHNsXqmac8182czmchoHVbYt+Ew5crXSU7zHWme/RdbstE
eYPcyKcmsz+hCDJJJdWepyZJJociL7Gnmunu0jPgBEqxDjrY+sp656ySjcShH2kRM0jmKX0W53pQ
QrKHmpEASKHmsnUNhT4lVb5jBGdiqpl7g8XDkkSjutjLUZixmDV3D8CSVcp1ZmcUp60VbY/TIk0+
hWhTFXdpXpv8JNSJR8XqTQltcJLu/OS6LgHlshIp7UIi7ddU9wLJ7XJ3qzQKPr5oCsOsg5S2XeJO
u8XKMUOJYLKXYh2jCHU1N1VADzdcyfNdIlRATM6gcmJYH7Q0rPVJ3iwjycRGNs/cM0xlnAnFm9FC
X9Ul3IC6WkTalto2fswf97paz8Ltrlpa6KJpcC1p3ahlwARAvImfbvVbNw5B9Q0gCoyfw6lV+tp0
uwt3CHeTiyAEnJyVNAZNSzl0rqtSr5iBbdO82wWSfqHnVnq9h2b0V+XM3CKgA8t3ZmGAKyWc+9ia
70dquNgmS3zWPtJTbMziNFMu9s2qmev81TLQpfhaDtSdN9Gx34EdCvdPmumFrpoXvoGaimGmu1uV
vPudpVsuiSEWZa4OoD6tk6Y+W40ovUztwPehrsA91fZmteQ8AbsoLT8HvrUFuitcutNNO10oOsc1
KCE3QePUf9MHzQGtNE2kYhxEQajG00u6yu4pZ6P4a7rUg1wjkmexIqFQDL1jGser9MoLis9sLAiV
5EF5HjUoCU4CAMuG01tVGVMy9vxeidht5iZ6gFdaCN+2dOS3jmlY5+oIGoEniTb3yNqeBeYI/SNk
YjOQwQmW8BbW3nRuy9GoPFfwA72QalPG1ct3L4xK28/RAZWWRl5xXItTa5El5GGFKdvLfWR6wMjB
3cqAiWFmjnlWJTYlAIgXfxfUxETljFIaumHalAb8YGaryu5iRwMLfVO4yc2kvfomlfHGi+FMQSzR
6ms3cTw8jPbW1A9o2qCx3J7pkDsv0flbLcgTl1RDdljM7rMHPU6h2IRJNd9CVbrKVZVzDrKjF2lj
f6E5ILxw9PRhZ+NeXvjVlzDUirkk16T8BduNnLoXVpo550UVqPQOWTclvnh5hoeSGipA+kWp33Iu
CxfpKLtx6u1dIWWj28rdvqHp2rqkYx2TFym4oebWLPaGj2oeWIYuTYwyMxZ6k1HLoL6MQ0hZYHmu
7ev3mk9puyqY17sdHtDGZbPN6+K6ziQnRmgGztpEOdg+IzxYO+AR9NRLc6DuBgm9lZ00b0Gb7NFH
NJmwkfaQ5GrECRJpxtZpGre8INDmZi7LAnV33vo+CjyzpmxIZTKE/m9KX4Y9HusyjYXb7RZ0SU7D
TQ1RQJ/A0N29xtwIPfRkmzYfVKrZH8JY2l+aHJSWxS7KzlDBrnLkck3ECsB4ykvJ8CtCf4Cp5L50
8/M6lKC4h0RMyx8Z65q61ox8bntZSjZqKDp47R31Ojr/BK2IFuE5jYIVDfiW8wBLb3SWkce/yWpr
t4D1TCc2dRcU9HBnmvg7lQmiYXO/QObFgVe3gsW1FRhE4tN8gpC6EGfg2AHlnrNAFRdUO9jdOO7F
WqIuUyyD3HmupAksRKUubASGt6UEIsreNrFqFxelzARab/zAvawzfO5mjZWVBehlXSxRYBxdcLQx
hJ4PKOtEUjX7tayPjHwa583OWyCjhCiEZTecXtSCgiM0Xjg9eHzPMA7f3lpuirOAva1IJI3ag59h
6xAWVvtFaknGeSO7+xJ6z76U0FRIzWxipnX+IaArbbaienUVYjMm0Pt9/ZE+eW1BSflMhW9B8Rg3
rnpiRZXKv8fcLIshtTjeqIJS7mWAa/sRpP8aMqHIgCgChqiZXGieJn1YrVxxnMYPHrd3OCAL6GYR
hQw/l6ZUvfKPBO9mrjJJiHDIX0AXKNuauhROeKIrqkO+ADhp+6Jykxe4YqUFtnQ5bZBoGRouOgII
YiKz4LuwXnT3OtGrBP2dML+qClO/MFwL4cwI65vbLEgLf57pUYAWv5HObR7aJby/XTkL8K962K8s
97NNzv0e/ri5XGluZEyheJvYB5OazVaO7NjXKEHgclabH/NQzT7UK9/BFFLXIG43eE/udekiVeqG
VgC4/5/URCuraQYd9NyDssReotjXwbauN8oIX4t858lr4ql36VUjeY5ygvGxRPIUi4I0NFeL0c5z
rVkuQcRx8jBd1FGuInUeq3PdqKJJXJv+3Nc8+wzpoGKug8ovG7OsburMqe4ygFtIo9UefwrA4hjS
+brewWpHgSPWsPmC9UbpKEELgSa/aSh4Ruoq39Fu6RoLpZTMByVS9ldJ5jU3FpINb5NKNvUp8XwL
Y06G1hNJwUdHxlNrhhCmjWKGs7qkA1e6lJLVDuBY3y2lnWPcqk1eTSsJbzxF6CaNGlG9NLVkXmN5
QO4vGXNdXxVTaAd4RfhBGC0qI9HPtsEIf1GJXDyxg+pdnAbqYiSl8zzZbfHNBuvabsPyZmuaypIg
geI5vQmMQkEoK4l8KtD11B3tEjiWWwM5FzmMp36JNQFcTd71VNsuExCWeRBC+XXsPLh3fUNvzk3k
9gF3CuPvEjXpB1j9rjVNAnt/XSrKXl1UqRYv/r/O/x3/frbO1/PDuf622KT13SYrKIM+HozFp29i
L8rfwbXKMXj+1T/68UCvUB37Z9do2ito5j8CFA6/6fBbfjREsGb04mHz5x+qMhY6TNhi2dLhYsAg
jpzu45FljGG1q3j8wPs9XE8f9o9m4cc32E7nj//m6A7u4yLKxWOAqhw95fYrQibzZ+bgZIQnc2DT
D6Aizi1cup7evI0lkkxXnCzhEy0uKP9805MF8r0l8OMb++WbXz+EXjTzkD/07vOjm1c42fzc7Z+M
8e320coiW5ApGgEBiQtk6GQWLHAjnj+se3G1vRdDmgWZpou+s2COWea4EpjwjcV18iLIko2Dui4r
9GMMbRWQ3dD4/jPvwHcXgaohssYDpiOvXeqAikeLgG5PsG8dG652eoa3CEAue0dDtHl53zXkZdqL
aT2aBZNIgRicRC7dXsNbCs9ao355S9DGzCQN54C3h4uo93QSZFkes2XoiPC0AaNdewOKB/To9w0H
YOL0YAGyy92+eLISONDjgGcSN7VWzqL9wgFNAqKFvYMC+x8NbYaidkGBm3y6EpCypo/c0FSZ2CGu
wQUFxCGFK0a/0GiPWQU29f72JsXaejoLpEi8K5wr7S5qDG5/oEWfzKbfJCBATr1Epz70YmQkRRrr
GhQqo43BA3oRFF7RvmtAM8ZgEHRqPuZAJ+HA1kQJTZUIm8PbEUjgez59DWMbgqGmPwaCky3BsMeQ
z6g4YkR7uIb3CkCC6jsJ5MmmLutkiS++AiZHKVTxaBweXBhEbKnvElAJABIvuCzS36fhzyRxlg2q
xmq3CQzu2QsdlN63LwwdkABWMLU9XCfHA0sSIsV0jZMYHK424A4oDPLDRZ95r11Asca6rXMIUk/3
QCEGY9KpLpJjcQ1uF6D3xOp9PJDG8A1IiYSG4tN3wBYS1bJFztzlCIN7B4Q8aPujWj27r8jNr2FF
BvKpaJV0WNDJLmCpYzzGVA7Q3RlxcItAhT/bNynWzLGGzqAuiDSH62QWmGkMXpgo4dMirvYLhxQJ
NNCenpFA08bEe1Chx+PPCV4A8wcqEsY3JIyHrxrQ/ZPKKL3zYXuMZx8l2yfQ4NOIcDgkm0QEmFpD
u38ORc+IaL8KEmjSWObZw1HsIt7J87dsBPgtLBusb0dHtp4BrQLQDYtXt9d+qOFAYIIWmfRdH67T
fUEozeD5KEvd58NbC2i79o2IpIZI37ApmLTxiuv0cGQRKwDSwdi/RsxhrQUy+u7g9u93RyIilloK
/ztZBJwLDAIOjZRqe/uDOx7gniHUinu9CgBmVBFUBUDoODeydOARVgaoanv7g8uNFNwF+mbG4Oec
DVTgwK6IcrII0HEaowuN5q01uHxAkcjd+z5+jofi+esnBwPTGJsSUlocndqn3yYeA9oHONHZfbMB
3n0LSpjN8bi9y+fvgKlKQIgCSBTX4PYBFDe19tH0iIDKGESc/J97fWkfMKkbSFRaacocWkqExITQ
UO8VAcXBQINjD0TSPuSTV4HTAHC5qKx0i4DPh7UNKjL7YM9ZEIQC+hwwsu4m4WQWSAypGxFylA5I
HtyroBqG1XstcPphFegqvIr2OtkUbbBCBSjFHipewlrojZqTGNIKQsW4Owk/YxaAGpkmJQM0iQ/X
4NaCAqTfpmv/PiyqHBXBAygfvBwWUTzmldBVAaw9hs2BxQWxd/WMC5o6plOIvqRH9PwkQWJzoGEI
HPmRiDQ42IA0UYhS99sjODaTAwpbunaL5C6fwgYmcYPQqUiPW8TgkmX8+ZTes6BQTERL1fgO2QS2
ERCajIWG1IXPwe2UdLX1PTYDHpAWK5og1x2u0zdCH7NPQkp75GEMLjqqKvZEPd8IFe1cmDucizrQ
+OSNoLpOiyNcjAHHBUP4jvSKC8wCGwCi2ETaw8UrdhQXgNOoOli0fbZrZXBrQdHYK3vOAqCiBsWM
SnsHJJ28EbS3mhIbiDXcDFrjde07C5QaedKApx1gcpJBtwUGKo0dv2dIZ2ky+96nSFFJxepeFpU2
cZ0sAurNloqvD5BS+6pw1h5YuiQY1X0XAWdlxeKE0GXGgr1wFBBIl2RCpuDhHa522ge0FkTVvX00
/z51BlfRVPY/WLntWuDdejoL4khN2CG17iZ8SPffas732xZkEANkMnnZX7x/COoq6QPvQleRHdy7
oHIE7vsuCGgZCFESBIvDdRoRrLHBFFjaIzdtcAD7S9IPv1px4zBNnwZlZ6bicJ2kCDBQDABoThff
4ubPxsWfeG2+dr5MXS94OPS8eJvspa6X7/3BY0/E88+7Ro+Lhz//EN0cR38ovCDa7/7WEvOfIxr7
oaj45MPHIuPhe7p/3t3g868++q7Hu3r8j+feJl2n9259+KDufubNOqRx5r/B+ss6XD9txmDeWZnf
fsmffxz9zic7wj8MnPkn4woCX+9xU6+Jo+OBbUEW7z+wv46yY8ONtiOh78jTdYCVdnqihtKyu3uP
HQdxun6IH+9fLL6WJ9t/5Cja3OfefZEfDX5gIPYdfLYJ1tU63TwduWV69x65ay96Ff/9CpXpIvzi
HS2WlkPY91sWzLr3cDRwR0zrO/LZJkY553jklvTUd+RzZtzzns44brmiV6zvwBcPa/doAWIxJZg5
vcfFwj6KvexxJLG2O9JH76GjBxzfj2e55dj3HjmuToY98DP6Drt8HptaykPvgRmguPfro0luC+l9
h76KC4xhTqe5JTD2Hft67UVH0QPe+u/YXq7XaR2so4en09EVlvv/5Cxb37tFtsnzozXdFS17j+/d
u56zPu4qbavC/YdmL0Cb7mhldw0J/cfOMo//o2B9NOltEe93jB4jpXgytKgJ9R46jvKTxa20HZx9
R77ZfEnXJ9kTpFzRItt/6HJ9vG91taH+A1evztdhkuFnePRiMr6ouvyO8S83abY5ilRdMeN3DH69
2Xv3R9tYR6j5HYN/ilP/cQ4O54MWeO89dJximTpdpzhYHe9mMAEEmvt7vuC5J2tHNOg7/GvXO57x
Fn3tPawfkJEcn2oAdkVfbe+h041z2rh/wEr7Dvxmg0pqHZTrk2MCmlACi+w7/J0bP2xeXWTP9rYW
5Os7/NuDd+9LC7HrWvk9X/B8IXbwXN/h3zH7myzbHEWuri7Uf+zv2Dh+XxvjK9r2oxP2+3ztPi4M
EVM6Pnjfn/vXJg3Z2Y5GbnmlvUd+SRO0Bdb6Dv1hzb4TOUhVHv/uQ59E78H/SdC054P84GX3cZR5
x7+9pe/0/u11jOaGczQrben7xyO/hDR95b0/x58epUBe+mfH4Jr4i/tgs07/8z8AAAD//w==</cx:binary>
              </cx:geoCache>
            </cx:geography>
          </cx:layoutPr>
          <cx:valueColors>
            <cx:midColor>
              <a:schemeClr val="accent2">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22860</xdr:colOff>
      <xdr:row>6</xdr:row>
      <xdr:rowOff>45720</xdr:rowOff>
    </xdr:from>
    <xdr:to>
      <xdr:col>13</xdr:col>
      <xdr:colOff>434340</xdr:colOff>
      <xdr:row>21</xdr:row>
      <xdr:rowOff>45720</xdr:rowOff>
    </xdr:to>
    <xdr:graphicFrame macro="">
      <xdr:nvGraphicFramePr>
        <xdr:cNvPr id="2" name="Chart 1">
          <a:extLst>
            <a:ext uri="{FF2B5EF4-FFF2-40B4-BE49-F238E27FC236}">
              <a16:creationId xmlns:a16="http://schemas.microsoft.com/office/drawing/2014/main" id="{1A6A1820-009A-DD78-6B47-DFBB69E07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137160</xdr:colOff>
      <xdr:row>6</xdr:row>
      <xdr:rowOff>41910</xdr:rowOff>
    </xdr:from>
    <xdr:to>
      <xdr:col>13</xdr:col>
      <xdr:colOff>441960</xdr:colOff>
      <xdr:row>21</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0458082-62FD-81FE-F93C-1D5487A3EF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2346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525780</xdr:colOff>
      <xdr:row>4</xdr:row>
      <xdr:rowOff>76200</xdr:rowOff>
    </xdr:from>
    <xdr:to>
      <xdr:col>10</xdr:col>
      <xdr:colOff>525780</xdr:colOff>
      <xdr:row>17</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3DE1B87C-992E-0349-F4D1-09545772E5F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807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396240</xdr:colOff>
      <xdr:row>7</xdr:row>
      <xdr:rowOff>7620</xdr:rowOff>
    </xdr:from>
    <xdr:to>
      <xdr:col>11</xdr:col>
      <xdr:colOff>396240</xdr:colOff>
      <xdr:row>20</xdr:row>
      <xdr:rowOff>97155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4FFBF296-881F-E103-71A3-2F8E9EBF890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266700</xdr:colOff>
      <xdr:row>9</xdr:row>
      <xdr:rowOff>121920</xdr:rowOff>
    </xdr:from>
    <xdr:to>
      <xdr:col>12</xdr:col>
      <xdr:colOff>266700</xdr:colOff>
      <xdr:row>23</xdr:row>
      <xdr:rowOff>28575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0C17856-E9CD-C8DB-3A3D-68755C6EC84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1767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53340</xdr:colOff>
      <xdr:row>6</xdr:row>
      <xdr:rowOff>45720</xdr:rowOff>
    </xdr:from>
    <xdr:to>
      <xdr:col>11</xdr:col>
      <xdr:colOff>358140</xdr:colOff>
      <xdr:row>21</xdr:row>
      <xdr:rowOff>45720</xdr:rowOff>
    </xdr:to>
    <xdr:graphicFrame macro="">
      <xdr:nvGraphicFramePr>
        <xdr:cNvPr id="2" name="Chart 1">
          <a:extLst>
            <a:ext uri="{FF2B5EF4-FFF2-40B4-BE49-F238E27FC236}">
              <a16:creationId xmlns:a16="http://schemas.microsoft.com/office/drawing/2014/main" id="{3B5410FF-67C9-BBEB-1A4E-BBB18483D7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381000</xdr:colOff>
      <xdr:row>30</xdr:row>
      <xdr:rowOff>152400</xdr:rowOff>
    </xdr:from>
    <xdr:to>
      <xdr:col>16</xdr:col>
      <xdr:colOff>419100</xdr:colOff>
      <xdr:row>48</xdr:row>
      <xdr:rowOff>38100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6EF6F9D-9B12-0577-1D42-D367F8767F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638800"/>
              <a:ext cx="6743700" cy="3177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6</xdr:row>
      <xdr:rowOff>45720</xdr:rowOff>
    </xdr:from>
    <xdr:to>
      <xdr:col>11</xdr:col>
      <xdr:colOff>594360</xdr:colOff>
      <xdr:row>21</xdr:row>
      <xdr:rowOff>45720</xdr:rowOff>
    </xdr:to>
    <xdr:graphicFrame macro="">
      <xdr:nvGraphicFramePr>
        <xdr:cNvPr id="2" name="Chart 1">
          <a:extLst>
            <a:ext uri="{FF2B5EF4-FFF2-40B4-BE49-F238E27FC236}">
              <a16:creationId xmlns:a16="http://schemas.microsoft.com/office/drawing/2014/main" id="{0AD2334E-1BF5-6FA4-2392-49B05CC40B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45720</xdr:colOff>
      <xdr:row>20</xdr:row>
      <xdr:rowOff>83820</xdr:rowOff>
    </xdr:from>
    <xdr:to>
      <xdr:col>1</xdr:col>
      <xdr:colOff>388620</xdr:colOff>
      <xdr:row>22</xdr:row>
      <xdr:rowOff>175260</xdr:rowOff>
    </xdr:to>
    <xdr:graphicFrame macro="">
      <xdr:nvGraphicFramePr>
        <xdr:cNvPr id="2" name="Chart 1">
          <a:extLst>
            <a:ext uri="{FF2B5EF4-FFF2-40B4-BE49-F238E27FC236}">
              <a16:creationId xmlns:a16="http://schemas.microsoft.com/office/drawing/2014/main" id="{231D1243-CB3F-988D-FD2D-65A4BC7A09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129540</xdr:colOff>
      <xdr:row>20</xdr:row>
      <xdr:rowOff>99060</xdr:rowOff>
    </xdr:from>
    <xdr:to>
      <xdr:col>4</xdr:col>
      <xdr:colOff>594360</xdr:colOff>
      <xdr:row>23</xdr:row>
      <xdr:rowOff>22860</xdr:rowOff>
    </xdr:to>
    <xdr:graphicFrame macro="">
      <xdr:nvGraphicFramePr>
        <xdr:cNvPr id="3" name="Chart 2">
          <a:extLst>
            <a:ext uri="{FF2B5EF4-FFF2-40B4-BE49-F238E27FC236}">
              <a16:creationId xmlns:a16="http://schemas.microsoft.com/office/drawing/2014/main" id="{219486A5-5E0D-3E5C-334F-EF7A3F1D96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121920</xdr:colOff>
      <xdr:row>20</xdr:row>
      <xdr:rowOff>106680</xdr:rowOff>
    </xdr:from>
    <xdr:to>
      <xdr:col>7</xdr:col>
      <xdr:colOff>701040</xdr:colOff>
      <xdr:row>23</xdr:row>
      <xdr:rowOff>53340</xdr:rowOff>
    </xdr:to>
    <xdr:graphicFrame macro="">
      <xdr:nvGraphicFramePr>
        <xdr:cNvPr id="4" name="Chart 3">
          <a:extLst>
            <a:ext uri="{FF2B5EF4-FFF2-40B4-BE49-F238E27FC236}">
              <a16:creationId xmlns:a16="http://schemas.microsoft.com/office/drawing/2014/main" id="{A122933D-2D58-9BCD-0784-A66E2EF7B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259080</xdr:colOff>
      <xdr:row>20</xdr:row>
      <xdr:rowOff>45720</xdr:rowOff>
    </xdr:from>
    <xdr:to>
      <xdr:col>10</xdr:col>
      <xdr:colOff>830580</xdr:colOff>
      <xdr:row>23</xdr:row>
      <xdr:rowOff>68580</xdr:rowOff>
    </xdr:to>
    <xdr:graphicFrame macro="">
      <xdr:nvGraphicFramePr>
        <xdr:cNvPr id="5" name="Chart 4">
          <a:extLst>
            <a:ext uri="{FF2B5EF4-FFF2-40B4-BE49-F238E27FC236}">
              <a16:creationId xmlns:a16="http://schemas.microsoft.com/office/drawing/2014/main" id="{1D6B2DE9-85DC-29AF-1DAC-DF11C43BA7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373380</xdr:colOff>
      <xdr:row>20</xdr:row>
      <xdr:rowOff>60960</xdr:rowOff>
    </xdr:from>
    <xdr:to>
      <xdr:col>13</xdr:col>
      <xdr:colOff>807720</xdr:colOff>
      <xdr:row>23</xdr:row>
      <xdr:rowOff>7620</xdr:rowOff>
    </xdr:to>
    <xdr:graphicFrame macro="">
      <xdr:nvGraphicFramePr>
        <xdr:cNvPr id="6" name="Chart 5">
          <a:extLst>
            <a:ext uri="{FF2B5EF4-FFF2-40B4-BE49-F238E27FC236}">
              <a16:creationId xmlns:a16="http://schemas.microsoft.com/office/drawing/2014/main" id="{740CF8DA-B8FA-4390-70C2-5B51CA2AC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5</xdr:col>
      <xdr:colOff>251460</xdr:colOff>
      <xdr:row>11</xdr:row>
      <xdr:rowOff>41910</xdr:rowOff>
    </xdr:from>
    <xdr:ext cx="65" cy="172227"/>
    <xdr:sp macro="" textlink="">
      <xdr:nvSpPr>
        <xdr:cNvPr id="2" name="TextBox 1">
          <a:extLst>
            <a:ext uri="{FF2B5EF4-FFF2-40B4-BE49-F238E27FC236}">
              <a16:creationId xmlns:a16="http://schemas.microsoft.com/office/drawing/2014/main" id="{5D9A8327-6C60-BBFA-B1EF-E50D33BC4478}"/>
            </a:ext>
          </a:extLst>
        </xdr:cNvPr>
        <xdr:cNvSpPr txBox="1"/>
      </xdr:nvSpPr>
      <xdr:spPr>
        <a:xfrm>
          <a:off x="4770120" y="205359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173355</xdr:colOff>
      <xdr:row>0</xdr:row>
      <xdr:rowOff>60960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73355" y="6096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190500</xdr:colOff>
      <xdr:row>10</xdr:row>
      <xdr:rowOff>123824</xdr:rowOff>
    </xdr:from>
    <xdr:ext cx="11811000" cy="2291715"/>
    <xdr:grpSp>
      <xdr:nvGrpSpPr>
        <xdr:cNvPr id="2" name="Shape 2">
          <a:extLst>
            <a:ext uri="{FF2B5EF4-FFF2-40B4-BE49-F238E27FC236}">
              <a16:creationId xmlns:a16="http://schemas.microsoft.com/office/drawing/2014/main" id="{00000000-0008-0000-0100-000002000000}"/>
            </a:ext>
          </a:extLst>
        </xdr:cNvPr>
        <xdr:cNvGrpSpPr/>
      </xdr:nvGrpSpPr>
      <xdr:grpSpPr>
        <a:xfrm>
          <a:off x="190500" y="1876424"/>
          <a:ext cx="11811000" cy="2291715"/>
          <a:chOff x="0" y="2751299"/>
          <a:chExt cx="10692000" cy="2291715"/>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299"/>
            <a:ext cx="10692000" cy="2291715"/>
            <a:chOff x="152400" y="1971674"/>
            <a:chExt cx="12515850" cy="2482691"/>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4"/>
              <a:ext cx="5219701" cy="2449671"/>
              <a:chOff x="152400" y="1971674"/>
              <a:chExt cx="5219701" cy="2449671"/>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4"/>
                <a:ext cx="5219701" cy="2449671"/>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4"/>
              <a:ext cx="4305300" cy="2449671"/>
              <a:chOff x="5448301" y="1971674"/>
              <a:chExt cx="4305300" cy="2449671"/>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4"/>
                <a:ext cx="4305300" cy="2449671"/>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4"/>
              <a:ext cx="2819400" cy="2482691"/>
              <a:chOff x="9848850" y="1866899"/>
              <a:chExt cx="2819400" cy="2472081"/>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899"/>
                <a:ext cx="2819400" cy="2472081"/>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142874</xdr:colOff>
      <xdr:row>24</xdr:row>
      <xdr:rowOff>17145</xdr:rowOff>
    </xdr:from>
    <xdr:ext cx="5031105" cy="2261235"/>
    <xdr:sp macro="" textlink="">
      <xdr:nvSpPr>
        <xdr:cNvPr id="15" name="Shape 15">
          <a:extLst>
            <a:ext uri="{FF2B5EF4-FFF2-40B4-BE49-F238E27FC236}">
              <a16:creationId xmlns:a16="http://schemas.microsoft.com/office/drawing/2014/main" id="{00000000-0008-0000-0100-00000F000000}"/>
            </a:ext>
          </a:extLst>
        </xdr:cNvPr>
        <xdr:cNvSpPr/>
      </xdr:nvSpPr>
      <xdr:spPr>
        <a:xfrm>
          <a:off x="142874" y="4223385"/>
          <a:ext cx="5031105" cy="226123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24</xdr:row>
      <xdr:rowOff>13335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28600" y="421957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472440</xdr:colOff>
      <xdr:row>24</xdr:row>
      <xdr:rowOff>3810</xdr:rowOff>
    </xdr:from>
    <xdr:ext cx="3429000" cy="2244090"/>
    <xdr:sp macro="" textlink="">
      <xdr:nvSpPr>
        <xdr:cNvPr id="17" name="Shape 17">
          <a:extLst>
            <a:ext uri="{FF2B5EF4-FFF2-40B4-BE49-F238E27FC236}">
              <a16:creationId xmlns:a16="http://schemas.microsoft.com/office/drawing/2014/main" id="{00000000-0008-0000-0100-000011000000}"/>
            </a:ext>
          </a:extLst>
        </xdr:cNvPr>
        <xdr:cNvSpPr/>
      </xdr:nvSpPr>
      <xdr:spPr>
        <a:xfrm>
          <a:off x="5227320" y="4210050"/>
          <a:ext cx="3429000" cy="224409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24</xdr:row>
      <xdr:rowOff>3810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396865" y="42100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449580</xdr:colOff>
      <xdr:row>23</xdr:row>
      <xdr:rowOff>148590</xdr:rowOff>
    </xdr:from>
    <xdr:ext cx="3261360" cy="2244090"/>
    <xdr:sp macro="" textlink="">
      <xdr:nvSpPr>
        <xdr:cNvPr id="19" name="Shape 19">
          <a:extLst>
            <a:ext uri="{FF2B5EF4-FFF2-40B4-BE49-F238E27FC236}">
              <a16:creationId xmlns:a16="http://schemas.microsoft.com/office/drawing/2014/main" id="{00000000-0008-0000-0100-000013000000}"/>
            </a:ext>
          </a:extLst>
        </xdr:cNvPr>
        <xdr:cNvSpPr/>
      </xdr:nvSpPr>
      <xdr:spPr>
        <a:xfrm>
          <a:off x="8770620" y="4179570"/>
          <a:ext cx="3261360" cy="224409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24</xdr:row>
      <xdr:rowOff>3810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844915" y="421005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173355</xdr:colOff>
      <xdr:row>2</xdr:row>
      <xdr:rowOff>68580</xdr:rowOff>
    </xdr:from>
    <xdr:ext cx="11801475" cy="1438276"/>
    <xdr:grpSp>
      <xdr:nvGrpSpPr>
        <xdr:cNvPr id="21" name="Shape 2">
          <a:extLst>
            <a:ext uri="{FF2B5EF4-FFF2-40B4-BE49-F238E27FC236}">
              <a16:creationId xmlns:a16="http://schemas.microsoft.com/office/drawing/2014/main" id="{00000000-0008-0000-0100-000015000000}"/>
            </a:ext>
          </a:extLst>
        </xdr:cNvPr>
        <xdr:cNvGrpSpPr/>
      </xdr:nvGrpSpPr>
      <xdr:grpSpPr>
        <a:xfrm>
          <a:off x="173355" y="419100"/>
          <a:ext cx="11801475" cy="1438276"/>
          <a:chOff x="0" y="3060863"/>
          <a:chExt cx="10692000" cy="1438276"/>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6"/>
            <a:chOff x="152399" y="453254"/>
            <a:chExt cx="12498639" cy="1383568"/>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8"/>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403860</xdr:colOff>
      <xdr:row>4</xdr:row>
      <xdr:rowOff>45720</xdr:rowOff>
    </xdr:from>
    <xdr:to>
      <xdr:col>3</xdr:col>
      <xdr:colOff>426720</xdr:colOff>
      <xdr:row>6</xdr:row>
      <xdr:rowOff>38100</xdr:rowOff>
    </xdr:to>
    <xdr:sp macro="" textlink="KPI!B17">
      <xdr:nvSpPr>
        <xdr:cNvPr id="40" name="Rectangle: Rounded Corners 39">
          <a:extLst>
            <a:ext uri="{FF2B5EF4-FFF2-40B4-BE49-F238E27FC236}">
              <a16:creationId xmlns:a16="http://schemas.microsoft.com/office/drawing/2014/main" id="{7616A543-7EA8-5430-B297-13DEFF648171}"/>
            </a:ext>
          </a:extLst>
        </xdr:cNvPr>
        <xdr:cNvSpPr/>
      </xdr:nvSpPr>
      <xdr:spPr>
        <a:xfrm>
          <a:off x="403860" y="746760"/>
          <a:ext cx="1805940" cy="342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203A736-7189-4AF9-BE3A-72F034CB6BC8}" type="TxLink">
            <a:rPr lang="en-US" sz="1600" b="1" i="0" u="none" strike="noStrike">
              <a:solidFill>
                <a:schemeClr val="bg2"/>
              </a:solidFill>
              <a:latin typeface="Lato" panose="020F0502020204030203" pitchFamily="34" charset="0"/>
              <a:ea typeface="Lato" panose="020F0502020204030203" pitchFamily="34" charset="0"/>
              <a:cs typeface="Lato" panose="020F0502020204030203" pitchFamily="34" charset="0"/>
            </a:rPr>
            <a:pPr algn="ctr"/>
            <a:t> $22,97,200.86 </a:t>
          </a:fld>
          <a:endParaRPr lang="en-IN" sz="1600" b="1">
            <a:solidFill>
              <a:schemeClr val="bg2"/>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579120</xdr:colOff>
      <xdr:row>6</xdr:row>
      <xdr:rowOff>68580</xdr:rowOff>
    </xdr:from>
    <xdr:to>
      <xdr:col>3</xdr:col>
      <xdr:colOff>274320</xdr:colOff>
      <xdr:row>8</xdr:row>
      <xdr:rowOff>76200</xdr:rowOff>
    </xdr:to>
    <xdr:graphicFrame macro="">
      <xdr:nvGraphicFramePr>
        <xdr:cNvPr id="41" name="Chart 40">
          <a:extLst>
            <a:ext uri="{FF2B5EF4-FFF2-40B4-BE49-F238E27FC236}">
              <a16:creationId xmlns:a16="http://schemas.microsoft.com/office/drawing/2014/main" id="{C4E28C26-19ED-4AF3-8033-AD659188E6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173355</xdr:colOff>
      <xdr:row>8</xdr:row>
      <xdr:rowOff>99060</xdr:rowOff>
    </xdr:from>
    <xdr:to>
      <xdr:col>3</xdr:col>
      <xdr:colOff>196215</xdr:colOff>
      <xdr:row>10</xdr:row>
      <xdr:rowOff>91440</xdr:rowOff>
    </xdr:to>
    <xdr:sp macro="" textlink="">
      <xdr:nvSpPr>
        <xdr:cNvPr id="43" name="Rectangle: Rounded Corners 42">
          <a:extLst>
            <a:ext uri="{FF2B5EF4-FFF2-40B4-BE49-F238E27FC236}">
              <a16:creationId xmlns:a16="http://schemas.microsoft.com/office/drawing/2014/main" id="{296A3C0D-A099-4BED-98D0-E4FE38FB9765}"/>
            </a:ext>
          </a:extLst>
        </xdr:cNvPr>
        <xdr:cNvSpPr/>
      </xdr:nvSpPr>
      <xdr:spPr>
        <a:xfrm>
          <a:off x="173355" y="1501140"/>
          <a:ext cx="1805940" cy="342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i="0" u="none" strike="noStrike">
              <a:solidFill>
                <a:schemeClr val="bg2"/>
              </a:solidFill>
              <a:latin typeface="Arial Rounded MT Bold" panose="020F0704030504030204" pitchFamily="34" charset="0"/>
              <a:ea typeface="Calibri"/>
              <a:cs typeface="Calibri"/>
            </a:rPr>
            <a:t> YOY</a:t>
          </a:r>
          <a:r>
            <a:rPr lang="en-US" sz="1000" b="1" i="0" u="none" strike="noStrike" baseline="0">
              <a:solidFill>
                <a:schemeClr val="bg2"/>
              </a:solidFill>
              <a:latin typeface="Arial Rounded MT Bold" panose="020F0704030504030204" pitchFamily="34" charset="0"/>
              <a:ea typeface="Calibri"/>
              <a:cs typeface="Calibri"/>
            </a:rPr>
            <a:t> </a:t>
          </a:r>
          <a:r>
            <a:rPr lang="en-US" sz="1000" b="1" i="0" u="none" strike="noStrike" baseline="0">
              <a:solidFill>
                <a:schemeClr val="bg2"/>
              </a:solidFill>
              <a:latin typeface="Lato" panose="020F0502020204030203" pitchFamily="34" charset="0"/>
              <a:ea typeface="Lato" panose="020F0502020204030203" pitchFamily="34" charset="0"/>
              <a:cs typeface="Lato" panose="020F0502020204030203" pitchFamily="34" charset="0"/>
            </a:rPr>
            <a:t>GROWTH</a:t>
          </a:r>
          <a:r>
            <a:rPr lang="en-US" sz="1000" b="1" i="0" u="none" strike="noStrike">
              <a:solidFill>
                <a:schemeClr val="bg2"/>
              </a:solidFill>
              <a:latin typeface="Arial Rounded MT Bold" panose="020F0704030504030204" pitchFamily="34" charset="0"/>
              <a:ea typeface="Calibri"/>
              <a:cs typeface="Calibri"/>
            </a:rPr>
            <a:t> </a:t>
          </a:r>
        </a:p>
      </xdr:txBody>
    </xdr:sp>
    <xdr:clientData/>
  </xdr:twoCellAnchor>
  <mc:AlternateContent xmlns:mc="http://schemas.openxmlformats.org/markup-compatibility/2006">
    <mc:Choice xmlns:a14="http://schemas.microsoft.com/office/drawing/2010/main" Requires="a14">
      <xdr:twoCellAnchor editAs="oneCell">
        <xdr:from>
          <xdr:col>2</xdr:col>
          <xdr:colOff>289560</xdr:colOff>
          <xdr:row>8</xdr:row>
          <xdr:rowOff>106680</xdr:rowOff>
        </xdr:from>
        <xdr:to>
          <xdr:col>3</xdr:col>
          <xdr:colOff>509930</xdr:colOff>
          <xdr:row>10</xdr:row>
          <xdr:rowOff>30480</xdr:rowOff>
        </xdr:to>
        <xdr:pic>
          <xdr:nvPicPr>
            <xdr:cNvPr id="45" name="Picture 44">
              <a:extLst>
                <a:ext uri="{FF2B5EF4-FFF2-40B4-BE49-F238E27FC236}">
                  <a16:creationId xmlns:a16="http://schemas.microsoft.com/office/drawing/2014/main" id="{8367F935-CDF6-B485-3B3F-953CF539149D}"/>
                </a:ext>
              </a:extLst>
            </xdr:cNvPr>
            <xdr:cNvPicPr>
              <a:picLocks noChangeAspect="1" noChangeArrowheads="1"/>
              <a:extLst>
                <a:ext uri="{84589F7E-364E-4C9E-8A38-B11213B215E9}">
                  <a14:cameraTool cellRange="'KPI YOY'!$H$8" spid="_x0000_s8285"/>
                </a:ext>
              </a:extLst>
            </xdr:cNvPicPr>
          </xdr:nvPicPr>
          <xdr:blipFill>
            <a:blip xmlns:r="http://schemas.openxmlformats.org/officeDocument/2006/relationships" r:embed="rId2"/>
            <a:srcRect/>
            <a:stretch>
              <a:fillRect/>
            </a:stretch>
          </xdr:blipFill>
          <xdr:spPr bwMode="auto">
            <a:xfrm>
              <a:off x="1478280" y="1508760"/>
              <a:ext cx="814730" cy="274320"/>
            </a:xfrm>
            <a:prstGeom prst="rect">
              <a:avLst/>
            </a:prstGeom>
            <a:noFill/>
            <a:ln>
              <a:noFill/>
            </a:ln>
          </xdr:spPr>
        </xdr:pic>
        <xdr:clientData/>
      </xdr:twoCellAnchor>
    </mc:Choice>
    <mc:Fallback/>
  </mc:AlternateContent>
  <xdr:twoCellAnchor>
    <xdr:from>
      <xdr:col>4</xdr:col>
      <xdr:colOff>541020</xdr:colOff>
      <xdr:row>4</xdr:row>
      <xdr:rowOff>53340</xdr:rowOff>
    </xdr:from>
    <xdr:to>
      <xdr:col>7</xdr:col>
      <xdr:colOff>563880</xdr:colOff>
      <xdr:row>6</xdr:row>
      <xdr:rowOff>45720</xdr:rowOff>
    </xdr:to>
    <xdr:sp macro="" textlink="KPI!$E$17">
      <xdr:nvSpPr>
        <xdr:cNvPr id="52" name="Rectangle: Rounded Corners 51">
          <a:extLst>
            <a:ext uri="{FF2B5EF4-FFF2-40B4-BE49-F238E27FC236}">
              <a16:creationId xmlns:a16="http://schemas.microsoft.com/office/drawing/2014/main" id="{53DE41C5-9240-EB37-9FA1-5220F0F76A53}"/>
            </a:ext>
          </a:extLst>
        </xdr:cNvPr>
        <xdr:cNvSpPr/>
      </xdr:nvSpPr>
      <xdr:spPr>
        <a:xfrm>
          <a:off x="2918460" y="754380"/>
          <a:ext cx="1805940" cy="342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A81C8FF-1F7F-46E3-A0B6-F024692A3772}" type="TxLink">
            <a:rPr lang="en-US" sz="1600" b="1" i="0" u="none" strike="noStrike">
              <a:solidFill>
                <a:schemeClr val="bg2"/>
              </a:solidFill>
              <a:latin typeface="Lato" panose="020F0502020204030203" pitchFamily="34" charset="0"/>
              <a:ea typeface="Lato" panose="020F0502020204030203" pitchFamily="34" charset="0"/>
              <a:cs typeface="Lato" panose="020F0502020204030203" pitchFamily="34" charset="0"/>
            </a:rPr>
            <a:pPr algn="ctr"/>
            <a:t> $2,86,397.02 </a:t>
          </a:fld>
          <a:endParaRPr lang="en-IN" sz="1600" b="1">
            <a:solidFill>
              <a:schemeClr val="bg2"/>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4</xdr:col>
      <xdr:colOff>211455</xdr:colOff>
      <xdr:row>8</xdr:row>
      <xdr:rowOff>129540</xdr:rowOff>
    </xdr:from>
    <xdr:to>
      <xdr:col>7</xdr:col>
      <xdr:colOff>234315</xdr:colOff>
      <xdr:row>10</xdr:row>
      <xdr:rowOff>121920</xdr:rowOff>
    </xdr:to>
    <xdr:sp macro="" textlink="">
      <xdr:nvSpPr>
        <xdr:cNvPr id="54" name="Rectangle: Rounded Corners 53">
          <a:extLst>
            <a:ext uri="{FF2B5EF4-FFF2-40B4-BE49-F238E27FC236}">
              <a16:creationId xmlns:a16="http://schemas.microsoft.com/office/drawing/2014/main" id="{CDF6014F-201C-39A0-1FF1-9CCA969AE253}"/>
            </a:ext>
          </a:extLst>
        </xdr:cNvPr>
        <xdr:cNvSpPr/>
      </xdr:nvSpPr>
      <xdr:spPr>
        <a:xfrm>
          <a:off x="2588895" y="1531620"/>
          <a:ext cx="1805940" cy="342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i="0" u="none" strike="noStrike">
              <a:solidFill>
                <a:schemeClr val="bg2"/>
              </a:solidFill>
              <a:latin typeface="Arial Rounded MT Bold" panose="020F0704030504030204" pitchFamily="34" charset="0"/>
              <a:ea typeface="Calibri"/>
              <a:cs typeface="Calibri"/>
            </a:rPr>
            <a:t> YOY</a:t>
          </a:r>
          <a:r>
            <a:rPr lang="en-US" sz="1000" b="1" i="0" u="none" strike="noStrike" baseline="0">
              <a:solidFill>
                <a:schemeClr val="bg2"/>
              </a:solidFill>
              <a:latin typeface="Arial Rounded MT Bold" panose="020F0704030504030204" pitchFamily="34" charset="0"/>
              <a:ea typeface="Calibri"/>
              <a:cs typeface="Calibri"/>
            </a:rPr>
            <a:t> </a:t>
          </a:r>
          <a:r>
            <a:rPr lang="en-US" sz="1000" b="1" i="0" u="none" strike="noStrike" baseline="0">
              <a:solidFill>
                <a:schemeClr val="bg2"/>
              </a:solidFill>
              <a:latin typeface="Lato" panose="020F0502020204030203" pitchFamily="34" charset="0"/>
              <a:ea typeface="Lato" panose="020F0502020204030203" pitchFamily="34" charset="0"/>
              <a:cs typeface="Lato" panose="020F0502020204030203" pitchFamily="34" charset="0"/>
            </a:rPr>
            <a:t>GROWTH</a:t>
          </a:r>
          <a:r>
            <a:rPr lang="en-US" sz="1000" b="1" i="0" u="none" strike="noStrike">
              <a:solidFill>
                <a:schemeClr val="bg2"/>
              </a:solidFill>
              <a:latin typeface="Arial Rounded MT Bold" panose="020F0704030504030204" pitchFamily="34" charset="0"/>
              <a:ea typeface="Calibri"/>
              <a:cs typeface="Calibri"/>
            </a:rPr>
            <a:t> </a:t>
          </a:r>
        </a:p>
      </xdr:txBody>
    </xdr:sp>
    <xdr:clientData/>
  </xdr:twoCellAnchor>
  <xdr:twoCellAnchor>
    <xdr:from>
      <xdr:col>8</xdr:col>
      <xdr:colOff>563880</xdr:colOff>
      <xdr:row>4</xdr:row>
      <xdr:rowOff>22860</xdr:rowOff>
    </xdr:from>
    <xdr:to>
      <xdr:col>11</xdr:col>
      <xdr:colOff>586740</xdr:colOff>
      <xdr:row>6</xdr:row>
      <xdr:rowOff>15240</xdr:rowOff>
    </xdr:to>
    <xdr:sp macro="" textlink="KPI!$H$17">
      <xdr:nvSpPr>
        <xdr:cNvPr id="55" name="Rectangle: Rounded Corners 54">
          <a:extLst>
            <a:ext uri="{FF2B5EF4-FFF2-40B4-BE49-F238E27FC236}">
              <a16:creationId xmlns:a16="http://schemas.microsoft.com/office/drawing/2014/main" id="{207FFAB0-E207-A073-F662-3C3D308F9915}"/>
            </a:ext>
          </a:extLst>
        </xdr:cNvPr>
        <xdr:cNvSpPr/>
      </xdr:nvSpPr>
      <xdr:spPr>
        <a:xfrm>
          <a:off x="5318760" y="723900"/>
          <a:ext cx="1805940" cy="342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22017C9-7EC3-4FDB-AA62-508D83528ECC}" type="TxLink">
            <a:rPr lang="en-US" sz="1600" b="1" i="0" u="none" strike="noStrike">
              <a:solidFill>
                <a:schemeClr val="bg2"/>
              </a:solidFill>
              <a:latin typeface="Lato" panose="020F0502020204030203" pitchFamily="34" charset="0"/>
              <a:ea typeface="Lato" panose="020F0502020204030203" pitchFamily="34" charset="0"/>
              <a:cs typeface="Lato" panose="020F0502020204030203" pitchFamily="34" charset="0"/>
            </a:rPr>
            <a:pPr algn="ctr"/>
            <a:t># 37873</a:t>
          </a:fld>
          <a:endParaRPr lang="en-IN" sz="1600" b="1">
            <a:solidFill>
              <a:schemeClr val="bg2"/>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8</xdr:col>
      <xdr:colOff>234315</xdr:colOff>
      <xdr:row>8</xdr:row>
      <xdr:rowOff>152400</xdr:rowOff>
    </xdr:from>
    <xdr:to>
      <xdr:col>11</xdr:col>
      <xdr:colOff>257175</xdr:colOff>
      <xdr:row>10</xdr:row>
      <xdr:rowOff>144780</xdr:rowOff>
    </xdr:to>
    <xdr:sp macro="" textlink="">
      <xdr:nvSpPr>
        <xdr:cNvPr id="57" name="Rectangle: Rounded Corners 56">
          <a:extLst>
            <a:ext uri="{FF2B5EF4-FFF2-40B4-BE49-F238E27FC236}">
              <a16:creationId xmlns:a16="http://schemas.microsoft.com/office/drawing/2014/main" id="{DB2F2FBB-AD33-83AB-0EDA-03EA90119053}"/>
            </a:ext>
          </a:extLst>
        </xdr:cNvPr>
        <xdr:cNvSpPr/>
      </xdr:nvSpPr>
      <xdr:spPr>
        <a:xfrm>
          <a:off x="4989195" y="1554480"/>
          <a:ext cx="1805940" cy="342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i="0" u="none" strike="noStrike">
              <a:solidFill>
                <a:schemeClr val="bg2"/>
              </a:solidFill>
              <a:latin typeface="Arial Rounded MT Bold" panose="020F0704030504030204" pitchFamily="34" charset="0"/>
              <a:ea typeface="Calibri"/>
              <a:cs typeface="Calibri"/>
            </a:rPr>
            <a:t> YOY</a:t>
          </a:r>
          <a:r>
            <a:rPr lang="en-US" sz="1000" b="1" i="0" u="none" strike="noStrike" baseline="0">
              <a:solidFill>
                <a:schemeClr val="bg2"/>
              </a:solidFill>
              <a:latin typeface="Arial Rounded MT Bold" panose="020F0704030504030204" pitchFamily="34" charset="0"/>
              <a:ea typeface="Calibri"/>
              <a:cs typeface="Calibri"/>
            </a:rPr>
            <a:t> </a:t>
          </a:r>
          <a:r>
            <a:rPr lang="en-US" sz="1000" b="1" i="0" u="none" strike="noStrike" baseline="0">
              <a:solidFill>
                <a:schemeClr val="bg2"/>
              </a:solidFill>
              <a:latin typeface="Lato" panose="020F0502020204030203" pitchFamily="34" charset="0"/>
              <a:ea typeface="Lato" panose="020F0502020204030203" pitchFamily="34" charset="0"/>
              <a:cs typeface="Lato" panose="020F0502020204030203" pitchFamily="34" charset="0"/>
            </a:rPr>
            <a:t>GROWTH</a:t>
          </a:r>
          <a:r>
            <a:rPr lang="en-US" sz="1000" b="1" i="0" u="none" strike="noStrike">
              <a:solidFill>
                <a:schemeClr val="bg2"/>
              </a:solidFill>
              <a:latin typeface="Arial Rounded MT Bold" panose="020F0704030504030204" pitchFamily="34" charset="0"/>
              <a:ea typeface="Calibri"/>
              <a:cs typeface="Calibri"/>
            </a:rPr>
            <a:t> </a:t>
          </a:r>
        </a:p>
      </xdr:txBody>
    </xdr:sp>
    <xdr:clientData/>
  </xdr:twoCellAnchor>
  <xdr:twoCellAnchor>
    <xdr:from>
      <xdr:col>12</xdr:col>
      <xdr:colOff>525780</xdr:colOff>
      <xdr:row>4</xdr:row>
      <xdr:rowOff>45720</xdr:rowOff>
    </xdr:from>
    <xdr:to>
      <xdr:col>15</xdr:col>
      <xdr:colOff>548640</xdr:colOff>
      <xdr:row>6</xdr:row>
      <xdr:rowOff>38100</xdr:rowOff>
    </xdr:to>
    <xdr:sp macro="" textlink="KPI!$K$17">
      <xdr:nvSpPr>
        <xdr:cNvPr id="58" name="Rectangle: Rounded Corners 57">
          <a:extLst>
            <a:ext uri="{FF2B5EF4-FFF2-40B4-BE49-F238E27FC236}">
              <a16:creationId xmlns:a16="http://schemas.microsoft.com/office/drawing/2014/main" id="{403C7BBC-F4D3-D6F8-821B-A206494530EC}"/>
            </a:ext>
          </a:extLst>
        </xdr:cNvPr>
        <xdr:cNvSpPr/>
      </xdr:nvSpPr>
      <xdr:spPr>
        <a:xfrm>
          <a:off x="7658100" y="746760"/>
          <a:ext cx="1805940" cy="342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16E5A85-D2E8-4849-8110-B91386257F3F}" type="TxLink">
            <a:rPr lang="en-US" sz="1600" b="1" i="0" u="none" strike="noStrike">
              <a:solidFill>
                <a:schemeClr val="bg2"/>
              </a:solidFill>
              <a:latin typeface="Lato" panose="020F0502020204030203" pitchFamily="34" charset="0"/>
              <a:ea typeface="Lato" panose="020F0502020204030203" pitchFamily="34" charset="0"/>
              <a:cs typeface="Lato" panose="020F0502020204030203" pitchFamily="34" charset="0"/>
            </a:rPr>
            <a:pPr algn="ctr"/>
            <a:t># 9994</a:t>
          </a:fld>
          <a:endParaRPr lang="en-IN" sz="1600" b="1">
            <a:solidFill>
              <a:schemeClr val="bg2"/>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12</xdr:col>
      <xdr:colOff>234315</xdr:colOff>
      <xdr:row>8</xdr:row>
      <xdr:rowOff>129540</xdr:rowOff>
    </xdr:from>
    <xdr:to>
      <xdr:col>15</xdr:col>
      <xdr:colOff>257175</xdr:colOff>
      <xdr:row>10</xdr:row>
      <xdr:rowOff>121920</xdr:rowOff>
    </xdr:to>
    <xdr:sp macro="" textlink="">
      <xdr:nvSpPr>
        <xdr:cNvPr id="60" name="Rectangle: Rounded Corners 59">
          <a:extLst>
            <a:ext uri="{FF2B5EF4-FFF2-40B4-BE49-F238E27FC236}">
              <a16:creationId xmlns:a16="http://schemas.microsoft.com/office/drawing/2014/main" id="{C6C98D1C-3B19-9E4D-A4DF-6FEE5C1C09F1}"/>
            </a:ext>
          </a:extLst>
        </xdr:cNvPr>
        <xdr:cNvSpPr/>
      </xdr:nvSpPr>
      <xdr:spPr>
        <a:xfrm>
          <a:off x="7366635" y="1531620"/>
          <a:ext cx="1805940" cy="342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i="0" u="none" strike="noStrike">
              <a:solidFill>
                <a:schemeClr val="bg2"/>
              </a:solidFill>
              <a:latin typeface="Arial Rounded MT Bold" panose="020F0704030504030204" pitchFamily="34" charset="0"/>
              <a:ea typeface="Calibri"/>
              <a:cs typeface="Calibri"/>
            </a:rPr>
            <a:t> YOY</a:t>
          </a:r>
          <a:r>
            <a:rPr lang="en-US" sz="1000" b="1" i="0" u="none" strike="noStrike" baseline="0">
              <a:solidFill>
                <a:schemeClr val="bg2"/>
              </a:solidFill>
              <a:latin typeface="Arial Rounded MT Bold" panose="020F0704030504030204" pitchFamily="34" charset="0"/>
              <a:ea typeface="Calibri"/>
              <a:cs typeface="Calibri"/>
            </a:rPr>
            <a:t> </a:t>
          </a:r>
          <a:r>
            <a:rPr lang="en-US" sz="1000" b="1" i="0" u="none" strike="noStrike" baseline="0">
              <a:solidFill>
                <a:schemeClr val="bg2"/>
              </a:solidFill>
              <a:latin typeface="Lato" panose="020F0502020204030203" pitchFamily="34" charset="0"/>
              <a:ea typeface="Lato" panose="020F0502020204030203" pitchFamily="34" charset="0"/>
              <a:cs typeface="Lato" panose="020F0502020204030203" pitchFamily="34" charset="0"/>
            </a:rPr>
            <a:t>GROWTH</a:t>
          </a:r>
          <a:r>
            <a:rPr lang="en-US" sz="1000" b="1" i="0" u="none" strike="noStrike">
              <a:solidFill>
                <a:schemeClr val="bg2"/>
              </a:solidFill>
              <a:latin typeface="Arial Rounded MT Bold" panose="020F0704030504030204" pitchFamily="34" charset="0"/>
              <a:ea typeface="Calibri"/>
              <a:cs typeface="Calibri"/>
            </a:rPr>
            <a:t> </a:t>
          </a:r>
        </a:p>
      </xdr:txBody>
    </xdr:sp>
    <xdr:clientData/>
  </xdr:twoCellAnchor>
  <xdr:twoCellAnchor>
    <xdr:from>
      <xdr:col>16</xdr:col>
      <xdr:colOff>173355</xdr:colOff>
      <xdr:row>8</xdr:row>
      <xdr:rowOff>160020</xdr:rowOff>
    </xdr:from>
    <xdr:to>
      <xdr:col>19</xdr:col>
      <xdr:colOff>196215</xdr:colOff>
      <xdr:row>10</xdr:row>
      <xdr:rowOff>152400</xdr:rowOff>
    </xdr:to>
    <xdr:sp macro="" textlink="">
      <xdr:nvSpPr>
        <xdr:cNvPr id="63" name="Rectangle: Rounded Corners 62">
          <a:extLst>
            <a:ext uri="{FF2B5EF4-FFF2-40B4-BE49-F238E27FC236}">
              <a16:creationId xmlns:a16="http://schemas.microsoft.com/office/drawing/2014/main" id="{136F4D2A-29BF-E5FC-D340-D86713B77438}"/>
            </a:ext>
          </a:extLst>
        </xdr:cNvPr>
        <xdr:cNvSpPr/>
      </xdr:nvSpPr>
      <xdr:spPr>
        <a:xfrm>
          <a:off x="9683115" y="1562100"/>
          <a:ext cx="1805940" cy="342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i="0" u="none" strike="noStrike">
              <a:solidFill>
                <a:schemeClr val="bg2"/>
              </a:solidFill>
              <a:latin typeface="Arial Rounded MT Bold" panose="020F0704030504030204" pitchFamily="34" charset="0"/>
              <a:ea typeface="Calibri"/>
              <a:cs typeface="Calibri"/>
            </a:rPr>
            <a:t> YOY</a:t>
          </a:r>
          <a:r>
            <a:rPr lang="en-US" sz="1000" b="1" i="0" u="none" strike="noStrike" baseline="0">
              <a:solidFill>
                <a:schemeClr val="bg2"/>
              </a:solidFill>
              <a:latin typeface="Arial Rounded MT Bold" panose="020F0704030504030204" pitchFamily="34" charset="0"/>
              <a:ea typeface="Calibri"/>
              <a:cs typeface="Calibri"/>
            </a:rPr>
            <a:t> </a:t>
          </a:r>
          <a:r>
            <a:rPr lang="en-US" sz="1000" b="1" i="0" u="none" strike="noStrike" baseline="0">
              <a:solidFill>
                <a:schemeClr val="bg2"/>
              </a:solidFill>
              <a:latin typeface="Lato" panose="020F0502020204030203" pitchFamily="34" charset="0"/>
              <a:ea typeface="Lato" panose="020F0502020204030203" pitchFamily="34" charset="0"/>
              <a:cs typeface="Lato" panose="020F0502020204030203" pitchFamily="34" charset="0"/>
            </a:rPr>
            <a:t>GROWTH</a:t>
          </a:r>
          <a:r>
            <a:rPr lang="en-US" sz="1000" b="1" i="0" u="none" strike="noStrike">
              <a:solidFill>
                <a:schemeClr val="bg2"/>
              </a:solidFill>
              <a:latin typeface="Arial Rounded MT Bold" panose="020F0704030504030204" pitchFamily="34" charset="0"/>
              <a:ea typeface="Calibri"/>
              <a:cs typeface="Calibri"/>
            </a:rPr>
            <a:t> </a:t>
          </a:r>
        </a:p>
      </xdr:txBody>
    </xdr:sp>
    <xdr:clientData/>
  </xdr:twoCellAnchor>
  <xdr:twoCellAnchor>
    <xdr:from>
      <xdr:col>16</xdr:col>
      <xdr:colOff>518160</xdr:colOff>
      <xdr:row>4</xdr:row>
      <xdr:rowOff>53340</xdr:rowOff>
    </xdr:from>
    <xdr:to>
      <xdr:col>19</xdr:col>
      <xdr:colOff>541020</xdr:colOff>
      <xdr:row>6</xdr:row>
      <xdr:rowOff>45720</xdr:rowOff>
    </xdr:to>
    <xdr:sp macro="" textlink="KPI!$N$17">
      <xdr:nvSpPr>
        <xdr:cNvPr id="64" name="Rectangle: Rounded Corners 63">
          <a:extLst>
            <a:ext uri="{FF2B5EF4-FFF2-40B4-BE49-F238E27FC236}">
              <a16:creationId xmlns:a16="http://schemas.microsoft.com/office/drawing/2014/main" id="{9561B355-5862-35B1-6F6E-7F3D1E8621D2}"/>
            </a:ext>
          </a:extLst>
        </xdr:cNvPr>
        <xdr:cNvSpPr/>
      </xdr:nvSpPr>
      <xdr:spPr>
        <a:xfrm>
          <a:off x="10027920" y="754380"/>
          <a:ext cx="1805940" cy="342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80BC569-B752-4C72-B4BE-673FB13A8DD5}" type="TxLink">
            <a:rPr lang="en-US" sz="1600" b="1" i="0" u="none" strike="noStrike">
              <a:solidFill>
                <a:schemeClr val="bg2"/>
              </a:solidFill>
              <a:latin typeface="Lato" panose="020F0502020204030203" pitchFamily="34" charset="0"/>
              <a:ea typeface="Lato" panose="020F0502020204030203" pitchFamily="34" charset="0"/>
              <a:cs typeface="Lato" panose="020F0502020204030203" pitchFamily="34" charset="0"/>
            </a:rPr>
            <a:pPr algn="ctr"/>
            <a:t>12.47%</a:t>
          </a:fld>
          <a:endParaRPr lang="en-IN" sz="1600" b="1">
            <a:solidFill>
              <a:schemeClr val="bg2"/>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9</xdr:col>
      <xdr:colOff>165735</xdr:colOff>
      <xdr:row>5</xdr:row>
      <xdr:rowOff>152400</xdr:rowOff>
    </xdr:from>
    <xdr:to>
      <xdr:col>11</xdr:col>
      <xdr:colOff>409575</xdr:colOff>
      <xdr:row>8</xdr:row>
      <xdr:rowOff>121920</xdr:rowOff>
    </xdr:to>
    <xdr:graphicFrame macro="">
      <xdr:nvGraphicFramePr>
        <xdr:cNvPr id="67" name="Chart 66">
          <a:extLst>
            <a:ext uri="{FF2B5EF4-FFF2-40B4-BE49-F238E27FC236}">
              <a16:creationId xmlns:a16="http://schemas.microsoft.com/office/drawing/2014/main" id="{FD906387-DC3B-4977-AE85-E6301DC3A7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112395</xdr:colOff>
      <xdr:row>6</xdr:row>
      <xdr:rowOff>22860</xdr:rowOff>
    </xdr:from>
    <xdr:to>
      <xdr:col>15</xdr:col>
      <xdr:colOff>348615</xdr:colOff>
      <xdr:row>8</xdr:row>
      <xdr:rowOff>91440</xdr:rowOff>
    </xdr:to>
    <xdr:graphicFrame macro="">
      <xdr:nvGraphicFramePr>
        <xdr:cNvPr id="68" name="Chart 67">
          <a:extLst>
            <a:ext uri="{FF2B5EF4-FFF2-40B4-BE49-F238E27FC236}">
              <a16:creationId xmlns:a16="http://schemas.microsoft.com/office/drawing/2014/main" id="{9EC73618-0887-4557-85EC-4D711DB24D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127635</xdr:colOff>
      <xdr:row>6</xdr:row>
      <xdr:rowOff>7620</xdr:rowOff>
    </xdr:from>
    <xdr:to>
      <xdr:col>19</xdr:col>
      <xdr:colOff>226695</xdr:colOff>
      <xdr:row>8</xdr:row>
      <xdr:rowOff>68580</xdr:rowOff>
    </xdr:to>
    <xdr:graphicFrame macro="">
      <xdr:nvGraphicFramePr>
        <xdr:cNvPr id="69" name="Chart 68">
          <a:extLst>
            <a:ext uri="{FF2B5EF4-FFF2-40B4-BE49-F238E27FC236}">
              <a16:creationId xmlns:a16="http://schemas.microsoft.com/office/drawing/2014/main" id="{2EAC2F80-96B0-4867-81AF-0CAA84CCD4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165735</xdr:colOff>
      <xdr:row>5</xdr:row>
      <xdr:rowOff>167640</xdr:rowOff>
    </xdr:from>
    <xdr:to>
      <xdr:col>7</xdr:col>
      <xdr:colOff>295275</xdr:colOff>
      <xdr:row>8</xdr:row>
      <xdr:rowOff>114300</xdr:rowOff>
    </xdr:to>
    <xdr:graphicFrame macro="">
      <xdr:nvGraphicFramePr>
        <xdr:cNvPr id="70" name="Chart 69">
          <a:extLst>
            <a:ext uri="{FF2B5EF4-FFF2-40B4-BE49-F238E27FC236}">
              <a16:creationId xmlns:a16="http://schemas.microsoft.com/office/drawing/2014/main" id="{069FD3F2-9C19-4454-AE43-1F2B890A67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266699</xdr:colOff>
          <xdr:row>8</xdr:row>
          <xdr:rowOff>114300</xdr:rowOff>
        </xdr:from>
        <xdr:to>
          <xdr:col>8</xdr:col>
          <xdr:colOff>22860</xdr:colOff>
          <xdr:row>10</xdr:row>
          <xdr:rowOff>30480</xdr:rowOff>
        </xdr:to>
        <xdr:pic>
          <xdr:nvPicPr>
            <xdr:cNvPr id="72" name="Picture 71">
              <a:extLst>
                <a:ext uri="{FF2B5EF4-FFF2-40B4-BE49-F238E27FC236}">
                  <a16:creationId xmlns:a16="http://schemas.microsoft.com/office/drawing/2014/main" id="{A78C2E9A-E33E-8E1D-FBC2-B88353BDD4A6}"/>
                </a:ext>
              </a:extLst>
            </xdr:cNvPr>
            <xdr:cNvPicPr>
              <a:picLocks noChangeAspect="1" noChangeArrowheads="1"/>
              <a:extLst>
                <a:ext uri="{84589F7E-364E-4C9E-8A38-B11213B215E9}">
                  <a14:cameraTool cellRange="'KPI YOY'!$J$8" spid="_x0000_s8286"/>
                </a:ext>
              </a:extLst>
            </xdr:cNvPicPr>
          </xdr:nvPicPr>
          <xdr:blipFill>
            <a:blip xmlns:r="http://schemas.openxmlformats.org/officeDocument/2006/relationships" r:embed="rId7"/>
            <a:srcRect/>
            <a:stretch>
              <a:fillRect/>
            </a:stretch>
          </xdr:blipFill>
          <xdr:spPr bwMode="auto">
            <a:xfrm>
              <a:off x="3832859" y="1516380"/>
              <a:ext cx="944881"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243840</xdr:colOff>
          <xdr:row>8</xdr:row>
          <xdr:rowOff>137160</xdr:rowOff>
        </xdr:from>
        <xdr:to>
          <xdr:col>11</xdr:col>
          <xdr:colOff>502920</xdr:colOff>
          <xdr:row>10</xdr:row>
          <xdr:rowOff>56165</xdr:rowOff>
        </xdr:to>
        <xdr:pic>
          <xdr:nvPicPr>
            <xdr:cNvPr id="75" name="Picture 74">
              <a:extLst>
                <a:ext uri="{FF2B5EF4-FFF2-40B4-BE49-F238E27FC236}">
                  <a16:creationId xmlns:a16="http://schemas.microsoft.com/office/drawing/2014/main" id="{1849B162-C51B-533C-BDF2-DB76472B4808}"/>
                </a:ext>
              </a:extLst>
            </xdr:cNvPr>
            <xdr:cNvPicPr>
              <a:picLocks noChangeAspect="1" noChangeArrowheads="1"/>
              <a:extLst>
                <a:ext uri="{84589F7E-364E-4C9E-8A38-B11213B215E9}">
                  <a14:cameraTool cellRange="'KPI YOY'!$L$8" spid="_x0000_s8287"/>
                </a:ext>
              </a:extLst>
            </xdr:cNvPicPr>
          </xdr:nvPicPr>
          <xdr:blipFill>
            <a:blip xmlns:r="http://schemas.openxmlformats.org/officeDocument/2006/relationships" r:embed="rId8"/>
            <a:srcRect/>
            <a:stretch>
              <a:fillRect/>
            </a:stretch>
          </xdr:blipFill>
          <xdr:spPr bwMode="auto">
            <a:xfrm>
              <a:off x="6187440" y="1539240"/>
              <a:ext cx="853440" cy="2695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274320</xdr:colOff>
          <xdr:row>8</xdr:row>
          <xdr:rowOff>137160</xdr:rowOff>
        </xdr:from>
        <xdr:to>
          <xdr:col>15</xdr:col>
          <xdr:colOff>502920</xdr:colOff>
          <xdr:row>10</xdr:row>
          <xdr:rowOff>63785</xdr:rowOff>
        </xdr:to>
        <xdr:pic>
          <xdr:nvPicPr>
            <xdr:cNvPr id="77" name="Picture 76">
              <a:extLst>
                <a:ext uri="{FF2B5EF4-FFF2-40B4-BE49-F238E27FC236}">
                  <a16:creationId xmlns:a16="http://schemas.microsoft.com/office/drawing/2014/main" id="{408556C2-9AD1-62F2-7744-B22D0CF4879B}"/>
                </a:ext>
              </a:extLst>
            </xdr:cNvPr>
            <xdr:cNvPicPr>
              <a:picLocks noChangeAspect="1" noChangeArrowheads="1"/>
              <a:extLst>
                <a:ext uri="{84589F7E-364E-4C9E-8A38-B11213B215E9}">
                  <a14:cameraTool cellRange="'KPI YOY'!$N$8" spid="_x0000_s8288"/>
                </a:ext>
              </a:extLst>
            </xdr:cNvPicPr>
          </xdr:nvPicPr>
          <xdr:blipFill>
            <a:blip xmlns:r="http://schemas.openxmlformats.org/officeDocument/2006/relationships" r:embed="rId9"/>
            <a:srcRect/>
            <a:stretch>
              <a:fillRect/>
            </a:stretch>
          </xdr:blipFill>
          <xdr:spPr bwMode="auto">
            <a:xfrm>
              <a:off x="8595360" y="1539240"/>
              <a:ext cx="822960" cy="27714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129540</xdr:colOff>
          <xdr:row>8</xdr:row>
          <xdr:rowOff>152400</xdr:rowOff>
        </xdr:from>
        <xdr:to>
          <xdr:col>19</xdr:col>
          <xdr:colOff>548640</xdr:colOff>
          <xdr:row>10</xdr:row>
          <xdr:rowOff>68579</xdr:rowOff>
        </xdr:to>
        <xdr:pic>
          <xdr:nvPicPr>
            <xdr:cNvPr id="79" name="Picture 78">
              <a:extLst>
                <a:ext uri="{FF2B5EF4-FFF2-40B4-BE49-F238E27FC236}">
                  <a16:creationId xmlns:a16="http://schemas.microsoft.com/office/drawing/2014/main" id="{96C8B9FA-1508-9BE7-062B-10D15EC6A917}"/>
                </a:ext>
              </a:extLst>
            </xdr:cNvPr>
            <xdr:cNvPicPr>
              <a:picLocks noChangeAspect="1" noChangeArrowheads="1"/>
              <a:extLst>
                <a:ext uri="{84589F7E-364E-4C9E-8A38-B11213B215E9}">
                  <a14:cameraTool cellRange="'KPI YOY'!$P$8" spid="_x0000_s8289"/>
                </a:ext>
              </a:extLst>
            </xdr:cNvPicPr>
          </xdr:nvPicPr>
          <xdr:blipFill>
            <a:blip xmlns:r="http://schemas.openxmlformats.org/officeDocument/2006/relationships" r:embed="rId10"/>
            <a:srcRect/>
            <a:stretch>
              <a:fillRect/>
            </a:stretch>
          </xdr:blipFill>
          <xdr:spPr bwMode="auto">
            <a:xfrm>
              <a:off x="10828020" y="1554480"/>
              <a:ext cx="1013460" cy="26669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297180</xdr:colOff>
      <xdr:row>12</xdr:row>
      <xdr:rowOff>91440</xdr:rowOff>
    </xdr:from>
    <xdr:to>
      <xdr:col>8</xdr:col>
      <xdr:colOff>22860</xdr:colOff>
      <xdr:row>23</xdr:row>
      <xdr:rowOff>30480</xdr:rowOff>
    </xdr:to>
    <xdr:graphicFrame macro="">
      <xdr:nvGraphicFramePr>
        <xdr:cNvPr id="84" name="Chart 83">
          <a:extLst>
            <a:ext uri="{FF2B5EF4-FFF2-40B4-BE49-F238E27FC236}">
              <a16:creationId xmlns:a16="http://schemas.microsoft.com/office/drawing/2014/main" id="{25168C80-58DB-4E1A-9C8C-77C4EE57B3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487680</xdr:colOff>
      <xdr:row>12</xdr:row>
      <xdr:rowOff>83820</xdr:rowOff>
    </xdr:from>
    <xdr:to>
      <xdr:col>15</xdr:col>
      <xdr:colOff>259080</xdr:colOff>
      <xdr:row>23</xdr:row>
      <xdr:rowOff>60960</xdr:rowOff>
    </xdr:to>
    <mc:AlternateContent xmlns:mc="http://schemas.openxmlformats.org/markup-compatibility/2006">
      <mc:Choice xmlns:cx1="http://schemas.microsoft.com/office/drawing/2015/9/8/chartex" Requires="cx1">
        <xdr:graphicFrame macro="">
          <xdr:nvGraphicFramePr>
            <xdr:cNvPr id="85" name="Chart 84">
              <a:extLst>
                <a:ext uri="{FF2B5EF4-FFF2-40B4-BE49-F238E27FC236}">
                  <a16:creationId xmlns:a16="http://schemas.microsoft.com/office/drawing/2014/main" id="{C3038290-8FB9-4B89-9607-88CE694ACB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42560" y="2186940"/>
              <a:ext cx="3931920" cy="1905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449580</xdr:colOff>
      <xdr:row>12</xdr:row>
      <xdr:rowOff>78104</xdr:rowOff>
    </xdr:from>
    <xdr:to>
      <xdr:col>19</xdr:col>
      <xdr:colOff>541020</xdr:colOff>
      <xdr:row>23</xdr:row>
      <xdr:rowOff>22860</xdr:rowOff>
    </xdr:to>
    <xdr:graphicFrame macro="">
      <xdr:nvGraphicFramePr>
        <xdr:cNvPr id="86" name="Chart 85">
          <a:extLst>
            <a:ext uri="{FF2B5EF4-FFF2-40B4-BE49-F238E27FC236}">
              <a16:creationId xmlns:a16="http://schemas.microsoft.com/office/drawing/2014/main" id="{7D8E17F2-7394-40C2-B172-D80B8F348B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165735</xdr:colOff>
      <xdr:row>25</xdr:row>
      <xdr:rowOff>161925</xdr:rowOff>
    </xdr:from>
    <xdr:to>
      <xdr:col>7</xdr:col>
      <xdr:colOff>198120</xdr:colOff>
      <xdr:row>36</xdr:row>
      <xdr:rowOff>60960</xdr:rowOff>
    </xdr:to>
    <mc:AlternateContent xmlns:mc="http://schemas.openxmlformats.org/markup-compatibility/2006">
      <mc:Choice xmlns:cx4="http://schemas.microsoft.com/office/drawing/2016/5/10/chartex" Requires="cx4">
        <xdr:graphicFrame macro="">
          <xdr:nvGraphicFramePr>
            <xdr:cNvPr id="87" name="Chart 86">
              <a:extLst>
                <a:ext uri="{FF2B5EF4-FFF2-40B4-BE49-F238E27FC236}">
                  <a16:creationId xmlns:a16="http://schemas.microsoft.com/office/drawing/2014/main" id="{00CD4794-4419-47DA-96DF-772546F3FC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65735" y="4543425"/>
              <a:ext cx="4192905" cy="182689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472440</xdr:colOff>
      <xdr:row>25</xdr:row>
      <xdr:rowOff>53340</xdr:rowOff>
    </xdr:from>
    <xdr:to>
      <xdr:col>14</xdr:col>
      <xdr:colOff>297180</xdr:colOff>
      <xdr:row>36</xdr:row>
      <xdr:rowOff>106680</xdr:rowOff>
    </xdr:to>
    <xdr:graphicFrame macro="">
      <xdr:nvGraphicFramePr>
        <xdr:cNvPr id="88" name="Chart 87">
          <a:extLst>
            <a:ext uri="{FF2B5EF4-FFF2-40B4-BE49-F238E27FC236}">
              <a16:creationId xmlns:a16="http://schemas.microsoft.com/office/drawing/2014/main" id="{472F3260-126B-4DE6-9533-B0CE89DB32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0</xdr:colOff>
      <xdr:row>26</xdr:row>
      <xdr:rowOff>30479</xdr:rowOff>
    </xdr:from>
    <xdr:to>
      <xdr:col>16</xdr:col>
      <xdr:colOff>190500</xdr:colOff>
      <xdr:row>35</xdr:row>
      <xdr:rowOff>45720</xdr:rowOff>
    </xdr:to>
    <mc:AlternateContent xmlns:mc="http://schemas.openxmlformats.org/markup-compatibility/2006" xmlns:a14="http://schemas.microsoft.com/office/drawing/2010/main">
      <mc:Choice Requires="a14">
        <xdr:graphicFrame macro="">
          <xdr:nvGraphicFramePr>
            <xdr:cNvPr id="89" name="Year 1">
              <a:extLst>
                <a:ext uri="{FF2B5EF4-FFF2-40B4-BE49-F238E27FC236}">
                  <a16:creationId xmlns:a16="http://schemas.microsoft.com/office/drawing/2014/main" id="{E69D64DD-3FA6-4E98-BD22-ED04E12AF15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915400" y="4587239"/>
              <a:ext cx="784860" cy="15925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342900</xdr:colOff>
      <xdr:row>28</xdr:row>
      <xdr:rowOff>91441</xdr:rowOff>
    </xdr:from>
    <xdr:to>
      <xdr:col>20</xdr:col>
      <xdr:colOff>38100</xdr:colOff>
      <xdr:row>35</xdr:row>
      <xdr:rowOff>30481</xdr:rowOff>
    </xdr:to>
    <mc:AlternateContent xmlns:mc="http://schemas.openxmlformats.org/markup-compatibility/2006" xmlns:a14="http://schemas.microsoft.com/office/drawing/2010/main">
      <mc:Choice Requires="a14">
        <xdr:graphicFrame macro="">
          <xdr:nvGraphicFramePr>
            <xdr:cNvPr id="90" name="Segment 1">
              <a:extLst>
                <a:ext uri="{FF2B5EF4-FFF2-40B4-BE49-F238E27FC236}">
                  <a16:creationId xmlns:a16="http://schemas.microsoft.com/office/drawing/2014/main" id="{507B2897-6131-4725-B39D-9F0D9EFF089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041380" y="4998721"/>
              <a:ext cx="883920" cy="1165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434340</xdr:colOff>
      <xdr:row>27</xdr:row>
      <xdr:rowOff>15241</xdr:rowOff>
    </xdr:from>
    <xdr:to>
      <xdr:col>18</xdr:col>
      <xdr:colOff>144780</xdr:colOff>
      <xdr:row>35</xdr:row>
      <xdr:rowOff>45721</xdr:rowOff>
    </xdr:to>
    <mc:AlternateContent xmlns:mc="http://schemas.openxmlformats.org/markup-compatibility/2006" xmlns:a14="http://schemas.microsoft.com/office/drawing/2010/main">
      <mc:Choice Requires="a14">
        <xdr:graphicFrame macro="">
          <xdr:nvGraphicFramePr>
            <xdr:cNvPr id="91" name="Region 1">
              <a:extLst>
                <a:ext uri="{FF2B5EF4-FFF2-40B4-BE49-F238E27FC236}">
                  <a16:creationId xmlns:a16="http://schemas.microsoft.com/office/drawing/2014/main" id="{06DD4107-2B68-449B-BF06-EB76A876C96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944100" y="4747261"/>
              <a:ext cx="899160" cy="1432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60.501469560186" createdVersion="8" refreshedVersion="8" minRefreshableVersion="3" recordCount="9994" xr:uid="{85447570-4FBD-41D9-A8E2-317B7E3D9C4D}">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2243385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AAFEC6-71D9-4314-9EBB-F8948167019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3">
      <pivotArea collapsedLevelsAreSubtotals="1" fieldPosition="0">
        <references count="1">
          <reference field="22" count="12">
            <x v="1"/>
            <x v="2"/>
            <x v="3"/>
            <x v="4"/>
            <x v="5"/>
            <x v="6"/>
            <x v="7"/>
            <x v="8"/>
            <x v="9"/>
            <x v="10"/>
            <x v="11"/>
            <x v="12"/>
          </reference>
        </references>
      </pivotArea>
    </format>
    <format dxfId="2">
      <pivotArea dataOnly="0" labelOnly="1" outline="0" fieldPosition="0">
        <references count="1">
          <reference field="4294967294" count="2">
            <x v="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217874-DF18-4AC1-834E-26378F9170A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CF7F80-115F-4206-848C-14076F030D5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77FFC7-40FF-4FB2-B0DE-27A7A3341EE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508F5B-6242-4784-B839-7BF9D55BD7D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2">
    <format dxfId="1">
      <pivotArea outline="0" collapsedLevelsAreSubtotals="1" fieldPosition="0"/>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6A9012-455A-4F8A-8FB4-EDAFF6DEB24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8E2B8F4-5BA9-499A-A637-E76851B8418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6FCBB55-A3BC-4413-BEDC-65AE496E409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E2F573E-856D-4D4A-B677-6BDDFFFE344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6AC903-C986-4299-A6F3-9563E413333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CFE213-777D-4F45-8E74-852B39AD84EB}"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CDCAAD0-F36F-4FB8-BBA7-27754F27EEAF}"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122433853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2F72D07-7D0D-4AC7-9D5A-3787260D899E}"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122433853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7864105-DEF6-4AEB-99C4-894CCD27326F}"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122433853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97721F3-A496-47DD-B964-027DD6970AD7}" cache="Slicer_Year" caption="Year" rowHeight="234950"/>
  <slicer name="Segment" xr10:uid="{FE4C6F9F-87A0-43B6-9CC2-10A54E01996A}" cache="Slicer_Segment" caption="Segment" rowHeight="234950"/>
  <slicer name="Region" xr10:uid="{437B0DF1-19D0-4211-9FFA-A9989B5DEC41}"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295AD37-2E9F-4255-A845-212DA5560262}" cache="Slicer_Year" caption="Year" style="AB" rowHeight="234950"/>
  <slicer name="Segment 1" xr10:uid="{BD1F2856-1BA0-49D0-9E0A-223E2460406C}" cache="Slicer_Segment" caption="Segment" style="AB" rowHeight="234950"/>
  <slicer name="Region 1" xr10:uid="{E3F6B08B-03BF-49FA-866D-D798EAFC168C}"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B8378-5593-46AE-8A66-7E1E854F297B}">
  <dimension ref="A3:C16"/>
  <sheetViews>
    <sheetView workbookViewId="0">
      <selection activeCell="C27" sqref="C27"/>
    </sheetView>
  </sheetViews>
  <sheetFormatPr defaultRowHeight="14.4"/>
  <cols>
    <col min="1" max="1" width="12.44140625" bestFit="1" customWidth="1"/>
    <col min="2" max="2" width="11.21875" bestFit="1" customWidth="1"/>
    <col min="3" max="3" width="12" bestFit="1" customWidth="1"/>
  </cols>
  <sheetData>
    <row r="3" spans="1:3">
      <c r="A3" s="6" t="s">
        <v>10933</v>
      </c>
      <c r="B3" s="12" t="s">
        <v>10951</v>
      </c>
      <c r="C3" s="13" t="s">
        <v>10952</v>
      </c>
    </row>
    <row r="4" spans="1:3">
      <c r="A4" s="8" t="s">
        <v>10939</v>
      </c>
      <c r="B4" s="12">
        <v>95365.937600000019</v>
      </c>
      <c r="C4" s="13">
        <v>9199.2699999999986</v>
      </c>
    </row>
    <row r="5" spans="1:3">
      <c r="A5" s="11" t="s">
        <v>10940</v>
      </c>
      <c r="B5" s="14">
        <v>60172.649400000024</v>
      </c>
      <c r="C5" s="15">
        <v>10288.898699999991</v>
      </c>
    </row>
    <row r="6" spans="1:3">
      <c r="A6" s="11" t="s">
        <v>10941</v>
      </c>
      <c r="B6" s="14">
        <v>199252.98399999991</v>
      </c>
      <c r="C6" s="15">
        <v>26806.573700000015</v>
      </c>
    </row>
    <row r="7" spans="1:3">
      <c r="A7" s="11" t="s">
        <v>10942</v>
      </c>
      <c r="B7" s="14">
        <v>141851.5674</v>
      </c>
      <c r="C7" s="15">
        <v>13437.806799999998</v>
      </c>
    </row>
    <row r="8" spans="1:3">
      <c r="A8" s="11" t="s">
        <v>10943</v>
      </c>
      <c r="B8" s="14">
        <v>156122.28669999994</v>
      </c>
      <c r="C8" s="15">
        <v>22308.51279999999</v>
      </c>
    </row>
    <row r="9" spans="1:3">
      <c r="A9" s="11" t="s">
        <v>10944</v>
      </c>
      <c r="B9" s="14">
        <v>147082.61130000011</v>
      </c>
      <c r="C9" s="15">
        <v>20899.334500000012</v>
      </c>
    </row>
    <row r="10" spans="1:3">
      <c r="A10" s="11" t="s">
        <v>10945</v>
      </c>
      <c r="B10" s="14">
        <v>149580.83800000031</v>
      </c>
      <c r="C10" s="15">
        <v>13535.38299999998</v>
      </c>
    </row>
    <row r="11" spans="1:3">
      <c r="A11" s="11" t="s">
        <v>10946</v>
      </c>
      <c r="B11" s="14">
        <v>159589.45099999988</v>
      </c>
      <c r="C11" s="15">
        <v>21896.715399999972</v>
      </c>
    </row>
    <row r="12" spans="1:3">
      <c r="A12" s="11" t="s">
        <v>10947</v>
      </c>
      <c r="B12" s="14">
        <v>309770.09970000025</v>
      </c>
      <c r="C12" s="15">
        <v>37293.192500000034</v>
      </c>
    </row>
    <row r="13" spans="1:3">
      <c r="A13" s="11" t="s">
        <v>10948</v>
      </c>
      <c r="B13" s="14">
        <v>197115.20170000009</v>
      </c>
      <c r="C13" s="15">
        <v>31469.663800000035</v>
      </c>
    </row>
    <row r="14" spans="1:3">
      <c r="A14" s="11" t="s">
        <v>10949</v>
      </c>
      <c r="B14" s="14">
        <v>349120.07400000008</v>
      </c>
      <c r="C14" s="15">
        <v>35825.536599999927</v>
      </c>
    </row>
    <row r="15" spans="1:3">
      <c r="A15" s="11" t="s">
        <v>10950</v>
      </c>
      <c r="B15" s="14">
        <v>332177.15950000001</v>
      </c>
      <c r="C15" s="15">
        <v>43436.13390000003</v>
      </c>
    </row>
    <row r="16" spans="1:3">
      <c r="A16" s="9" t="s">
        <v>10934</v>
      </c>
      <c r="B16" s="35">
        <v>2297200.8603000008</v>
      </c>
      <c r="C16" s="36">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1E523-C71E-40AD-B163-2CD037EA3436}">
  <dimension ref="A3:E7"/>
  <sheetViews>
    <sheetView workbookViewId="0">
      <selection activeCell="B5" sqref="B5"/>
    </sheetView>
  </sheetViews>
  <sheetFormatPr defaultRowHeight="14.4"/>
  <cols>
    <col min="1" max="1" width="13.109375" bestFit="1" customWidth="1"/>
    <col min="2" max="2" width="12" bestFit="1" customWidth="1"/>
    <col min="4" max="4" width="13.109375" bestFit="1" customWidth="1"/>
    <col min="5" max="5" width="12.33203125" bestFit="1" customWidth="1"/>
  </cols>
  <sheetData>
    <row r="3" spans="1:5">
      <c r="A3" s="6" t="s">
        <v>10933</v>
      </c>
      <c r="B3" s="7" t="s">
        <v>10952</v>
      </c>
      <c r="D3" s="16" t="s">
        <v>15</v>
      </c>
      <c r="E3" s="17" t="s">
        <v>21</v>
      </c>
    </row>
    <row r="4" spans="1:5">
      <c r="A4" s="8" t="s">
        <v>32</v>
      </c>
      <c r="B4" s="7">
        <v>18451.272799999992</v>
      </c>
      <c r="D4" t="str">
        <f>A4</f>
        <v>Furniture</v>
      </c>
      <c r="E4" s="18">
        <f>GETPIVOTDATA("Profit",$A$3,"Category",A4)</f>
        <v>18451.272799999992</v>
      </c>
    </row>
    <row r="5" spans="1:5">
      <c r="A5" s="11" t="s">
        <v>46</v>
      </c>
      <c r="B5" s="31">
        <v>122490.8008000001</v>
      </c>
      <c r="D5" t="str">
        <f t="shared" ref="D5:D7" si="0">A5</f>
        <v>Office Supplies</v>
      </c>
      <c r="E5" s="18">
        <f t="shared" ref="E5:E6" si="1">GETPIVOTDATA("Profit",$A$3,"Category",A5)</f>
        <v>122490.8008000001</v>
      </c>
    </row>
    <row r="6" spans="1:5">
      <c r="A6" s="11" t="s">
        <v>71</v>
      </c>
      <c r="B6" s="31">
        <v>145454.9480999998</v>
      </c>
      <c r="D6" t="str">
        <f t="shared" si="0"/>
        <v>Technology</v>
      </c>
      <c r="E6" s="18">
        <f t="shared" si="1"/>
        <v>145454.9480999998</v>
      </c>
    </row>
    <row r="7" spans="1:5">
      <c r="A7" s="9" t="s">
        <v>10934</v>
      </c>
      <c r="B7" s="32">
        <v>286397.02169999992</v>
      </c>
      <c r="D7" t="str">
        <f t="shared" si="0"/>
        <v>Grand Total</v>
      </c>
      <c r="E7" s="18">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D5B4E-3BF8-4141-808E-30DB33C71711}">
  <dimension ref="A3:B7"/>
  <sheetViews>
    <sheetView workbookViewId="0">
      <selection activeCell="P10" sqref="P10"/>
    </sheetView>
  </sheetViews>
  <sheetFormatPr defaultRowHeight="14.4"/>
  <cols>
    <col min="1" max="1" width="13.109375" bestFit="1" customWidth="1"/>
    <col min="2" max="2" width="11.21875" bestFit="1" customWidth="1"/>
  </cols>
  <sheetData>
    <row r="3" spans="1:2">
      <c r="A3" s="6" t="s">
        <v>10933</v>
      </c>
      <c r="B3" s="7" t="s">
        <v>10951</v>
      </c>
    </row>
    <row r="4" spans="1:2">
      <c r="A4" s="8" t="s">
        <v>32</v>
      </c>
      <c r="B4" s="19">
        <v>0.32300170530281774</v>
      </c>
    </row>
    <row r="5" spans="1:2">
      <c r="A5" s="11" t="s">
        <v>46</v>
      </c>
      <c r="B5" s="20">
        <v>0.31301008302169103</v>
      </c>
    </row>
    <row r="6" spans="1:2">
      <c r="A6" s="11" t="s">
        <v>71</v>
      </c>
      <c r="B6" s="20">
        <v>0.36398821167549117</v>
      </c>
    </row>
    <row r="7" spans="1:2">
      <c r="A7" s="9" t="s">
        <v>10934</v>
      </c>
      <c r="B7" s="2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284ED-52FF-4A2E-AFCE-F26CCE668E69}">
  <dimension ref="A3:E53"/>
  <sheetViews>
    <sheetView topLeftCell="A28" workbookViewId="0">
      <selection activeCell="E31" sqref="E31"/>
    </sheetView>
  </sheetViews>
  <sheetFormatPr defaultRowHeight="14.4"/>
  <cols>
    <col min="1" max="1" width="17.33203125" bestFit="1" customWidth="1"/>
    <col min="2" max="2" width="12" bestFit="1" customWidth="1"/>
    <col min="4" max="4" width="17.33203125" bestFit="1" customWidth="1"/>
  </cols>
  <sheetData>
    <row r="3" spans="1:5">
      <c r="A3" s="6" t="s">
        <v>10933</v>
      </c>
      <c r="B3" s="7" t="s">
        <v>10951</v>
      </c>
      <c r="D3" s="16" t="s">
        <v>11</v>
      </c>
      <c r="E3" s="17" t="s">
        <v>18</v>
      </c>
    </row>
    <row r="4" spans="1:5">
      <c r="A4" s="8" t="s">
        <v>358</v>
      </c>
      <c r="B4" s="7">
        <v>19510.639999999992</v>
      </c>
      <c r="D4" t="str">
        <f>A4</f>
        <v>Alabama</v>
      </c>
      <c r="E4" s="18">
        <f>GETPIVOTDATA("Sales",$A$3,"State",A4)</f>
        <v>19510.639999999992</v>
      </c>
    </row>
    <row r="5" spans="1:5">
      <c r="A5" s="11" t="s">
        <v>310</v>
      </c>
      <c r="B5" s="31">
        <v>35282.000999999997</v>
      </c>
      <c r="D5" t="str">
        <f t="shared" ref="D5:D52" si="0">A5</f>
        <v>Arizona</v>
      </c>
      <c r="E5" s="18">
        <f t="shared" ref="E5:E52" si="1">GETPIVOTDATA("Sales",$A$3,"State",A5)</f>
        <v>35282.000999999997</v>
      </c>
    </row>
    <row r="6" spans="1:5">
      <c r="A6" s="11" t="s">
        <v>1707</v>
      </c>
      <c r="B6" s="31">
        <v>11678.129999999997</v>
      </c>
      <c r="D6" t="str">
        <f t="shared" si="0"/>
        <v>Arkansas</v>
      </c>
      <c r="E6" s="18">
        <f t="shared" si="1"/>
        <v>11678.129999999997</v>
      </c>
    </row>
    <row r="7" spans="1:5">
      <c r="A7" s="11" t="s">
        <v>43</v>
      </c>
      <c r="B7" s="31">
        <v>457687.63150000101</v>
      </c>
      <c r="D7" t="str">
        <f t="shared" si="0"/>
        <v>California</v>
      </c>
      <c r="E7" s="18">
        <f t="shared" si="1"/>
        <v>457687.63150000101</v>
      </c>
    </row>
    <row r="8" spans="1:5">
      <c r="A8" s="11" t="s">
        <v>457</v>
      </c>
      <c r="B8" s="31">
        <v>32108.117999999995</v>
      </c>
      <c r="D8" t="str">
        <f t="shared" si="0"/>
        <v>Colorado</v>
      </c>
      <c r="E8" s="18">
        <f t="shared" si="1"/>
        <v>32108.117999999995</v>
      </c>
    </row>
    <row r="9" spans="1:5">
      <c r="A9" s="11" t="s">
        <v>747</v>
      </c>
      <c r="B9" s="31">
        <v>13384.356999999996</v>
      </c>
      <c r="D9" t="str">
        <f t="shared" si="0"/>
        <v>Connecticut</v>
      </c>
      <c r="E9" s="18">
        <f t="shared" si="1"/>
        <v>13384.356999999996</v>
      </c>
    </row>
    <row r="10" spans="1:5">
      <c r="A10" s="11" t="s">
        <v>245</v>
      </c>
      <c r="B10" s="31">
        <v>27451.068999999992</v>
      </c>
      <c r="D10" t="str">
        <f t="shared" si="0"/>
        <v>Delaware</v>
      </c>
      <c r="E10" s="18">
        <f t="shared" si="1"/>
        <v>27451.068999999992</v>
      </c>
    </row>
    <row r="11" spans="1:5">
      <c r="A11" s="11" t="s">
        <v>3034</v>
      </c>
      <c r="B11" s="31">
        <v>2865.0199999999995</v>
      </c>
      <c r="D11" t="str">
        <f t="shared" si="0"/>
        <v>District of Columbia</v>
      </c>
      <c r="E11" s="18">
        <f t="shared" si="1"/>
        <v>2865.0199999999995</v>
      </c>
    </row>
    <row r="12" spans="1:5">
      <c r="A12" s="11" t="s">
        <v>54</v>
      </c>
      <c r="B12" s="31">
        <v>89473.707999999999</v>
      </c>
      <c r="D12" t="str">
        <f t="shared" si="0"/>
        <v>Florida</v>
      </c>
      <c r="E12" s="18">
        <f t="shared" si="1"/>
        <v>89473.707999999999</v>
      </c>
    </row>
    <row r="13" spans="1:5">
      <c r="A13" s="11" t="s">
        <v>1272</v>
      </c>
      <c r="B13" s="31">
        <v>49095.840000000004</v>
      </c>
      <c r="D13" t="str">
        <f t="shared" si="0"/>
        <v>Georgia</v>
      </c>
      <c r="E13" s="18">
        <f t="shared" si="1"/>
        <v>49095.840000000004</v>
      </c>
    </row>
    <row r="14" spans="1:5">
      <c r="A14" s="11" t="s">
        <v>6260</v>
      </c>
      <c r="B14" s="31">
        <v>4382.4860000000017</v>
      </c>
      <c r="D14" t="str">
        <f t="shared" si="0"/>
        <v>Idaho</v>
      </c>
      <c r="E14" s="18">
        <f t="shared" si="1"/>
        <v>4382.4860000000017</v>
      </c>
    </row>
    <row r="15" spans="1:5">
      <c r="A15" s="11" t="s">
        <v>211</v>
      </c>
      <c r="B15" s="31">
        <v>80166.10099999985</v>
      </c>
      <c r="D15" t="str">
        <f t="shared" si="0"/>
        <v>Illinois</v>
      </c>
      <c r="E15" s="18">
        <f t="shared" si="1"/>
        <v>80166.10099999985</v>
      </c>
    </row>
    <row r="16" spans="1:5">
      <c r="A16" s="11" t="s">
        <v>254</v>
      </c>
      <c r="B16" s="31">
        <v>53555.360000000001</v>
      </c>
      <c r="D16" t="str">
        <f t="shared" si="0"/>
        <v>Indiana</v>
      </c>
      <c r="E16" s="18">
        <f t="shared" si="1"/>
        <v>53555.360000000001</v>
      </c>
    </row>
    <row r="17" spans="1:5">
      <c r="A17" s="11" t="s">
        <v>489</v>
      </c>
      <c r="B17" s="31">
        <v>4579.7599999999993</v>
      </c>
      <c r="D17" t="str">
        <f t="shared" si="0"/>
        <v>Iowa</v>
      </c>
      <c r="E17" s="18">
        <f t="shared" si="1"/>
        <v>4579.7599999999993</v>
      </c>
    </row>
    <row r="18" spans="1:5">
      <c r="A18" s="11" t="s">
        <v>4530</v>
      </c>
      <c r="B18" s="31">
        <v>2914.31</v>
      </c>
      <c r="D18" t="str">
        <f t="shared" si="0"/>
        <v>Kansas</v>
      </c>
      <c r="E18" s="18">
        <f t="shared" si="1"/>
        <v>2914.31</v>
      </c>
    </row>
    <row r="19" spans="1:5">
      <c r="A19" s="11" t="s">
        <v>29</v>
      </c>
      <c r="B19" s="31">
        <v>36591.749999999971</v>
      </c>
      <c r="D19" t="str">
        <f t="shared" si="0"/>
        <v>Kentucky</v>
      </c>
      <c r="E19" s="18">
        <f t="shared" si="1"/>
        <v>36591.749999999971</v>
      </c>
    </row>
    <row r="20" spans="1:5">
      <c r="A20" s="11" t="s">
        <v>736</v>
      </c>
      <c r="B20" s="31">
        <v>9217.0299999999988</v>
      </c>
      <c r="D20" t="str">
        <f t="shared" si="0"/>
        <v>Louisiana</v>
      </c>
      <c r="E20" s="18">
        <f t="shared" si="1"/>
        <v>9217.0299999999988</v>
      </c>
    </row>
    <row r="21" spans="1:5">
      <c r="A21" s="11" t="s">
        <v>5235</v>
      </c>
      <c r="B21" s="31">
        <v>1270.53</v>
      </c>
      <c r="D21" t="str">
        <f t="shared" si="0"/>
        <v>Maine</v>
      </c>
      <c r="E21" s="18">
        <f t="shared" si="1"/>
        <v>1270.53</v>
      </c>
    </row>
    <row r="22" spans="1:5">
      <c r="A22" s="11" t="s">
        <v>2735</v>
      </c>
      <c r="B22" s="31">
        <v>23705.523000000005</v>
      </c>
      <c r="D22" t="str">
        <f t="shared" si="0"/>
        <v>Maryland</v>
      </c>
      <c r="E22" s="18">
        <f t="shared" si="1"/>
        <v>23705.523000000005</v>
      </c>
    </row>
    <row r="23" spans="1:5">
      <c r="A23" s="11" t="s">
        <v>1245</v>
      </c>
      <c r="B23" s="31">
        <v>28634.43399999999</v>
      </c>
      <c r="D23" t="str">
        <f t="shared" si="0"/>
        <v>Massachusetts</v>
      </c>
      <c r="E23" s="18">
        <f t="shared" si="1"/>
        <v>28634.43399999999</v>
      </c>
    </row>
    <row r="24" spans="1:5">
      <c r="A24" s="11" t="s">
        <v>238</v>
      </c>
      <c r="B24" s="31">
        <v>76269.614000000016</v>
      </c>
      <c r="D24" t="str">
        <f t="shared" si="0"/>
        <v>Michigan</v>
      </c>
      <c r="E24" s="18">
        <f t="shared" si="1"/>
        <v>76269.614000000016</v>
      </c>
    </row>
    <row r="25" spans="1:5">
      <c r="A25" s="11" t="s">
        <v>229</v>
      </c>
      <c r="B25" s="31">
        <v>29863.149999999994</v>
      </c>
      <c r="D25" t="str">
        <f t="shared" si="0"/>
        <v>Minnesota</v>
      </c>
      <c r="E25" s="18">
        <f t="shared" si="1"/>
        <v>29863.149999999994</v>
      </c>
    </row>
    <row r="26" spans="1:5">
      <c r="A26" s="11" t="s">
        <v>1487</v>
      </c>
      <c r="B26" s="31">
        <v>10771.34</v>
      </c>
      <c r="D26" t="str">
        <f t="shared" si="0"/>
        <v>Mississippi</v>
      </c>
      <c r="E26" s="18">
        <f t="shared" si="1"/>
        <v>10771.34</v>
      </c>
    </row>
    <row r="27" spans="1:5">
      <c r="A27" s="11" t="s">
        <v>596</v>
      </c>
      <c r="B27" s="31">
        <v>22205.149999999998</v>
      </c>
      <c r="D27" t="str">
        <f t="shared" si="0"/>
        <v>Missouri</v>
      </c>
      <c r="E27" s="18">
        <f t="shared" si="1"/>
        <v>22205.149999999998</v>
      </c>
    </row>
    <row r="28" spans="1:5">
      <c r="A28" s="11" t="s">
        <v>1762</v>
      </c>
      <c r="B28" s="31">
        <v>5589.3519999999971</v>
      </c>
      <c r="D28" t="str">
        <f t="shared" si="0"/>
        <v>Montana</v>
      </c>
      <c r="E28" s="18">
        <f t="shared" si="1"/>
        <v>5589.3519999999971</v>
      </c>
    </row>
    <row r="29" spans="1:5">
      <c r="A29" s="11" t="s">
        <v>138</v>
      </c>
      <c r="B29" s="31">
        <v>7464.9299999999985</v>
      </c>
      <c r="D29" t="str">
        <f t="shared" si="0"/>
        <v>Nebraska</v>
      </c>
      <c r="E29" s="18">
        <f t="shared" si="1"/>
        <v>7464.9299999999985</v>
      </c>
    </row>
    <row r="30" spans="1:5">
      <c r="A30" s="11" t="s">
        <v>1392</v>
      </c>
      <c r="B30" s="31">
        <v>16729.101999999999</v>
      </c>
      <c r="D30" t="str">
        <f t="shared" si="0"/>
        <v>Nevada</v>
      </c>
      <c r="E30" s="18">
        <f t="shared" si="1"/>
        <v>16729.101999999999</v>
      </c>
    </row>
    <row r="31" spans="1:5">
      <c r="A31" s="11" t="s">
        <v>2694</v>
      </c>
      <c r="B31" s="31">
        <v>7292.5239999999994</v>
      </c>
      <c r="D31" t="str">
        <f t="shared" si="0"/>
        <v>New Hampshire</v>
      </c>
      <c r="E31" s="18">
        <f t="shared" si="1"/>
        <v>7292.5239999999994</v>
      </c>
    </row>
    <row r="32" spans="1:5">
      <c r="A32" s="11" t="s">
        <v>788</v>
      </c>
      <c r="B32" s="31">
        <v>35764.312000000013</v>
      </c>
      <c r="D32" t="str">
        <f t="shared" si="0"/>
        <v>New Jersey</v>
      </c>
      <c r="E32" s="18">
        <f t="shared" si="1"/>
        <v>35764.312000000013</v>
      </c>
    </row>
    <row r="33" spans="1:5">
      <c r="A33" s="11" t="s">
        <v>668</v>
      </c>
      <c r="B33" s="31">
        <v>4783.5220000000008</v>
      </c>
      <c r="D33" t="str">
        <f t="shared" si="0"/>
        <v>New Mexico</v>
      </c>
      <c r="E33" s="18">
        <f t="shared" si="1"/>
        <v>4783.5220000000008</v>
      </c>
    </row>
    <row r="34" spans="1:5">
      <c r="A34" s="11" t="s">
        <v>267</v>
      </c>
      <c r="B34" s="31">
        <v>310876.27099999978</v>
      </c>
      <c r="D34" t="str">
        <f t="shared" si="0"/>
        <v>New York</v>
      </c>
      <c r="E34" s="18">
        <f t="shared" si="1"/>
        <v>310876.27099999978</v>
      </c>
    </row>
    <row r="35" spans="1:5">
      <c r="A35" s="11" t="s">
        <v>88</v>
      </c>
      <c r="B35" s="31">
        <v>55603.163999999968</v>
      </c>
      <c r="D35" t="str">
        <f t="shared" si="0"/>
        <v>North Carolina</v>
      </c>
      <c r="E35" s="18">
        <f t="shared" si="1"/>
        <v>55603.163999999968</v>
      </c>
    </row>
    <row r="36" spans="1:5">
      <c r="A36" s="11" t="s">
        <v>7449</v>
      </c>
      <c r="B36" s="31">
        <v>919.91</v>
      </c>
      <c r="D36" t="str">
        <f t="shared" si="0"/>
        <v>North Dakota</v>
      </c>
      <c r="E36" s="18">
        <f t="shared" si="1"/>
        <v>919.91</v>
      </c>
    </row>
    <row r="37" spans="1:5">
      <c r="A37" s="11" t="s">
        <v>498</v>
      </c>
      <c r="B37" s="31">
        <v>78258.135999999926</v>
      </c>
      <c r="D37" t="str">
        <f t="shared" si="0"/>
        <v>Ohio</v>
      </c>
      <c r="E37" s="18">
        <f t="shared" si="1"/>
        <v>78258.135999999926</v>
      </c>
    </row>
    <row r="38" spans="1:5">
      <c r="A38" s="11" t="s">
        <v>649</v>
      </c>
      <c r="B38" s="31">
        <v>19683.390000000003</v>
      </c>
      <c r="D38" t="str">
        <f t="shared" si="0"/>
        <v>Oklahoma</v>
      </c>
      <c r="E38" s="18">
        <f t="shared" si="1"/>
        <v>19683.390000000003</v>
      </c>
    </row>
    <row r="39" spans="1:5">
      <c r="A39" s="11" t="s">
        <v>420</v>
      </c>
      <c r="B39" s="31">
        <v>17431.149999999991</v>
      </c>
      <c r="D39" t="str">
        <f t="shared" si="0"/>
        <v>Oregon</v>
      </c>
      <c r="E39" s="18">
        <f t="shared" si="1"/>
        <v>17431.149999999991</v>
      </c>
    </row>
    <row r="40" spans="1:5">
      <c r="A40" s="11" t="s">
        <v>147</v>
      </c>
      <c r="B40" s="31">
        <v>116511.91400000003</v>
      </c>
      <c r="D40" t="str">
        <f t="shared" si="0"/>
        <v>Pennsylvania</v>
      </c>
      <c r="E40" s="18">
        <f t="shared" si="1"/>
        <v>116511.91400000003</v>
      </c>
    </row>
    <row r="41" spans="1:5">
      <c r="A41" s="11" t="s">
        <v>1399</v>
      </c>
      <c r="B41" s="31">
        <v>22627.955999999995</v>
      </c>
      <c r="D41" t="str">
        <f t="shared" si="0"/>
        <v>Rhode Island</v>
      </c>
      <c r="E41" s="18">
        <f t="shared" si="1"/>
        <v>22627.955999999995</v>
      </c>
    </row>
    <row r="42" spans="1:5">
      <c r="A42" s="11" t="s">
        <v>383</v>
      </c>
      <c r="B42" s="31">
        <v>8481.7099999999991</v>
      </c>
      <c r="D42" t="str">
        <f t="shared" si="0"/>
        <v>South Carolina</v>
      </c>
      <c r="E42" s="18">
        <f t="shared" si="1"/>
        <v>8481.7099999999991</v>
      </c>
    </row>
    <row r="43" spans="1:5">
      <c r="A43" s="11" t="s">
        <v>5326</v>
      </c>
      <c r="B43" s="31">
        <v>1315.5600000000002</v>
      </c>
      <c r="D43" t="str">
        <f t="shared" si="0"/>
        <v>South Dakota</v>
      </c>
      <c r="E43" s="18">
        <f t="shared" si="1"/>
        <v>1315.5600000000002</v>
      </c>
    </row>
    <row r="44" spans="1:5">
      <c r="A44" s="11" t="s">
        <v>335</v>
      </c>
      <c r="B44" s="31">
        <v>30661.872999999981</v>
      </c>
      <c r="D44" t="str">
        <f t="shared" si="0"/>
        <v>Tennessee</v>
      </c>
      <c r="E44" s="18">
        <f t="shared" si="1"/>
        <v>30661.872999999981</v>
      </c>
    </row>
    <row r="45" spans="1:5">
      <c r="A45" s="11" t="s">
        <v>104</v>
      </c>
      <c r="B45" s="31">
        <v>170188.04580000002</v>
      </c>
      <c r="D45" t="str">
        <f t="shared" si="0"/>
        <v>Texas</v>
      </c>
      <c r="E45" s="18">
        <f t="shared" si="1"/>
        <v>170188.04580000002</v>
      </c>
    </row>
    <row r="46" spans="1:5">
      <c r="A46" s="11" t="s">
        <v>121</v>
      </c>
      <c r="B46" s="31">
        <v>11220.055999999999</v>
      </c>
      <c r="D46" t="str">
        <f t="shared" si="0"/>
        <v>Utah</v>
      </c>
      <c r="E46" s="18">
        <f t="shared" si="1"/>
        <v>11220.055999999999</v>
      </c>
    </row>
    <row r="47" spans="1:5">
      <c r="A47" s="11" t="s">
        <v>5203</v>
      </c>
      <c r="B47" s="31">
        <v>8929.369999999999</v>
      </c>
      <c r="D47" t="str">
        <f t="shared" si="0"/>
        <v>Vermont</v>
      </c>
      <c r="E47" s="18">
        <f t="shared" si="1"/>
        <v>8929.369999999999</v>
      </c>
    </row>
    <row r="48" spans="1:5">
      <c r="A48" s="11" t="s">
        <v>319</v>
      </c>
      <c r="B48" s="31">
        <v>70636.719999999987</v>
      </c>
      <c r="D48" t="str">
        <f t="shared" si="0"/>
        <v>Virginia</v>
      </c>
      <c r="E48" s="18">
        <f t="shared" si="1"/>
        <v>70636.719999999987</v>
      </c>
    </row>
    <row r="49" spans="1:5">
      <c r="A49" s="11" t="s">
        <v>96</v>
      </c>
      <c r="B49" s="31">
        <v>138641.26999999993</v>
      </c>
      <c r="D49" t="str">
        <f t="shared" si="0"/>
        <v>Washington</v>
      </c>
      <c r="E49" s="18">
        <f t="shared" si="1"/>
        <v>138641.26999999993</v>
      </c>
    </row>
    <row r="50" spans="1:5">
      <c r="A50" s="11" t="s">
        <v>9726</v>
      </c>
      <c r="B50" s="31">
        <v>1209.8240000000001</v>
      </c>
      <c r="D50" t="str">
        <f t="shared" si="0"/>
        <v>West Virginia</v>
      </c>
      <c r="E50" s="18">
        <f t="shared" si="1"/>
        <v>1209.8240000000001</v>
      </c>
    </row>
    <row r="51" spans="1:5">
      <c r="A51" s="11" t="s">
        <v>114</v>
      </c>
      <c r="B51" s="31">
        <v>32114.610000000019</v>
      </c>
      <c r="D51" t="str">
        <f t="shared" si="0"/>
        <v>Wisconsin</v>
      </c>
      <c r="E51" s="18">
        <f t="shared" si="1"/>
        <v>32114.610000000019</v>
      </c>
    </row>
    <row r="52" spans="1:5">
      <c r="A52" s="11" t="s">
        <v>8542</v>
      </c>
      <c r="B52" s="31">
        <v>1603.1360000000002</v>
      </c>
      <c r="D52" t="str">
        <f t="shared" si="0"/>
        <v>Wyoming</v>
      </c>
      <c r="E52" s="18">
        <f t="shared" si="1"/>
        <v>1603.1360000000002</v>
      </c>
    </row>
    <row r="53" spans="1:5">
      <c r="A53" s="9" t="s">
        <v>10934</v>
      </c>
      <c r="B53" s="32">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8D23C-789D-41DF-BA9D-EFE36E11221D}">
  <dimension ref="A3:B9"/>
  <sheetViews>
    <sheetView workbookViewId="0">
      <selection activeCell="D12" sqref="D12"/>
    </sheetView>
  </sheetViews>
  <sheetFormatPr defaultRowHeight="14.4"/>
  <cols>
    <col min="1" max="1" width="12.44140625" bestFit="1" customWidth="1"/>
    <col min="2" max="2" width="11.21875" bestFit="1" customWidth="1"/>
  </cols>
  <sheetData>
    <row r="3" spans="1:2">
      <c r="A3" s="6" t="s">
        <v>10933</v>
      </c>
      <c r="B3" s="22" t="s">
        <v>10951</v>
      </c>
    </row>
    <row r="4" spans="1:2">
      <c r="A4" s="8" t="s">
        <v>75</v>
      </c>
      <c r="B4" s="22">
        <v>203412.73300000009</v>
      </c>
    </row>
    <row r="5" spans="1:2">
      <c r="A5" s="11" t="s">
        <v>56</v>
      </c>
      <c r="B5" s="23">
        <v>206965.53200000009</v>
      </c>
    </row>
    <row r="6" spans="1:2">
      <c r="A6" s="11" t="s">
        <v>59</v>
      </c>
      <c r="B6" s="23">
        <v>223843.60800000012</v>
      </c>
    </row>
    <row r="7" spans="1:2">
      <c r="A7" s="11" t="s">
        <v>36</v>
      </c>
      <c r="B7" s="23">
        <v>328449.1030000007</v>
      </c>
    </row>
    <row r="8" spans="1:2">
      <c r="A8" s="11" t="s">
        <v>72</v>
      </c>
      <c r="B8" s="23">
        <v>330007.05400000012</v>
      </c>
    </row>
    <row r="9" spans="1:2">
      <c r="A9" s="9" t="s">
        <v>10934</v>
      </c>
      <c r="B9" s="24">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57847-28E3-4334-9189-2FE62EC86CEC}">
  <dimension ref="A3:N17"/>
  <sheetViews>
    <sheetView workbookViewId="0">
      <selection activeCell="N17" sqref="N17"/>
    </sheetView>
  </sheetViews>
  <sheetFormatPr defaultRowHeight="14.4"/>
  <cols>
    <col min="1" max="1" width="12.44140625" bestFit="1" customWidth="1"/>
    <col min="2" max="2" width="12" bestFit="1" customWidth="1"/>
    <col min="3" max="3" width="2.88671875" customWidth="1"/>
    <col min="4" max="4" width="12.44140625" bestFit="1" customWidth="1"/>
    <col min="5" max="5" width="12" bestFit="1" customWidth="1"/>
    <col min="6" max="6" width="2.5546875" customWidth="1"/>
    <col min="7" max="7" width="12.44140625" bestFit="1" customWidth="1"/>
    <col min="8" max="8" width="14.21875" bestFit="1" customWidth="1"/>
    <col min="9" max="9" width="3.44140625" customWidth="1"/>
    <col min="10" max="10" width="12.44140625" bestFit="1" customWidth="1"/>
    <col min="11" max="11" width="15.5546875" bestFit="1" customWidth="1"/>
    <col min="12" max="12" width="3.6640625" customWidth="1"/>
    <col min="13" max="13" width="12.44140625" bestFit="1" customWidth="1"/>
    <col min="14" max="14" width="18" bestFit="1" customWidth="1"/>
  </cols>
  <sheetData>
    <row r="3" spans="1:14">
      <c r="A3" s="6" t="s">
        <v>10933</v>
      </c>
      <c r="B3" s="7" t="s">
        <v>10951</v>
      </c>
      <c r="D3" s="6" t="s">
        <v>10933</v>
      </c>
      <c r="E3" s="7" t="s">
        <v>10952</v>
      </c>
      <c r="G3" s="6" t="s">
        <v>10933</v>
      </c>
      <c r="H3" s="7" t="s">
        <v>10953</v>
      </c>
      <c r="J3" s="6" t="s">
        <v>10933</v>
      </c>
      <c r="K3" s="7" t="s">
        <v>10954</v>
      </c>
      <c r="M3" s="6" t="s">
        <v>10933</v>
      </c>
      <c r="N3" s="7" t="s">
        <v>10955</v>
      </c>
    </row>
    <row r="4" spans="1:14">
      <c r="A4" s="8" t="s">
        <v>10939</v>
      </c>
      <c r="B4" s="7">
        <v>95365.937600000019</v>
      </c>
      <c r="D4" s="8" t="s">
        <v>10939</v>
      </c>
      <c r="E4" s="7">
        <v>9199.2699999999986</v>
      </c>
      <c r="G4" s="8" t="s">
        <v>10939</v>
      </c>
      <c r="H4" s="7">
        <v>1500</v>
      </c>
      <c r="J4" s="8" t="s">
        <v>10939</v>
      </c>
      <c r="K4" s="7">
        <v>387</v>
      </c>
      <c r="M4" s="8" t="s">
        <v>10939</v>
      </c>
      <c r="N4" s="7">
        <v>9.6462848596792869E-2</v>
      </c>
    </row>
    <row r="5" spans="1:14">
      <c r="A5" s="11" t="s">
        <v>10940</v>
      </c>
      <c r="B5" s="31">
        <v>60172.649400000024</v>
      </c>
      <c r="D5" s="11" t="s">
        <v>10940</v>
      </c>
      <c r="E5" s="31">
        <v>10288.898699999991</v>
      </c>
      <c r="G5" s="11" t="s">
        <v>10940</v>
      </c>
      <c r="H5" s="31">
        <v>1068</v>
      </c>
      <c r="J5" s="11" t="s">
        <v>10940</v>
      </c>
      <c r="K5" s="31">
        <v>301</v>
      </c>
      <c r="M5" s="11" t="s">
        <v>10940</v>
      </c>
      <c r="N5" s="31">
        <v>0.17098962406664425</v>
      </c>
    </row>
    <row r="6" spans="1:14">
      <c r="A6" s="11" t="s">
        <v>10941</v>
      </c>
      <c r="B6" s="31">
        <v>199252.98399999991</v>
      </c>
      <c r="D6" s="11" t="s">
        <v>10941</v>
      </c>
      <c r="E6" s="31">
        <v>26806.573700000015</v>
      </c>
      <c r="G6" s="11" t="s">
        <v>10941</v>
      </c>
      <c r="H6" s="31">
        <v>2491</v>
      </c>
      <c r="J6" s="11" t="s">
        <v>10941</v>
      </c>
      <c r="K6" s="31">
        <v>680</v>
      </c>
      <c r="M6" s="11" t="s">
        <v>10941</v>
      </c>
      <c r="N6" s="31">
        <v>0.13453536886554246</v>
      </c>
    </row>
    <row r="7" spans="1:14">
      <c r="A7" s="11" t="s">
        <v>10942</v>
      </c>
      <c r="B7" s="31">
        <v>141851.5674</v>
      </c>
      <c r="D7" s="11" t="s">
        <v>10942</v>
      </c>
      <c r="E7" s="31">
        <v>13437.806799999998</v>
      </c>
      <c r="G7" s="11" t="s">
        <v>10942</v>
      </c>
      <c r="H7" s="31">
        <v>2441</v>
      </c>
      <c r="J7" s="11" t="s">
        <v>10942</v>
      </c>
      <c r="K7" s="31">
        <v>663</v>
      </c>
      <c r="M7" s="11" t="s">
        <v>10942</v>
      </c>
      <c r="N7" s="31">
        <v>9.4731465053942004E-2</v>
      </c>
    </row>
    <row r="8" spans="1:14">
      <c r="A8" s="11" t="s">
        <v>10943</v>
      </c>
      <c r="B8" s="31">
        <v>156122.28669999994</v>
      </c>
      <c r="D8" s="11" t="s">
        <v>10943</v>
      </c>
      <c r="E8" s="31">
        <v>22308.51279999999</v>
      </c>
      <c r="G8" s="11" t="s">
        <v>10943</v>
      </c>
      <c r="H8" s="31">
        <v>2850</v>
      </c>
      <c r="J8" s="11" t="s">
        <v>10943</v>
      </c>
      <c r="K8" s="31">
        <v>750</v>
      </c>
      <c r="M8" s="11" t="s">
        <v>10943</v>
      </c>
      <c r="N8" s="31">
        <v>0.14289127626517142</v>
      </c>
    </row>
    <row r="9" spans="1:14">
      <c r="A9" s="11" t="s">
        <v>10944</v>
      </c>
      <c r="B9" s="31">
        <v>147082.61130000011</v>
      </c>
      <c r="D9" s="11" t="s">
        <v>10944</v>
      </c>
      <c r="E9" s="31">
        <v>20899.334500000012</v>
      </c>
      <c r="G9" s="11" t="s">
        <v>10944</v>
      </c>
      <c r="H9" s="31">
        <v>2644</v>
      </c>
      <c r="J9" s="11" t="s">
        <v>10944</v>
      </c>
      <c r="K9" s="31">
        <v>709</v>
      </c>
      <c r="M9" s="11" t="s">
        <v>10944</v>
      </c>
      <c r="N9" s="31">
        <v>0.1420924901678027</v>
      </c>
    </row>
    <row r="10" spans="1:14">
      <c r="A10" s="11" t="s">
        <v>10945</v>
      </c>
      <c r="B10" s="31">
        <v>149580.83800000031</v>
      </c>
      <c r="D10" s="11" t="s">
        <v>10945</v>
      </c>
      <c r="E10" s="31">
        <v>13535.38299999998</v>
      </c>
      <c r="G10" s="11" t="s">
        <v>10945</v>
      </c>
      <c r="H10" s="31">
        <v>2705</v>
      </c>
      <c r="J10" s="11" t="s">
        <v>10945</v>
      </c>
      <c r="K10" s="31">
        <v>708</v>
      </c>
      <c r="M10" s="11" t="s">
        <v>10945</v>
      </c>
      <c r="N10" s="31">
        <v>9.0488749635163512E-2</v>
      </c>
    </row>
    <row r="11" spans="1:14">
      <c r="A11" s="11" t="s">
        <v>10946</v>
      </c>
      <c r="B11" s="31">
        <v>159589.45099999988</v>
      </c>
      <c r="D11" s="11" t="s">
        <v>10946</v>
      </c>
      <c r="E11" s="31">
        <v>21896.715399999972</v>
      </c>
      <c r="G11" s="11" t="s">
        <v>10946</v>
      </c>
      <c r="H11" s="31">
        <v>2796</v>
      </c>
      <c r="J11" s="11" t="s">
        <v>10946</v>
      </c>
      <c r="K11" s="31">
        <v>710</v>
      </c>
      <c r="M11" s="11" t="s">
        <v>10946</v>
      </c>
      <c r="N11" s="31">
        <v>0.13720653378273723</v>
      </c>
    </row>
    <row r="12" spans="1:14">
      <c r="A12" s="11" t="s">
        <v>10947</v>
      </c>
      <c r="B12" s="31">
        <v>309770.09970000025</v>
      </c>
      <c r="D12" s="11" t="s">
        <v>10947</v>
      </c>
      <c r="E12" s="31">
        <v>37293.192500000034</v>
      </c>
      <c r="G12" s="11" t="s">
        <v>10947</v>
      </c>
      <c r="H12" s="31">
        <v>5073</v>
      </c>
      <c r="J12" s="11" t="s">
        <v>10947</v>
      </c>
      <c r="K12" s="31">
        <v>1386</v>
      </c>
      <c r="M12" s="11" t="s">
        <v>10947</v>
      </c>
      <c r="N12" s="31">
        <v>0.12038990379031732</v>
      </c>
    </row>
    <row r="13" spans="1:14">
      <c r="A13" s="11" t="s">
        <v>10948</v>
      </c>
      <c r="B13" s="31">
        <v>197115.20170000009</v>
      </c>
      <c r="D13" s="11" t="s">
        <v>10948</v>
      </c>
      <c r="E13" s="31">
        <v>31469.663800000035</v>
      </c>
      <c r="G13" s="11" t="s">
        <v>10948</v>
      </c>
      <c r="H13" s="31">
        <v>3095</v>
      </c>
      <c r="J13" s="11" t="s">
        <v>10948</v>
      </c>
      <c r="K13" s="31">
        <v>817</v>
      </c>
      <c r="M13" s="11" t="s">
        <v>10948</v>
      </c>
      <c r="N13" s="31">
        <v>0.15965112547684351</v>
      </c>
    </row>
    <row r="14" spans="1:14">
      <c r="A14" s="11" t="s">
        <v>10949</v>
      </c>
      <c r="B14" s="31">
        <v>349120.07400000008</v>
      </c>
      <c r="D14" s="11" t="s">
        <v>10949</v>
      </c>
      <c r="E14" s="31">
        <v>35825.536599999927</v>
      </c>
      <c r="G14" s="11" t="s">
        <v>10949</v>
      </c>
      <c r="H14" s="31">
        <v>5741</v>
      </c>
      <c r="J14" s="11" t="s">
        <v>10949</v>
      </c>
      <c r="K14" s="31">
        <v>1462</v>
      </c>
      <c r="M14" s="11" t="s">
        <v>10949</v>
      </c>
      <c r="N14" s="31">
        <v>0.10261666191099604</v>
      </c>
    </row>
    <row r="15" spans="1:14">
      <c r="A15" s="11" t="s">
        <v>10950</v>
      </c>
      <c r="B15" s="31">
        <v>332177.15950000001</v>
      </c>
      <c r="D15" s="11" t="s">
        <v>10950</v>
      </c>
      <c r="E15" s="31">
        <v>43436.13390000003</v>
      </c>
      <c r="G15" s="11" t="s">
        <v>10950</v>
      </c>
      <c r="H15" s="31">
        <v>5469</v>
      </c>
      <c r="J15" s="11" t="s">
        <v>10950</v>
      </c>
      <c r="K15" s="31">
        <v>1421</v>
      </c>
      <c r="M15" s="11" t="s">
        <v>10950</v>
      </c>
      <c r="N15" s="31">
        <v>0.13076195234308405</v>
      </c>
    </row>
    <row r="16" spans="1:14">
      <c r="A16" s="9" t="s">
        <v>10934</v>
      </c>
      <c r="B16" s="32">
        <v>2297200.8603000008</v>
      </c>
      <c r="D16" s="9" t="s">
        <v>10934</v>
      </c>
      <c r="E16" s="32">
        <v>286397.02169999998</v>
      </c>
      <c r="G16" s="9" t="s">
        <v>10934</v>
      </c>
      <c r="H16" s="32">
        <v>37873</v>
      </c>
      <c r="J16" s="9" t="s">
        <v>10934</v>
      </c>
      <c r="K16" s="32">
        <v>9994</v>
      </c>
      <c r="M16" s="9" t="s">
        <v>10934</v>
      </c>
      <c r="N16" s="32">
        <v>0.12467217240315856</v>
      </c>
    </row>
    <row r="17" spans="2:14">
      <c r="B17" s="25">
        <f>GETPIVOTDATA("Sales",$A$3)</f>
        <v>2297200.8603000008</v>
      </c>
      <c r="E17" s="25">
        <f>GETPIVOTDATA("Profit",$D$3)</f>
        <v>286397.02169999998</v>
      </c>
      <c r="H17" s="26">
        <f>GETPIVOTDATA("Quantity",$G$3)</f>
        <v>37873</v>
      </c>
      <c r="K17" s="26">
        <f>GETPIVOTDATA("Order ID",$J$3)</f>
        <v>9994</v>
      </c>
      <c r="N17" s="27">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3452E-BDB4-433E-844E-B275FA24D385}">
  <dimension ref="A3:P19"/>
  <sheetViews>
    <sheetView workbookViewId="0">
      <selection activeCell="H8" sqref="H8:P8"/>
    </sheetView>
  </sheetViews>
  <sheetFormatPr defaultRowHeight="14.4"/>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8" width="15.5546875" customWidth="1"/>
    <col min="9" max="9" width="3.44140625" customWidth="1"/>
    <col min="10" max="10" width="16.21875" customWidth="1"/>
    <col min="11" max="11" width="3.44140625" customWidth="1"/>
    <col min="12" max="12" width="17" customWidth="1"/>
    <col min="13" max="13" width="3.33203125" customWidth="1"/>
    <col min="14" max="14" width="16.109375" customWidth="1"/>
    <col min="15" max="15" width="2.33203125" customWidth="1"/>
    <col min="16" max="16" width="17.44140625" customWidth="1"/>
  </cols>
  <sheetData>
    <row r="3" spans="1:16">
      <c r="A3" s="6" t="s">
        <v>10933</v>
      </c>
      <c r="B3" s="5" t="s">
        <v>10951</v>
      </c>
      <c r="C3" s="28" t="s">
        <v>10952</v>
      </c>
      <c r="D3" s="28" t="s">
        <v>10953</v>
      </c>
      <c r="E3" s="28" t="s">
        <v>10954</v>
      </c>
      <c r="F3" s="10" t="s">
        <v>10955</v>
      </c>
    </row>
    <row r="4" spans="1:16">
      <c r="A4" s="8" t="s">
        <v>10935</v>
      </c>
      <c r="B4" s="5">
        <v>484247.49810000096</v>
      </c>
      <c r="C4" s="28">
        <v>49543.974100000007</v>
      </c>
      <c r="D4" s="28">
        <v>7581</v>
      </c>
      <c r="E4" s="28">
        <v>1993</v>
      </c>
      <c r="F4" s="10">
        <v>0.10231126499236715</v>
      </c>
    </row>
    <row r="5" spans="1:16">
      <c r="A5" s="11" t="s">
        <v>10936</v>
      </c>
      <c r="B5" s="33">
        <v>470532.50899999985</v>
      </c>
      <c r="C5" s="37">
        <v>61618.603700000051</v>
      </c>
      <c r="D5" s="37">
        <v>7979</v>
      </c>
      <c r="E5" s="37">
        <v>2102</v>
      </c>
      <c r="F5" s="34">
        <v>0.13095504034557592</v>
      </c>
    </row>
    <row r="6" spans="1:16">
      <c r="A6" s="11" t="s">
        <v>10937</v>
      </c>
      <c r="B6" s="33">
        <v>608473.83000000066</v>
      </c>
      <c r="C6" s="37">
        <v>81726.930800000177</v>
      </c>
      <c r="D6" s="37">
        <v>9810</v>
      </c>
      <c r="E6" s="37">
        <v>2580</v>
      </c>
      <c r="F6" s="34">
        <v>0.13431461924993568</v>
      </c>
    </row>
    <row r="7" spans="1:16">
      <c r="A7" s="29" t="s">
        <v>10938</v>
      </c>
      <c r="B7" s="38">
        <v>733947.0231999997</v>
      </c>
      <c r="C7" s="39">
        <v>93507.513099999967</v>
      </c>
      <c r="D7" s="39">
        <v>12503</v>
      </c>
      <c r="E7" s="39">
        <v>3319</v>
      </c>
      <c r="F7" s="40">
        <v>0.12740362743390987</v>
      </c>
    </row>
    <row r="8" spans="1:16" ht="22.2">
      <c r="H8" s="41">
        <f>(GETPIVOTDATA("Sum of Sales",$A$3,"Years (Order Date)",2014)/GETPIVOTDATA("Sum of Sales",$A$3,"Years (Order Date)",2013))-1</f>
        <v>0.20620967905883303</v>
      </c>
      <c r="I8" s="42"/>
      <c r="J8" s="42">
        <f>(GETPIVOTDATA("Sum of Profit",$A$3,"Years (Order Date)",2014)/GETPIVOTDATA("Sum of Profit",$A$3,"Years (Order Date)",2013)-1)</f>
        <v>0.14414565902185772</v>
      </c>
      <c r="K8" s="42"/>
      <c r="L8" s="42">
        <f>(GETPIVOTDATA("Sum of Quantity",$A$3,"Years (Order Date)",2014)/GETPIVOTDATA("Sum of Quantity",$A$3,"Years (Order Date)",2013)-1)</f>
        <v>0.27451580020387367</v>
      </c>
      <c r="M8" s="42"/>
      <c r="N8" s="42">
        <f>(GETPIVOTDATA("Count of Order ID",$A$3,"Years (Order Date)",2014)/GETPIVOTDATA("Count of Order ID",$A$3,"Years (Order Date)",2013)-1)</f>
        <v>0.2864341085271318</v>
      </c>
      <c r="O8" s="42"/>
      <c r="P8" s="42">
        <f>(GETPIVOTDATA("Sum of Profit Margin",$A$3,"Years (Order Date)",2014)/GETPIVOTDATA("Sum of Profit Margin",$A$3,"Years (Order Date)",2013)-1)</f>
        <v>-5.1453757264990463E-2</v>
      </c>
    </row>
    <row r="19" spans="8:8">
      <c r="H19" s="30"/>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F2" sqref="F2"/>
    </sheetView>
  </sheetViews>
  <sheetFormatPr defaultColWidth="14.44140625" defaultRowHeight="15" customHeight="1"/>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workbookViewId="0">
      <selection activeCell="X14" sqref="X14"/>
    </sheetView>
  </sheetViews>
  <sheetFormatPr defaultColWidth="14.44140625" defaultRowHeight="15" customHeight="1"/>
  <cols>
    <col min="1" max="26" width="8.6640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2"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WaterfallChart</vt:lpstr>
      <vt:lpstr>Pie Chart</vt:lpstr>
      <vt:lpstr>Map Chart</vt:lpstr>
      <vt:lpstr>Top 5</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Nilesh Wagh</dc:creator>
  <cp:lastModifiedBy>Nilesh Wagh</cp:lastModifiedBy>
  <dcterms:created xsi:type="dcterms:W3CDTF">2015-06-05T18:17:20Z</dcterms:created>
  <dcterms:modified xsi:type="dcterms:W3CDTF">2024-06-17T13:10:44Z</dcterms:modified>
</cp:coreProperties>
</file>