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I\Desktop\"/>
    </mc:Choice>
  </mc:AlternateContent>
  <bookViews>
    <workbookView xWindow="0" yWindow="0" windowWidth="15345" windowHeight="4635"/>
  </bookViews>
  <sheets>
    <sheet name="ISOCINETICA" sheetId="1" r:id="rId1"/>
    <sheet name="SALTO" sheetId="2" r:id="rId2"/>
    <sheet name="EM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I13" i="2"/>
  <c r="I12" i="2"/>
  <c r="I11" i="2"/>
  <c r="I10" i="2"/>
  <c r="I9" i="2"/>
  <c r="I8" i="2"/>
  <c r="I7" i="2"/>
  <c r="I6" i="2"/>
  <c r="I5" i="2"/>
  <c r="I4" i="2"/>
  <c r="AU5" i="1"/>
  <c r="AT5" i="1"/>
  <c r="AT14" i="1"/>
  <c r="AT13" i="1"/>
  <c r="AT12" i="1"/>
  <c r="AT11" i="1"/>
  <c r="AT10" i="1"/>
  <c r="AT9" i="1"/>
  <c r="AT8" i="1"/>
  <c r="AT7" i="1"/>
  <c r="AT6" i="1"/>
  <c r="AT4" i="1"/>
  <c r="AU6" i="1"/>
  <c r="AU7" i="1"/>
  <c r="AU8" i="1"/>
  <c r="AU9" i="1"/>
  <c r="AU10" i="1"/>
  <c r="AU11" i="1"/>
  <c r="AU12" i="1"/>
  <c r="AU13" i="1"/>
  <c r="AU14" i="1"/>
  <c r="AU4" i="1"/>
</calcChain>
</file>

<file path=xl/sharedStrings.xml><?xml version="1.0" encoding="utf-8"?>
<sst xmlns="http://schemas.openxmlformats.org/spreadsheetml/2006/main" count="149" uniqueCount="79">
  <si>
    <t>SUJETOS</t>
  </si>
  <si>
    <t>CUAD DER</t>
  </si>
  <si>
    <t>CUAD IZQ</t>
  </si>
  <si>
    <t>ISQ DER</t>
  </si>
  <si>
    <t>ISQ IZQ</t>
  </si>
  <si>
    <t>60 deg/sec</t>
  </si>
  <si>
    <t>ISOCINETICA</t>
  </si>
  <si>
    <t>DS</t>
  </si>
  <si>
    <t>Alejandra Mansilla</t>
  </si>
  <si>
    <t>Ignacio Mansilla</t>
  </si>
  <si>
    <t>t al peak(seg)Posición peak(deg)</t>
  </si>
  <si>
    <t>t al peak(seg)</t>
  </si>
  <si>
    <t>Posición peak(deg)</t>
  </si>
  <si>
    <t>Marcelo Andrade</t>
  </si>
  <si>
    <t>Daniel Navarro</t>
  </si>
  <si>
    <t>Fernando Mallada</t>
  </si>
  <si>
    <t>Luis Aqueveque</t>
  </si>
  <si>
    <t>Luis Osorio</t>
  </si>
  <si>
    <t>Victor Andrade</t>
  </si>
  <si>
    <t>Oscar Rosales</t>
  </si>
  <si>
    <t>Juan Judikis</t>
  </si>
  <si>
    <t>Juan Burgos</t>
  </si>
  <si>
    <t>Fernando Mellada</t>
  </si>
  <si>
    <t>SIMETRIA(%)</t>
  </si>
  <si>
    <t>Indice Simetria</t>
  </si>
  <si>
    <t>SJ</t>
  </si>
  <si>
    <t>sujeto</t>
  </si>
  <si>
    <t>Actividad muscular Ventana 1</t>
  </si>
  <si>
    <t>Actividad muscular Ventana 2</t>
  </si>
  <si>
    <t>Actividad muscular Ventana 3</t>
  </si>
  <si>
    <t>media</t>
  </si>
  <si>
    <t>mediana</t>
  </si>
  <si>
    <t>peak</t>
  </si>
  <si>
    <t>altura(mt)</t>
  </si>
  <si>
    <t>peak fuerza(N)</t>
  </si>
  <si>
    <t>TPF(s)</t>
  </si>
  <si>
    <t>PRFD(N/s)</t>
  </si>
  <si>
    <t>ARFD(N/s)</t>
  </si>
  <si>
    <t>peak potencia(W)</t>
  </si>
  <si>
    <t>AP(w)</t>
  </si>
  <si>
    <t>I.E (%)</t>
  </si>
  <si>
    <t>CMJ</t>
  </si>
  <si>
    <t>ABALAKOV</t>
  </si>
  <si>
    <t>IUB(%)</t>
  </si>
  <si>
    <t>Trabajo(J)</t>
  </si>
  <si>
    <t>Trabajo/kg(J7kg)</t>
  </si>
  <si>
    <t>Potencia(W)</t>
  </si>
  <si>
    <t>Potencia(W/kg)</t>
  </si>
  <si>
    <t>Potencia (W/kg)</t>
  </si>
  <si>
    <t>Posicion peak(deg)</t>
  </si>
  <si>
    <t>Promedio Torque (Nm/Kg)</t>
  </si>
  <si>
    <t>PEAK Torque (N)</t>
  </si>
  <si>
    <t>PEAK Torque(Nm/Kg)</t>
  </si>
  <si>
    <t>Promedio Torque (N)</t>
  </si>
  <si>
    <t>Posicion Peak(deg)</t>
  </si>
  <si>
    <t>altura: h max de salto</t>
  </si>
  <si>
    <t xml:space="preserve">peak fuerza: max fuerza realizada </t>
  </si>
  <si>
    <t>TPF: tiempo en alcanzar el peak de fuerza</t>
  </si>
  <si>
    <t>PRFD: peak tasa desarrollo de fuerza</t>
  </si>
  <si>
    <t>ARFD: promedio tasa desarrollo de fuerza</t>
  </si>
  <si>
    <t>peak potencia: potencia max alcanzada</t>
  </si>
  <si>
    <t>AP: promedio de la potencia</t>
  </si>
  <si>
    <t>I.E: Indice de elasticidad (CMJ-SJ)/SJ*100</t>
  </si>
  <si>
    <t>IUB: Indice de utilización de brazos (ABA-CMJ)/CMJ*100</t>
  </si>
  <si>
    <t>Actividad muscular: porcentaje alcanzado en relación a la fuerza máxima individual.</t>
  </si>
  <si>
    <t>ventana 1: 2 min. Iniciales</t>
  </si>
  <si>
    <t>ventana 3: 2 min desde 18-20''</t>
  </si>
  <si>
    <t>ventana 2: 2 min desde 10-12´´</t>
  </si>
  <si>
    <t>PEAK Torque: max torque alcanzado</t>
  </si>
  <si>
    <t>PEAK Torque: max torque alcAnzado normalizado al peso individual</t>
  </si>
  <si>
    <t>Promedio torque: promedio del torque en 3 repeticiones maximas</t>
  </si>
  <si>
    <t>ds: desviacion estándar del promedio</t>
  </si>
  <si>
    <t>Promedio torque(Nm/kg): Promedio del torque en 3 repeticiones máx normalizado al peso individual</t>
  </si>
  <si>
    <t>Posición peak: Angulo del rango de movimiento en que se manifiesta el peak de fuerza</t>
  </si>
  <si>
    <t>t al peak: Tiempo transcurrido en alcanzar el peak</t>
  </si>
  <si>
    <t>Trabajo: Trabajo realizado en las 3 repeticiones máximas</t>
  </si>
  <si>
    <t>Trabajo/kg: Trabajo realizado en las 3 repeticiones max normalizado al peso individual</t>
  </si>
  <si>
    <t>Potencia: Potencia lograda en las 3 reeticiones max</t>
  </si>
  <si>
    <t>Potencia W/s: Potencia lograda en las 3 reeticiones max normalizado al peso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</si>
</sst>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/>
    <xf numFmtId="164" fontId="0" fillId="0" borderId="0" xfId="0" applyNumberFormat="1" applyFill="1"/>
    <xf numFmtId="0" fontId="0" fillId="0" borderId="4" xfId="0" applyBorder="1"/>
    <xf numFmtId="0" fontId="1" fillId="0" borderId="0" xfId="0" applyFont="1"/>
    <xf numFmtId="0" fontId="1" fillId="0" borderId="0" xfId="0" applyFont="1" applyFill="1"/>
    <xf numFmtId="0" fontId="0" fillId="0" borderId="6" xfId="0" applyBorder="1"/>
    <xf numFmtId="0" fontId="0" fillId="0" borderId="3" xfId="0" applyBorder="1"/>
    <xf numFmtId="164" fontId="0" fillId="0" borderId="3" xfId="0" applyNumberFormat="1" applyBorder="1"/>
    <xf numFmtId="2" fontId="0" fillId="0" borderId="3" xfId="0" applyNumberFormat="1" applyBorder="1"/>
    <xf numFmtId="1" fontId="0" fillId="0" borderId="3" xfId="0" applyNumberFormat="1" applyBorder="1"/>
    <xf numFmtId="164" fontId="0" fillId="0" borderId="3" xfId="0" applyNumberFormat="1" applyFill="1" applyBorder="1"/>
    <xf numFmtId="0" fontId="0" fillId="0" borderId="8" xfId="0" applyBorder="1"/>
    <xf numFmtId="164" fontId="0" fillId="0" borderId="8" xfId="0" applyNumberFormat="1" applyBorder="1"/>
    <xf numFmtId="2" fontId="0" fillId="0" borderId="8" xfId="0" applyNumberFormat="1" applyBorder="1"/>
    <xf numFmtId="1" fontId="0" fillId="0" borderId="8" xfId="0" applyNumberFormat="1" applyBorder="1"/>
    <xf numFmtId="164" fontId="0" fillId="0" borderId="8" xfId="0" applyNumberFormat="1" applyFill="1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Fill="1" applyBorder="1"/>
    <xf numFmtId="0" fontId="0" fillId="0" borderId="5" xfId="0" applyFill="1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2" xfId="0" applyFill="1" applyBorder="1"/>
    <xf numFmtId="0" fontId="0" fillId="0" borderId="25" xfId="0" applyBorder="1"/>
    <xf numFmtId="0" fontId="0" fillId="0" borderId="0" xfId="0" applyFill="1" applyBorder="1"/>
    <xf numFmtId="165" fontId="0" fillId="0" borderId="26" xfId="0" applyNumberFormat="1" applyFill="1" applyBorder="1"/>
    <xf numFmtId="165" fontId="0" fillId="0" borderId="27" xfId="0" applyNumberFormat="1" applyFill="1" applyBorder="1"/>
    <xf numFmtId="165" fontId="0" fillId="0" borderId="28" xfId="0" applyNumberFormat="1" applyFill="1" applyBorder="1"/>
    <xf numFmtId="0" fontId="0" fillId="0" borderId="9" xfId="0" applyBorder="1"/>
    <xf numFmtId="0" fontId="0" fillId="0" borderId="28" xfId="0" applyBorder="1"/>
    <xf numFmtId="0" fontId="0" fillId="0" borderId="26" xfId="0" applyBorder="1"/>
    <xf numFmtId="0" fontId="0" fillId="0" borderId="27" xfId="0" applyBorder="1"/>
    <xf numFmtId="0" fontId="0" fillId="0" borderId="0" xfId="0" applyNumberFormat="1"/>
    <xf numFmtId="166" fontId="0" fillId="0" borderId="3" xfId="0" applyNumberFormat="1" applyBorder="1"/>
    <xf numFmtId="166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topLeftCell="A5" workbookViewId="0">
      <selection activeCell="B27" sqref="B27"/>
    </sheetView>
  </sheetViews>
  <sheetFormatPr baseColWidth="10" defaultRowHeight="15" x14ac:dyDescent="0.25"/>
  <cols>
    <col min="1" max="1" width="23.28515625" customWidth="1"/>
    <col min="2" max="2" width="13.140625" style="7" customWidth="1"/>
    <col min="13" max="13" width="11.42578125" style="7"/>
  </cols>
  <sheetData>
    <row r="1" spans="1:47" ht="15.75" thickBot="1" x14ac:dyDescent="0.3">
      <c r="A1" s="10" t="s">
        <v>6</v>
      </c>
      <c r="B1" s="11" t="s">
        <v>5</v>
      </c>
    </row>
    <row r="2" spans="1:47" x14ac:dyDescent="0.25">
      <c r="B2" s="23" t="s">
        <v>1</v>
      </c>
      <c r="C2" s="24"/>
      <c r="D2" s="24"/>
      <c r="E2" s="24"/>
      <c r="F2" s="24"/>
      <c r="G2" s="24"/>
      <c r="H2" s="25"/>
      <c r="I2" s="24"/>
      <c r="J2" s="24"/>
      <c r="K2" s="24"/>
      <c r="L2" s="24"/>
      <c r="M2" s="26" t="s">
        <v>2</v>
      </c>
      <c r="N2" s="24"/>
      <c r="O2" s="24"/>
      <c r="P2" s="24"/>
      <c r="Q2" s="24"/>
      <c r="R2" s="24"/>
      <c r="S2" s="25"/>
      <c r="T2" s="24"/>
      <c r="U2" s="24"/>
      <c r="V2" s="24"/>
      <c r="W2" s="24"/>
      <c r="X2" s="27" t="s">
        <v>3</v>
      </c>
      <c r="Y2" s="24"/>
      <c r="Z2" s="24"/>
      <c r="AA2" s="24"/>
      <c r="AB2" s="24"/>
      <c r="AC2" s="24"/>
      <c r="AD2" s="25"/>
      <c r="AE2" s="24"/>
      <c r="AF2" s="24"/>
      <c r="AG2" s="24"/>
      <c r="AH2" s="24"/>
      <c r="AI2" s="27" t="s">
        <v>4</v>
      </c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8"/>
    </row>
    <row r="3" spans="1:47" ht="15.75" thickBot="1" x14ac:dyDescent="0.3">
      <c r="A3" s="13" t="s">
        <v>0</v>
      </c>
      <c r="B3" s="31" t="s">
        <v>51</v>
      </c>
      <c r="C3" s="29" t="s">
        <v>52</v>
      </c>
      <c r="D3" s="29" t="s">
        <v>53</v>
      </c>
      <c r="E3" s="29" t="s">
        <v>7</v>
      </c>
      <c r="F3" s="29" t="s">
        <v>50</v>
      </c>
      <c r="G3" s="29" t="s">
        <v>11</v>
      </c>
      <c r="H3" s="29" t="s">
        <v>49</v>
      </c>
      <c r="I3" s="29" t="s">
        <v>44</v>
      </c>
      <c r="J3" s="29" t="s">
        <v>45</v>
      </c>
      <c r="K3" s="29" t="s">
        <v>46</v>
      </c>
      <c r="L3" s="29" t="s">
        <v>48</v>
      </c>
      <c r="M3" s="31" t="s">
        <v>51</v>
      </c>
      <c r="N3" s="29" t="s">
        <v>52</v>
      </c>
      <c r="O3" s="29" t="s">
        <v>53</v>
      </c>
      <c r="P3" s="29" t="s">
        <v>7</v>
      </c>
      <c r="Q3" s="29" t="s">
        <v>50</v>
      </c>
      <c r="R3" s="29" t="s">
        <v>11</v>
      </c>
      <c r="S3" s="29" t="s">
        <v>12</v>
      </c>
      <c r="T3" s="29" t="s">
        <v>44</v>
      </c>
      <c r="U3" s="29" t="s">
        <v>45</v>
      </c>
      <c r="V3" s="29" t="s">
        <v>46</v>
      </c>
      <c r="W3" s="29" t="s">
        <v>47</v>
      </c>
      <c r="X3" s="31" t="s">
        <v>51</v>
      </c>
      <c r="Y3" s="29" t="s">
        <v>52</v>
      </c>
      <c r="Z3" s="29" t="s">
        <v>53</v>
      </c>
      <c r="AA3" s="29" t="s">
        <v>7</v>
      </c>
      <c r="AB3" s="29" t="s">
        <v>50</v>
      </c>
      <c r="AC3" s="29" t="s">
        <v>10</v>
      </c>
      <c r="AD3" s="29"/>
      <c r="AE3" s="29" t="s">
        <v>44</v>
      </c>
      <c r="AF3" s="29" t="s">
        <v>45</v>
      </c>
      <c r="AG3" s="29" t="s">
        <v>46</v>
      </c>
      <c r="AH3" s="29" t="s">
        <v>47</v>
      </c>
      <c r="AI3" s="31" t="s">
        <v>51</v>
      </c>
      <c r="AJ3" s="29" t="s">
        <v>52</v>
      </c>
      <c r="AK3" s="29" t="s">
        <v>53</v>
      </c>
      <c r="AL3" s="29" t="s">
        <v>7</v>
      </c>
      <c r="AM3" s="29" t="s">
        <v>50</v>
      </c>
      <c r="AN3" s="29" t="s">
        <v>11</v>
      </c>
      <c r="AO3" s="29" t="s">
        <v>54</v>
      </c>
      <c r="AP3" s="29" t="s">
        <v>44</v>
      </c>
      <c r="AQ3" s="29" t="s">
        <v>45</v>
      </c>
      <c r="AR3" s="29" t="s">
        <v>46</v>
      </c>
      <c r="AS3" s="29" t="s">
        <v>47</v>
      </c>
      <c r="AT3" s="29" t="s">
        <v>24</v>
      </c>
      <c r="AU3" s="30" t="s">
        <v>23</v>
      </c>
    </row>
    <row r="4" spans="1:47" x14ac:dyDescent="0.25">
      <c r="A4" s="13" t="s">
        <v>9</v>
      </c>
      <c r="B4" s="32">
        <v>187</v>
      </c>
      <c r="C4" s="18">
        <v>2.8769999999999998</v>
      </c>
      <c r="D4" s="19">
        <v>175.5</v>
      </c>
      <c r="E4" s="20">
        <v>8.1</v>
      </c>
      <c r="F4" s="19">
        <v>2.7010000000000001</v>
      </c>
      <c r="G4" s="19">
        <v>0.36799999999999999</v>
      </c>
      <c r="H4" s="21">
        <v>36</v>
      </c>
      <c r="I4" s="20">
        <v>313.89999999999998</v>
      </c>
      <c r="J4" s="19">
        <v>4.8289999999999997</v>
      </c>
      <c r="K4" s="20">
        <v>102.3</v>
      </c>
      <c r="L4" s="19">
        <v>1.5740000000000001</v>
      </c>
      <c r="M4" s="22">
        <v>174</v>
      </c>
      <c r="N4" s="19">
        <v>2.6760000000000002</v>
      </c>
      <c r="O4" s="19">
        <v>169.1</v>
      </c>
      <c r="P4" s="20">
        <v>3.4</v>
      </c>
      <c r="Q4" s="19">
        <v>2.6019999999999999</v>
      </c>
      <c r="R4" s="19">
        <v>0.38</v>
      </c>
      <c r="S4" s="21">
        <v>31</v>
      </c>
      <c r="T4" s="20">
        <v>414.2</v>
      </c>
      <c r="U4" s="20">
        <v>6.3730000000000002</v>
      </c>
      <c r="V4" s="20">
        <v>104.9</v>
      </c>
      <c r="W4" s="19">
        <v>1.6140000000000001</v>
      </c>
      <c r="X4" s="19">
        <v>94.9</v>
      </c>
      <c r="Y4" s="19">
        <v>1.46</v>
      </c>
      <c r="Z4" s="19">
        <v>90.7</v>
      </c>
      <c r="AA4" s="19">
        <v>3.3</v>
      </c>
      <c r="AB4" s="19">
        <v>1.395</v>
      </c>
      <c r="AC4" s="19">
        <v>0.34300000000000003</v>
      </c>
      <c r="AD4" s="21">
        <v>22</v>
      </c>
      <c r="AE4" s="54">
        <v>174.3</v>
      </c>
      <c r="AF4" s="20">
        <v>2.681</v>
      </c>
      <c r="AG4" s="54">
        <v>56.8</v>
      </c>
      <c r="AH4" s="19">
        <v>0.874</v>
      </c>
      <c r="AI4" s="19">
        <v>68.400000000000006</v>
      </c>
      <c r="AJ4" s="19">
        <v>1.0529999999999999</v>
      </c>
      <c r="AK4" s="20">
        <v>66.099999999999994</v>
      </c>
      <c r="AL4" s="20">
        <v>1.7</v>
      </c>
      <c r="AM4" s="19">
        <v>1.0169999999999999</v>
      </c>
      <c r="AN4" s="19">
        <v>0.57999999999999996</v>
      </c>
      <c r="AO4" s="21">
        <v>43</v>
      </c>
      <c r="AP4" s="20">
        <v>144.19999999999999</v>
      </c>
      <c r="AQ4" s="19">
        <v>2.218</v>
      </c>
      <c r="AR4" s="20">
        <v>41.2</v>
      </c>
      <c r="AS4" s="19">
        <v>0.63300000000000001</v>
      </c>
      <c r="AT4" s="19">
        <f>(M4/B4)</f>
        <v>0.93048128342245995</v>
      </c>
      <c r="AU4" s="19">
        <f>(M4/B4)*100</f>
        <v>93.048128342245988</v>
      </c>
    </row>
    <row r="5" spans="1:47" x14ac:dyDescent="0.25">
      <c r="A5" s="13" t="s">
        <v>14</v>
      </c>
      <c r="B5" s="33">
        <v>190.8</v>
      </c>
      <c r="C5" s="13">
        <v>2.355</v>
      </c>
      <c r="D5" s="14">
        <v>175.4</v>
      </c>
      <c r="E5" s="15">
        <v>11.4</v>
      </c>
      <c r="F5" s="14">
        <v>2.1659999999999999</v>
      </c>
      <c r="G5" s="14">
        <v>0.373</v>
      </c>
      <c r="H5" s="16">
        <v>34</v>
      </c>
      <c r="I5" s="15">
        <v>528.6</v>
      </c>
      <c r="J5" s="14">
        <v>6.5259999999999998</v>
      </c>
      <c r="K5" s="15">
        <v>162.1</v>
      </c>
      <c r="L5" s="14">
        <v>2.0009999999999999</v>
      </c>
      <c r="M5" s="17">
        <v>210.6</v>
      </c>
      <c r="N5" s="14">
        <v>2.6</v>
      </c>
      <c r="O5" s="14">
        <v>208</v>
      </c>
      <c r="P5" s="15">
        <v>2.1</v>
      </c>
      <c r="Q5" s="14">
        <v>2.5680000000000001</v>
      </c>
      <c r="R5" s="14">
        <v>0.313</v>
      </c>
      <c r="S5" s="16">
        <v>30</v>
      </c>
      <c r="T5" s="15">
        <v>452.8</v>
      </c>
      <c r="U5" s="15">
        <v>5.59</v>
      </c>
      <c r="V5" s="15">
        <v>192.1</v>
      </c>
      <c r="W5" s="14">
        <v>2.3719999999999999</v>
      </c>
      <c r="X5" s="14">
        <v>78.2</v>
      </c>
      <c r="Y5" s="14">
        <v>0.96499999999999997</v>
      </c>
      <c r="Z5" s="14">
        <v>75</v>
      </c>
      <c r="AA5" s="14">
        <v>2.8</v>
      </c>
      <c r="AB5" s="14">
        <v>0.92600000000000005</v>
      </c>
      <c r="AC5" s="14">
        <v>0.44</v>
      </c>
      <c r="AD5" s="16">
        <v>39</v>
      </c>
      <c r="AE5" s="53">
        <v>209</v>
      </c>
      <c r="AF5" s="15">
        <v>2.58</v>
      </c>
      <c r="AG5" s="53">
        <v>67.7</v>
      </c>
      <c r="AH5" s="14">
        <v>0.83499999999999996</v>
      </c>
      <c r="AI5" s="14">
        <v>89.9</v>
      </c>
      <c r="AJ5" s="14">
        <v>1.137</v>
      </c>
      <c r="AK5" s="15">
        <v>90.6</v>
      </c>
      <c r="AL5" s="15">
        <v>1</v>
      </c>
      <c r="AM5" s="14">
        <v>1.119</v>
      </c>
      <c r="AN5" s="14">
        <v>0.308</v>
      </c>
      <c r="AO5" s="16">
        <v>30</v>
      </c>
      <c r="AP5" s="15">
        <v>186.4</v>
      </c>
      <c r="AQ5" s="14">
        <v>2.3010000000000002</v>
      </c>
      <c r="AR5" s="15">
        <v>86.9</v>
      </c>
      <c r="AS5" s="14">
        <v>1.073</v>
      </c>
      <c r="AT5" s="14">
        <f>(B5/M5)</f>
        <v>0.90598290598290609</v>
      </c>
      <c r="AU5" s="14">
        <f>(B5/M5)*100</f>
        <v>90.598290598290603</v>
      </c>
    </row>
    <row r="6" spans="1:47" x14ac:dyDescent="0.25">
      <c r="A6" s="13" t="s">
        <v>22</v>
      </c>
      <c r="B6" s="33">
        <v>282.10000000000002</v>
      </c>
      <c r="C6" s="13">
        <v>2.7389999999999999</v>
      </c>
      <c r="D6" s="14">
        <v>278.60000000000002</v>
      </c>
      <c r="E6" s="15">
        <v>2.5</v>
      </c>
      <c r="F6" s="14">
        <v>2.7040000000000002</v>
      </c>
      <c r="G6" s="14">
        <v>0.42299999999999999</v>
      </c>
      <c r="H6" s="16">
        <v>43</v>
      </c>
      <c r="I6" s="15">
        <v>510.5</v>
      </c>
      <c r="J6" s="14">
        <v>4.9560000000000004</v>
      </c>
      <c r="K6" s="15">
        <v>195.1</v>
      </c>
      <c r="L6" s="14">
        <v>1.8939999999999999</v>
      </c>
      <c r="M6" s="17">
        <v>254.3</v>
      </c>
      <c r="N6" s="14">
        <v>2.4689999999999999</v>
      </c>
      <c r="O6" s="14">
        <v>246</v>
      </c>
      <c r="P6" s="15">
        <v>5.9</v>
      </c>
      <c r="Q6" s="14">
        <v>2.3889999999999998</v>
      </c>
      <c r="R6" s="14">
        <v>0.70499999999999996</v>
      </c>
      <c r="S6" s="16">
        <v>46</v>
      </c>
      <c r="T6" s="15">
        <v>644.4</v>
      </c>
      <c r="U6" s="15">
        <v>6.2569999999999997</v>
      </c>
      <c r="V6" s="15">
        <v>170.9</v>
      </c>
      <c r="W6" s="14">
        <v>1.659</v>
      </c>
      <c r="X6" s="14">
        <v>138.80000000000001</v>
      </c>
      <c r="Y6" s="14">
        <v>1.3480000000000001</v>
      </c>
      <c r="Z6" s="14">
        <v>136.9</v>
      </c>
      <c r="AA6" s="14">
        <v>2.2000000000000002</v>
      </c>
      <c r="AB6" s="14">
        <v>1.33</v>
      </c>
      <c r="AC6" s="14">
        <v>0.44500000000000001</v>
      </c>
      <c r="AD6" s="16">
        <v>38</v>
      </c>
      <c r="AE6" s="53">
        <v>269.39999999999998</v>
      </c>
      <c r="AF6" s="15">
        <v>2.6150000000000002</v>
      </c>
      <c r="AG6" s="53">
        <v>98.5</v>
      </c>
      <c r="AH6" s="14">
        <v>0.95599999999999996</v>
      </c>
      <c r="AI6" s="14">
        <v>97</v>
      </c>
      <c r="AJ6" s="14">
        <v>0.94099999999999995</v>
      </c>
      <c r="AK6" s="15">
        <v>90.9</v>
      </c>
      <c r="AL6" s="15">
        <v>6</v>
      </c>
      <c r="AM6" s="14">
        <v>0.88300000000000001</v>
      </c>
      <c r="AN6" s="14">
        <v>0.69499999999999995</v>
      </c>
      <c r="AO6" s="16">
        <v>50</v>
      </c>
      <c r="AP6" s="15">
        <v>144.19999999999999</v>
      </c>
      <c r="AQ6" s="14">
        <v>1.4</v>
      </c>
      <c r="AR6" s="15">
        <v>65.5</v>
      </c>
      <c r="AS6" s="14">
        <v>0.63600000000000001</v>
      </c>
      <c r="AT6" s="14">
        <f t="shared" ref="AT6:AT14" si="0">(M6/B6)</f>
        <v>0.90145338532435304</v>
      </c>
      <c r="AU6" s="14">
        <f t="shared" ref="AU6:AU14" si="1">(M6/B6)*100</f>
        <v>90.145338532435304</v>
      </c>
    </row>
    <row r="7" spans="1:47" x14ac:dyDescent="0.25">
      <c r="A7" s="13" t="s">
        <v>16</v>
      </c>
      <c r="B7" s="33">
        <v>190.2</v>
      </c>
      <c r="C7" s="13">
        <v>2.7170000000000001</v>
      </c>
      <c r="D7" s="14">
        <v>188.9</v>
      </c>
      <c r="E7" s="15">
        <v>1.8</v>
      </c>
      <c r="F7" s="14">
        <v>2.698</v>
      </c>
      <c r="G7" s="14">
        <v>0.44500000000000001</v>
      </c>
      <c r="H7" s="16">
        <v>30</v>
      </c>
      <c r="I7" s="15">
        <v>376.2</v>
      </c>
      <c r="J7" s="14">
        <v>5.3739999999999997</v>
      </c>
      <c r="K7" s="15">
        <v>137.4</v>
      </c>
      <c r="L7" s="14">
        <v>1.9630000000000001</v>
      </c>
      <c r="M7" s="17">
        <v>179.5</v>
      </c>
      <c r="N7" s="14">
        <v>2.5649999999999999</v>
      </c>
      <c r="O7" s="14">
        <v>155.69999999999999</v>
      </c>
      <c r="P7" s="15">
        <v>41.6</v>
      </c>
      <c r="Q7" s="14">
        <v>2.2240000000000002</v>
      </c>
      <c r="R7" s="14">
        <v>0.46</v>
      </c>
      <c r="S7" s="16">
        <v>32</v>
      </c>
      <c r="T7" s="15">
        <v>501.2</v>
      </c>
      <c r="U7" s="15">
        <v>7.16</v>
      </c>
      <c r="V7" s="15">
        <v>98.9</v>
      </c>
      <c r="W7" s="14">
        <v>1.4139999999999999</v>
      </c>
      <c r="X7" s="14">
        <v>85.6</v>
      </c>
      <c r="Y7" s="14">
        <v>1.222</v>
      </c>
      <c r="Z7" s="14">
        <v>83.5</v>
      </c>
      <c r="AA7" s="14">
        <v>2.2999999999999998</v>
      </c>
      <c r="AB7" s="14">
        <v>1.1930000000000001</v>
      </c>
      <c r="AC7" s="14">
        <v>0.47</v>
      </c>
      <c r="AD7" s="16">
        <v>28</v>
      </c>
      <c r="AE7" s="53">
        <v>158.30000000000001</v>
      </c>
      <c r="AF7" s="15">
        <v>2.2610000000000001</v>
      </c>
      <c r="AG7" s="53">
        <v>54.8</v>
      </c>
      <c r="AH7" s="14">
        <v>0.78300000000000003</v>
      </c>
      <c r="AI7" s="14">
        <v>85.3</v>
      </c>
      <c r="AJ7" s="14">
        <v>1.2190000000000001</v>
      </c>
      <c r="AK7" s="15">
        <v>82</v>
      </c>
      <c r="AL7" s="15">
        <v>3.1</v>
      </c>
      <c r="AM7" s="14">
        <v>1.1719999999999999</v>
      </c>
      <c r="AN7" s="14">
        <v>0.40500000000000003</v>
      </c>
      <c r="AO7" s="16">
        <v>24</v>
      </c>
      <c r="AP7" s="15">
        <v>158.80000000000001</v>
      </c>
      <c r="AQ7" s="14">
        <v>2.2679999999999998</v>
      </c>
      <c r="AR7" s="15">
        <v>52.3</v>
      </c>
      <c r="AS7" s="14">
        <v>0.747</v>
      </c>
      <c r="AT7" s="14">
        <f t="shared" si="0"/>
        <v>0.94374342797055732</v>
      </c>
      <c r="AU7" s="14">
        <f t="shared" si="1"/>
        <v>94.374342797055732</v>
      </c>
    </row>
    <row r="8" spans="1:47" x14ac:dyDescent="0.25">
      <c r="A8" s="13" t="s">
        <v>17</v>
      </c>
      <c r="B8" s="33">
        <v>151.9</v>
      </c>
      <c r="C8" s="13">
        <v>2.6190000000000002</v>
      </c>
      <c r="D8" s="14">
        <v>137.80000000000001</v>
      </c>
      <c r="E8" s="15">
        <v>10.5</v>
      </c>
      <c r="F8" s="14">
        <v>2.375</v>
      </c>
      <c r="G8" s="14">
        <v>0.63500000000000001</v>
      </c>
      <c r="H8" s="16">
        <v>39</v>
      </c>
      <c r="I8" s="15">
        <v>242.8</v>
      </c>
      <c r="J8" s="14">
        <v>4.1849999999999996</v>
      </c>
      <c r="K8" s="15">
        <v>81.900000000000006</v>
      </c>
      <c r="L8" s="14">
        <v>1.4119999999999999</v>
      </c>
      <c r="M8" s="17">
        <v>83.4</v>
      </c>
      <c r="N8" s="14">
        <v>1.4379999999999999</v>
      </c>
      <c r="O8" s="14">
        <v>75.7</v>
      </c>
      <c r="P8" s="15">
        <v>7.7</v>
      </c>
      <c r="Q8" s="14">
        <v>1.3049999999999999</v>
      </c>
      <c r="R8" s="14">
        <v>0.56799999999999995</v>
      </c>
      <c r="S8" s="16">
        <v>32</v>
      </c>
      <c r="T8" s="15">
        <v>101.1</v>
      </c>
      <c r="U8" s="15">
        <v>1.7430000000000001</v>
      </c>
      <c r="V8" s="15">
        <v>40</v>
      </c>
      <c r="W8" s="14">
        <v>0.68899999999999995</v>
      </c>
      <c r="X8" s="14">
        <v>69.7</v>
      </c>
      <c r="Y8" s="14">
        <v>1.202</v>
      </c>
      <c r="Z8" s="14">
        <v>68.8</v>
      </c>
      <c r="AA8" s="14">
        <v>1.1000000000000001</v>
      </c>
      <c r="AB8" s="14">
        <v>1.1859999999999999</v>
      </c>
      <c r="AC8" s="14">
        <v>0.64500000000000002</v>
      </c>
      <c r="AD8" s="16">
        <v>39</v>
      </c>
      <c r="AE8" s="53">
        <v>112.3</v>
      </c>
      <c r="AF8" s="15">
        <v>1.9370000000000001</v>
      </c>
      <c r="AG8" s="53">
        <v>39.700000000000003</v>
      </c>
      <c r="AH8" s="14">
        <v>0.68500000000000005</v>
      </c>
      <c r="AI8" s="14">
        <v>69.2</v>
      </c>
      <c r="AJ8" s="14">
        <v>1.1930000000000001</v>
      </c>
      <c r="AK8" s="15">
        <v>65.3</v>
      </c>
      <c r="AL8" s="15">
        <v>2.8</v>
      </c>
      <c r="AM8" s="14">
        <v>1.1259999999999999</v>
      </c>
      <c r="AN8" s="14">
        <v>0.625</v>
      </c>
      <c r="AO8" s="16">
        <v>39</v>
      </c>
      <c r="AP8" s="15">
        <v>119.2</v>
      </c>
      <c r="AQ8" s="14">
        <v>2.0539999999999998</v>
      </c>
      <c r="AR8" s="15">
        <v>37.1</v>
      </c>
      <c r="AS8" s="14">
        <v>0.64</v>
      </c>
      <c r="AT8" s="14">
        <f t="shared" si="0"/>
        <v>0.54904542462146155</v>
      </c>
      <c r="AU8" s="14">
        <f t="shared" si="1"/>
        <v>54.904542462146154</v>
      </c>
    </row>
    <row r="9" spans="1:47" x14ac:dyDescent="0.25">
      <c r="A9" s="13" t="s">
        <v>18</v>
      </c>
      <c r="B9" s="33"/>
      <c r="C9" s="13"/>
      <c r="D9" s="14"/>
      <c r="E9" s="15"/>
      <c r="F9" s="14"/>
      <c r="G9" s="14"/>
      <c r="H9" s="16"/>
      <c r="I9" s="15"/>
      <c r="J9" s="14"/>
      <c r="K9" s="15"/>
      <c r="L9" s="14"/>
      <c r="M9" s="17"/>
      <c r="N9" s="14"/>
      <c r="O9" s="14"/>
      <c r="P9" s="15"/>
      <c r="Q9" s="14"/>
      <c r="R9" s="14"/>
      <c r="S9" s="16"/>
      <c r="T9" s="15"/>
      <c r="U9" s="15"/>
      <c r="V9" s="15"/>
      <c r="W9" s="14"/>
      <c r="X9" s="14"/>
      <c r="Y9" s="14"/>
      <c r="Z9" s="14"/>
      <c r="AA9" s="14"/>
      <c r="AB9" s="14"/>
      <c r="AC9" s="14"/>
      <c r="AD9" s="16"/>
      <c r="AE9" s="53"/>
      <c r="AF9" s="15"/>
      <c r="AG9" s="53"/>
      <c r="AH9" s="14"/>
      <c r="AI9" s="14"/>
      <c r="AJ9" s="14"/>
      <c r="AK9" s="15"/>
      <c r="AL9" s="15"/>
      <c r="AM9" s="14"/>
      <c r="AN9" s="14"/>
      <c r="AO9" s="16"/>
      <c r="AP9" s="15"/>
      <c r="AQ9" s="14"/>
      <c r="AR9" s="15"/>
      <c r="AS9" s="14"/>
      <c r="AT9" s="14" t="e">
        <f t="shared" si="0"/>
        <v>#DIV/0!</v>
      </c>
      <c r="AU9" s="14" t="e">
        <f t="shared" si="1"/>
        <v>#DIV/0!</v>
      </c>
    </row>
    <row r="10" spans="1:47" x14ac:dyDescent="0.25">
      <c r="A10" s="13" t="s">
        <v>19</v>
      </c>
      <c r="B10" s="33"/>
      <c r="C10" s="13"/>
      <c r="D10" s="14"/>
      <c r="E10" s="15"/>
      <c r="F10" s="14"/>
      <c r="G10" s="14"/>
      <c r="H10" s="16"/>
      <c r="I10" s="15"/>
      <c r="J10" s="14"/>
      <c r="K10" s="15"/>
      <c r="L10" s="14"/>
      <c r="M10" s="17"/>
      <c r="N10" s="14"/>
      <c r="O10" s="14"/>
      <c r="P10" s="15"/>
      <c r="Q10" s="14"/>
      <c r="R10" s="14"/>
      <c r="S10" s="16"/>
      <c r="T10" s="15"/>
      <c r="U10" s="15"/>
      <c r="V10" s="15"/>
      <c r="W10" s="14"/>
      <c r="X10" s="14"/>
      <c r="Y10" s="14"/>
      <c r="Z10" s="14"/>
      <c r="AA10" s="14"/>
      <c r="AB10" s="14"/>
      <c r="AC10" s="14"/>
      <c r="AD10" s="16"/>
      <c r="AE10" s="53"/>
      <c r="AF10" s="15"/>
      <c r="AG10" s="53"/>
      <c r="AH10" s="14"/>
      <c r="AI10" s="14"/>
      <c r="AJ10" s="14"/>
      <c r="AK10" s="15"/>
      <c r="AL10" s="15"/>
      <c r="AM10" s="14"/>
      <c r="AN10" s="14"/>
      <c r="AO10" s="16"/>
      <c r="AP10" s="15"/>
      <c r="AQ10" s="14"/>
      <c r="AR10" s="15"/>
      <c r="AS10" s="14"/>
      <c r="AT10" s="14" t="e">
        <f t="shared" si="0"/>
        <v>#DIV/0!</v>
      </c>
      <c r="AU10" s="14" t="e">
        <f t="shared" si="1"/>
        <v>#DIV/0!</v>
      </c>
    </row>
    <row r="11" spans="1:47" x14ac:dyDescent="0.25">
      <c r="A11" s="13" t="s">
        <v>20</v>
      </c>
      <c r="B11" s="33"/>
      <c r="C11" s="13"/>
      <c r="D11" s="14"/>
      <c r="E11" s="15"/>
      <c r="F11" s="14"/>
      <c r="G11" s="14"/>
      <c r="H11" s="16"/>
      <c r="I11" s="15"/>
      <c r="J11" s="14"/>
      <c r="K11" s="15"/>
      <c r="L11" s="14"/>
      <c r="M11" s="17"/>
      <c r="N11" s="14"/>
      <c r="O11" s="14"/>
      <c r="P11" s="15"/>
      <c r="Q11" s="14"/>
      <c r="R11" s="14"/>
      <c r="S11" s="16"/>
      <c r="T11" s="15"/>
      <c r="U11" s="15"/>
      <c r="V11" s="15"/>
      <c r="W11" s="14"/>
      <c r="X11" s="14"/>
      <c r="Y11" s="14"/>
      <c r="Z11" s="14"/>
      <c r="AA11" s="14"/>
      <c r="AB11" s="14"/>
      <c r="AC11" s="14"/>
      <c r="AD11" s="16"/>
      <c r="AE11" s="53"/>
      <c r="AF11" s="15"/>
      <c r="AG11" s="53"/>
      <c r="AH11" s="14"/>
      <c r="AI11" s="14"/>
      <c r="AJ11" s="14"/>
      <c r="AK11" s="15"/>
      <c r="AL11" s="15"/>
      <c r="AM11" s="14"/>
      <c r="AN11" s="14"/>
      <c r="AO11" s="16"/>
      <c r="AP11" s="15"/>
      <c r="AQ11" s="14"/>
      <c r="AR11" s="15"/>
      <c r="AS11" s="14"/>
      <c r="AT11" s="14" t="e">
        <f t="shared" si="0"/>
        <v>#DIV/0!</v>
      </c>
      <c r="AU11" s="14" t="e">
        <f t="shared" si="1"/>
        <v>#DIV/0!</v>
      </c>
    </row>
    <row r="12" spans="1:47" x14ac:dyDescent="0.25">
      <c r="A12" s="13" t="s">
        <v>21</v>
      </c>
      <c r="B12" s="33"/>
      <c r="C12" s="13"/>
      <c r="D12" s="14"/>
      <c r="E12" s="15"/>
      <c r="F12" s="14"/>
      <c r="G12" s="14"/>
      <c r="H12" s="16"/>
      <c r="I12" s="15"/>
      <c r="J12" s="14"/>
      <c r="K12" s="15"/>
      <c r="L12" s="14"/>
      <c r="M12" s="17"/>
      <c r="N12" s="14"/>
      <c r="O12" s="14"/>
      <c r="P12" s="15"/>
      <c r="Q12" s="14"/>
      <c r="R12" s="14"/>
      <c r="S12" s="16"/>
      <c r="T12" s="15"/>
      <c r="U12" s="15"/>
      <c r="V12" s="15"/>
      <c r="W12" s="14"/>
      <c r="X12" s="14"/>
      <c r="Y12" s="14"/>
      <c r="Z12" s="14"/>
      <c r="AA12" s="14"/>
      <c r="AB12" s="14"/>
      <c r="AC12" s="14"/>
      <c r="AD12" s="16"/>
      <c r="AE12" s="53"/>
      <c r="AF12" s="15"/>
      <c r="AG12" s="53"/>
      <c r="AH12" s="14"/>
      <c r="AI12" s="14"/>
      <c r="AJ12" s="14"/>
      <c r="AK12" s="15"/>
      <c r="AL12" s="15"/>
      <c r="AM12" s="14"/>
      <c r="AN12" s="14"/>
      <c r="AO12" s="16"/>
      <c r="AP12" s="15"/>
      <c r="AQ12" s="14"/>
      <c r="AR12" s="15"/>
      <c r="AS12" s="14"/>
      <c r="AT12" s="14" t="e">
        <f t="shared" si="0"/>
        <v>#DIV/0!</v>
      </c>
      <c r="AU12" s="14" t="e">
        <f t="shared" si="1"/>
        <v>#DIV/0!</v>
      </c>
    </row>
    <row r="13" spans="1:47" x14ac:dyDescent="0.25">
      <c r="A13" s="13" t="s">
        <v>8</v>
      </c>
      <c r="B13" s="33">
        <v>103.8</v>
      </c>
      <c r="C13" s="13">
        <v>2.2080000000000002</v>
      </c>
      <c r="D13" s="14">
        <v>102.5</v>
      </c>
      <c r="E13" s="15">
        <v>1.3</v>
      </c>
      <c r="F13" s="14">
        <v>2.1819999999999999</v>
      </c>
      <c r="G13" s="14">
        <v>0.30499999999999999</v>
      </c>
      <c r="H13" s="16">
        <v>30</v>
      </c>
      <c r="I13" s="15">
        <v>116.3</v>
      </c>
      <c r="J13" s="14">
        <v>2.7469999999999999</v>
      </c>
      <c r="K13" s="15">
        <v>57.5</v>
      </c>
      <c r="L13" s="14">
        <v>1.2230000000000001</v>
      </c>
      <c r="M13" s="17">
        <v>96</v>
      </c>
      <c r="N13" s="14">
        <v>2.0419999999999998</v>
      </c>
      <c r="O13" s="14">
        <v>87.6</v>
      </c>
      <c r="P13" s="15">
        <v>6</v>
      </c>
      <c r="Q13" s="14">
        <v>1.865</v>
      </c>
      <c r="R13" s="14">
        <v>0.33500000000000002</v>
      </c>
      <c r="S13" s="16">
        <v>30</v>
      </c>
      <c r="T13" s="15">
        <v>104.1</v>
      </c>
      <c r="U13" s="15">
        <v>2.2160000000000002</v>
      </c>
      <c r="V13" s="15">
        <v>47.6</v>
      </c>
      <c r="W13" s="14">
        <v>1.012</v>
      </c>
      <c r="X13" s="14">
        <v>45.8</v>
      </c>
      <c r="Y13" s="14">
        <v>0.97499999999999998</v>
      </c>
      <c r="Z13" s="14">
        <v>44.8</v>
      </c>
      <c r="AA13" s="14">
        <v>0.9</v>
      </c>
      <c r="AB13" s="14">
        <v>0.95399999999999996</v>
      </c>
      <c r="AC13" s="14">
        <v>0.41799999999999998</v>
      </c>
      <c r="AD13" s="16">
        <v>26</v>
      </c>
      <c r="AE13" s="53">
        <v>37.299999999999997</v>
      </c>
      <c r="AF13" s="15">
        <v>0.79400000000000004</v>
      </c>
      <c r="AG13" s="53">
        <v>21.9</v>
      </c>
      <c r="AH13" s="14">
        <v>0.46700000000000003</v>
      </c>
      <c r="AI13" s="14">
        <v>45.1</v>
      </c>
      <c r="AJ13" s="14">
        <v>0.95899999999999996</v>
      </c>
      <c r="AK13" s="15">
        <v>44.1</v>
      </c>
      <c r="AL13" s="15">
        <v>1</v>
      </c>
      <c r="AM13" s="14">
        <v>3.7999999999999999E-2</v>
      </c>
      <c r="AN13" s="14">
        <v>0.33500000000000002</v>
      </c>
      <c r="AO13" s="16">
        <v>30</v>
      </c>
      <c r="AP13" s="15">
        <v>43.5</v>
      </c>
      <c r="AQ13" s="14">
        <v>0.92600000000000005</v>
      </c>
      <c r="AR13" s="15">
        <v>22.1</v>
      </c>
      <c r="AS13" s="14">
        <v>0.47099999999999997</v>
      </c>
      <c r="AT13" s="14">
        <f t="shared" si="0"/>
        <v>0.92485549132947975</v>
      </c>
      <c r="AU13" s="14">
        <f t="shared" si="1"/>
        <v>92.48554913294798</v>
      </c>
    </row>
    <row r="14" spans="1:47" x14ac:dyDescent="0.25">
      <c r="A14" s="13" t="s">
        <v>13</v>
      </c>
      <c r="B14" s="33">
        <v>204.1</v>
      </c>
      <c r="C14" s="13">
        <v>2.835</v>
      </c>
      <c r="D14" s="14">
        <v>191.3</v>
      </c>
      <c r="E14" s="15">
        <v>9.6</v>
      </c>
      <c r="F14" s="14">
        <v>2.657</v>
      </c>
      <c r="G14" s="14">
        <v>0.46</v>
      </c>
      <c r="H14" s="16">
        <v>52</v>
      </c>
      <c r="I14" s="15">
        <v>370.9</v>
      </c>
      <c r="J14" s="14">
        <v>5.1509999999999998</v>
      </c>
      <c r="K14" s="15">
        <v>128.69999999999999</v>
      </c>
      <c r="L14" s="14">
        <v>1.788</v>
      </c>
      <c r="M14" s="17">
        <v>196.8</v>
      </c>
      <c r="N14" s="14">
        <v>2.7330000000000001</v>
      </c>
      <c r="O14" s="14">
        <v>186.9</v>
      </c>
      <c r="P14" s="15">
        <v>10.7</v>
      </c>
      <c r="Q14" s="14">
        <v>2.5960000000000001</v>
      </c>
      <c r="R14" s="14">
        <v>0.35799999999999998</v>
      </c>
      <c r="S14" s="16">
        <v>56</v>
      </c>
      <c r="T14" s="15">
        <v>312.7</v>
      </c>
      <c r="U14" s="15">
        <v>4.343</v>
      </c>
      <c r="V14" s="15">
        <v>115.7</v>
      </c>
      <c r="W14" s="14">
        <v>1.6080000000000001</v>
      </c>
      <c r="X14" s="14">
        <v>86.9</v>
      </c>
      <c r="Y14" s="14">
        <v>1.2070000000000001</v>
      </c>
      <c r="Z14" s="14">
        <v>84.8</v>
      </c>
      <c r="AA14" s="14">
        <v>2.4</v>
      </c>
      <c r="AB14" s="14">
        <v>1.1779999999999999</v>
      </c>
      <c r="AC14" s="14">
        <v>0.59299999999999997</v>
      </c>
      <c r="AD14" s="16">
        <v>57</v>
      </c>
      <c r="AE14" s="53">
        <v>155.4</v>
      </c>
      <c r="AF14" s="15">
        <v>2.1579999999999999</v>
      </c>
      <c r="AG14" s="53">
        <v>57.4</v>
      </c>
      <c r="AH14" s="14">
        <v>0.79700000000000004</v>
      </c>
      <c r="AI14" s="14">
        <v>86.9</v>
      </c>
      <c r="AJ14" s="14">
        <v>1.2070000000000001</v>
      </c>
      <c r="AK14" s="15">
        <v>84.8</v>
      </c>
      <c r="AL14" s="15">
        <v>2.4</v>
      </c>
      <c r="AM14" s="14">
        <v>1.1779999999999999</v>
      </c>
      <c r="AN14" s="14">
        <v>0.59299999999999997</v>
      </c>
      <c r="AO14" s="16">
        <v>57</v>
      </c>
      <c r="AP14" s="15">
        <v>198.5</v>
      </c>
      <c r="AQ14" s="14">
        <v>2.7559999999999998</v>
      </c>
      <c r="AR14" s="15">
        <v>68.8</v>
      </c>
      <c r="AS14" s="14">
        <v>0.95499999999999996</v>
      </c>
      <c r="AT14" s="14">
        <f t="shared" si="0"/>
        <v>0.96423321901028913</v>
      </c>
      <c r="AU14" s="14">
        <f t="shared" si="1"/>
        <v>96.423321901028913</v>
      </c>
    </row>
    <row r="15" spans="1:47" x14ac:dyDescent="0.25">
      <c r="D15" s="2"/>
      <c r="E15" s="2"/>
      <c r="F15" s="2"/>
      <c r="G15" s="2"/>
      <c r="H15" s="3"/>
      <c r="I15" s="3"/>
      <c r="J15" s="3"/>
      <c r="K15" s="3"/>
      <c r="L15" s="3"/>
      <c r="M15" s="8"/>
      <c r="N15" s="2"/>
      <c r="O15" s="2"/>
      <c r="P15" s="2"/>
      <c r="Q15" s="2"/>
      <c r="R15" s="2"/>
      <c r="S15" s="3"/>
      <c r="T15" s="3"/>
      <c r="U15" s="3"/>
      <c r="V15" s="3"/>
      <c r="W15" s="3"/>
      <c r="X15" s="2"/>
      <c r="Y15" s="2"/>
      <c r="Z15" s="2"/>
      <c r="AA15" s="2"/>
      <c r="AB15" s="2"/>
      <c r="AC15" s="2"/>
      <c r="AD15" s="2"/>
      <c r="AE15" s="3"/>
      <c r="AF15" s="3"/>
      <c r="AG15" s="3"/>
      <c r="AH15" s="3"/>
      <c r="AI15" s="2"/>
      <c r="AJ15" s="2"/>
      <c r="AK15" s="2"/>
      <c r="AL15" s="2"/>
      <c r="AM15" s="2"/>
      <c r="AN15" s="2"/>
      <c r="AO15" s="2"/>
      <c r="AP15" s="3"/>
      <c r="AQ15" s="3"/>
      <c r="AR15" s="3"/>
      <c r="AS15" s="3"/>
      <c r="AU15" s="2"/>
    </row>
    <row r="16" spans="1:47" x14ac:dyDescent="0.25">
      <c r="B16" s="7" t="s">
        <v>68</v>
      </c>
      <c r="D16" s="2"/>
      <c r="E16" s="2"/>
      <c r="F16" s="2"/>
      <c r="G16" s="2"/>
      <c r="H16" s="3"/>
      <c r="I16" s="3"/>
      <c r="J16" s="3"/>
      <c r="K16" s="3"/>
      <c r="L16" s="3"/>
      <c r="M16" s="8"/>
      <c r="N16" s="2"/>
      <c r="O16" s="2"/>
      <c r="P16" s="2"/>
      <c r="Q16" s="2"/>
      <c r="R16" s="2"/>
      <c r="S16" s="2"/>
      <c r="T16" s="3"/>
      <c r="U16" s="3"/>
      <c r="V16" s="3"/>
      <c r="W16" s="3"/>
      <c r="X16" s="2"/>
      <c r="Y16" s="2"/>
      <c r="Z16" s="2"/>
      <c r="AA16" s="2"/>
      <c r="AB16" s="2"/>
      <c r="AC16" s="2"/>
      <c r="AD16" s="2"/>
      <c r="AE16" s="3"/>
      <c r="AF16" s="3"/>
      <c r="AG16" s="3"/>
      <c r="AH16" s="3"/>
      <c r="AI16" s="2"/>
      <c r="AJ16" s="2"/>
      <c r="AK16" s="2"/>
      <c r="AL16" s="2"/>
      <c r="AM16" s="2"/>
      <c r="AN16" s="2"/>
      <c r="AO16" s="2"/>
      <c r="AP16" s="3"/>
      <c r="AQ16" s="3"/>
      <c r="AR16" s="3"/>
      <c r="AS16" s="3"/>
      <c r="AU16" s="2"/>
    </row>
    <row r="17" spans="2:47" x14ac:dyDescent="0.25">
      <c r="B17" s="7" t="s">
        <v>69</v>
      </c>
      <c r="D17" s="2"/>
      <c r="E17" s="2"/>
      <c r="F17" s="2"/>
      <c r="G17" s="2"/>
      <c r="H17" s="2"/>
      <c r="I17" s="2"/>
      <c r="J17" s="2"/>
      <c r="K17" s="2"/>
      <c r="L17" s="2"/>
      <c r="M17" s="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U17" s="2"/>
    </row>
    <row r="18" spans="2:47" x14ac:dyDescent="0.25">
      <c r="B18" s="7" t="s">
        <v>70</v>
      </c>
      <c r="D18" s="2"/>
      <c r="E18" s="2"/>
      <c r="F18" s="2"/>
      <c r="G18" s="2"/>
      <c r="H18" s="2"/>
      <c r="I18" s="2"/>
      <c r="J18" s="2"/>
      <c r="K18" s="2"/>
      <c r="L18" s="2"/>
      <c r="M18" s="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U18" s="2"/>
    </row>
    <row r="19" spans="2:47" x14ac:dyDescent="0.25">
      <c r="B19" s="44" t="s">
        <v>71</v>
      </c>
      <c r="D19" s="2"/>
      <c r="E19" s="2"/>
      <c r="F19" s="2"/>
      <c r="G19" s="2"/>
      <c r="H19" s="2"/>
      <c r="I19" s="2"/>
      <c r="J19" s="2"/>
      <c r="K19" s="2"/>
      <c r="L19" s="2"/>
      <c r="M19" s="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U19" s="2"/>
    </row>
    <row r="20" spans="2:47" x14ac:dyDescent="0.25">
      <c r="B20" s="44" t="s">
        <v>72</v>
      </c>
      <c r="D20" s="2"/>
      <c r="E20" s="2"/>
      <c r="F20" s="2"/>
      <c r="G20" s="2"/>
      <c r="H20" s="2"/>
      <c r="I20" s="2"/>
      <c r="J20" s="2"/>
      <c r="K20" s="2"/>
      <c r="L20" s="2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U20" s="2"/>
    </row>
    <row r="21" spans="2:47" x14ac:dyDescent="0.25">
      <c r="B21" s="44" t="s">
        <v>73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2:47" x14ac:dyDescent="0.25">
      <c r="B22" s="44" t="s">
        <v>74</v>
      </c>
      <c r="O22" s="2"/>
      <c r="P22" s="2"/>
      <c r="Q22" s="2"/>
      <c r="R22" s="2"/>
      <c r="S22" s="2"/>
      <c r="X22" s="2"/>
      <c r="Y22" s="2"/>
      <c r="Z22" s="2"/>
      <c r="AA22" s="2"/>
      <c r="AB22" s="2"/>
      <c r="AC22" s="2"/>
      <c r="AD22" s="2"/>
      <c r="AI22" s="2"/>
      <c r="AJ22" s="2"/>
      <c r="AK22" s="2"/>
      <c r="AL22" s="2"/>
      <c r="AM22" s="2"/>
      <c r="AN22" s="2"/>
      <c r="AO22" s="2"/>
    </row>
    <row r="23" spans="2:47" x14ac:dyDescent="0.25">
      <c r="B23" s="44" t="s">
        <v>75</v>
      </c>
      <c r="O23" s="2"/>
      <c r="P23" s="2"/>
      <c r="Q23" s="2"/>
      <c r="R23" s="2"/>
      <c r="S23" s="2"/>
      <c r="X23" s="2"/>
      <c r="Y23" s="2"/>
      <c r="Z23" s="2"/>
      <c r="AA23" s="2"/>
      <c r="AB23" s="2"/>
      <c r="AC23" s="2"/>
      <c r="AD23" s="2"/>
      <c r="AI23" s="2"/>
      <c r="AJ23" s="2"/>
      <c r="AK23" s="2"/>
      <c r="AL23" s="2"/>
      <c r="AM23" s="2"/>
      <c r="AN23" s="2"/>
      <c r="AO23" s="2"/>
    </row>
    <row r="24" spans="2:47" x14ac:dyDescent="0.25">
      <c r="B24" s="44" t="s">
        <v>76</v>
      </c>
      <c r="O24" s="2"/>
      <c r="P24" s="2"/>
      <c r="Q24" s="2"/>
      <c r="R24" s="2"/>
      <c r="S24" s="2"/>
      <c r="X24" s="2"/>
      <c r="Y24" s="2"/>
      <c r="Z24" s="2"/>
      <c r="AA24" s="2"/>
      <c r="AB24" s="2"/>
      <c r="AC24" s="2"/>
      <c r="AD24" s="2"/>
      <c r="AI24" s="2"/>
      <c r="AJ24" s="2"/>
      <c r="AK24" s="2"/>
      <c r="AL24" s="2"/>
      <c r="AM24" s="2"/>
      <c r="AN24" s="2"/>
      <c r="AO24" s="2"/>
    </row>
    <row r="25" spans="2:47" x14ac:dyDescent="0.25">
      <c r="B25" s="44" t="s">
        <v>77</v>
      </c>
      <c r="O25" s="2"/>
      <c r="P25" s="2"/>
      <c r="Q25" s="2"/>
      <c r="R25" s="2"/>
      <c r="S25" s="2"/>
      <c r="X25" s="2"/>
      <c r="Y25" s="2"/>
      <c r="Z25" s="2"/>
      <c r="AA25" s="2"/>
      <c r="AB25" s="2"/>
      <c r="AC25" s="2"/>
      <c r="AD25" s="2"/>
      <c r="AI25" s="2"/>
      <c r="AJ25" s="2"/>
      <c r="AK25" s="2"/>
      <c r="AL25" s="2"/>
      <c r="AM25" s="2"/>
      <c r="AN25" s="2"/>
      <c r="AO25" s="2"/>
    </row>
    <row r="26" spans="2:47" x14ac:dyDescent="0.25">
      <c r="B26" s="44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5" workbookViewId="0">
      <selection activeCell="F27" sqref="F27"/>
    </sheetView>
  </sheetViews>
  <sheetFormatPr baseColWidth="10" defaultRowHeight="15" x14ac:dyDescent="0.25"/>
  <cols>
    <col min="1" max="1" width="23.7109375" customWidth="1"/>
    <col min="9" max="9" width="12.28515625" bestFit="1" customWidth="1"/>
  </cols>
  <sheetData>
    <row r="1" spans="1:24" ht="15.75" thickBot="1" x14ac:dyDescent="0.3"/>
    <row r="2" spans="1:24" x14ac:dyDescent="0.25">
      <c r="B2" s="48" t="s">
        <v>41</v>
      </c>
      <c r="C2" s="24"/>
      <c r="D2" s="24"/>
      <c r="E2" s="24"/>
      <c r="F2" s="24"/>
      <c r="G2" s="24"/>
      <c r="H2" s="24"/>
      <c r="I2" s="25"/>
      <c r="J2" s="27" t="s">
        <v>25</v>
      </c>
      <c r="K2" s="24"/>
      <c r="L2" s="24"/>
      <c r="M2" s="24"/>
      <c r="N2" s="24"/>
      <c r="O2" s="24"/>
      <c r="P2" s="25"/>
      <c r="Q2" s="27" t="s">
        <v>42</v>
      </c>
      <c r="R2" s="24"/>
      <c r="S2" s="24"/>
      <c r="T2" s="24"/>
      <c r="U2" s="24"/>
      <c r="V2" s="24"/>
      <c r="W2" s="24"/>
      <c r="X2" s="28"/>
    </row>
    <row r="3" spans="1:24" ht="15.75" thickBot="1" x14ac:dyDescent="0.3">
      <c r="A3" s="9"/>
      <c r="B3" s="49" t="s">
        <v>33</v>
      </c>
      <c r="C3" s="50" t="s">
        <v>34</v>
      </c>
      <c r="D3" s="50" t="s">
        <v>35</v>
      </c>
      <c r="E3" s="50" t="s">
        <v>36</v>
      </c>
      <c r="F3" s="50" t="s">
        <v>37</v>
      </c>
      <c r="G3" s="50" t="s">
        <v>38</v>
      </c>
      <c r="H3" s="50" t="s">
        <v>39</v>
      </c>
      <c r="I3" s="50" t="s">
        <v>40</v>
      </c>
      <c r="J3" s="50" t="s">
        <v>33</v>
      </c>
      <c r="K3" s="50" t="s">
        <v>34</v>
      </c>
      <c r="L3" s="50" t="s">
        <v>35</v>
      </c>
      <c r="M3" s="50" t="s">
        <v>36</v>
      </c>
      <c r="N3" s="50" t="s">
        <v>37</v>
      </c>
      <c r="O3" s="50" t="s">
        <v>38</v>
      </c>
      <c r="P3" s="50" t="s">
        <v>39</v>
      </c>
      <c r="Q3" s="50" t="s">
        <v>33</v>
      </c>
      <c r="R3" s="50" t="s">
        <v>34</v>
      </c>
      <c r="S3" s="50" t="s">
        <v>35</v>
      </c>
      <c r="T3" s="50" t="s">
        <v>36</v>
      </c>
      <c r="U3" s="50" t="s">
        <v>37</v>
      </c>
      <c r="V3" s="50" t="s">
        <v>38</v>
      </c>
      <c r="W3" s="50" t="s">
        <v>39</v>
      </c>
      <c r="X3" s="51" t="s">
        <v>43</v>
      </c>
    </row>
    <row r="4" spans="1:24" x14ac:dyDescent="0.25">
      <c r="A4" s="13" t="s">
        <v>9</v>
      </c>
      <c r="B4">
        <v>0.247</v>
      </c>
      <c r="C4">
        <v>1585.96</v>
      </c>
      <c r="D4">
        <v>0.68</v>
      </c>
      <c r="E4">
        <v>6.72</v>
      </c>
      <c r="F4">
        <v>2332.29</v>
      </c>
      <c r="G4">
        <v>3127.6</v>
      </c>
      <c r="H4">
        <v>23875.4</v>
      </c>
      <c r="I4" s="1">
        <f>(B4-J4)/J4*100</f>
        <v>10.267857142857139</v>
      </c>
      <c r="J4">
        <v>0.224</v>
      </c>
      <c r="K4">
        <v>1485.63</v>
      </c>
      <c r="L4">
        <v>3.1829999999999998</v>
      </c>
      <c r="M4">
        <v>7.085</v>
      </c>
      <c r="N4">
        <v>466.74</v>
      </c>
      <c r="O4">
        <v>4002.518</v>
      </c>
      <c r="P4">
        <v>35420.512999999999</v>
      </c>
      <c r="Q4">
        <v>0.34699999999999998</v>
      </c>
      <c r="R4">
        <v>1437.81</v>
      </c>
      <c r="S4">
        <v>0.66600000000000004</v>
      </c>
      <c r="T4">
        <v>5.8449999999999998</v>
      </c>
      <c r="U4">
        <v>2158</v>
      </c>
      <c r="V4">
        <v>3460.77</v>
      </c>
      <c r="W4">
        <v>12630.57</v>
      </c>
      <c r="X4">
        <v>28.82</v>
      </c>
    </row>
    <row r="5" spans="1:24" x14ac:dyDescent="0.25">
      <c r="A5" s="13" t="s">
        <v>14</v>
      </c>
      <c r="B5">
        <v>0.23300000000000001</v>
      </c>
      <c r="C5">
        <v>1464.89</v>
      </c>
      <c r="D5">
        <v>1.0920000000000001</v>
      </c>
      <c r="E5">
        <v>7.9450000000000003</v>
      </c>
      <c r="F5">
        <v>1241.46</v>
      </c>
      <c r="G5">
        <v>3452.27</v>
      </c>
      <c r="H5">
        <v>30283</v>
      </c>
      <c r="I5" s="1">
        <f t="shared" ref="I5:I14" si="0">(B5-J5)/J5*100</f>
        <v>2.1929824561403528</v>
      </c>
      <c r="J5">
        <v>0.22800000000000001</v>
      </c>
      <c r="K5">
        <v>1650.52</v>
      </c>
      <c r="L5">
        <v>0.65100000000000002</v>
      </c>
      <c r="M5">
        <v>8.4749999999999996</v>
      </c>
      <c r="N5">
        <v>2535.37</v>
      </c>
      <c r="O5">
        <v>3369.19</v>
      </c>
      <c r="P5">
        <v>20797.400000000001</v>
      </c>
      <c r="Q5">
        <v>0.309</v>
      </c>
      <c r="R5">
        <v>1643.17</v>
      </c>
      <c r="S5">
        <v>1.1319999999999999</v>
      </c>
      <c r="T5">
        <v>5.3259999999999996</v>
      </c>
      <c r="U5">
        <v>1451.5650000000001</v>
      </c>
      <c r="V5">
        <v>3901.3</v>
      </c>
      <c r="W5">
        <v>36460.699999999997</v>
      </c>
      <c r="X5">
        <v>26.21</v>
      </c>
    </row>
    <row r="6" spans="1:24" x14ac:dyDescent="0.25">
      <c r="A6" s="13" t="s">
        <v>22</v>
      </c>
      <c r="B6">
        <v>0.28899999999999998</v>
      </c>
      <c r="C6">
        <v>2147.2800000000002</v>
      </c>
      <c r="D6">
        <v>0.627</v>
      </c>
      <c r="E6">
        <v>110.295</v>
      </c>
      <c r="F6">
        <v>3424.69</v>
      </c>
      <c r="G6">
        <v>4750.0829999999996</v>
      </c>
      <c r="H6">
        <v>16784.740000000002</v>
      </c>
      <c r="I6" s="1">
        <f t="shared" si="0"/>
        <v>4.7101449275362155</v>
      </c>
      <c r="J6">
        <v>0.27600000000000002</v>
      </c>
      <c r="K6">
        <v>2010.903</v>
      </c>
      <c r="L6">
        <v>3.6579999999999999</v>
      </c>
      <c r="M6">
        <v>13.715</v>
      </c>
      <c r="N6">
        <v>549.72699999999998</v>
      </c>
      <c r="O6">
        <v>5737.0940000000001</v>
      </c>
      <c r="P6">
        <v>25959.701000000001</v>
      </c>
      <c r="Q6">
        <v>0.27500000000000002</v>
      </c>
      <c r="R6">
        <v>2048.038</v>
      </c>
      <c r="S6">
        <v>0.89100000000000001</v>
      </c>
      <c r="T6">
        <v>10.744999999999999</v>
      </c>
      <c r="U6">
        <v>2298.5839999999998</v>
      </c>
      <c r="V6">
        <v>4704.5249999999996</v>
      </c>
      <c r="W6">
        <v>55347</v>
      </c>
      <c r="X6">
        <v>-5.09</v>
      </c>
    </row>
    <row r="7" spans="1:24" x14ac:dyDescent="0.25">
      <c r="A7" s="13" t="s">
        <v>16</v>
      </c>
      <c r="B7">
        <v>0.26400000000000001</v>
      </c>
      <c r="C7">
        <v>1453.87</v>
      </c>
      <c r="D7">
        <v>0.91200000000000003</v>
      </c>
      <c r="E7">
        <v>10.3</v>
      </c>
      <c r="F7">
        <v>1594.1579999999999</v>
      </c>
      <c r="G7">
        <v>3391.1309999999999</v>
      </c>
      <c r="H7">
        <v>16787.776999999998</v>
      </c>
      <c r="I7" s="1">
        <f t="shared" si="0"/>
        <v>-3.6496350364963535</v>
      </c>
      <c r="J7">
        <v>0.27400000000000002</v>
      </c>
      <c r="K7">
        <v>1358.452</v>
      </c>
      <c r="L7">
        <v>2.6030000000000002</v>
      </c>
      <c r="M7">
        <v>6.5279999999999996</v>
      </c>
      <c r="N7">
        <v>521.87</v>
      </c>
      <c r="O7">
        <v>3637.0230000000001</v>
      </c>
      <c r="P7">
        <v>32186.044000000002</v>
      </c>
      <c r="Q7">
        <v>0.28899999999999998</v>
      </c>
      <c r="R7">
        <v>1568.8979999999999</v>
      </c>
      <c r="S7">
        <v>1.502</v>
      </c>
      <c r="T7">
        <v>12.124000000000001</v>
      </c>
      <c r="U7">
        <v>1044.539</v>
      </c>
      <c r="V7">
        <v>4492.2650000000003</v>
      </c>
      <c r="W7">
        <v>50474.887999999999</v>
      </c>
      <c r="X7">
        <v>8.65</v>
      </c>
    </row>
    <row r="8" spans="1:24" x14ac:dyDescent="0.25">
      <c r="A8" s="13" t="s">
        <v>17</v>
      </c>
      <c r="B8">
        <v>0.32500000000000001</v>
      </c>
      <c r="C8">
        <v>1317.788</v>
      </c>
      <c r="D8">
        <v>0.59899999999999998</v>
      </c>
      <c r="E8">
        <v>6.9850000000000003</v>
      </c>
      <c r="F8">
        <v>2199.98</v>
      </c>
      <c r="G8">
        <v>3382.2370000000001</v>
      </c>
      <c r="H8">
        <v>14705.378000000001</v>
      </c>
      <c r="I8" s="1">
        <f t="shared" si="0"/>
        <v>2.8481012658227871</v>
      </c>
      <c r="J8">
        <v>0.316</v>
      </c>
      <c r="K8">
        <v>1316.6030000000001</v>
      </c>
      <c r="L8">
        <v>4.0209999999999999</v>
      </c>
      <c r="M8">
        <v>13.592000000000001</v>
      </c>
      <c r="N8">
        <v>327.43200000000002</v>
      </c>
      <c r="O8">
        <v>628.28200000000004</v>
      </c>
      <c r="P8">
        <v>10133.581</v>
      </c>
      <c r="Q8">
        <v>0.41099999999999998</v>
      </c>
      <c r="R8">
        <v>1387.636</v>
      </c>
      <c r="S8">
        <v>0.70299999999999996</v>
      </c>
      <c r="T8">
        <v>10.82</v>
      </c>
      <c r="U8">
        <v>1973.8779999999999</v>
      </c>
      <c r="V8">
        <v>4251.5519999999997</v>
      </c>
      <c r="W8">
        <v>11712.263999999999</v>
      </c>
      <c r="X8">
        <v>20.92</v>
      </c>
    </row>
    <row r="9" spans="1:24" x14ac:dyDescent="0.25">
      <c r="A9" s="13" t="s">
        <v>18</v>
      </c>
      <c r="B9">
        <v>0.26800000000000002</v>
      </c>
      <c r="C9">
        <v>1425.2760000000001</v>
      </c>
      <c r="D9">
        <v>2.278</v>
      </c>
      <c r="E9">
        <v>9.8000000000000007</v>
      </c>
      <c r="F9">
        <v>625.66999999999996</v>
      </c>
      <c r="G9">
        <v>3044.0770000000002</v>
      </c>
      <c r="H9">
        <v>11798.748</v>
      </c>
      <c r="I9" s="1">
        <f t="shared" si="0"/>
        <v>3.4749034749034777</v>
      </c>
      <c r="J9">
        <v>0.25900000000000001</v>
      </c>
      <c r="K9">
        <v>1397.8230000000001</v>
      </c>
      <c r="L9">
        <v>0.80400000000000005</v>
      </c>
      <c r="M9">
        <v>5.3310000000000004</v>
      </c>
      <c r="N9">
        <v>1738.586</v>
      </c>
      <c r="O9">
        <v>2942.2429999999999</v>
      </c>
      <c r="P9" s="52">
        <v>9710.2999999999993</v>
      </c>
      <c r="Q9" s="52">
        <v>0.32500000000000001</v>
      </c>
      <c r="R9" s="52">
        <v>1561.01</v>
      </c>
      <c r="S9" s="52">
        <v>0.54200000000000004</v>
      </c>
      <c r="T9" s="52">
        <v>11.074999999999999</v>
      </c>
      <c r="U9" s="52">
        <v>2880.0920000000001</v>
      </c>
      <c r="V9" s="52">
        <v>3608.942</v>
      </c>
      <c r="W9" s="52">
        <v>10870.3</v>
      </c>
      <c r="X9" s="52">
        <v>20.309999999999999</v>
      </c>
    </row>
    <row r="10" spans="1:24" x14ac:dyDescent="0.25">
      <c r="A10" s="13" t="s">
        <v>19</v>
      </c>
      <c r="B10">
        <v>0.31900000000000001</v>
      </c>
      <c r="C10">
        <v>1726.32</v>
      </c>
      <c r="D10">
        <v>1.6020000000000001</v>
      </c>
      <c r="E10">
        <v>12.92</v>
      </c>
      <c r="F10">
        <v>1077.6030000000001</v>
      </c>
      <c r="G10">
        <v>4459.0770000000002</v>
      </c>
      <c r="H10">
        <v>21646.005000000001</v>
      </c>
      <c r="I10" s="1">
        <f t="shared" si="0"/>
        <v>-2.1472392638036828</v>
      </c>
      <c r="J10">
        <v>0.32600000000000001</v>
      </c>
      <c r="K10">
        <v>1873.1179999999999</v>
      </c>
      <c r="L10">
        <v>0.46600000000000003</v>
      </c>
      <c r="M10">
        <v>11.795</v>
      </c>
      <c r="N10">
        <v>4019.567</v>
      </c>
      <c r="O10">
        <v>3668.9279999999999</v>
      </c>
      <c r="P10">
        <v>16234.195</v>
      </c>
      <c r="Q10">
        <v>0.38400000000000001</v>
      </c>
      <c r="R10">
        <v>1702.3240000000001</v>
      </c>
      <c r="S10">
        <v>0.71499999999999997</v>
      </c>
      <c r="T10">
        <v>14.852</v>
      </c>
      <c r="U10">
        <v>2380.873</v>
      </c>
      <c r="V10">
        <v>5203.6469999999999</v>
      </c>
      <c r="W10">
        <v>46461.133999999998</v>
      </c>
      <c r="X10">
        <v>15.1</v>
      </c>
    </row>
    <row r="11" spans="1:24" x14ac:dyDescent="0.25">
      <c r="A11" s="13" t="s">
        <v>20</v>
      </c>
      <c r="B11">
        <v>0.30399999999999999</v>
      </c>
      <c r="C11">
        <v>1362.1869999999999</v>
      </c>
      <c r="D11">
        <v>1.054</v>
      </c>
      <c r="E11">
        <v>5.508</v>
      </c>
      <c r="F11">
        <v>1292.3979999999999</v>
      </c>
      <c r="G11">
        <v>3148.5639999999999</v>
      </c>
      <c r="H11">
        <v>36611.209000000003</v>
      </c>
      <c r="I11" s="1">
        <f t="shared" si="0"/>
        <v>-23.232323232323239</v>
      </c>
      <c r="J11">
        <v>0.39600000000000002</v>
      </c>
      <c r="K11">
        <v>1658.298</v>
      </c>
      <c r="L11">
        <v>0.52400000000000002</v>
      </c>
      <c r="M11">
        <v>10.91</v>
      </c>
      <c r="N11">
        <v>3164.6909999999998</v>
      </c>
      <c r="O11">
        <v>3073.6610000000001</v>
      </c>
      <c r="P11">
        <v>9915.0349999999999</v>
      </c>
      <c r="Q11">
        <v>0.314</v>
      </c>
      <c r="R11">
        <v>1544.2</v>
      </c>
      <c r="S11">
        <v>0.56499999999999995</v>
      </c>
      <c r="T11">
        <v>7.07</v>
      </c>
      <c r="U11">
        <v>2733.0970000000002</v>
      </c>
      <c r="V11">
        <v>3116.8850000000002</v>
      </c>
      <c r="W11">
        <v>9416.5709999999999</v>
      </c>
      <c r="X11">
        <v>2.5499999999999998</v>
      </c>
    </row>
    <row r="12" spans="1:24" x14ac:dyDescent="0.25">
      <c r="A12" s="13" t="s">
        <v>21</v>
      </c>
      <c r="B12">
        <v>0.192</v>
      </c>
      <c r="C12">
        <v>1483.4649999999999</v>
      </c>
      <c r="D12">
        <v>1.944</v>
      </c>
      <c r="E12">
        <v>4.2789999999999999</v>
      </c>
      <c r="F12">
        <v>763.09900000000005</v>
      </c>
      <c r="G12">
        <v>4447.4399999999996</v>
      </c>
      <c r="H12">
        <v>39709.286</v>
      </c>
      <c r="I12" s="1">
        <f t="shared" si="0"/>
        <v>17.073170731707314</v>
      </c>
      <c r="J12">
        <v>0.16400000000000001</v>
      </c>
      <c r="K12">
        <v>1701.7380000000001</v>
      </c>
      <c r="L12">
        <v>0.873</v>
      </c>
      <c r="M12">
        <v>11.27</v>
      </c>
      <c r="N12">
        <v>1949.299</v>
      </c>
      <c r="O12">
        <v>2759.3719999999998</v>
      </c>
      <c r="P12">
        <v>23787.69</v>
      </c>
      <c r="Q12">
        <v>0.191</v>
      </c>
      <c r="R12">
        <v>1965.96</v>
      </c>
      <c r="S12">
        <v>1.0489999999999999</v>
      </c>
      <c r="T12">
        <v>16.579999999999998</v>
      </c>
      <c r="U12">
        <v>1874.133</v>
      </c>
      <c r="V12">
        <v>4724.5150000000003</v>
      </c>
      <c r="W12">
        <v>40038.262999999999</v>
      </c>
      <c r="X12">
        <v>14.14</v>
      </c>
    </row>
    <row r="13" spans="1:24" x14ac:dyDescent="0.25">
      <c r="A13" s="13" t="s">
        <v>8</v>
      </c>
      <c r="B13">
        <v>0.13700000000000001</v>
      </c>
      <c r="C13">
        <v>1015.7</v>
      </c>
      <c r="D13">
        <v>1.95</v>
      </c>
      <c r="E13">
        <v>8.3800000000000008</v>
      </c>
      <c r="F13">
        <v>520.87199999999996</v>
      </c>
      <c r="G13">
        <v>1687.213</v>
      </c>
      <c r="H13">
        <v>14298.415000000001</v>
      </c>
      <c r="I13" s="1">
        <f t="shared" si="0"/>
        <v>-31.155778894472359</v>
      </c>
      <c r="J13">
        <v>0.19900000000000001</v>
      </c>
      <c r="K13">
        <v>946.55799999999999</v>
      </c>
      <c r="L13">
        <v>1.95</v>
      </c>
      <c r="M13">
        <v>3.7530000000000001</v>
      </c>
      <c r="N13">
        <v>339.39</v>
      </c>
      <c r="O13">
        <v>1687.213</v>
      </c>
      <c r="P13">
        <v>14298.415000000001</v>
      </c>
      <c r="Q13">
        <v>0.252</v>
      </c>
      <c r="R13">
        <v>936.09900000000005</v>
      </c>
      <c r="S13">
        <v>1.923</v>
      </c>
      <c r="T13">
        <v>6.6340000000000003</v>
      </c>
      <c r="U13">
        <v>486.791</v>
      </c>
      <c r="V13">
        <v>2072.0149999999999</v>
      </c>
      <c r="W13">
        <v>25268.475999999999</v>
      </c>
      <c r="X13">
        <v>45.63</v>
      </c>
    </row>
    <row r="14" spans="1:24" x14ac:dyDescent="0.25">
      <c r="A14" s="13" t="s">
        <v>13</v>
      </c>
      <c r="B14">
        <v>0.255</v>
      </c>
      <c r="C14">
        <v>1455.027</v>
      </c>
      <c r="D14">
        <v>1.3</v>
      </c>
      <c r="E14">
        <v>7.6749999999999998</v>
      </c>
      <c r="F14">
        <v>1052.08</v>
      </c>
      <c r="G14">
        <v>5884.0069999999996</v>
      </c>
      <c r="H14">
        <v>60040.887999999999</v>
      </c>
      <c r="I14" s="1">
        <f t="shared" si="0"/>
        <v>-11.764705882352933</v>
      </c>
      <c r="J14">
        <v>0.28899999999999998</v>
      </c>
      <c r="K14">
        <v>1682.759</v>
      </c>
      <c r="L14">
        <v>0.50900000000000001</v>
      </c>
      <c r="M14">
        <v>10.65</v>
      </c>
      <c r="N14">
        <v>3306.01</v>
      </c>
      <c r="O14">
        <v>3186.4740000000002</v>
      </c>
      <c r="P14">
        <v>10838.347</v>
      </c>
      <c r="Q14">
        <v>0.33300000000000002</v>
      </c>
      <c r="R14">
        <v>1568.6110000000001</v>
      </c>
      <c r="S14">
        <v>1.02</v>
      </c>
      <c r="T14">
        <v>5.7649999999999997</v>
      </c>
      <c r="U14">
        <v>1537.854</v>
      </c>
      <c r="V14">
        <v>3809.1990000000001</v>
      </c>
      <c r="W14">
        <v>41859.33</v>
      </c>
      <c r="X14">
        <v>13.21</v>
      </c>
    </row>
    <row r="17" spans="2:2" x14ac:dyDescent="0.25">
      <c r="B17" t="s">
        <v>55</v>
      </c>
    </row>
    <row r="18" spans="2:2" x14ac:dyDescent="0.25">
      <c r="B18" t="s">
        <v>56</v>
      </c>
    </row>
    <row r="19" spans="2:2" x14ac:dyDescent="0.25">
      <c r="B19" t="s">
        <v>57</v>
      </c>
    </row>
    <row r="20" spans="2:2" x14ac:dyDescent="0.25">
      <c r="B20" t="s">
        <v>56</v>
      </c>
    </row>
    <row r="21" spans="2:2" x14ac:dyDescent="0.25">
      <c r="B21" t="s">
        <v>58</v>
      </c>
    </row>
    <row r="22" spans="2:2" x14ac:dyDescent="0.25">
      <c r="B22" t="s">
        <v>59</v>
      </c>
    </row>
    <row r="23" spans="2:2" x14ac:dyDescent="0.25">
      <c r="B23" t="s">
        <v>60</v>
      </c>
    </row>
    <row r="24" spans="2:2" x14ac:dyDescent="0.25">
      <c r="B24" t="s">
        <v>61</v>
      </c>
    </row>
    <row r="25" spans="2:2" x14ac:dyDescent="0.25">
      <c r="B25" t="s">
        <v>62</v>
      </c>
    </row>
    <row r="26" spans="2:2" x14ac:dyDescent="0.25">
      <c r="B2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0" sqref="B20"/>
    </sheetView>
  </sheetViews>
  <sheetFormatPr baseColWidth="10" defaultRowHeight="15" x14ac:dyDescent="0.25"/>
  <cols>
    <col min="1" max="1" width="27.5703125" customWidth="1"/>
  </cols>
  <sheetData>
    <row r="1" spans="1:10" ht="15.75" thickBot="1" x14ac:dyDescent="0.3">
      <c r="A1" s="34" t="s">
        <v>26</v>
      </c>
      <c r="B1" s="35" t="s">
        <v>27</v>
      </c>
      <c r="C1" s="36"/>
      <c r="D1" s="37"/>
      <c r="E1" s="35" t="s">
        <v>28</v>
      </c>
      <c r="F1" s="36"/>
      <c r="G1" s="37"/>
      <c r="H1" s="35" t="s">
        <v>29</v>
      </c>
      <c r="I1" s="36"/>
      <c r="J1" s="37"/>
    </row>
    <row r="2" spans="1:10" ht="15.75" thickBot="1" x14ac:dyDescent="0.3">
      <c r="A2" s="38"/>
      <c r="B2" s="36"/>
      <c r="C2" s="36"/>
      <c r="D2" s="37"/>
      <c r="E2" s="35"/>
      <c r="F2" s="36"/>
      <c r="G2" s="37"/>
      <c r="H2" s="35"/>
      <c r="I2" s="36"/>
      <c r="J2" s="37"/>
    </row>
    <row r="3" spans="1:10" ht="15.75" thickBot="1" x14ac:dyDescent="0.3">
      <c r="A3" s="38"/>
      <c r="B3" s="36" t="s">
        <v>30</v>
      </c>
      <c r="C3" s="36" t="s">
        <v>31</v>
      </c>
      <c r="D3" s="37" t="s">
        <v>32</v>
      </c>
      <c r="E3" s="35" t="s">
        <v>30</v>
      </c>
      <c r="F3" s="36" t="s">
        <v>31</v>
      </c>
      <c r="G3" s="37" t="s">
        <v>32</v>
      </c>
      <c r="H3" s="35" t="s">
        <v>30</v>
      </c>
      <c r="I3" s="36" t="s">
        <v>31</v>
      </c>
      <c r="J3" s="37" t="s">
        <v>32</v>
      </c>
    </row>
    <row r="4" spans="1:10" x14ac:dyDescent="0.25">
      <c r="A4" s="4" t="s">
        <v>9</v>
      </c>
      <c r="B4" s="39">
        <v>26.725100000000001</v>
      </c>
      <c r="C4" s="39">
        <v>28.222000000000001</v>
      </c>
      <c r="D4" s="40">
        <v>59.141800000000003</v>
      </c>
      <c r="E4" s="41">
        <v>16.220600000000001</v>
      </c>
      <c r="F4" s="42">
        <v>17.094999999999999</v>
      </c>
      <c r="G4" s="40">
        <v>30.1264</v>
      </c>
      <c r="H4" s="41">
        <v>20.591699999999999</v>
      </c>
      <c r="I4" s="42">
        <v>20.534600000000001</v>
      </c>
      <c r="J4" s="40">
        <v>41.817700000000002</v>
      </c>
    </row>
    <row r="5" spans="1:10" x14ac:dyDescent="0.25">
      <c r="A5" s="4" t="s">
        <v>14</v>
      </c>
      <c r="B5" s="6">
        <v>26.840599999999998</v>
      </c>
      <c r="C5" s="6">
        <v>28.185400000000001</v>
      </c>
      <c r="D5" s="43">
        <v>59.639899999999997</v>
      </c>
      <c r="E5" s="12">
        <v>34.781399999999998</v>
      </c>
      <c r="F5" s="44">
        <v>35.756999999999998</v>
      </c>
      <c r="G5" s="43">
        <v>72.266900000000007</v>
      </c>
      <c r="H5" s="12">
        <v>35.800199999999997</v>
      </c>
      <c r="I5" s="44">
        <v>37.255699999999997</v>
      </c>
      <c r="J5" s="43">
        <v>74.000699999999995</v>
      </c>
    </row>
    <row r="6" spans="1:10" x14ac:dyDescent="0.25">
      <c r="A6" s="4" t="s">
        <v>15</v>
      </c>
      <c r="B6" s="6">
        <v>11.109299999999999</v>
      </c>
      <c r="C6" s="6">
        <v>11.0473</v>
      </c>
      <c r="D6" s="43">
        <v>19.093800000000002</v>
      </c>
      <c r="E6" s="12">
        <v>10.1655</v>
      </c>
      <c r="F6" s="44">
        <v>10.3042</v>
      </c>
      <c r="G6" s="43">
        <v>15.579700000000001</v>
      </c>
      <c r="H6" s="12">
        <v>13.7879</v>
      </c>
      <c r="I6" s="44">
        <v>12.860099999999999</v>
      </c>
      <c r="J6" s="43">
        <v>17.3504</v>
      </c>
    </row>
    <row r="7" spans="1:10" x14ac:dyDescent="0.25">
      <c r="A7" s="4" t="s">
        <v>16</v>
      </c>
      <c r="B7" s="6">
        <v>21.930299999999999</v>
      </c>
      <c r="C7" s="44">
        <v>22.889299999999999</v>
      </c>
      <c r="D7" s="43">
        <v>36.002800000000001</v>
      </c>
      <c r="E7" s="12">
        <v>24.4101</v>
      </c>
      <c r="F7" s="44">
        <v>24.546399999999998</v>
      </c>
      <c r="G7" s="43">
        <v>33.3307</v>
      </c>
      <c r="H7" s="12">
        <v>29.805499999999999</v>
      </c>
      <c r="I7" s="44">
        <v>30.306899999999999</v>
      </c>
      <c r="J7" s="43">
        <v>38.0214</v>
      </c>
    </row>
    <row r="8" spans="1:10" x14ac:dyDescent="0.25">
      <c r="A8" s="4" t="s">
        <v>17</v>
      </c>
      <c r="B8" s="6">
        <v>38.140900000000002</v>
      </c>
      <c r="C8" s="44">
        <v>25.4604</v>
      </c>
      <c r="D8" s="43">
        <v>69.222899999999996</v>
      </c>
      <c r="E8" s="12">
        <v>36.3172</v>
      </c>
      <c r="F8" s="44">
        <v>41.822800000000001</v>
      </c>
      <c r="G8" s="43">
        <v>78.269599999999997</v>
      </c>
      <c r="H8" s="12">
        <v>31.8443</v>
      </c>
      <c r="I8" s="44">
        <v>37.794499999999999</v>
      </c>
      <c r="J8" s="43">
        <v>62.969900000000003</v>
      </c>
    </row>
    <row r="9" spans="1:10" x14ac:dyDescent="0.25">
      <c r="A9" s="4" t="s">
        <v>18</v>
      </c>
      <c r="B9" s="6">
        <v>25.820900000000002</v>
      </c>
      <c r="C9" s="44">
        <v>25.196899999999999</v>
      </c>
      <c r="D9" s="43">
        <v>34.489199999999997</v>
      </c>
      <c r="E9" s="12">
        <v>21.071300000000001</v>
      </c>
      <c r="F9" s="44">
        <v>22.5412</v>
      </c>
      <c r="G9" s="43">
        <v>36.509500000000003</v>
      </c>
      <c r="H9" s="12">
        <v>24.078299999999999</v>
      </c>
      <c r="I9" s="44">
        <v>22.535399999999999</v>
      </c>
      <c r="J9" s="43">
        <v>35.600299999999997</v>
      </c>
    </row>
    <row r="10" spans="1:10" x14ac:dyDescent="0.25">
      <c r="A10" s="4" t="s">
        <v>19</v>
      </c>
      <c r="B10" s="6">
        <v>29.838899999999999</v>
      </c>
      <c r="C10" s="44">
        <v>27.659500000000001</v>
      </c>
      <c r="D10" s="43">
        <v>59.731900000000003</v>
      </c>
      <c r="E10" s="12">
        <v>27.5746</v>
      </c>
      <c r="F10" s="44">
        <v>32.588999999999999</v>
      </c>
      <c r="G10" s="43">
        <v>54.903799999999997</v>
      </c>
      <c r="H10" s="12">
        <v>42.444000000000003</v>
      </c>
      <c r="I10" s="44">
        <v>36.0336</v>
      </c>
      <c r="J10" s="43">
        <v>56.813099999999999</v>
      </c>
    </row>
    <row r="11" spans="1:10" x14ac:dyDescent="0.25">
      <c r="A11" s="4" t="s">
        <v>20</v>
      </c>
      <c r="B11" s="6">
        <v>20.537500000000001</v>
      </c>
      <c r="C11" s="44">
        <v>22.096499999999999</v>
      </c>
      <c r="D11" s="43">
        <v>37.947400000000002</v>
      </c>
      <c r="E11" s="12">
        <v>18.525200000000002</v>
      </c>
      <c r="F11" s="44">
        <v>19.604500000000002</v>
      </c>
      <c r="G11" s="43">
        <v>27.0245</v>
      </c>
      <c r="H11" s="12">
        <v>19.958500000000001</v>
      </c>
      <c r="I11" s="44">
        <v>20.8111</v>
      </c>
      <c r="J11" s="43">
        <v>36.267600000000002</v>
      </c>
    </row>
    <row r="12" spans="1:10" x14ac:dyDescent="0.25">
      <c r="A12" s="4" t="s">
        <v>21</v>
      </c>
      <c r="B12" s="6">
        <v>30.796299999999999</v>
      </c>
      <c r="C12" s="44">
        <v>28.475999999999999</v>
      </c>
      <c r="D12" s="43">
        <v>39.700000000000003</v>
      </c>
      <c r="E12" s="12">
        <v>21.377700000000001</v>
      </c>
      <c r="F12" s="44">
        <v>20.3645</v>
      </c>
      <c r="G12" s="43">
        <v>28.2697</v>
      </c>
      <c r="H12" s="12">
        <v>24.454000000000001</v>
      </c>
      <c r="I12" s="44">
        <v>23.9057</v>
      </c>
      <c r="J12" s="43">
        <v>34.998399999999997</v>
      </c>
    </row>
    <row r="13" spans="1:10" x14ac:dyDescent="0.25">
      <c r="A13" s="4" t="s">
        <v>8</v>
      </c>
      <c r="B13" s="6">
        <v>46.034100000000002</v>
      </c>
      <c r="C13" s="6">
        <v>46.503300000000003</v>
      </c>
      <c r="D13" s="43">
        <v>65.727599999999995</v>
      </c>
      <c r="E13" s="12">
        <v>36.829700000000003</v>
      </c>
      <c r="F13" s="6">
        <v>35.188600000000001</v>
      </c>
      <c r="G13" s="43">
        <v>41.893599999999999</v>
      </c>
      <c r="H13" s="12">
        <v>40.007300000000001</v>
      </c>
      <c r="I13" s="6">
        <v>37.994399999999999</v>
      </c>
      <c r="J13" s="43">
        <v>45.368899999999996</v>
      </c>
    </row>
    <row r="14" spans="1:10" ht="15.75" thickBot="1" x14ac:dyDescent="0.3">
      <c r="A14" s="5" t="s">
        <v>13</v>
      </c>
      <c r="B14" s="45">
        <v>20.511700000000001</v>
      </c>
      <c r="C14" s="45">
        <v>20.125499999999999</v>
      </c>
      <c r="D14" s="46">
        <v>227.136</v>
      </c>
      <c r="E14" s="47">
        <v>14.689299999999999</v>
      </c>
      <c r="F14" s="45">
        <v>13.4115</v>
      </c>
      <c r="G14" s="46">
        <v>17.608899999999998</v>
      </c>
      <c r="H14" s="47">
        <v>18.269600000000001</v>
      </c>
      <c r="I14" s="45">
        <v>16.8706</v>
      </c>
      <c r="J14" s="46">
        <v>20.915700000000001</v>
      </c>
    </row>
    <row r="17" spans="2:2" x14ac:dyDescent="0.25">
      <c r="B17" t="s">
        <v>64</v>
      </c>
    </row>
    <row r="18" spans="2:2" x14ac:dyDescent="0.25">
      <c r="B18" t="s">
        <v>65</v>
      </c>
    </row>
    <row r="19" spans="2:2" x14ac:dyDescent="0.25">
      <c r="B19" t="s">
        <v>67</v>
      </c>
    </row>
    <row r="20" spans="2:2" x14ac:dyDescent="0.25">
      <c r="B2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ISOCINETICA</vt:lpstr>
      <vt:lpstr>SALTO</vt:lpstr>
      <vt:lpstr>EMG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</dc:creator>
  <cp:lastModifiedBy>CADI</cp:lastModifiedBy>
  <dcterms:created xsi:type="dcterms:W3CDTF">2023-04-19T14:54:57Z</dcterms:created>
  <dcterms:modified xsi:type="dcterms:W3CDTF">2023-04-23T16:57:20Z</dcterms:modified>
</cp:coreProperties>
</file>