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rbe001\Dropbox\UCF\Big_Data_Phd\Courses\CAP5610-Machine Learning\HomeWorks\HW4\"/>
    </mc:Choice>
  </mc:AlternateContent>
  <bookViews>
    <workbookView xWindow="0" yWindow="0" windowWidth="23040" windowHeight="9405" activeTab="1"/>
  </bookViews>
  <sheets>
    <sheet name="Sheet1" sheetId="1" r:id="rId1"/>
    <sheet name="Sheet2" sheetId="2" r:id="rId2"/>
  </sheets>
  <externalReferences>
    <externalReference r:id="rId3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N12" i="2" l="1"/>
  <c r="AM12" i="2"/>
  <c r="AN11" i="2"/>
  <c r="AM11" i="2"/>
  <c r="AN10" i="2"/>
  <c r="AM10" i="2"/>
  <c r="AN9" i="2"/>
  <c r="AM9" i="2"/>
  <c r="AN8" i="2"/>
  <c r="AM8" i="2"/>
  <c r="AN7" i="2"/>
  <c r="AM7" i="2"/>
  <c r="AN6" i="2"/>
  <c r="AM6" i="2"/>
  <c r="AN5" i="2"/>
  <c r="AM5" i="2"/>
  <c r="AN4" i="2"/>
  <c r="AM4" i="2"/>
  <c r="AS3" i="2"/>
  <c r="AR3" i="2"/>
  <c r="AQ3" i="2"/>
  <c r="AP3" i="2"/>
  <c r="AN3" i="2"/>
  <c r="AM3" i="2"/>
  <c r="Y12" i="2"/>
  <c r="X12" i="2"/>
  <c r="Y11" i="2"/>
  <c r="X11" i="2"/>
  <c r="Y10" i="2"/>
  <c r="X10" i="2"/>
  <c r="Y9" i="2"/>
  <c r="X9" i="2"/>
  <c r="Y8" i="2"/>
  <c r="X8" i="2"/>
  <c r="Y7" i="2"/>
  <c r="X7" i="2"/>
  <c r="Y6" i="2"/>
  <c r="X6" i="2"/>
  <c r="Y5" i="2"/>
  <c r="X5" i="2"/>
  <c r="Y4" i="2"/>
  <c r="X4" i="2"/>
  <c r="AD3" i="2"/>
  <c r="AC3" i="2"/>
  <c r="AB3" i="2"/>
  <c r="AA3" i="2"/>
  <c r="Y3" i="2"/>
  <c r="X3" i="2"/>
  <c r="O17" i="2"/>
  <c r="N17" i="2"/>
  <c r="M17" i="2"/>
  <c r="L17" i="2"/>
  <c r="J18" i="2"/>
  <c r="J19" i="2"/>
  <c r="J20" i="2"/>
  <c r="J21" i="2"/>
  <c r="J22" i="2"/>
  <c r="J23" i="2"/>
  <c r="J24" i="2"/>
  <c r="J25" i="2"/>
  <c r="J26" i="2"/>
  <c r="J17" i="2"/>
  <c r="I18" i="2"/>
  <c r="I19" i="2"/>
  <c r="I20" i="2"/>
  <c r="I21" i="2"/>
  <c r="I22" i="2"/>
  <c r="I23" i="2"/>
  <c r="I24" i="2"/>
  <c r="I25" i="2"/>
  <c r="I26" i="2"/>
  <c r="I17" i="2"/>
  <c r="O3" i="2"/>
  <c r="N3" i="2"/>
  <c r="M3" i="2"/>
  <c r="L3" i="2"/>
  <c r="I4" i="2"/>
  <c r="J4" i="2"/>
  <c r="I5" i="2"/>
  <c r="J5" i="2"/>
  <c r="I6" i="2"/>
  <c r="J6" i="2"/>
  <c r="I7" i="2"/>
  <c r="J7" i="2"/>
  <c r="I8" i="2"/>
  <c r="J8" i="2"/>
  <c r="I9" i="2"/>
  <c r="J9" i="2"/>
  <c r="I10" i="2"/>
  <c r="J10" i="2"/>
  <c r="I11" i="2"/>
  <c r="J11" i="2"/>
  <c r="I12" i="2"/>
  <c r="J12" i="2"/>
  <c r="J3" i="2"/>
  <c r="I3" i="2"/>
  <c r="A15" i="1" l="1"/>
  <c r="A13" i="1"/>
  <c r="A14" i="1"/>
  <c r="A11" i="1"/>
  <c r="A9" i="1"/>
  <c r="A7" i="1"/>
  <c r="A6" i="1"/>
  <c r="A4" i="1"/>
  <c r="A3" i="1"/>
</calcChain>
</file>

<file path=xl/sharedStrings.xml><?xml version="1.0" encoding="utf-8"?>
<sst xmlns="http://schemas.openxmlformats.org/spreadsheetml/2006/main" count="212" uniqueCount="86">
  <si>
    <t>Resort</t>
  </si>
  <si>
    <t>DVC Studio</t>
  </si>
  <si>
    <t>Deluxe Comparable</t>
  </si>
  <si>
    <t>Boardwalk</t>
  </si>
  <si>
    <t>ZA</t>
  </si>
  <si>
    <t>Deluxe Studio</t>
  </si>
  <si>
    <t>IA</t>
  </si>
  <si>
    <t>Standard View</t>
  </si>
  <si>
    <t>Polynesian</t>
  </si>
  <si>
    <t>MU</t>
  </si>
  <si>
    <t>Deluxe Studio - Standard View</t>
  </si>
  <si>
    <t>PB</t>
  </si>
  <si>
    <t>MV</t>
  </si>
  <si>
    <t>Deluxe Studio - Preferred View</t>
  </si>
  <si>
    <t>PK</t>
  </si>
  <si>
    <t>Lagoon View</t>
  </si>
  <si>
    <t>Beach Club</t>
  </si>
  <si>
    <t>DA</t>
  </si>
  <si>
    <t>WA</t>
  </si>
  <si>
    <t>Grand Floridian</t>
  </si>
  <si>
    <t>BA</t>
  </si>
  <si>
    <t>Outer Bldg - Garden View</t>
  </si>
  <si>
    <t>Deluxe Studio - Lake View</t>
  </si>
  <si>
    <t>BG</t>
  </si>
  <si>
    <t>Outer Bldg - Lagoon View</t>
  </si>
  <si>
    <t>Jambo</t>
  </si>
  <si>
    <t>UR</t>
  </si>
  <si>
    <t>QA</t>
  </si>
  <si>
    <t>U2</t>
  </si>
  <si>
    <t>Deluxe Studio - Savanna View</t>
  </si>
  <si>
    <t>QC</t>
  </si>
  <si>
    <t>Savanna View</t>
  </si>
  <si>
    <t>Kidani</t>
  </si>
  <si>
    <t>UA</t>
  </si>
  <si>
    <t>AU</t>
  </si>
  <si>
    <t>Copper Creek</t>
  </si>
  <si>
    <t>2A</t>
  </si>
  <si>
    <t>JA</t>
  </si>
  <si>
    <t>Boulder Ridge</t>
  </si>
  <si>
    <t>XA</t>
  </si>
  <si>
    <t>Bay Lake Tower</t>
  </si>
  <si>
    <t>4S</t>
  </si>
  <si>
    <t>CT</t>
  </si>
  <si>
    <t>Main Tower - Lake View</t>
  </si>
  <si>
    <t>4A</t>
  </si>
  <si>
    <t>Deluxe Studio - Theme Park View</t>
  </si>
  <si>
    <t>CF</t>
  </si>
  <si>
    <t>Main Tower - Theme Park View</t>
  </si>
  <si>
    <t>Resort Code</t>
  </si>
  <si>
    <t>1Q</t>
  </si>
  <si>
    <t>1W</t>
  </si>
  <si>
    <t>1I</t>
  </si>
  <si>
    <t>1C</t>
  </si>
  <si>
    <t>1B</t>
  </si>
  <si>
    <t>1P</t>
  </si>
  <si>
    <t>1J</t>
  </si>
  <si>
    <t>Team</t>
  </si>
  <si>
    <t># wins in Season 2016 (x-axis)</t>
  </si>
  <si>
    <t># wins in Season 2017 (y-axis)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</si>
  <si>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</si>
  <si>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</si>
  <si>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</si>
  <si>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</si>
  <si>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</si>
  <si>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</si>
  <si>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</si>
  <si>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</si>
  <si>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</si>
  <si>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</si>
  <si>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Center1  X axis</t>
  </si>
  <si>
    <t>Center1 Y axis</t>
  </si>
  <si>
    <t>Center 2 X axis</t>
  </si>
  <si>
    <t>Center2 Y Axis</t>
  </si>
  <si>
    <t>Manhattan Dist from Center 1</t>
  </si>
  <si>
    <t>Manhattan Dist from Center 2</t>
  </si>
  <si>
    <t>Picked Cluster</t>
  </si>
  <si>
    <t>Cluster 1</t>
  </si>
  <si>
    <t>Cluster 2</t>
  </si>
  <si>
    <t>Cluster 1 New Center X</t>
  </si>
  <si>
    <t>Cluster 1 New Center Y</t>
  </si>
  <si>
    <t>Cluster 2 New Center X</t>
  </si>
  <si>
    <t>Cluster 2 New Center Y</t>
  </si>
  <si>
    <t>Euclidean Dist from Center 1</t>
  </si>
  <si>
    <t>Euclidean Dist from Center 2</t>
  </si>
  <si>
    <t>Close to Center 1</t>
  </si>
  <si>
    <t>Close to Center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</si>
</sst>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/>
    <xf numFmtId="0" fontId="1" fillId="0" borderId="0" xfId="0" applyFont="1"/>
    <xf numFmtId="0" fontId="2" fillId="0" borderId="0" xfId="0" applyFont="1" applyFill="1" applyBorder="1" applyAlignment="1">
      <alignment horizontal="left"/>
    </xf>
    <xf numFmtId="0" fontId="2" fillId="0" borderId="0" xfId="0" applyFont="1" applyBorder="1"/>
    <xf numFmtId="0" fontId="2" fillId="0" borderId="2" xfId="0" applyFont="1" applyFill="1" applyBorder="1"/>
    <xf numFmtId="0" fontId="2" fillId="0" borderId="2" xfId="0" applyFont="1" applyBorder="1"/>
    <xf numFmtId="0" fontId="2" fillId="0" borderId="0" xfId="0" applyFont="1" applyBorder="1" applyAlignment="1">
      <alignment horizontal="left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1" fillId="0" borderId="1" xfId="0" applyFont="1" applyBorder="1" applyAlignment="1">
      <alignment horizontal="right"/>
    </xf>
    <xf numFmtId="0" fontId="0" fillId="0" borderId="0" xfId="0" applyBorder="1"/>
    <xf numFmtId="0" fontId="1" fillId="0" borderId="1" xfId="0" applyFont="1" applyBorder="1" applyAlignment="1">
      <alignment horizontal="left"/>
    </xf>
    <xf numFmtId="0" fontId="3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0" fillId="2" borderId="3" xfId="0" applyFill="1" applyBorder="1"/>
    <xf numFmtId="0" fontId="0" fillId="3" borderId="3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V:\FinPlan-BFSHARE\OCCUP\FORECAST\Lookup\NAMEC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tels"/>
    </sheetNames>
    <sheetDataSet>
      <sheetData sheetId="0">
        <row r="17">
          <cell r="D17" t="str">
            <v>1W</v>
          </cell>
        </row>
        <row r="20">
          <cell r="D20" t="str">
            <v>1B</v>
          </cell>
        </row>
        <row r="21">
          <cell r="C21" t="str">
            <v>PV</v>
          </cell>
        </row>
        <row r="31">
          <cell r="D31" t="str">
            <v>1Z</v>
          </cell>
        </row>
        <row r="32">
          <cell r="D32" t="str">
            <v>1X</v>
          </cell>
        </row>
        <row r="35">
          <cell r="D35">
            <v>12</v>
          </cell>
        </row>
        <row r="36">
          <cell r="D36">
            <v>13</v>
          </cell>
        </row>
        <row r="37">
          <cell r="D37">
            <v>14</v>
          </cell>
        </row>
        <row r="40">
          <cell r="D40">
            <v>46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6"/>
  <sheetViews>
    <sheetView workbookViewId="0">
      <selection activeCell="C3" sqref="C3"/>
    </sheetView>
  </sheetViews>
  <sheetFormatPr defaultRowHeight="15" x14ac:dyDescent="0.25"/>
  <cols>
    <col min="1" max="1" width="11.28515625" style="8" customWidth="1"/>
    <col min="2" max="2" width="14" bestFit="1" customWidth="1"/>
    <col min="3" max="3" width="7.28515625" customWidth="1"/>
    <col min="4" max="4" width="30.7109375" customWidth="1"/>
    <col min="5" max="5" width="11.140625" bestFit="1" customWidth="1"/>
    <col min="7" max="7" width="28.28515625" customWidth="1"/>
  </cols>
  <sheetData>
    <row r="2" spans="1:9" x14ac:dyDescent="0.25">
      <c r="A2" s="10" t="s">
        <v>48</v>
      </c>
      <c r="B2" s="1" t="s">
        <v>0</v>
      </c>
      <c r="C2" s="12" t="s">
        <v>1</v>
      </c>
      <c r="D2" s="12"/>
      <c r="E2" s="10" t="s">
        <v>48</v>
      </c>
      <c r="F2" s="2" t="s">
        <v>2</v>
      </c>
      <c r="H2" s="11"/>
      <c r="I2" s="11"/>
    </row>
    <row r="3" spans="1:9" x14ac:dyDescent="0.25">
      <c r="A3" s="8" t="str">
        <f>[1]Hotels!$D$31</f>
        <v>1Z</v>
      </c>
      <c r="B3" t="s">
        <v>3</v>
      </c>
      <c r="C3" s="3" t="s">
        <v>4</v>
      </c>
      <c r="D3" s="4" t="s">
        <v>5</v>
      </c>
      <c r="E3" s="9" t="s">
        <v>51</v>
      </c>
      <c r="F3" s="5" t="s">
        <v>6</v>
      </c>
      <c r="G3" s="6" t="s">
        <v>7</v>
      </c>
      <c r="H3" s="11"/>
      <c r="I3" s="11"/>
    </row>
    <row r="4" spans="1:9" x14ac:dyDescent="0.25">
      <c r="A4" s="8" t="str">
        <f>[1]Hotels!$C$21</f>
        <v>PV</v>
      </c>
      <c r="B4" t="s">
        <v>8</v>
      </c>
      <c r="C4" s="7" t="s">
        <v>9</v>
      </c>
      <c r="D4" s="4" t="s">
        <v>10</v>
      </c>
      <c r="E4" s="9" t="s">
        <v>54</v>
      </c>
      <c r="F4" s="4" t="s">
        <v>11</v>
      </c>
      <c r="G4" s="4" t="s">
        <v>7</v>
      </c>
      <c r="H4" s="11"/>
      <c r="I4" s="11"/>
    </row>
    <row r="5" spans="1:9" x14ac:dyDescent="0.25">
      <c r="C5" s="7" t="s">
        <v>12</v>
      </c>
      <c r="D5" s="4" t="s">
        <v>13</v>
      </c>
      <c r="E5" s="4"/>
      <c r="F5" s="4" t="s">
        <v>14</v>
      </c>
      <c r="G5" s="4" t="s">
        <v>15</v>
      </c>
      <c r="H5" s="11"/>
      <c r="I5" s="11"/>
    </row>
    <row r="6" spans="1:9" x14ac:dyDescent="0.25">
      <c r="A6" s="8" t="str">
        <f>[1]Hotels!$D$17</f>
        <v>1W</v>
      </c>
      <c r="B6" t="s">
        <v>16</v>
      </c>
      <c r="C6" s="7" t="s">
        <v>17</v>
      </c>
      <c r="D6" s="4" t="s">
        <v>5</v>
      </c>
      <c r="E6" s="9" t="s">
        <v>50</v>
      </c>
      <c r="F6" s="4" t="s">
        <v>18</v>
      </c>
      <c r="G6" s="4" t="s">
        <v>7</v>
      </c>
      <c r="H6" s="11"/>
      <c r="I6" s="11"/>
    </row>
    <row r="7" spans="1:9" x14ac:dyDescent="0.25">
      <c r="A7" s="8" t="str">
        <f>[1]Hotels!$D$20</f>
        <v>1B</v>
      </c>
      <c r="B7" t="s">
        <v>19</v>
      </c>
      <c r="C7" s="7">
        <v>86</v>
      </c>
      <c r="D7" s="4" t="s">
        <v>10</v>
      </c>
      <c r="E7" s="9" t="s">
        <v>53</v>
      </c>
      <c r="F7" s="4" t="s">
        <v>20</v>
      </c>
      <c r="G7" s="4" t="s">
        <v>21</v>
      </c>
      <c r="H7" s="11"/>
      <c r="I7" s="11"/>
    </row>
    <row r="8" spans="1:9" x14ac:dyDescent="0.25">
      <c r="C8" s="7">
        <v>81</v>
      </c>
      <c r="D8" s="4" t="s">
        <v>22</v>
      </c>
      <c r="E8" s="4"/>
      <c r="F8" s="4" t="s">
        <v>23</v>
      </c>
      <c r="G8" s="4" t="s">
        <v>24</v>
      </c>
      <c r="H8" s="11"/>
      <c r="I8" s="11"/>
    </row>
    <row r="9" spans="1:9" x14ac:dyDescent="0.25">
      <c r="A9" s="8">
        <f>[1]Hotels!$D$35</f>
        <v>12</v>
      </c>
      <c r="B9" t="s">
        <v>25</v>
      </c>
      <c r="C9" s="7" t="s">
        <v>26</v>
      </c>
      <c r="D9" s="4" t="s">
        <v>10</v>
      </c>
      <c r="E9" s="9" t="s">
        <v>49</v>
      </c>
      <c r="F9" s="4" t="s">
        <v>27</v>
      </c>
      <c r="G9" s="4" t="s">
        <v>7</v>
      </c>
      <c r="H9" s="11"/>
      <c r="I9" s="11"/>
    </row>
    <row r="10" spans="1:9" x14ac:dyDescent="0.25">
      <c r="C10" s="7" t="s">
        <v>28</v>
      </c>
      <c r="D10" s="4" t="s">
        <v>29</v>
      </c>
      <c r="E10" s="9"/>
      <c r="F10" s="4" t="s">
        <v>30</v>
      </c>
      <c r="G10" s="4" t="s">
        <v>31</v>
      </c>
      <c r="H10" s="11"/>
      <c r="I10" s="11"/>
    </row>
    <row r="11" spans="1:9" x14ac:dyDescent="0.25">
      <c r="A11" s="8">
        <f>[1]Hotels!$D$36</f>
        <v>13</v>
      </c>
      <c r="B11" t="s">
        <v>32</v>
      </c>
      <c r="C11" s="4" t="s">
        <v>33</v>
      </c>
      <c r="D11" s="4" t="s">
        <v>10</v>
      </c>
      <c r="E11" s="9" t="s">
        <v>49</v>
      </c>
      <c r="F11" s="4" t="s">
        <v>27</v>
      </c>
      <c r="G11" s="4" t="s">
        <v>7</v>
      </c>
      <c r="H11" s="11"/>
      <c r="I11" s="11"/>
    </row>
    <row r="12" spans="1:9" x14ac:dyDescent="0.25">
      <c r="C12" s="4" t="s">
        <v>34</v>
      </c>
      <c r="D12" s="4" t="s">
        <v>29</v>
      </c>
      <c r="E12" s="9"/>
      <c r="F12" s="4" t="s">
        <v>30</v>
      </c>
      <c r="G12" s="4" t="s">
        <v>31</v>
      </c>
    </row>
    <row r="13" spans="1:9" x14ac:dyDescent="0.25">
      <c r="A13" s="8">
        <f>[1]Hotels!$D$40</f>
        <v>46</v>
      </c>
      <c r="B13" t="s">
        <v>35</v>
      </c>
      <c r="C13" s="4" t="s">
        <v>36</v>
      </c>
      <c r="D13" s="4" t="s">
        <v>5</v>
      </c>
      <c r="E13" s="9" t="s">
        <v>55</v>
      </c>
      <c r="F13" s="4" t="s">
        <v>37</v>
      </c>
      <c r="G13" s="4" t="s">
        <v>7</v>
      </c>
    </row>
    <row r="14" spans="1:9" x14ac:dyDescent="0.25">
      <c r="A14" s="8" t="str">
        <f>[1]Hotels!$D$32</f>
        <v>1X</v>
      </c>
      <c r="B14" t="s">
        <v>38</v>
      </c>
      <c r="C14" s="4" t="s">
        <v>39</v>
      </c>
      <c r="D14" s="4" t="s">
        <v>5</v>
      </c>
      <c r="E14" s="9"/>
      <c r="F14" s="4" t="s">
        <v>37</v>
      </c>
      <c r="G14" s="4" t="s">
        <v>7</v>
      </c>
    </row>
    <row r="15" spans="1:9" x14ac:dyDescent="0.25">
      <c r="A15" s="8">
        <f>[1]Hotels!$D$37</f>
        <v>14</v>
      </c>
      <c r="B15" t="s">
        <v>40</v>
      </c>
      <c r="C15" s="4" t="s">
        <v>41</v>
      </c>
      <c r="D15" s="4" t="s">
        <v>22</v>
      </c>
      <c r="E15" s="9" t="s">
        <v>52</v>
      </c>
      <c r="F15" s="4" t="s">
        <v>42</v>
      </c>
      <c r="G15" s="4" t="s">
        <v>43</v>
      </c>
    </row>
    <row r="16" spans="1:9" x14ac:dyDescent="0.25">
      <c r="C16" s="4" t="s">
        <v>44</v>
      </c>
      <c r="D16" s="4" t="s">
        <v>45</v>
      </c>
      <c r="E16" s="9"/>
      <c r="F16" s="4" t="s">
        <v>46</v>
      </c>
      <c r="G16" s="4" t="s">
        <v>47</v>
      </c>
    </row>
  </sheetData>
  <mergeCells count="1">
    <mergeCell ref="C2:D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S26"/>
  <sheetViews>
    <sheetView tabSelected="1" topLeftCell="D18" workbookViewId="0">
      <selection activeCell="D30" sqref="A30:XFD54"/>
    </sheetView>
  </sheetViews>
  <sheetFormatPr defaultRowHeight="15" x14ac:dyDescent="0.25"/>
  <cols>
    <col min="3" max="3" width="11.85546875" customWidth="1"/>
    <col min="4" max="4" width="12.42578125" customWidth="1"/>
    <col min="5" max="5" width="8" customWidth="1"/>
    <col min="6" max="6" width="7.85546875" customWidth="1"/>
    <col min="7" max="7" width="8.42578125" customWidth="1"/>
    <col min="8" max="8" width="8.140625" customWidth="1"/>
    <col min="9" max="9" width="11" customWidth="1"/>
    <col min="10" max="10" width="10.5703125" customWidth="1"/>
    <col min="11" max="11" width="15.7109375" customWidth="1"/>
    <col min="12" max="12" width="8.5703125" customWidth="1"/>
    <col min="13" max="13" width="8.28515625" customWidth="1"/>
    <col min="14" max="14" width="10" customWidth="1"/>
    <col min="15" max="15" width="9.28515625" customWidth="1"/>
    <col min="18" max="18" width="12" customWidth="1"/>
    <col min="19" max="19" width="11.5703125" customWidth="1"/>
    <col min="24" max="24" width="11.140625" customWidth="1"/>
    <col min="25" max="25" width="11" customWidth="1"/>
    <col min="33" max="33" width="12.5703125" customWidth="1"/>
    <col min="34" max="34" width="12" customWidth="1"/>
    <col min="39" max="39" width="11.85546875" customWidth="1"/>
    <col min="40" max="40" width="12" customWidth="1"/>
  </cols>
  <sheetData>
    <row r="2" spans="2:45" ht="60.75" customHeight="1" x14ac:dyDescent="0.25">
      <c r="B2" s="14" t="s">
        <v>56</v>
      </c>
      <c r="C2" s="14" t="s">
        <v>57</v>
      </c>
      <c r="D2" s="14" t="s">
        <v>58</v>
      </c>
      <c r="E2" s="14" t="s">
        <v>69</v>
      </c>
      <c r="F2" s="14" t="s">
        <v>70</v>
      </c>
      <c r="G2" s="14" t="s">
        <v>71</v>
      </c>
      <c r="H2" s="14" t="s">
        <v>72</v>
      </c>
      <c r="I2" s="14" t="s">
        <v>73</v>
      </c>
      <c r="J2" s="14" t="s">
        <v>74</v>
      </c>
      <c r="K2" s="14" t="s">
        <v>75</v>
      </c>
      <c r="L2" s="14" t="s">
        <v>78</v>
      </c>
      <c r="M2" s="14" t="s">
        <v>79</v>
      </c>
      <c r="N2" s="14" t="s">
        <v>80</v>
      </c>
      <c r="O2" s="14" t="s">
        <v>81</v>
      </c>
      <c r="Q2" s="14" t="s">
        <v>56</v>
      </c>
      <c r="R2" s="14" t="s">
        <v>57</v>
      </c>
      <c r="S2" s="14" t="s">
        <v>58</v>
      </c>
      <c r="T2" s="14" t="s">
        <v>69</v>
      </c>
      <c r="U2" s="14" t="s">
        <v>70</v>
      </c>
      <c r="V2" s="14" t="s">
        <v>71</v>
      </c>
      <c r="W2" s="14" t="s">
        <v>72</v>
      </c>
      <c r="X2" s="14" t="s">
        <v>73</v>
      </c>
      <c r="Y2" s="14" t="s">
        <v>74</v>
      </c>
      <c r="Z2" s="14" t="s">
        <v>75</v>
      </c>
      <c r="AA2" s="14" t="s">
        <v>78</v>
      </c>
      <c r="AB2" s="14" t="s">
        <v>79</v>
      </c>
      <c r="AC2" s="14" t="s">
        <v>80</v>
      </c>
      <c r="AD2" s="14" t="s">
        <v>81</v>
      </c>
      <c r="AF2" s="14" t="s">
        <v>56</v>
      </c>
      <c r="AG2" s="14" t="s">
        <v>57</v>
      </c>
      <c r="AH2" s="14" t="s">
        <v>58</v>
      </c>
      <c r="AI2" s="14" t="s">
        <v>69</v>
      </c>
      <c r="AJ2" s="14" t="s">
        <v>70</v>
      </c>
      <c r="AK2" s="14" t="s">
        <v>71</v>
      </c>
      <c r="AL2" s="14" t="s">
        <v>72</v>
      </c>
      <c r="AM2" s="14" t="s">
        <v>73</v>
      </c>
      <c r="AN2" s="14" t="s">
        <v>74</v>
      </c>
      <c r="AO2" s="14" t="s">
        <v>75</v>
      </c>
      <c r="AP2" s="14" t="s">
        <v>78</v>
      </c>
      <c r="AQ2" s="14" t="s">
        <v>79</v>
      </c>
      <c r="AR2" s="14" t="s">
        <v>80</v>
      </c>
      <c r="AS2" s="14" t="s">
        <v>81</v>
      </c>
    </row>
    <row r="3" spans="2:45" x14ac:dyDescent="0.25">
      <c r="B3" s="15" t="s">
        <v>59</v>
      </c>
      <c r="C3" s="15">
        <v>3</v>
      </c>
      <c r="D3" s="15">
        <v>5</v>
      </c>
      <c r="E3" s="15">
        <v>4</v>
      </c>
      <c r="F3" s="15">
        <v>6</v>
      </c>
      <c r="G3" s="15">
        <v>5</v>
      </c>
      <c r="H3" s="15">
        <v>4</v>
      </c>
      <c r="I3" s="15">
        <f>ABS(E3-C3)+ABS(F3-D3)</f>
        <v>2</v>
      </c>
      <c r="J3" s="15">
        <f>ABS(G3-C3)+ABS(H3-D3)</f>
        <v>3</v>
      </c>
      <c r="K3" s="15" t="s">
        <v>76</v>
      </c>
      <c r="L3" s="13">
        <f>AVERAGE(C3,C5,C12)</f>
        <v>4</v>
      </c>
      <c r="M3" s="13">
        <f>AVERAGE(D3,D5,D12)</f>
        <v>6.333333333333333</v>
      </c>
      <c r="N3" s="13">
        <f>AVERAGE(C4,C6:C11)</f>
        <v>5.5714285714285712</v>
      </c>
      <c r="O3" s="13">
        <f>AVERAGE(D4,D6:D11)</f>
        <v>3.5714285714285716</v>
      </c>
      <c r="Q3" s="15" t="s">
        <v>59</v>
      </c>
      <c r="R3" s="15">
        <v>3</v>
      </c>
      <c r="S3" s="15">
        <v>5</v>
      </c>
      <c r="T3" s="15">
        <v>4</v>
      </c>
      <c r="U3" s="15">
        <v>6</v>
      </c>
      <c r="V3" s="15">
        <v>5</v>
      </c>
      <c r="W3" s="15">
        <v>4</v>
      </c>
      <c r="X3" s="15">
        <f>ABS(T3-R3)+ABS(U3-S3)</f>
        <v>2</v>
      </c>
      <c r="Y3" s="15">
        <f>ABS(V3-R3)+ABS(W3-S3)</f>
        <v>3</v>
      </c>
      <c r="Z3" s="15" t="s">
        <v>76</v>
      </c>
      <c r="AA3" s="13">
        <f>AVERAGE(R3,R5,R12)</f>
        <v>4</v>
      </c>
      <c r="AB3" s="13">
        <f>AVERAGE(S3,S5,S12)</f>
        <v>6.333333333333333</v>
      </c>
      <c r="AC3" s="13">
        <f>AVERAGE(R4,R6:R11)</f>
        <v>5.5714285714285712</v>
      </c>
      <c r="AD3" s="13">
        <f>AVERAGE(S4,S6:S11)</f>
        <v>3.5714285714285716</v>
      </c>
      <c r="AF3" s="15" t="s">
        <v>59</v>
      </c>
      <c r="AG3" s="15">
        <v>3</v>
      </c>
      <c r="AH3" s="15">
        <v>5</v>
      </c>
      <c r="AI3" s="15">
        <v>4</v>
      </c>
      <c r="AJ3" s="15">
        <v>6</v>
      </c>
      <c r="AK3" s="15">
        <v>5</v>
      </c>
      <c r="AL3" s="15">
        <v>4</v>
      </c>
      <c r="AM3" s="15">
        <f>ABS(AI3-AG3)+ABS(AJ3-AH3)</f>
        <v>2</v>
      </c>
      <c r="AN3" s="15">
        <f>ABS(AK3-AG3)+ABS(AL3-AH3)</f>
        <v>3</v>
      </c>
      <c r="AO3" s="15" t="s">
        <v>76</v>
      </c>
      <c r="AP3" s="13">
        <f>AVERAGE(AG3,AG5,AG12)</f>
        <v>4</v>
      </c>
      <c r="AQ3" s="13">
        <f>AVERAGE(AH3,AH5,AH12)</f>
        <v>6.333333333333333</v>
      </c>
      <c r="AR3" s="13">
        <f>AVERAGE(AG4,AG6:AG11)</f>
        <v>5.5714285714285712</v>
      </c>
      <c r="AS3" s="13">
        <f>AVERAGE(AH4,AH6:AH11)</f>
        <v>3.5714285714285716</v>
      </c>
    </row>
    <row r="4" spans="2:45" x14ac:dyDescent="0.25">
      <c r="B4" s="16" t="s">
        <v>60</v>
      </c>
      <c r="C4" s="16">
        <v>3</v>
      </c>
      <c r="D4" s="16">
        <v>4</v>
      </c>
      <c r="E4" s="16">
        <v>4</v>
      </c>
      <c r="F4" s="16">
        <v>6</v>
      </c>
      <c r="G4" s="16">
        <v>5</v>
      </c>
      <c r="H4" s="16">
        <v>4</v>
      </c>
      <c r="I4" s="16">
        <f t="shared" ref="I4:I12" si="0">ABS(E4-C4)+ABS(F4-D4)</f>
        <v>3</v>
      </c>
      <c r="J4" s="16">
        <f t="shared" ref="J4:J12" si="1">ABS(G4-C4)+ABS(H4-D4)</f>
        <v>2</v>
      </c>
      <c r="K4" s="16" t="s">
        <v>77</v>
      </c>
      <c r="L4" s="13"/>
      <c r="M4" s="13"/>
      <c r="N4" s="13"/>
      <c r="O4" s="13"/>
      <c r="Q4" s="16" t="s">
        <v>60</v>
      </c>
      <c r="R4" s="16">
        <v>3</v>
      </c>
      <c r="S4" s="16">
        <v>4</v>
      </c>
      <c r="T4" s="16">
        <v>4</v>
      </c>
      <c r="U4" s="16">
        <v>6</v>
      </c>
      <c r="V4" s="16">
        <v>5</v>
      </c>
      <c r="W4" s="16">
        <v>4</v>
      </c>
      <c r="X4" s="16">
        <f t="shared" ref="X4:X12" si="2">ABS(T4-R4)+ABS(U4-S4)</f>
        <v>3</v>
      </c>
      <c r="Y4" s="16">
        <f t="shared" ref="Y4:Y12" si="3">ABS(V4-R4)+ABS(W4-S4)</f>
        <v>2</v>
      </c>
      <c r="Z4" s="16" t="s">
        <v>77</v>
      </c>
      <c r="AA4" s="13"/>
      <c r="AB4" s="13"/>
      <c r="AC4" s="13"/>
      <c r="AD4" s="13"/>
      <c r="AF4" s="16" t="s">
        <v>60</v>
      </c>
      <c r="AG4" s="16">
        <v>3</v>
      </c>
      <c r="AH4" s="16">
        <v>4</v>
      </c>
      <c r="AI4" s="16">
        <v>4</v>
      </c>
      <c r="AJ4" s="16">
        <v>6</v>
      </c>
      <c r="AK4" s="16">
        <v>5</v>
      </c>
      <c r="AL4" s="16">
        <v>4</v>
      </c>
      <c r="AM4" s="16">
        <f t="shared" ref="AM4:AM12" si="4">ABS(AI4-AG4)+ABS(AJ4-AH4)</f>
        <v>3</v>
      </c>
      <c r="AN4" s="16">
        <f t="shared" ref="AN4:AN12" si="5">ABS(AK4-AG4)+ABS(AL4-AH4)</f>
        <v>2</v>
      </c>
      <c r="AO4" s="16" t="s">
        <v>77</v>
      </c>
      <c r="AP4" s="13"/>
      <c r="AQ4" s="13"/>
      <c r="AR4" s="13"/>
      <c r="AS4" s="13"/>
    </row>
    <row r="5" spans="2:45" x14ac:dyDescent="0.25">
      <c r="B5" s="15" t="s">
        <v>61</v>
      </c>
      <c r="C5" s="15">
        <v>2</v>
      </c>
      <c r="D5" s="15">
        <v>8</v>
      </c>
      <c r="E5" s="15">
        <v>4</v>
      </c>
      <c r="F5" s="15">
        <v>6</v>
      </c>
      <c r="G5" s="15">
        <v>5</v>
      </c>
      <c r="H5" s="15">
        <v>4</v>
      </c>
      <c r="I5" s="15">
        <f t="shared" si="0"/>
        <v>4</v>
      </c>
      <c r="J5" s="15">
        <f t="shared" si="1"/>
        <v>7</v>
      </c>
      <c r="K5" s="15" t="s">
        <v>76</v>
      </c>
      <c r="L5" s="13"/>
      <c r="M5" s="13"/>
      <c r="N5" s="13"/>
      <c r="O5" s="13"/>
      <c r="Q5" s="15" t="s">
        <v>61</v>
      </c>
      <c r="R5" s="15">
        <v>2</v>
      </c>
      <c r="S5" s="15">
        <v>8</v>
      </c>
      <c r="T5" s="15">
        <v>4</v>
      </c>
      <c r="U5" s="15">
        <v>6</v>
      </c>
      <c r="V5" s="15">
        <v>5</v>
      </c>
      <c r="W5" s="15">
        <v>4</v>
      </c>
      <c r="X5" s="15">
        <f t="shared" si="2"/>
        <v>4</v>
      </c>
      <c r="Y5" s="15">
        <f t="shared" si="3"/>
        <v>7</v>
      </c>
      <c r="Z5" s="15" t="s">
        <v>76</v>
      </c>
      <c r="AA5" s="13"/>
      <c r="AB5" s="13"/>
      <c r="AC5" s="13"/>
      <c r="AD5" s="13"/>
      <c r="AF5" s="15" t="s">
        <v>61</v>
      </c>
      <c r="AG5" s="15">
        <v>2</v>
      </c>
      <c r="AH5" s="15">
        <v>8</v>
      </c>
      <c r="AI5" s="15">
        <v>4</v>
      </c>
      <c r="AJ5" s="15">
        <v>6</v>
      </c>
      <c r="AK5" s="15">
        <v>5</v>
      </c>
      <c r="AL5" s="15">
        <v>4</v>
      </c>
      <c r="AM5" s="15">
        <f t="shared" si="4"/>
        <v>4</v>
      </c>
      <c r="AN5" s="15">
        <f t="shared" si="5"/>
        <v>7</v>
      </c>
      <c r="AO5" s="15" t="s">
        <v>76</v>
      </c>
      <c r="AP5" s="13"/>
      <c r="AQ5" s="13"/>
      <c r="AR5" s="13"/>
      <c r="AS5" s="13"/>
    </row>
    <row r="6" spans="2:45" x14ac:dyDescent="0.25">
      <c r="B6" s="16" t="s">
        <v>62</v>
      </c>
      <c r="C6" s="16">
        <v>2</v>
      </c>
      <c r="D6" s="16">
        <v>3</v>
      </c>
      <c r="E6" s="16">
        <v>4</v>
      </c>
      <c r="F6" s="16">
        <v>6</v>
      </c>
      <c r="G6" s="16">
        <v>5</v>
      </c>
      <c r="H6" s="16">
        <v>4</v>
      </c>
      <c r="I6" s="16">
        <f t="shared" si="0"/>
        <v>5</v>
      </c>
      <c r="J6" s="16">
        <f t="shared" si="1"/>
        <v>4</v>
      </c>
      <c r="K6" s="16" t="s">
        <v>77</v>
      </c>
      <c r="L6" s="13"/>
      <c r="M6" s="13"/>
      <c r="N6" s="13"/>
      <c r="O6" s="13"/>
      <c r="Q6" s="16" t="s">
        <v>62</v>
      </c>
      <c r="R6" s="16">
        <v>2</v>
      </c>
      <c r="S6" s="16">
        <v>3</v>
      </c>
      <c r="T6" s="16">
        <v>4</v>
      </c>
      <c r="U6" s="16">
        <v>6</v>
      </c>
      <c r="V6" s="16">
        <v>5</v>
      </c>
      <c r="W6" s="16">
        <v>4</v>
      </c>
      <c r="X6" s="16">
        <f t="shared" si="2"/>
        <v>5</v>
      </c>
      <c r="Y6" s="16">
        <f t="shared" si="3"/>
        <v>4</v>
      </c>
      <c r="Z6" s="16" t="s">
        <v>77</v>
      </c>
      <c r="AA6" s="13"/>
      <c r="AB6" s="13"/>
      <c r="AC6" s="13"/>
      <c r="AD6" s="13"/>
      <c r="AF6" s="16" t="s">
        <v>62</v>
      </c>
      <c r="AG6" s="16">
        <v>2</v>
      </c>
      <c r="AH6" s="16">
        <v>3</v>
      </c>
      <c r="AI6" s="16">
        <v>4</v>
      </c>
      <c r="AJ6" s="16">
        <v>6</v>
      </c>
      <c r="AK6" s="16">
        <v>5</v>
      </c>
      <c r="AL6" s="16">
        <v>4</v>
      </c>
      <c r="AM6" s="16">
        <f t="shared" si="4"/>
        <v>5</v>
      </c>
      <c r="AN6" s="16">
        <f t="shared" si="5"/>
        <v>4</v>
      </c>
      <c r="AO6" s="16" t="s">
        <v>77</v>
      </c>
      <c r="AP6" s="13"/>
      <c r="AQ6" s="13"/>
      <c r="AR6" s="13"/>
      <c r="AS6" s="13"/>
    </row>
    <row r="7" spans="2:45" x14ac:dyDescent="0.25">
      <c r="B7" s="16" t="s">
        <v>63</v>
      </c>
      <c r="C7" s="16">
        <v>6</v>
      </c>
      <c r="D7" s="16">
        <v>2</v>
      </c>
      <c r="E7" s="16">
        <v>4</v>
      </c>
      <c r="F7" s="16">
        <v>6</v>
      </c>
      <c r="G7" s="16">
        <v>5</v>
      </c>
      <c r="H7" s="16">
        <v>4</v>
      </c>
      <c r="I7" s="16">
        <f t="shared" si="0"/>
        <v>6</v>
      </c>
      <c r="J7" s="16">
        <f t="shared" si="1"/>
        <v>3</v>
      </c>
      <c r="K7" s="16" t="s">
        <v>77</v>
      </c>
      <c r="L7" s="13"/>
      <c r="M7" s="13"/>
      <c r="N7" s="13"/>
      <c r="O7" s="13"/>
      <c r="Q7" s="16" t="s">
        <v>63</v>
      </c>
      <c r="R7" s="16">
        <v>6</v>
      </c>
      <c r="S7" s="16">
        <v>2</v>
      </c>
      <c r="T7" s="16">
        <v>4</v>
      </c>
      <c r="U7" s="16">
        <v>6</v>
      </c>
      <c r="V7" s="16">
        <v>5</v>
      </c>
      <c r="W7" s="16">
        <v>4</v>
      </c>
      <c r="X7" s="16">
        <f t="shared" si="2"/>
        <v>6</v>
      </c>
      <c r="Y7" s="16">
        <f t="shared" si="3"/>
        <v>3</v>
      </c>
      <c r="Z7" s="16" t="s">
        <v>77</v>
      </c>
      <c r="AA7" s="13"/>
      <c r="AB7" s="13"/>
      <c r="AC7" s="13"/>
      <c r="AD7" s="13"/>
      <c r="AF7" s="16" t="s">
        <v>63</v>
      </c>
      <c r="AG7" s="16">
        <v>6</v>
      </c>
      <c r="AH7" s="16">
        <v>2</v>
      </c>
      <c r="AI7" s="16">
        <v>4</v>
      </c>
      <c r="AJ7" s="16">
        <v>6</v>
      </c>
      <c r="AK7" s="16">
        <v>5</v>
      </c>
      <c r="AL7" s="16">
        <v>4</v>
      </c>
      <c r="AM7" s="16">
        <f t="shared" si="4"/>
        <v>6</v>
      </c>
      <c r="AN7" s="16">
        <f t="shared" si="5"/>
        <v>3</v>
      </c>
      <c r="AO7" s="16" t="s">
        <v>77</v>
      </c>
      <c r="AP7" s="13"/>
      <c r="AQ7" s="13"/>
      <c r="AR7" s="13"/>
      <c r="AS7" s="13"/>
    </row>
    <row r="8" spans="2:45" x14ac:dyDescent="0.25">
      <c r="B8" s="16" t="s">
        <v>64</v>
      </c>
      <c r="C8" s="16">
        <v>6</v>
      </c>
      <c r="D8" s="16">
        <v>4</v>
      </c>
      <c r="E8" s="16">
        <v>4</v>
      </c>
      <c r="F8" s="16">
        <v>6</v>
      </c>
      <c r="G8" s="16">
        <v>5</v>
      </c>
      <c r="H8" s="16">
        <v>4</v>
      </c>
      <c r="I8" s="16">
        <f t="shared" si="0"/>
        <v>4</v>
      </c>
      <c r="J8" s="16">
        <f t="shared" si="1"/>
        <v>1</v>
      </c>
      <c r="K8" s="16" t="s">
        <v>77</v>
      </c>
      <c r="L8" s="13"/>
      <c r="M8" s="13"/>
      <c r="N8" s="13"/>
      <c r="O8" s="13"/>
      <c r="Q8" s="16" t="s">
        <v>64</v>
      </c>
      <c r="R8" s="16">
        <v>6</v>
      </c>
      <c r="S8" s="16">
        <v>4</v>
      </c>
      <c r="T8" s="16">
        <v>4</v>
      </c>
      <c r="U8" s="16">
        <v>6</v>
      </c>
      <c r="V8" s="16">
        <v>5</v>
      </c>
      <c r="W8" s="16">
        <v>4</v>
      </c>
      <c r="X8" s="16">
        <f t="shared" si="2"/>
        <v>4</v>
      </c>
      <c r="Y8" s="16">
        <f t="shared" si="3"/>
        <v>1</v>
      </c>
      <c r="Z8" s="16" t="s">
        <v>77</v>
      </c>
      <c r="AA8" s="13"/>
      <c r="AB8" s="13"/>
      <c r="AC8" s="13"/>
      <c r="AD8" s="13"/>
      <c r="AF8" s="16" t="s">
        <v>64</v>
      </c>
      <c r="AG8" s="16">
        <v>6</v>
      </c>
      <c r="AH8" s="16">
        <v>4</v>
      </c>
      <c r="AI8" s="16">
        <v>4</v>
      </c>
      <c r="AJ8" s="16">
        <v>6</v>
      </c>
      <c r="AK8" s="16">
        <v>5</v>
      </c>
      <c r="AL8" s="16">
        <v>4</v>
      </c>
      <c r="AM8" s="16">
        <f t="shared" si="4"/>
        <v>4</v>
      </c>
      <c r="AN8" s="16">
        <f t="shared" si="5"/>
        <v>1</v>
      </c>
      <c r="AO8" s="16" t="s">
        <v>77</v>
      </c>
      <c r="AP8" s="13"/>
      <c r="AQ8" s="13"/>
      <c r="AR8" s="13"/>
      <c r="AS8" s="13"/>
    </row>
    <row r="9" spans="2:45" x14ac:dyDescent="0.25">
      <c r="B9" s="16" t="s">
        <v>65</v>
      </c>
      <c r="C9" s="16">
        <v>7</v>
      </c>
      <c r="D9" s="16">
        <v>3</v>
      </c>
      <c r="E9" s="16">
        <v>4</v>
      </c>
      <c r="F9" s="16">
        <v>6</v>
      </c>
      <c r="G9" s="16">
        <v>5</v>
      </c>
      <c r="H9" s="16">
        <v>4</v>
      </c>
      <c r="I9" s="16">
        <f t="shared" si="0"/>
        <v>6</v>
      </c>
      <c r="J9" s="16">
        <f t="shared" si="1"/>
        <v>3</v>
      </c>
      <c r="K9" s="16" t="s">
        <v>77</v>
      </c>
      <c r="L9" s="13"/>
      <c r="M9" s="13"/>
      <c r="N9" s="13"/>
      <c r="O9" s="13"/>
      <c r="Q9" s="16" t="s">
        <v>65</v>
      </c>
      <c r="R9" s="16">
        <v>7</v>
      </c>
      <c r="S9" s="16">
        <v>3</v>
      </c>
      <c r="T9" s="16">
        <v>4</v>
      </c>
      <c r="U9" s="16">
        <v>6</v>
      </c>
      <c r="V9" s="16">
        <v>5</v>
      </c>
      <c r="W9" s="16">
        <v>4</v>
      </c>
      <c r="X9" s="16">
        <f t="shared" si="2"/>
        <v>6</v>
      </c>
      <c r="Y9" s="16">
        <f t="shared" si="3"/>
        <v>3</v>
      </c>
      <c r="Z9" s="16" t="s">
        <v>77</v>
      </c>
      <c r="AA9" s="13"/>
      <c r="AB9" s="13"/>
      <c r="AC9" s="13"/>
      <c r="AD9" s="13"/>
      <c r="AF9" s="16" t="s">
        <v>65</v>
      </c>
      <c r="AG9" s="16">
        <v>7</v>
      </c>
      <c r="AH9" s="16">
        <v>3</v>
      </c>
      <c r="AI9" s="16">
        <v>4</v>
      </c>
      <c r="AJ9" s="16">
        <v>6</v>
      </c>
      <c r="AK9" s="16">
        <v>5</v>
      </c>
      <c r="AL9" s="16">
        <v>4</v>
      </c>
      <c r="AM9" s="16">
        <f t="shared" si="4"/>
        <v>6</v>
      </c>
      <c r="AN9" s="16">
        <f t="shared" si="5"/>
        <v>3</v>
      </c>
      <c r="AO9" s="16" t="s">
        <v>77</v>
      </c>
      <c r="AP9" s="13"/>
      <c r="AQ9" s="13"/>
      <c r="AR9" s="13"/>
      <c r="AS9" s="13"/>
    </row>
    <row r="10" spans="2:45" x14ac:dyDescent="0.25">
      <c r="B10" s="16" t="s">
        <v>66</v>
      </c>
      <c r="C10" s="16">
        <v>7</v>
      </c>
      <c r="D10" s="16">
        <v>4</v>
      </c>
      <c r="E10" s="16">
        <v>4</v>
      </c>
      <c r="F10" s="16">
        <v>6</v>
      </c>
      <c r="G10" s="16">
        <v>5</v>
      </c>
      <c r="H10" s="16">
        <v>4</v>
      </c>
      <c r="I10" s="16">
        <f t="shared" si="0"/>
        <v>5</v>
      </c>
      <c r="J10" s="16">
        <f t="shared" si="1"/>
        <v>2</v>
      </c>
      <c r="K10" s="16" t="s">
        <v>77</v>
      </c>
      <c r="L10" s="13"/>
      <c r="M10" s="13"/>
      <c r="N10" s="13"/>
      <c r="O10" s="13"/>
      <c r="Q10" s="16" t="s">
        <v>66</v>
      </c>
      <c r="R10" s="16">
        <v>7</v>
      </c>
      <c r="S10" s="16">
        <v>4</v>
      </c>
      <c r="T10" s="16">
        <v>4</v>
      </c>
      <c r="U10" s="16">
        <v>6</v>
      </c>
      <c r="V10" s="16">
        <v>5</v>
      </c>
      <c r="W10" s="16">
        <v>4</v>
      </c>
      <c r="X10" s="16">
        <f t="shared" si="2"/>
        <v>5</v>
      </c>
      <c r="Y10" s="16">
        <f t="shared" si="3"/>
        <v>2</v>
      </c>
      <c r="Z10" s="16" t="s">
        <v>77</v>
      </c>
      <c r="AA10" s="13"/>
      <c r="AB10" s="13"/>
      <c r="AC10" s="13"/>
      <c r="AD10" s="13"/>
      <c r="AF10" s="16" t="s">
        <v>66</v>
      </c>
      <c r="AG10" s="16">
        <v>7</v>
      </c>
      <c r="AH10" s="16">
        <v>4</v>
      </c>
      <c r="AI10" s="16">
        <v>4</v>
      </c>
      <c r="AJ10" s="16">
        <v>6</v>
      </c>
      <c r="AK10" s="16">
        <v>5</v>
      </c>
      <c r="AL10" s="16">
        <v>4</v>
      </c>
      <c r="AM10" s="16">
        <f t="shared" si="4"/>
        <v>5</v>
      </c>
      <c r="AN10" s="16">
        <f t="shared" si="5"/>
        <v>2</v>
      </c>
      <c r="AO10" s="16" t="s">
        <v>77</v>
      </c>
      <c r="AP10" s="13"/>
      <c r="AQ10" s="13"/>
      <c r="AR10" s="13"/>
      <c r="AS10" s="13"/>
    </row>
    <row r="11" spans="2:45" x14ac:dyDescent="0.25">
      <c r="B11" s="16" t="s">
        <v>67</v>
      </c>
      <c r="C11" s="16">
        <v>8</v>
      </c>
      <c r="D11" s="16">
        <v>5</v>
      </c>
      <c r="E11" s="16">
        <v>4</v>
      </c>
      <c r="F11" s="16">
        <v>6</v>
      </c>
      <c r="G11" s="16">
        <v>5</v>
      </c>
      <c r="H11" s="16">
        <v>4</v>
      </c>
      <c r="I11" s="16">
        <f t="shared" si="0"/>
        <v>5</v>
      </c>
      <c r="J11" s="16">
        <f t="shared" si="1"/>
        <v>4</v>
      </c>
      <c r="K11" s="16" t="s">
        <v>77</v>
      </c>
      <c r="L11" s="13"/>
      <c r="M11" s="13"/>
      <c r="N11" s="13"/>
      <c r="O11" s="13"/>
      <c r="Q11" s="16" t="s">
        <v>67</v>
      </c>
      <c r="R11" s="16">
        <v>8</v>
      </c>
      <c r="S11" s="16">
        <v>5</v>
      </c>
      <c r="T11" s="16">
        <v>4</v>
      </c>
      <c r="U11" s="16">
        <v>6</v>
      </c>
      <c r="V11" s="16">
        <v>5</v>
      </c>
      <c r="W11" s="16">
        <v>4</v>
      </c>
      <c r="X11" s="16">
        <f t="shared" si="2"/>
        <v>5</v>
      </c>
      <c r="Y11" s="16">
        <f t="shared" si="3"/>
        <v>4</v>
      </c>
      <c r="Z11" s="16" t="s">
        <v>77</v>
      </c>
      <c r="AA11" s="13"/>
      <c r="AB11" s="13"/>
      <c r="AC11" s="13"/>
      <c r="AD11" s="13"/>
      <c r="AF11" s="16" t="s">
        <v>67</v>
      </c>
      <c r="AG11" s="16">
        <v>8</v>
      </c>
      <c r="AH11" s="16">
        <v>5</v>
      </c>
      <c r="AI11" s="16">
        <v>4</v>
      </c>
      <c r="AJ11" s="16">
        <v>6</v>
      </c>
      <c r="AK11" s="16">
        <v>5</v>
      </c>
      <c r="AL11" s="16">
        <v>4</v>
      </c>
      <c r="AM11" s="16">
        <f t="shared" si="4"/>
        <v>5</v>
      </c>
      <c r="AN11" s="16">
        <f t="shared" si="5"/>
        <v>4</v>
      </c>
      <c r="AO11" s="16" t="s">
        <v>77</v>
      </c>
      <c r="AP11" s="13"/>
      <c r="AQ11" s="13"/>
      <c r="AR11" s="13"/>
      <c r="AS11" s="13"/>
    </row>
    <row r="12" spans="2:45" x14ac:dyDescent="0.25">
      <c r="B12" s="15" t="s">
        <v>68</v>
      </c>
      <c r="C12" s="15">
        <v>7</v>
      </c>
      <c r="D12" s="15">
        <v>6</v>
      </c>
      <c r="E12" s="15">
        <v>4</v>
      </c>
      <c r="F12" s="15">
        <v>6</v>
      </c>
      <c r="G12" s="15">
        <v>5</v>
      </c>
      <c r="H12" s="15">
        <v>4</v>
      </c>
      <c r="I12" s="15">
        <f t="shared" si="0"/>
        <v>3</v>
      </c>
      <c r="J12" s="15">
        <f t="shared" si="1"/>
        <v>4</v>
      </c>
      <c r="K12" s="15" t="s">
        <v>76</v>
      </c>
      <c r="L12" s="13"/>
      <c r="M12" s="13"/>
      <c r="N12" s="13"/>
      <c r="O12" s="13"/>
      <c r="Q12" s="15" t="s">
        <v>68</v>
      </c>
      <c r="R12" s="15">
        <v>7</v>
      </c>
      <c r="S12" s="15">
        <v>6</v>
      </c>
      <c r="T12" s="15">
        <v>4</v>
      </c>
      <c r="U12" s="15">
        <v>6</v>
      </c>
      <c r="V12" s="15">
        <v>5</v>
      </c>
      <c r="W12" s="15">
        <v>4</v>
      </c>
      <c r="X12" s="15">
        <f t="shared" si="2"/>
        <v>3</v>
      </c>
      <c r="Y12" s="15">
        <f t="shared" si="3"/>
        <v>4</v>
      </c>
      <c r="Z12" s="15" t="s">
        <v>76</v>
      </c>
      <c r="AA12" s="13"/>
      <c r="AB12" s="13"/>
      <c r="AC12" s="13"/>
      <c r="AD12" s="13"/>
      <c r="AF12" s="15" t="s">
        <v>68</v>
      </c>
      <c r="AG12" s="15">
        <v>7</v>
      </c>
      <c r="AH12" s="15">
        <v>6</v>
      </c>
      <c r="AI12" s="15">
        <v>4</v>
      </c>
      <c r="AJ12" s="15">
        <v>6</v>
      </c>
      <c r="AK12" s="15">
        <v>5</v>
      </c>
      <c r="AL12" s="15">
        <v>4</v>
      </c>
      <c r="AM12" s="15">
        <f t="shared" si="4"/>
        <v>3</v>
      </c>
      <c r="AN12" s="15">
        <f t="shared" si="5"/>
        <v>4</v>
      </c>
      <c r="AO12" s="15" t="s">
        <v>76</v>
      </c>
      <c r="AP12" s="13"/>
      <c r="AQ12" s="13"/>
      <c r="AR12" s="13"/>
      <c r="AS12" s="13"/>
    </row>
    <row r="16" spans="2:45" ht="60" x14ac:dyDescent="0.25">
      <c r="B16" s="14" t="s">
        <v>56</v>
      </c>
      <c r="C16" s="14" t="s">
        <v>57</v>
      </c>
      <c r="D16" s="14" t="s">
        <v>58</v>
      </c>
      <c r="E16" s="14" t="s">
        <v>69</v>
      </c>
      <c r="F16" s="14" t="s">
        <v>70</v>
      </c>
      <c r="G16" s="14" t="s">
        <v>71</v>
      </c>
      <c r="H16" s="14" t="s">
        <v>72</v>
      </c>
      <c r="I16" s="14" t="s">
        <v>82</v>
      </c>
      <c r="J16" s="14" t="s">
        <v>83</v>
      </c>
      <c r="K16" s="14" t="s">
        <v>75</v>
      </c>
      <c r="L16" s="14" t="s">
        <v>78</v>
      </c>
      <c r="M16" s="14" t="s">
        <v>79</v>
      </c>
      <c r="N16" s="14" t="s">
        <v>80</v>
      </c>
      <c r="O16" s="14" t="s">
        <v>81</v>
      </c>
    </row>
    <row r="17" spans="2:15" x14ac:dyDescent="0.25">
      <c r="B17" s="15" t="s">
        <v>59</v>
      </c>
      <c r="C17" s="15">
        <v>3</v>
      </c>
      <c r="D17" s="15">
        <v>5</v>
      </c>
      <c r="E17" s="15">
        <v>4</v>
      </c>
      <c r="F17" s="15">
        <v>6</v>
      </c>
      <c r="G17" s="15">
        <v>5</v>
      </c>
      <c r="H17" s="15">
        <v>4</v>
      </c>
      <c r="I17" s="15">
        <f>SQRT((E17-C17)^2+(F17-D17)^2)</f>
        <v>1.4142135623730951</v>
      </c>
      <c r="J17" s="15">
        <f>SQRT((G17-C17)^2+(H17-D17)^2)</f>
        <v>2.2360679774997898</v>
      </c>
      <c r="K17" s="15" t="s">
        <v>84</v>
      </c>
      <c r="L17" s="13">
        <f>AVERAGE(C17,C19)</f>
        <v>2.5</v>
      </c>
      <c r="M17" s="13">
        <f>AVERAGE(D17,D19)</f>
        <v>6.5</v>
      </c>
      <c r="N17" s="13">
        <f>AVERAGE(C18,C20:C26)</f>
        <v>5.75</v>
      </c>
      <c r="O17" s="13">
        <f>AVERAGE(D18,D20:D26)</f>
        <v>3.875</v>
      </c>
    </row>
    <row r="18" spans="2:15" x14ac:dyDescent="0.25">
      <c r="B18" s="16" t="s">
        <v>60</v>
      </c>
      <c r="C18" s="16">
        <v>3</v>
      </c>
      <c r="D18" s="16">
        <v>4</v>
      </c>
      <c r="E18" s="16">
        <v>4</v>
      </c>
      <c r="F18" s="16">
        <v>6</v>
      </c>
      <c r="G18" s="16">
        <v>5</v>
      </c>
      <c r="H18" s="16">
        <v>4</v>
      </c>
      <c r="I18" s="16">
        <f t="shared" ref="I18:I26" si="6">SQRT((E18-C18)^2+(F18-D18)^2)</f>
        <v>2.2360679774997898</v>
      </c>
      <c r="J18" s="16">
        <f t="shared" ref="J18:J26" si="7">SQRT((G18-C18)^2+(H18-D18)^2)</f>
        <v>2</v>
      </c>
      <c r="K18" s="16" t="s">
        <v>85</v>
      </c>
      <c r="L18" s="13"/>
      <c r="M18" s="13"/>
      <c r="N18" s="13"/>
      <c r="O18" s="13"/>
    </row>
    <row r="19" spans="2:15" x14ac:dyDescent="0.25">
      <c r="B19" s="15" t="s">
        <v>61</v>
      </c>
      <c r="C19" s="15">
        <v>2</v>
      </c>
      <c r="D19" s="15">
        <v>8</v>
      </c>
      <c r="E19" s="15">
        <v>4</v>
      </c>
      <c r="F19" s="15">
        <v>6</v>
      </c>
      <c r="G19" s="15">
        <v>5</v>
      </c>
      <c r="H19" s="15">
        <v>4</v>
      </c>
      <c r="I19" s="15">
        <f t="shared" si="6"/>
        <v>2.8284271247461903</v>
      </c>
      <c r="J19" s="15">
        <f t="shared" si="7"/>
        <v>5</v>
      </c>
      <c r="K19" s="15" t="s">
        <v>84</v>
      </c>
      <c r="L19" s="13"/>
      <c r="M19" s="13"/>
      <c r="N19" s="13"/>
      <c r="O19" s="13"/>
    </row>
    <row r="20" spans="2:15" x14ac:dyDescent="0.25">
      <c r="B20" s="16" t="s">
        <v>62</v>
      </c>
      <c r="C20" s="16">
        <v>2</v>
      </c>
      <c r="D20" s="16">
        <v>3</v>
      </c>
      <c r="E20" s="16">
        <v>4</v>
      </c>
      <c r="F20" s="16">
        <v>6</v>
      </c>
      <c r="G20" s="16">
        <v>5</v>
      </c>
      <c r="H20" s="16">
        <v>4</v>
      </c>
      <c r="I20" s="16">
        <f t="shared" si="6"/>
        <v>3.6055512754639891</v>
      </c>
      <c r="J20" s="16">
        <f t="shared" si="7"/>
        <v>3.1622776601683795</v>
      </c>
      <c r="K20" s="16" t="s">
        <v>85</v>
      </c>
      <c r="L20" s="13"/>
      <c r="M20" s="13"/>
      <c r="N20" s="13"/>
      <c r="O20" s="13"/>
    </row>
    <row r="21" spans="2:15" x14ac:dyDescent="0.25">
      <c r="B21" s="16" t="s">
        <v>63</v>
      </c>
      <c r="C21" s="16">
        <v>6</v>
      </c>
      <c r="D21" s="16">
        <v>2</v>
      </c>
      <c r="E21" s="16">
        <v>4</v>
      </c>
      <c r="F21" s="16">
        <v>6</v>
      </c>
      <c r="G21" s="16">
        <v>5</v>
      </c>
      <c r="H21" s="16">
        <v>4</v>
      </c>
      <c r="I21" s="16">
        <f t="shared" si="6"/>
        <v>4.4721359549995796</v>
      </c>
      <c r="J21" s="16">
        <f t="shared" si="7"/>
        <v>2.2360679774997898</v>
      </c>
      <c r="K21" s="16" t="s">
        <v>85</v>
      </c>
      <c r="L21" s="13"/>
      <c r="M21" s="13"/>
      <c r="N21" s="13"/>
      <c r="O21" s="13"/>
    </row>
    <row r="22" spans="2:15" x14ac:dyDescent="0.25">
      <c r="B22" s="16" t="s">
        <v>64</v>
      </c>
      <c r="C22" s="16">
        <v>6</v>
      </c>
      <c r="D22" s="16">
        <v>4</v>
      </c>
      <c r="E22" s="16">
        <v>4</v>
      </c>
      <c r="F22" s="16">
        <v>6</v>
      </c>
      <c r="G22" s="16">
        <v>5</v>
      </c>
      <c r="H22" s="16">
        <v>4</v>
      </c>
      <c r="I22" s="16">
        <f t="shared" si="6"/>
        <v>2.8284271247461903</v>
      </c>
      <c r="J22" s="16">
        <f t="shared" si="7"/>
        <v>1</v>
      </c>
      <c r="K22" s="16" t="s">
        <v>85</v>
      </c>
      <c r="L22" s="13"/>
      <c r="M22" s="13"/>
      <c r="N22" s="13"/>
      <c r="O22" s="13"/>
    </row>
    <row r="23" spans="2:15" x14ac:dyDescent="0.25">
      <c r="B23" s="16" t="s">
        <v>65</v>
      </c>
      <c r="C23" s="16">
        <v>7</v>
      </c>
      <c r="D23" s="16">
        <v>3</v>
      </c>
      <c r="E23" s="16">
        <v>4</v>
      </c>
      <c r="F23" s="16">
        <v>6</v>
      </c>
      <c r="G23" s="16">
        <v>5</v>
      </c>
      <c r="H23" s="16">
        <v>4</v>
      </c>
      <c r="I23" s="16">
        <f t="shared" si="6"/>
        <v>4.2426406871192848</v>
      </c>
      <c r="J23" s="16">
        <f t="shared" si="7"/>
        <v>2.2360679774997898</v>
      </c>
      <c r="K23" s="16" t="s">
        <v>85</v>
      </c>
      <c r="L23" s="13"/>
      <c r="M23" s="13"/>
      <c r="N23" s="13"/>
      <c r="O23" s="13"/>
    </row>
    <row r="24" spans="2:15" x14ac:dyDescent="0.25">
      <c r="B24" s="16" t="s">
        <v>66</v>
      </c>
      <c r="C24" s="16">
        <v>7</v>
      </c>
      <c r="D24" s="16">
        <v>4</v>
      </c>
      <c r="E24" s="16">
        <v>4</v>
      </c>
      <c r="F24" s="16">
        <v>6</v>
      </c>
      <c r="G24" s="16">
        <v>5</v>
      </c>
      <c r="H24" s="16">
        <v>4</v>
      </c>
      <c r="I24" s="16">
        <f t="shared" si="6"/>
        <v>3.6055512754639891</v>
      </c>
      <c r="J24" s="16">
        <f t="shared" si="7"/>
        <v>2</v>
      </c>
      <c r="K24" s="16" t="s">
        <v>85</v>
      </c>
      <c r="L24" s="13"/>
      <c r="M24" s="13"/>
      <c r="N24" s="13"/>
      <c r="O24" s="13"/>
    </row>
    <row r="25" spans="2:15" x14ac:dyDescent="0.25">
      <c r="B25" s="16" t="s">
        <v>67</v>
      </c>
      <c r="C25" s="16">
        <v>8</v>
      </c>
      <c r="D25" s="16">
        <v>5</v>
      </c>
      <c r="E25" s="16">
        <v>4</v>
      </c>
      <c r="F25" s="16">
        <v>6</v>
      </c>
      <c r="G25" s="16">
        <v>5</v>
      </c>
      <c r="H25" s="16">
        <v>4</v>
      </c>
      <c r="I25" s="16">
        <f t="shared" si="6"/>
        <v>4.1231056256176606</v>
      </c>
      <c r="J25" s="16">
        <f t="shared" si="7"/>
        <v>3.1622776601683795</v>
      </c>
      <c r="K25" s="16" t="s">
        <v>85</v>
      </c>
      <c r="L25" s="13"/>
      <c r="M25" s="13"/>
      <c r="N25" s="13"/>
      <c r="O25" s="13"/>
    </row>
    <row r="26" spans="2:15" x14ac:dyDescent="0.25">
      <c r="B26" s="16" t="s">
        <v>68</v>
      </c>
      <c r="C26" s="16">
        <v>7</v>
      </c>
      <c r="D26" s="16">
        <v>6</v>
      </c>
      <c r="E26" s="16">
        <v>4</v>
      </c>
      <c r="F26" s="16">
        <v>6</v>
      </c>
      <c r="G26" s="16">
        <v>5</v>
      </c>
      <c r="H26" s="16">
        <v>4</v>
      </c>
      <c r="I26" s="16">
        <f t="shared" si="6"/>
        <v>3</v>
      </c>
      <c r="J26" s="16">
        <f t="shared" si="7"/>
        <v>2.8284271247461903</v>
      </c>
      <c r="K26" s="16" t="s">
        <v>85</v>
      </c>
      <c r="L26" s="13"/>
      <c r="M26" s="13"/>
      <c r="N26" s="13"/>
      <c r="O26" s="13"/>
    </row>
  </sheetData>
  <mergeCells count="16">
    <mergeCell ref="AR3:AR12"/>
    <mergeCell ref="AS3:AS12"/>
    <mergeCell ref="AA3:AA12"/>
    <mergeCell ref="AB3:AB12"/>
    <mergeCell ref="AC3:AC12"/>
    <mergeCell ref="AD3:AD12"/>
    <mergeCell ref="AP3:AP12"/>
    <mergeCell ref="AQ3:AQ12"/>
    <mergeCell ref="L3:L12"/>
    <mergeCell ref="M3:M12"/>
    <mergeCell ref="N3:N12"/>
    <mergeCell ref="O3:O12"/>
    <mergeCell ref="L17:L26"/>
    <mergeCell ref="M17:M26"/>
    <mergeCell ref="N17:N26"/>
    <mergeCell ref="O17:O26"/>
  </mergeCell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The Walt Disney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Letchworth, Kristen G.</dc:creator>
  <cp:lastModifiedBy>Arvin, Nima</cp:lastModifiedBy>
  <dcterms:created xsi:type="dcterms:W3CDTF">2020-04-09T17:13:52Z</dcterms:created>
  <dcterms:modified xsi:type="dcterms:W3CDTF">2021-10-10T15:10:45Z</dcterms:modified>
</cp:coreProperties>
</file>