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M\Documents\Python\Project\"/>
    </mc:Choice>
  </mc:AlternateContent>
  <bookViews>
    <workbookView xWindow="0" yWindow="0" windowWidth="23040" windowHeight="82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J5" i="1" l="1"/>
  <c r="K5" i="1" s="1"/>
  <c r="H5" i="1"/>
  <c r="J7" i="1"/>
  <c r="K7" i="1" s="1"/>
  <c r="H7" i="1" l="1"/>
  <c r="I7" i="1" s="1"/>
  <c r="I5" i="1"/>
</calcChain>
</file>

<file path=xl/sharedStrings.xml><?xml version="1.0" encoding="utf-8"?>
<sst xmlns="http://schemas.openxmlformats.org/spreadsheetml/2006/main" count="25" uniqueCount="25">
  <si>
    <t>Positive (PP)</t>
  </si>
  <si>
    <t>Negative (PN)</t>
  </si>
  <si>
    <t>Positive (P)</t>
  </si>
  <si>
    <t>Negative (N)</t>
  </si>
  <si>
    <t>Accuracy (ACC)</t>
  </si>
  <si>
    <t>Total Population = P + N</t>
  </si>
  <si>
    <t>Predicted Condition</t>
  </si>
  <si>
    <t>False Negative (FN)</t>
  </si>
  <si>
    <t>True Positive (TP)</t>
  </si>
  <si>
    <t>False Positive (FP)</t>
  </si>
  <si>
    <t>True Negative (TN)</t>
  </si>
  <si>
    <t>Actual Condition</t>
  </si>
  <si>
    <t>True Positive Rate (TPR), Recall, Sensitivity (SEN), Power</t>
  </si>
  <si>
    <t>Positive Predictive Value (PPV), Precision</t>
  </si>
  <si>
    <t>F1 Score</t>
  </si>
  <si>
    <t>F1 Score =( 2 PPV × TPR) / (PPV + TPR)</t>
  </si>
  <si>
    <t>Accuracy (ACC) = (TP + TN) / (P + N)</t>
  </si>
  <si>
    <t>Precision(PPV) = TP / PP</t>
  </si>
  <si>
    <t>Recall(TPR) = TP / P</t>
  </si>
  <si>
    <t>Measure</t>
  </si>
  <si>
    <t>Detect</t>
  </si>
  <si>
    <t>(X1-X2)^2</t>
  </si>
  <si>
    <r>
      <t xml:space="preserve">RMSD = </t>
    </r>
    <r>
      <rPr>
        <sz val="14"/>
        <color theme="1"/>
        <rFont val="Calibri"/>
        <family val="2"/>
      </rPr>
      <t>√[(∑(X1-X2)^2)/N]</t>
    </r>
  </si>
  <si>
    <t xml:space="preserve">Root Mean Square Deviation (RMSD)
Root Mean Square Error (RMSE) 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</si>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</sst>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7" formatCode="0.0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9BDC7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164" fontId="3" fillId="9" borderId="9" xfId="0" applyNumberFormat="1" applyFont="1" applyFill="1" applyBorder="1" applyAlignment="1">
      <alignment horizontal="center" vertical="center"/>
    </xf>
    <xf numFmtId="164" fontId="3" fillId="9" borderId="2" xfId="0" applyNumberFormat="1" applyFont="1" applyFill="1" applyBorder="1" applyAlignment="1">
      <alignment horizontal="center" vertical="center"/>
    </xf>
    <xf numFmtId="164" fontId="3" fillId="9" borderId="2" xfId="1" applyNumberFormat="1" applyFont="1" applyFill="1" applyBorder="1" applyAlignment="1">
      <alignment horizontal="center" vertical="center"/>
    </xf>
    <xf numFmtId="164" fontId="3" fillId="9" borderId="8" xfId="0" applyNumberFormat="1" applyFont="1" applyFill="1" applyBorder="1" applyAlignment="1">
      <alignment horizontal="center" vertical="center"/>
    </xf>
    <xf numFmtId="10" fontId="3" fillId="7" borderId="20" xfId="0" applyNumberFormat="1" applyFont="1" applyFill="1" applyBorder="1" applyAlignment="1">
      <alignment horizontal="center" vertical="center"/>
    </xf>
    <xf numFmtId="10" fontId="3" fillId="7" borderId="2" xfId="1" applyNumberFormat="1" applyFont="1" applyFill="1" applyBorder="1" applyAlignment="1">
      <alignment horizontal="center" vertical="center"/>
    </xf>
    <xf numFmtId="10" fontId="3" fillId="7" borderId="9" xfId="0" applyNumberFormat="1" applyFont="1" applyFill="1" applyBorder="1" applyAlignment="1">
      <alignment horizontal="center" vertical="center"/>
    </xf>
    <xf numFmtId="10" fontId="3" fillId="7" borderId="2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textRotation="90"/>
    </xf>
    <xf numFmtId="0" fontId="0" fillId="5" borderId="8" xfId="0" applyFill="1" applyBorder="1" applyAlignment="1">
      <alignment horizontal="center" vertical="center" textRotation="90"/>
    </xf>
    <xf numFmtId="0" fontId="0" fillId="5" borderId="6" xfId="0" applyFill="1" applyBorder="1" applyAlignment="1">
      <alignment horizontal="center" vertical="center" textRotation="90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8" borderId="21" xfId="0" applyNumberForma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0" fontId="0" fillId="10" borderId="2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167" fontId="3" fillId="3" borderId="6" xfId="0" applyNumberFormat="1" applyFont="1" applyFill="1" applyBorder="1" applyAlignment="1">
      <alignment vertical="center"/>
    </xf>
    <xf numFmtId="167" fontId="3" fillId="3" borderId="7" xfId="0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9BDC7"/>
      <color rgb="FFEACAEC"/>
      <color rgb="FFFFDD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175260</xdr:colOff>
      <xdr:row>9</xdr:row>
      <xdr:rowOff>53339</xdr:rowOff>
    </xdr:from>
    <xdr:to>
      <xdr:col>8</xdr:col>
      <xdr:colOff>1356360</xdr:colOff>
      <xdr:row>9</xdr:row>
      <xdr:rowOff>525780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060" y="2727959"/>
          <a:ext cx="2705100" cy="472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68"/>
  <sheetViews>
    <sheetView tabSelected="1" workbookViewId="0">
      <selection activeCell="H17" sqref="H17"/>
    </sheetView>
  </sheetViews>
  <sheetFormatPr defaultRowHeight="13.8" x14ac:dyDescent="0.25"/>
  <cols>
    <col min="1" max="2" width="9" customWidth="1"/>
    <col min="3" max="3" width="5" customWidth="1"/>
    <col min="4" max="4" width="16" customWidth="1"/>
    <col min="5" max="6" width="20" customWidth="1"/>
    <col min="7" max="7" width="10" customWidth="1"/>
    <col min="8" max="9" width="20" customWidth="1"/>
    <col min="10" max="11" width="26" customWidth="1"/>
  </cols>
  <sheetData>
    <row r="2" spans="3:12" ht="30" customHeight="1" x14ac:dyDescent="0.25">
      <c r="C2" s="32" t="s">
        <v>5</v>
      </c>
      <c r="D2" s="33"/>
      <c r="E2" s="21" t="s">
        <v>6</v>
      </c>
      <c r="F2" s="22"/>
      <c r="G2" s="1"/>
      <c r="H2" s="34" t="s">
        <v>17</v>
      </c>
      <c r="I2" s="34"/>
      <c r="J2" s="34" t="s">
        <v>18</v>
      </c>
      <c r="K2" s="34"/>
      <c r="L2" s="2"/>
    </row>
    <row r="3" spans="3:12" ht="36" customHeight="1" thickBot="1" x14ac:dyDescent="0.3">
      <c r="C3" s="30">
        <v>170</v>
      </c>
      <c r="D3" s="31"/>
      <c r="E3" s="3" t="s">
        <v>0</v>
      </c>
      <c r="F3" s="4" t="s">
        <v>1</v>
      </c>
      <c r="G3" s="1"/>
      <c r="H3" s="34" t="s">
        <v>15</v>
      </c>
      <c r="I3" s="34"/>
      <c r="J3" s="34" t="s">
        <v>16</v>
      </c>
      <c r="K3" s="34"/>
      <c r="L3" s="1"/>
    </row>
    <row r="4" spans="3:12" ht="18" customHeight="1" x14ac:dyDescent="0.25">
      <c r="C4" s="27" t="s">
        <v>11</v>
      </c>
      <c r="D4" s="23" t="s">
        <v>2</v>
      </c>
      <c r="E4" s="5" t="s">
        <v>8</v>
      </c>
      <c r="F4" s="6" t="s">
        <v>7</v>
      </c>
      <c r="G4" s="1"/>
      <c r="H4" s="32" t="s">
        <v>13</v>
      </c>
      <c r="I4" s="33"/>
      <c r="J4" s="32" t="s">
        <v>12</v>
      </c>
      <c r="K4" s="33"/>
      <c r="L4" s="1"/>
    </row>
    <row r="5" spans="3:12" ht="36" customHeight="1" thickBot="1" x14ac:dyDescent="0.3">
      <c r="C5" s="28"/>
      <c r="D5" s="24"/>
      <c r="E5" s="9">
        <v>155</v>
      </c>
      <c r="F5" s="10">
        <v>12</v>
      </c>
      <c r="G5" s="1"/>
      <c r="H5" s="13">
        <f>E5/(E5+E7)</f>
        <v>0.9337349397590361</v>
      </c>
      <c r="I5" s="19">
        <f>H5</f>
        <v>0.9337349397590361</v>
      </c>
      <c r="J5" s="16">
        <f>E5/(E5+F5)</f>
        <v>0.92814371257485029</v>
      </c>
      <c r="K5" s="17">
        <f>J5</f>
        <v>0.92814371257485029</v>
      </c>
      <c r="L5" s="1"/>
    </row>
    <row r="6" spans="3:12" x14ac:dyDescent="0.25">
      <c r="C6" s="28"/>
      <c r="D6" s="25" t="s">
        <v>3</v>
      </c>
      <c r="E6" s="7" t="s">
        <v>9</v>
      </c>
      <c r="F6" s="8" t="s">
        <v>10</v>
      </c>
      <c r="G6" s="1"/>
      <c r="H6" s="35" t="s">
        <v>14</v>
      </c>
      <c r="I6" s="36"/>
      <c r="J6" s="35" t="s">
        <v>4</v>
      </c>
      <c r="K6" s="36"/>
      <c r="L6" s="1"/>
    </row>
    <row r="7" spans="3:12" ht="35.4" customHeight="1" thickBot="1" x14ac:dyDescent="0.3">
      <c r="C7" s="29"/>
      <c r="D7" s="26"/>
      <c r="E7" s="12">
        <v>11</v>
      </c>
      <c r="F7" s="11">
        <v>3</v>
      </c>
      <c r="G7" s="1"/>
      <c r="H7" s="14">
        <f>2*H5*J5/(H5+J5)</f>
        <v>0.93093093093093093</v>
      </c>
      <c r="I7" s="20">
        <f>H7</f>
        <v>0.93093093093093093</v>
      </c>
      <c r="J7" s="15">
        <f>(E5+F7)/C3</f>
        <v>0.92941176470588238</v>
      </c>
      <c r="K7" s="18">
        <f>J7</f>
        <v>0.92941176470588238</v>
      </c>
      <c r="L7" s="1"/>
    </row>
    <row r="8" spans="3:12" x14ac:dyDescent="0.25">
      <c r="C8" s="1"/>
      <c r="D8" s="1"/>
      <c r="E8" s="1"/>
      <c r="F8" s="1"/>
      <c r="G8" s="1"/>
      <c r="H8" s="1"/>
      <c r="I8" s="1"/>
      <c r="J8" s="1"/>
      <c r="K8" s="1"/>
      <c r="L8" s="1"/>
    </row>
    <row r="9" spans="3:12" x14ac:dyDescent="0.25">
      <c r="C9" s="1"/>
      <c r="D9" s="1"/>
      <c r="G9" s="1"/>
      <c r="H9" s="1"/>
      <c r="I9" s="1"/>
      <c r="J9" s="1"/>
      <c r="K9" s="1"/>
      <c r="L9" s="1"/>
    </row>
    <row r="10" spans="3:12" ht="47.4" customHeight="1" x14ac:dyDescent="0.25">
      <c r="C10" s="1"/>
      <c r="D10" s="1"/>
      <c r="G10" s="1"/>
      <c r="H10" s="49" t="s">
        <v>22</v>
      </c>
      <c r="I10" s="49"/>
      <c r="J10" s="1"/>
      <c r="K10" s="1"/>
      <c r="L10" s="1"/>
    </row>
    <row r="11" spans="3:12" ht="43.8" customHeight="1" x14ac:dyDescent="0.25">
      <c r="C11" s="1"/>
      <c r="D11" s="1"/>
      <c r="G11" s="1"/>
      <c r="H11" s="50" t="s">
        <v>23</v>
      </c>
      <c r="I11" s="51"/>
      <c r="J11" s="1"/>
      <c r="K11" s="1"/>
      <c r="L11" s="1"/>
    </row>
    <row r="12" spans="3:12" ht="36.6" customHeight="1" x14ac:dyDescent="0.25">
      <c r="C12" s="1"/>
      <c r="D12" s="1"/>
      <c r="G12" s="1"/>
      <c r="H12" s="52">
        <f>SQRT(SUM(F16:F168)/COUNT(F16:F168))</f>
        <v>5.6886942113340364</v>
      </c>
      <c r="I12" s="53" t="s">
        <v>24</v>
      </c>
      <c r="J12" s="1"/>
      <c r="K12" s="1"/>
      <c r="L12" s="1"/>
    </row>
    <row r="13" spans="3:12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3:12" ht="14.4" thickBot="1" x14ac:dyDescent="0.3"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3:12" ht="14.4" thickBot="1" x14ac:dyDescent="0.3">
      <c r="C15" s="1"/>
      <c r="D15" s="47" t="s">
        <v>19</v>
      </c>
      <c r="E15" s="40" t="s">
        <v>20</v>
      </c>
      <c r="F15" s="41" t="s">
        <v>21</v>
      </c>
      <c r="G15" s="45"/>
      <c r="H15" s="1"/>
      <c r="I15" s="1"/>
      <c r="J15" s="1"/>
      <c r="K15" s="1"/>
      <c r="L15" s="1"/>
    </row>
    <row r="16" spans="3:12" x14ac:dyDescent="0.25">
      <c r="D16" s="48">
        <v>183</v>
      </c>
      <c r="E16" s="38">
        <v>189.8</v>
      </c>
      <c r="F16" s="39">
        <f>(D16-E16)^2</f>
        <v>46.240000000000151</v>
      </c>
      <c r="G16" s="46"/>
    </row>
    <row r="17" spans="4:6" x14ac:dyDescent="0.25">
      <c r="D17" s="37">
        <v>231</v>
      </c>
      <c r="E17" s="38">
        <v>245.5</v>
      </c>
      <c r="F17" s="39">
        <f t="shared" ref="F17:F77" si="0">(D17-E17)^2</f>
        <v>210.25</v>
      </c>
    </row>
    <row r="18" spans="4:6" x14ac:dyDescent="0.25">
      <c r="D18" s="37">
        <v>264</v>
      </c>
      <c r="E18" s="38">
        <v>266.2</v>
      </c>
      <c r="F18" s="39">
        <f t="shared" si="0"/>
        <v>4.8399999999999501</v>
      </c>
    </row>
    <row r="19" spans="4:6" x14ac:dyDescent="0.25">
      <c r="D19" s="37">
        <v>178</v>
      </c>
      <c r="E19" s="38">
        <v>182.2</v>
      </c>
      <c r="F19" s="39">
        <f t="shared" si="0"/>
        <v>17.639999999999905</v>
      </c>
    </row>
    <row r="20" spans="4:6" x14ac:dyDescent="0.25">
      <c r="D20" s="37">
        <v>233</v>
      </c>
      <c r="E20" s="38">
        <v>238.4</v>
      </c>
      <c r="F20" s="39">
        <f t="shared" si="0"/>
        <v>29.160000000000061</v>
      </c>
    </row>
    <row r="21" spans="4:6" x14ac:dyDescent="0.25">
      <c r="D21" s="37">
        <v>240</v>
      </c>
      <c r="E21" s="38">
        <v>240.4</v>
      </c>
      <c r="F21" s="39">
        <f t="shared" si="0"/>
        <v>0.16000000000000456</v>
      </c>
    </row>
    <row r="22" spans="4:6" x14ac:dyDescent="0.25">
      <c r="D22" s="37">
        <v>281</v>
      </c>
      <c r="E22" s="38">
        <v>279.60000000000002</v>
      </c>
      <c r="F22" s="39">
        <f t="shared" si="0"/>
        <v>1.9599999999999362</v>
      </c>
    </row>
    <row r="23" spans="4:6" x14ac:dyDescent="0.25">
      <c r="D23" s="37">
        <v>328</v>
      </c>
      <c r="E23" s="38">
        <v>322.60000000000002</v>
      </c>
      <c r="F23" s="39">
        <f t="shared" si="0"/>
        <v>29.159999999999755</v>
      </c>
    </row>
    <row r="24" spans="4:6" x14ac:dyDescent="0.25">
      <c r="D24" s="37">
        <v>147</v>
      </c>
      <c r="E24" s="38">
        <v>149.19999999999999</v>
      </c>
      <c r="F24" s="39">
        <f t="shared" si="0"/>
        <v>4.8399999999999501</v>
      </c>
    </row>
    <row r="25" spans="4:6" x14ac:dyDescent="0.25">
      <c r="D25" s="37">
        <v>100</v>
      </c>
      <c r="E25" s="38">
        <v>95.2</v>
      </c>
      <c r="F25" s="39">
        <f t="shared" si="0"/>
        <v>23.039999999999974</v>
      </c>
    </row>
    <row r="26" spans="4:6" x14ac:dyDescent="0.25">
      <c r="D26" s="37">
        <v>180</v>
      </c>
      <c r="E26" s="38">
        <v>177.9</v>
      </c>
      <c r="F26" s="39">
        <f t="shared" si="0"/>
        <v>4.4099999999999762</v>
      </c>
    </row>
    <row r="27" spans="4:6" x14ac:dyDescent="0.25">
      <c r="D27" s="37">
        <v>79</v>
      </c>
      <c r="E27" s="38">
        <v>73.8</v>
      </c>
      <c r="F27" s="39">
        <f t="shared" si="0"/>
        <v>27.040000000000031</v>
      </c>
    </row>
    <row r="28" spans="4:6" x14ac:dyDescent="0.25">
      <c r="D28" s="37">
        <v>305</v>
      </c>
      <c r="E28" s="38">
        <v>300.10000000000002</v>
      </c>
      <c r="F28" s="39">
        <f t="shared" si="0"/>
        <v>24.009999999999778</v>
      </c>
    </row>
    <row r="29" spans="4:6" x14ac:dyDescent="0.25">
      <c r="D29" s="37">
        <v>315</v>
      </c>
      <c r="E29" s="38">
        <v>306</v>
      </c>
      <c r="F29" s="39">
        <f t="shared" si="0"/>
        <v>81</v>
      </c>
    </row>
    <row r="30" spans="4:6" x14ac:dyDescent="0.25">
      <c r="D30" s="37">
        <v>156</v>
      </c>
      <c r="E30" s="38">
        <v>164</v>
      </c>
      <c r="F30" s="39">
        <f t="shared" si="0"/>
        <v>64</v>
      </c>
    </row>
    <row r="31" spans="4:6" x14ac:dyDescent="0.25">
      <c r="D31" s="37">
        <v>215</v>
      </c>
      <c r="E31" s="38">
        <v>217.3</v>
      </c>
      <c r="F31" s="39">
        <f t="shared" si="0"/>
        <v>5.2900000000000524</v>
      </c>
    </row>
    <row r="32" spans="4:6" x14ac:dyDescent="0.25">
      <c r="D32" s="37">
        <v>217</v>
      </c>
      <c r="E32" s="38">
        <v>220.7</v>
      </c>
      <c r="F32" s="39">
        <f t="shared" si="0"/>
        <v>13.689999999999916</v>
      </c>
    </row>
    <row r="33" spans="4:6" x14ac:dyDescent="0.25">
      <c r="D33" s="37">
        <v>280</v>
      </c>
      <c r="E33" s="38">
        <v>270.7</v>
      </c>
      <c r="F33" s="39">
        <f t="shared" si="0"/>
        <v>86.490000000000208</v>
      </c>
    </row>
    <row r="34" spans="4:6" x14ac:dyDescent="0.25">
      <c r="D34" s="37">
        <v>53</v>
      </c>
      <c r="E34" s="38">
        <v>52.7</v>
      </c>
      <c r="F34" s="39">
        <f t="shared" si="0"/>
        <v>8.999999999999829E-2</v>
      </c>
    </row>
    <row r="35" spans="4:6" x14ac:dyDescent="0.25">
      <c r="D35" s="37">
        <v>255</v>
      </c>
      <c r="E35" s="38">
        <v>254.4</v>
      </c>
      <c r="F35" s="39">
        <f t="shared" si="0"/>
        <v>0.35999999999999316</v>
      </c>
    </row>
    <row r="36" spans="4:6" x14ac:dyDescent="0.25">
      <c r="D36" s="37">
        <v>218</v>
      </c>
      <c r="E36" s="38">
        <v>223.7</v>
      </c>
      <c r="F36" s="39">
        <f t="shared" si="0"/>
        <v>32.489999999999867</v>
      </c>
    </row>
    <row r="37" spans="4:6" x14ac:dyDescent="0.25">
      <c r="D37" s="37">
        <v>218</v>
      </c>
      <c r="E37" s="38">
        <v>218.1</v>
      </c>
      <c r="F37" s="39">
        <f t="shared" si="0"/>
        <v>9.999999999998864E-3</v>
      </c>
    </row>
    <row r="38" spans="4:6" x14ac:dyDescent="0.25">
      <c r="D38" s="37">
        <v>310</v>
      </c>
      <c r="E38" s="38">
        <v>305</v>
      </c>
      <c r="F38" s="39">
        <f t="shared" si="0"/>
        <v>25</v>
      </c>
    </row>
    <row r="39" spans="4:6" x14ac:dyDescent="0.25">
      <c r="D39" s="37">
        <v>299</v>
      </c>
      <c r="E39" s="38">
        <v>278.8</v>
      </c>
      <c r="F39" s="39">
        <f t="shared" si="0"/>
        <v>408.03999999999957</v>
      </c>
    </row>
    <row r="40" spans="4:6" x14ac:dyDescent="0.25">
      <c r="D40" s="37">
        <v>200</v>
      </c>
      <c r="E40" s="38">
        <v>195</v>
      </c>
      <c r="F40" s="39">
        <f t="shared" si="0"/>
        <v>25</v>
      </c>
    </row>
    <row r="41" spans="4:6" x14ac:dyDescent="0.25">
      <c r="D41" s="37">
        <v>275</v>
      </c>
      <c r="E41" s="38">
        <v>266.7</v>
      </c>
      <c r="F41" s="39">
        <f t="shared" si="0"/>
        <v>68.890000000000185</v>
      </c>
    </row>
    <row r="42" spans="4:6" x14ac:dyDescent="0.25">
      <c r="D42" s="37">
        <v>355</v>
      </c>
      <c r="E42" s="38">
        <v>344.5</v>
      </c>
      <c r="F42" s="39">
        <f t="shared" si="0"/>
        <v>110.25</v>
      </c>
    </row>
    <row r="43" spans="4:6" x14ac:dyDescent="0.25">
      <c r="D43" s="37">
        <v>283</v>
      </c>
      <c r="E43" s="38">
        <v>277</v>
      </c>
      <c r="F43" s="39">
        <f t="shared" si="0"/>
        <v>36</v>
      </c>
    </row>
    <row r="44" spans="4:6" x14ac:dyDescent="0.25">
      <c r="D44" s="37">
        <v>145</v>
      </c>
      <c r="E44" s="38">
        <v>143.80000000000001</v>
      </c>
      <c r="F44" s="39">
        <f t="shared" si="0"/>
        <v>1.4399999999999726</v>
      </c>
    </row>
    <row r="45" spans="4:6" x14ac:dyDescent="0.25">
      <c r="D45" s="37">
        <v>180</v>
      </c>
      <c r="E45" s="38">
        <v>183</v>
      </c>
      <c r="F45" s="39">
        <f t="shared" si="0"/>
        <v>9</v>
      </c>
    </row>
    <row r="46" spans="4:6" x14ac:dyDescent="0.25">
      <c r="D46" s="37">
        <v>176</v>
      </c>
      <c r="E46" s="38">
        <v>172.1</v>
      </c>
      <c r="F46" s="39">
        <f t="shared" si="0"/>
        <v>15.210000000000043</v>
      </c>
    </row>
    <row r="47" spans="4:6" x14ac:dyDescent="0.25">
      <c r="D47" s="37">
        <v>100</v>
      </c>
      <c r="E47" s="38">
        <v>99</v>
      </c>
      <c r="F47" s="39">
        <f t="shared" si="0"/>
        <v>1</v>
      </c>
    </row>
    <row r="48" spans="4:6" x14ac:dyDescent="0.25">
      <c r="D48" s="37">
        <v>251</v>
      </c>
      <c r="E48" s="38">
        <v>245</v>
      </c>
      <c r="F48" s="39">
        <f t="shared" si="0"/>
        <v>36</v>
      </c>
    </row>
    <row r="49" spans="4:6" x14ac:dyDescent="0.25">
      <c r="D49" s="37">
        <v>165</v>
      </c>
      <c r="E49" s="38">
        <v>167.1</v>
      </c>
      <c r="F49" s="39">
        <f t="shared" si="0"/>
        <v>4.4099999999999762</v>
      </c>
    </row>
    <row r="50" spans="4:6" x14ac:dyDescent="0.25">
      <c r="D50" s="37">
        <v>197</v>
      </c>
      <c r="E50" s="38">
        <v>197.8</v>
      </c>
      <c r="F50" s="39">
        <f t="shared" si="0"/>
        <v>0.64000000000001822</v>
      </c>
    </row>
    <row r="51" spans="4:6" x14ac:dyDescent="0.25">
      <c r="D51" s="37">
        <v>235</v>
      </c>
      <c r="E51" s="38">
        <v>233.5</v>
      </c>
      <c r="F51" s="39">
        <f t="shared" si="0"/>
        <v>2.25</v>
      </c>
    </row>
    <row r="52" spans="4:6" x14ac:dyDescent="0.25">
      <c r="D52" s="37">
        <v>40</v>
      </c>
      <c r="E52" s="38">
        <v>38.700000000000003</v>
      </c>
      <c r="F52" s="39">
        <f t="shared" si="0"/>
        <v>1.6899999999999926</v>
      </c>
    </row>
    <row r="53" spans="4:6" x14ac:dyDescent="0.25">
      <c r="D53" s="37">
        <v>87</v>
      </c>
      <c r="E53" s="38">
        <v>86.8</v>
      </c>
      <c r="F53" s="39">
        <f t="shared" si="0"/>
        <v>4.0000000000001139E-2</v>
      </c>
    </row>
    <row r="54" spans="4:6" x14ac:dyDescent="0.25">
      <c r="D54" s="37">
        <v>265</v>
      </c>
      <c r="E54" s="38">
        <v>258.39999999999998</v>
      </c>
      <c r="F54" s="39">
        <f t="shared" si="0"/>
        <v>43.560000000000301</v>
      </c>
    </row>
    <row r="55" spans="4:6" x14ac:dyDescent="0.25">
      <c r="D55" s="37">
        <v>200</v>
      </c>
      <c r="E55" s="38">
        <v>193.2</v>
      </c>
      <c r="F55" s="39">
        <f t="shared" si="0"/>
        <v>46.240000000000151</v>
      </c>
    </row>
    <row r="56" spans="4:6" x14ac:dyDescent="0.25">
      <c r="D56" s="37">
        <v>256</v>
      </c>
      <c r="E56" s="38">
        <v>249.2</v>
      </c>
      <c r="F56" s="39">
        <f t="shared" si="0"/>
        <v>46.240000000000151</v>
      </c>
    </row>
    <row r="57" spans="4:6" x14ac:dyDescent="0.25">
      <c r="D57" s="37">
        <v>95</v>
      </c>
      <c r="E57" s="38">
        <v>90.6</v>
      </c>
      <c r="F57" s="39">
        <f t="shared" si="0"/>
        <v>19.360000000000049</v>
      </c>
    </row>
    <row r="58" spans="4:6" x14ac:dyDescent="0.25">
      <c r="D58" s="37">
        <v>190</v>
      </c>
      <c r="E58" s="38">
        <v>195.2</v>
      </c>
      <c r="F58" s="39">
        <f t="shared" si="0"/>
        <v>27.039999999999882</v>
      </c>
    </row>
    <row r="59" spans="4:6" x14ac:dyDescent="0.25">
      <c r="D59" s="37">
        <v>195</v>
      </c>
      <c r="E59" s="38">
        <v>185.5</v>
      </c>
      <c r="F59" s="39">
        <f t="shared" si="0"/>
        <v>90.25</v>
      </c>
    </row>
    <row r="60" spans="4:6" x14ac:dyDescent="0.25">
      <c r="D60" s="37">
        <v>60</v>
      </c>
      <c r="E60" s="38">
        <v>59.8</v>
      </c>
      <c r="F60" s="39">
        <f t="shared" si="0"/>
        <v>4.0000000000001139E-2</v>
      </c>
    </row>
    <row r="61" spans="4:6" x14ac:dyDescent="0.25">
      <c r="D61" s="37">
        <v>152</v>
      </c>
      <c r="E61" s="38">
        <v>149.1</v>
      </c>
      <c r="F61" s="39">
        <f t="shared" si="0"/>
        <v>8.4100000000000321</v>
      </c>
    </row>
    <row r="62" spans="4:6" x14ac:dyDescent="0.25">
      <c r="D62" s="37">
        <v>305</v>
      </c>
      <c r="E62" s="38">
        <v>299.10000000000002</v>
      </c>
      <c r="F62" s="39">
        <f t="shared" si="0"/>
        <v>34.809999999999732</v>
      </c>
    </row>
    <row r="63" spans="4:6" x14ac:dyDescent="0.25">
      <c r="D63" s="37">
        <v>221</v>
      </c>
      <c r="E63" s="38">
        <v>214.4</v>
      </c>
      <c r="F63" s="39">
        <f t="shared" si="0"/>
        <v>43.559999999999924</v>
      </c>
    </row>
    <row r="64" spans="4:6" x14ac:dyDescent="0.25">
      <c r="D64" s="37">
        <v>233</v>
      </c>
      <c r="E64" s="38">
        <v>240.6</v>
      </c>
      <c r="F64" s="39">
        <f t="shared" si="0"/>
        <v>57.759999999999913</v>
      </c>
    </row>
    <row r="65" spans="4:6" x14ac:dyDescent="0.25">
      <c r="D65" s="37">
        <v>276</v>
      </c>
      <c r="E65" s="38">
        <v>274.39999999999998</v>
      </c>
      <c r="F65" s="39">
        <f t="shared" si="0"/>
        <v>2.5600000000000729</v>
      </c>
    </row>
    <row r="66" spans="4:6" x14ac:dyDescent="0.25">
      <c r="D66" s="37">
        <v>437</v>
      </c>
      <c r="E66" s="38">
        <v>432.6</v>
      </c>
      <c r="F66" s="39">
        <f t="shared" si="0"/>
        <v>19.3599999999998</v>
      </c>
    </row>
    <row r="67" spans="4:6" x14ac:dyDescent="0.25">
      <c r="D67" s="37">
        <v>280</v>
      </c>
      <c r="E67" s="38">
        <v>277.2</v>
      </c>
      <c r="F67" s="39">
        <f t="shared" si="0"/>
        <v>7.8400000000000638</v>
      </c>
    </row>
    <row r="68" spans="4:6" x14ac:dyDescent="0.25">
      <c r="D68" s="37">
        <v>247</v>
      </c>
      <c r="E68" s="38">
        <v>236.9</v>
      </c>
      <c r="F68" s="39">
        <f t="shared" si="0"/>
        <v>102.00999999999989</v>
      </c>
    </row>
    <row r="69" spans="4:6" x14ac:dyDescent="0.25">
      <c r="D69" s="37">
        <v>193</v>
      </c>
      <c r="E69" s="38">
        <v>189.9</v>
      </c>
      <c r="F69" s="39">
        <f t="shared" si="0"/>
        <v>9.6099999999999639</v>
      </c>
    </row>
    <row r="70" spans="4:6" x14ac:dyDescent="0.25">
      <c r="D70" s="37">
        <v>278</v>
      </c>
      <c r="E70" s="38">
        <v>274.2</v>
      </c>
      <c r="F70" s="39">
        <f t="shared" si="0"/>
        <v>14.440000000000087</v>
      </c>
    </row>
    <row r="71" spans="4:6" x14ac:dyDescent="0.25">
      <c r="D71" s="37">
        <v>274</v>
      </c>
      <c r="E71" s="38">
        <v>275.60000000000002</v>
      </c>
      <c r="F71" s="39">
        <f t="shared" si="0"/>
        <v>2.5600000000000729</v>
      </c>
    </row>
    <row r="72" spans="4:6" x14ac:dyDescent="0.25">
      <c r="D72" s="37">
        <v>210</v>
      </c>
      <c r="E72" s="38">
        <v>214</v>
      </c>
      <c r="F72" s="39">
        <f t="shared" si="0"/>
        <v>16</v>
      </c>
    </row>
    <row r="73" spans="4:6" x14ac:dyDescent="0.25">
      <c r="D73" s="37">
        <v>165</v>
      </c>
      <c r="E73" s="38">
        <v>167.6</v>
      </c>
      <c r="F73" s="39">
        <f t="shared" si="0"/>
        <v>6.7599999999999705</v>
      </c>
    </row>
    <row r="74" spans="4:6" x14ac:dyDescent="0.25">
      <c r="D74" s="37">
        <v>287</v>
      </c>
      <c r="E74" s="38">
        <v>279.60000000000002</v>
      </c>
      <c r="F74" s="39">
        <f t="shared" si="0"/>
        <v>54.759999999999664</v>
      </c>
    </row>
    <row r="75" spans="4:6" x14ac:dyDescent="0.25">
      <c r="D75" s="37">
        <v>230</v>
      </c>
      <c r="E75" s="38">
        <v>224</v>
      </c>
      <c r="F75" s="39">
        <f t="shared" si="0"/>
        <v>36</v>
      </c>
    </row>
    <row r="76" spans="4:6" x14ac:dyDescent="0.25">
      <c r="D76" s="37">
        <v>317</v>
      </c>
      <c r="E76" s="38">
        <v>314.10000000000002</v>
      </c>
      <c r="F76" s="39">
        <f t="shared" si="0"/>
        <v>8.4099999999998687</v>
      </c>
    </row>
    <row r="77" spans="4:6" x14ac:dyDescent="0.25">
      <c r="D77" s="37">
        <v>150</v>
      </c>
      <c r="E77" s="38">
        <v>149.1</v>
      </c>
      <c r="F77" s="39">
        <f t="shared" si="0"/>
        <v>0.81000000000001027</v>
      </c>
    </row>
    <row r="78" spans="4:6" x14ac:dyDescent="0.25">
      <c r="D78" s="37">
        <v>301</v>
      </c>
      <c r="E78" s="38">
        <v>297.10000000000002</v>
      </c>
      <c r="F78" s="39">
        <f t="shared" ref="F78:F139" si="1">(D78-E78)^2</f>
        <v>15.209999999999823</v>
      </c>
    </row>
    <row r="79" spans="4:6" x14ac:dyDescent="0.25">
      <c r="D79" s="37">
        <v>218</v>
      </c>
      <c r="E79" s="38">
        <v>224.8</v>
      </c>
      <c r="F79" s="39">
        <f t="shared" si="1"/>
        <v>46.240000000000151</v>
      </c>
    </row>
    <row r="80" spans="4:6" x14ac:dyDescent="0.25">
      <c r="D80" s="37">
        <v>297</v>
      </c>
      <c r="E80" s="38">
        <v>306.89999999999998</v>
      </c>
      <c r="F80" s="39">
        <f t="shared" si="1"/>
        <v>98.00999999999955</v>
      </c>
    </row>
    <row r="81" spans="4:6" x14ac:dyDescent="0.25">
      <c r="D81" s="37">
        <v>240</v>
      </c>
      <c r="E81" s="38">
        <v>248.1</v>
      </c>
      <c r="F81" s="39">
        <f t="shared" si="1"/>
        <v>65.609999999999914</v>
      </c>
    </row>
    <row r="82" spans="4:6" x14ac:dyDescent="0.25">
      <c r="D82" s="37">
        <v>85</v>
      </c>
      <c r="E82" s="38">
        <v>84.1</v>
      </c>
      <c r="F82" s="39">
        <f t="shared" si="1"/>
        <v>0.81000000000001027</v>
      </c>
    </row>
    <row r="83" spans="4:6" x14ac:dyDescent="0.25">
      <c r="D83" s="37">
        <v>345</v>
      </c>
      <c r="E83" s="38">
        <v>351.2</v>
      </c>
      <c r="F83" s="39">
        <f t="shared" si="1"/>
        <v>38.439999999999856</v>
      </c>
    </row>
    <row r="84" spans="4:6" x14ac:dyDescent="0.25">
      <c r="D84" s="37">
        <v>192</v>
      </c>
      <c r="E84" s="38">
        <v>198.1</v>
      </c>
      <c r="F84" s="39">
        <f t="shared" si="1"/>
        <v>37.20999999999993</v>
      </c>
    </row>
    <row r="85" spans="4:6" x14ac:dyDescent="0.25">
      <c r="D85" s="37">
        <v>225</v>
      </c>
      <c r="E85" s="38">
        <v>224</v>
      </c>
      <c r="F85" s="39">
        <f t="shared" si="1"/>
        <v>1</v>
      </c>
    </row>
    <row r="86" spans="4:6" x14ac:dyDescent="0.25">
      <c r="D86" s="37">
        <v>245</v>
      </c>
      <c r="E86" s="38">
        <v>252.3</v>
      </c>
      <c r="F86" s="39">
        <f t="shared" si="1"/>
        <v>53.290000000000163</v>
      </c>
    </row>
    <row r="87" spans="4:6" x14ac:dyDescent="0.25">
      <c r="D87" s="37">
        <v>234</v>
      </c>
      <c r="E87" s="38">
        <v>237.1</v>
      </c>
      <c r="F87" s="39">
        <f t="shared" si="1"/>
        <v>9.6099999999999639</v>
      </c>
    </row>
    <row r="88" spans="4:6" x14ac:dyDescent="0.25">
      <c r="D88" s="37">
        <v>168</v>
      </c>
      <c r="E88" s="38">
        <v>168.3</v>
      </c>
      <c r="F88" s="39">
        <f t="shared" si="1"/>
        <v>9.0000000000006825E-2</v>
      </c>
    </row>
    <row r="89" spans="4:6" x14ac:dyDescent="0.25">
      <c r="D89" s="37">
        <v>233</v>
      </c>
      <c r="E89" s="38">
        <v>231</v>
      </c>
      <c r="F89" s="39">
        <f t="shared" si="1"/>
        <v>4</v>
      </c>
    </row>
    <row r="90" spans="4:6" x14ac:dyDescent="0.25">
      <c r="D90" s="37">
        <v>240</v>
      </c>
      <c r="E90" s="38">
        <v>248</v>
      </c>
      <c r="F90" s="39">
        <f t="shared" si="1"/>
        <v>64</v>
      </c>
    </row>
    <row r="91" spans="4:6" x14ac:dyDescent="0.25">
      <c r="D91" s="37">
        <v>250</v>
      </c>
      <c r="E91" s="38">
        <v>258</v>
      </c>
      <c r="F91" s="39">
        <f t="shared" si="1"/>
        <v>64</v>
      </c>
    </row>
    <row r="92" spans="4:6" x14ac:dyDescent="0.25">
      <c r="D92" s="37">
        <v>298</v>
      </c>
      <c r="E92" s="38">
        <v>303.39999999999998</v>
      </c>
      <c r="F92" s="39">
        <f t="shared" si="1"/>
        <v>29.159999999999755</v>
      </c>
    </row>
    <row r="93" spans="4:6" x14ac:dyDescent="0.25">
      <c r="D93" s="37">
        <v>146</v>
      </c>
      <c r="E93" s="38">
        <v>151.1</v>
      </c>
      <c r="F93" s="39">
        <f t="shared" si="1"/>
        <v>26.009999999999941</v>
      </c>
    </row>
    <row r="94" spans="4:6" x14ac:dyDescent="0.25">
      <c r="D94" s="37">
        <v>197</v>
      </c>
      <c r="E94" s="38">
        <v>201.8</v>
      </c>
      <c r="F94" s="39">
        <f t="shared" si="1"/>
        <v>23.040000000000109</v>
      </c>
    </row>
    <row r="95" spans="4:6" x14ac:dyDescent="0.25">
      <c r="D95" s="37">
        <v>316</v>
      </c>
      <c r="E95" s="38">
        <v>319.2</v>
      </c>
      <c r="F95" s="39">
        <f t="shared" si="1"/>
        <v>10.239999999999927</v>
      </c>
    </row>
    <row r="96" spans="4:6" x14ac:dyDescent="0.25">
      <c r="D96" s="37">
        <v>228</v>
      </c>
      <c r="E96" s="38">
        <v>221.4</v>
      </c>
      <c r="F96" s="39">
        <f t="shared" si="1"/>
        <v>43.559999999999924</v>
      </c>
    </row>
    <row r="97" spans="4:6" x14ac:dyDescent="0.25">
      <c r="D97" s="37">
        <v>360</v>
      </c>
      <c r="E97" s="38">
        <v>369</v>
      </c>
      <c r="F97" s="39">
        <f t="shared" si="1"/>
        <v>81</v>
      </c>
    </row>
    <row r="98" spans="4:6" x14ac:dyDescent="0.25">
      <c r="D98" s="37">
        <v>252</v>
      </c>
      <c r="E98" s="38">
        <v>258.3</v>
      </c>
      <c r="F98" s="39">
        <f t="shared" si="1"/>
        <v>39.69000000000014</v>
      </c>
    </row>
    <row r="99" spans="4:6" x14ac:dyDescent="0.25">
      <c r="D99" s="37">
        <v>183</v>
      </c>
      <c r="E99" s="38">
        <v>178.7</v>
      </c>
      <c r="F99" s="39">
        <f t="shared" si="1"/>
        <v>18.490000000000098</v>
      </c>
    </row>
    <row r="100" spans="4:6" x14ac:dyDescent="0.25">
      <c r="D100" s="37">
        <v>205</v>
      </c>
      <c r="E100" s="38">
        <v>203.1</v>
      </c>
      <c r="F100" s="39">
        <f t="shared" si="1"/>
        <v>3.6100000000000216</v>
      </c>
    </row>
    <row r="101" spans="4:6" x14ac:dyDescent="0.25">
      <c r="D101" s="37">
        <v>230</v>
      </c>
      <c r="E101" s="38">
        <v>228.3</v>
      </c>
      <c r="F101" s="39">
        <f t="shared" si="1"/>
        <v>2.8899999999999615</v>
      </c>
    </row>
    <row r="102" spans="4:6" x14ac:dyDescent="0.25">
      <c r="D102" s="37">
        <v>148</v>
      </c>
      <c r="E102" s="38">
        <v>139.1</v>
      </c>
      <c r="F102" s="39">
        <f t="shared" si="1"/>
        <v>79.210000000000107</v>
      </c>
    </row>
    <row r="103" spans="4:6" x14ac:dyDescent="0.25">
      <c r="D103" s="37">
        <v>253</v>
      </c>
      <c r="E103" s="38">
        <v>248</v>
      </c>
      <c r="F103" s="39">
        <f t="shared" si="1"/>
        <v>25</v>
      </c>
    </row>
    <row r="104" spans="4:6" x14ac:dyDescent="0.25">
      <c r="D104" s="37">
        <v>327</v>
      </c>
      <c r="E104" s="38">
        <v>320.7</v>
      </c>
      <c r="F104" s="39">
        <f t="shared" si="1"/>
        <v>39.69000000000014</v>
      </c>
    </row>
    <row r="105" spans="4:6" x14ac:dyDescent="0.25">
      <c r="D105" s="37">
        <v>120</v>
      </c>
      <c r="E105" s="38">
        <v>120</v>
      </c>
      <c r="F105" s="39">
        <f t="shared" si="1"/>
        <v>0</v>
      </c>
    </row>
    <row r="106" spans="4:6" x14ac:dyDescent="0.25">
      <c r="D106" s="37">
        <v>150</v>
      </c>
      <c r="E106" s="38">
        <v>152.9</v>
      </c>
      <c r="F106" s="39">
        <f t="shared" si="1"/>
        <v>8.4100000000000321</v>
      </c>
    </row>
    <row r="107" spans="4:6" x14ac:dyDescent="0.25">
      <c r="D107" s="37">
        <v>98</v>
      </c>
      <c r="E107" s="38">
        <v>96</v>
      </c>
      <c r="F107" s="39">
        <f t="shared" si="1"/>
        <v>4</v>
      </c>
    </row>
    <row r="108" spans="4:6" x14ac:dyDescent="0.25">
      <c r="D108" s="37">
        <v>296</v>
      </c>
      <c r="E108" s="38">
        <v>287.60000000000002</v>
      </c>
      <c r="F108" s="39">
        <f t="shared" si="1"/>
        <v>70.559999999999619</v>
      </c>
    </row>
    <row r="109" spans="4:6" x14ac:dyDescent="0.25">
      <c r="D109" s="37">
        <v>113</v>
      </c>
      <c r="E109" s="38">
        <v>113</v>
      </c>
      <c r="F109" s="39">
        <f t="shared" si="1"/>
        <v>0</v>
      </c>
    </row>
    <row r="110" spans="4:6" x14ac:dyDescent="0.25">
      <c r="D110" s="37">
        <v>270</v>
      </c>
      <c r="E110" s="38">
        <v>264.10000000000002</v>
      </c>
      <c r="F110" s="39">
        <f t="shared" si="1"/>
        <v>34.809999999999732</v>
      </c>
    </row>
    <row r="111" spans="4:6" x14ac:dyDescent="0.25">
      <c r="D111" s="37">
        <v>275</v>
      </c>
      <c r="E111" s="38">
        <v>269.3</v>
      </c>
      <c r="F111" s="39">
        <f t="shared" si="1"/>
        <v>32.489999999999867</v>
      </c>
    </row>
    <row r="112" spans="4:6" x14ac:dyDescent="0.25">
      <c r="D112" s="37">
        <v>348</v>
      </c>
      <c r="E112" s="38">
        <v>350.9</v>
      </c>
      <c r="F112" s="39">
        <f t="shared" si="1"/>
        <v>8.4099999999998687</v>
      </c>
    </row>
    <row r="113" spans="4:6" x14ac:dyDescent="0.25">
      <c r="D113" s="37">
        <v>125</v>
      </c>
      <c r="E113" s="38">
        <v>130.30000000000001</v>
      </c>
      <c r="F113" s="39">
        <f t="shared" si="1"/>
        <v>28.090000000000121</v>
      </c>
    </row>
    <row r="114" spans="4:6" x14ac:dyDescent="0.25">
      <c r="D114" s="37">
        <v>280</v>
      </c>
      <c r="E114" s="38">
        <v>277.39999999999998</v>
      </c>
      <c r="F114" s="39">
        <f t="shared" si="1"/>
        <v>6.7600000000001179</v>
      </c>
    </row>
    <row r="115" spans="4:6" x14ac:dyDescent="0.25">
      <c r="D115" s="37">
        <v>142</v>
      </c>
      <c r="E115" s="38">
        <v>142.30000000000001</v>
      </c>
      <c r="F115" s="39">
        <f t="shared" si="1"/>
        <v>9.0000000000006825E-2</v>
      </c>
    </row>
    <row r="116" spans="4:6" x14ac:dyDescent="0.25">
      <c r="D116" s="37">
        <v>238</v>
      </c>
      <c r="E116" s="38">
        <v>235.4</v>
      </c>
      <c r="F116" s="39">
        <f t="shared" si="1"/>
        <v>6.7599999999999705</v>
      </c>
    </row>
    <row r="117" spans="4:6" x14ac:dyDescent="0.25">
      <c r="D117" s="37">
        <v>145</v>
      </c>
      <c r="E117" s="38">
        <v>142.80000000000001</v>
      </c>
      <c r="F117" s="39">
        <f t="shared" si="1"/>
        <v>4.8399999999999501</v>
      </c>
    </row>
    <row r="118" spans="4:6" x14ac:dyDescent="0.25">
      <c r="D118" s="37">
        <v>289</v>
      </c>
      <c r="E118" s="38">
        <v>283.2</v>
      </c>
      <c r="F118" s="39">
        <f t="shared" si="1"/>
        <v>33.640000000000128</v>
      </c>
    </row>
    <row r="119" spans="4:6" x14ac:dyDescent="0.25">
      <c r="D119" s="37">
        <v>307</v>
      </c>
      <c r="E119" s="38">
        <v>301.7</v>
      </c>
      <c r="F119" s="39">
        <f t="shared" si="1"/>
        <v>28.090000000000121</v>
      </c>
    </row>
    <row r="120" spans="4:6" x14ac:dyDescent="0.25">
      <c r="D120" s="37">
        <v>196</v>
      </c>
      <c r="E120" s="38">
        <v>194.1</v>
      </c>
      <c r="F120" s="39">
        <f t="shared" si="1"/>
        <v>3.6100000000000216</v>
      </c>
    </row>
    <row r="121" spans="4:6" x14ac:dyDescent="0.25">
      <c r="D121" s="37">
        <v>322</v>
      </c>
      <c r="E121" s="38">
        <v>332.6</v>
      </c>
      <c r="F121" s="39">
        <f t="shared" si="1"/>
        <v>112.36000000000048</v>
      </c>
    </row>
    <row r="122" spans="4:6" x14ac:dyDescent="0.25">
      <c r="D122" s="37">
        <v>236</v>
      </c>
      <c r="E122" s="38">
        <v>244.5</v>
      </c>
      <c r="F122" s="39">
        <f t="shared" si="1"/>
        <v>72.25</v>
      </c>
    </row>
    <row r="123" spans="4:6" x14ac:dyDescent="0.25">
      <c r="D123" s="37">
        <v>408</v>
      </c>
      <c r="E123" s="38">
        <v>403.5</v>
      </c>
      <c r="F123" s="39">
        <f t="shared" si="1"/>
        <v>20.25</v>
      </c>
    </row>
    <row r="124" spans="4:6" x14ac:dyDescent="0.25">
      <c r="D124" s="37">
        <v>295</v>
      </c>
      <c r="E124" s="38">
        <v>299.89999999999998</v>
      </c>
      <c r="F124" s="39">
        <f t="shared" si="1"/>
        <v>24.009999999999778</v>
      </c>
    </row>
    <row r="125" spans="4:6" x14ac:dyDescent="0.25">
      <c r="D125" s="37">
        <v>126</v>
      </c>
      <c r="E125" s="38">
        <v>131.6</v>
      </c>
      <c r="F125" s="39">
        <f t="shared" si="1"/>
        <v>31.359999999999935</v>
      </c>
    </row>
    <row r="126" spans="4:6" x14ac:dyDescent="0.25">
      <c r="D126" s="37">
        <v>336</v>
      </c>
      <c r="E126" s="38">
        <v>324.60000000000002</v>
      </c>
      <c r="F126" s="39">
        <f t="shared" si="1"/>
        <v>129.95999999999947</v>
      </c>
    </row>
    <row r="127" spans="4:6" x14ac:dyDescent="0.25">
      <c r="D127" s="37">
        <v>186</v>
      </c>
      <c r="E127" s="38">
        <v>184.3</v>
      </c>
      <c r="F127" s="39">
        <f t="shared" si="1"/>
        <v>2.8899999999999615</v>
      </c>
    </row>
    <row r="128" spans="4:6" x14ac:dyDescent="0.25">
      <c r="D128" s="37">
        <v>383</v>
      </c>
      <c r="E128" s="38">
        <v>381.4</v>
      </c>
      <c r="F128" s="39">
        <f t="shared" si="1"/>
        <v>2.5600000000000729</v>
      </c>
    </row>
    <row r="129" spans="4:6" x14ac:dyDescent="0.25">
      <c r="D129" s="37">
        <v>189</v>
      </c>
      <c r="E129" s="38">
        <v>187.7</v>
      </c>
      <c r="F129" s="39">
        <f t="shared" si="1"/>
        <v>1.6900000000000295</v>
      </c>
    </row>
    <row r="130" spans="4:6" x14ac:dyDescent="0.25">
      <c r="D130" s="37">
        <v>186</v>
      </c>
      <c r="E130" s="38">
        <v>185</v>
      </c>
      <c r="F130" s="39">
        <f t="shared" si="1"/>
        <v>1</v>
      </c>
    </row>
    <row r="131" spans="4:6" x14ac:dyDescent="0.25">
      <c r="D131" s="37">
        <v>268</v>
      </c>
      <c r="E131" s="38">
        <v>271.7</v>
      </c>
      <c r="F131" s="39">
        <f t="shared" si="1"/>
        <v>13.689999999999916</v>
      </c>
    </row>
    <row r="132" spans="4:6" x14ac:dyDescent="0.25">
      <c r="D132" s="37">
        <v>100</v>
      </c>
      <c r="E132" s="38">
        <v>103.9</v>
      </c>
      <c r="F132" s="39">
        <f t="shared" si="1"/>
        <v>15.210000000000043</v>
      </c>
    </row>
    <row r="133" spans="4:6" x14ac:dyDescent="0.25">
      <c r="D133" s="37">
        <v>280</v>
      </c>
      <c r="E133" s="38">
        <v>275.10000000000002</v>
      </c>
      <c r="F133" s="39">
        <f t="shared" si="1"/>
        <v>24.009999999999778</v>
      </c>
    </row>
    <row r="134" spans="4:6" x14ac:dyDescent="0.25">
      <c r="D134" s="37">
        <v>290</v>
      </c>
      <c r="E134" s="38">
        <v>295.8</v>
      </c>
      <c r="F134" s="39">
        <f t="shared" si="1"/>
        <v>33.640000000000128</v>
      </c>
    </row>
    <row r="135" spans="4:6" x14ac:dyDescent="0.25">
      <c r="D135" s="37">
        <v>197</v>
      </c>
      <c r="E135" s="38">
        <v>196.2</v>
      </c>
      <c r="F135" s="39">
        <f t="shared" si="1"/>
        <v>0.64000000000001822</v>
      </c>
    </row>
    <row r="136" spans="4:6" x14ac:dyDescent="0.25">
      <c r="D136" s="37">
        <v>327</v>
      </c>
      <c r="E136" s="38">
        <v>320.5</v>
      </c>
      <c r="F136" s="39">
        <f t="shared" si="1"/>
        <v>42.25</v>
      </c>
    </row>
    <row r="137" spans="4:6" x14ac:dyDescent="0.25">
      <c r="D137" s="37">
        <v>190</v>
      </c>
      <c r="E137" s="38">
        <v>196.1</v>
      </c>
      <c r="F137" s="39">
        <f t="shared" si="1"/>
        <v>37.20999999999993</v>
      </c>
    </row>
    <row r="138" spans="4:6" x14ac:dyDescent="0.25">
      <c r="D138" s="37">
        <v>296</v>
      </c>
      <c r="E138" s="38">
        <v>284.39999999999998</v>
      </c>
      <c r="F138" s="39">
        <f t="shared" si="1"/>
        <v>134.56000000000051</v>
      </c>
    </row>
    <row r="139" spans="4:6" x14ac:dyDescent="0.25">
      <c r="D139" s="37">
        <v>332</v>
      </c>
      <c r="E139" s="38">
        <v>335.5</v>
      </c>
      <c r="F139" s="39">
        <f t="shared" si="1"/>
        <v>12.25</v>
      </c>
    </row>
    <row r="140" spans="4:6" x14ac:dyDescent="0.25">
      <c r="D140" s="37">
        <v>295</v>
      </c>
      <c r="E140" s="38">
        <v>294.3</v>
      </c>
      <c r="F140" s="39">
        <f t="shared" ref="F140:F154" si="2">(D140-E140)^2</f>
        <v>0.48999999999998406</v>
      </c>
    </row>
    <row r="141" spans="4:6" x14ac:dyDescent="0.25">
      <c r="D141" s="37">
        <v>250</v>
      </c>
      <c r="E141" s="38">
        <v>257.3</v>
      </c>
      <c r="F141" s="39">
        <f t="shared" si="2"/>
        <v>53.290000000000163</v>
      </c>
    </row>
    <row r="142" spans="4:6" x14ac:dyDescent="0.25">
      <c r="D142" s="37">
        <v>278</v>
      </c>
      <c r="E142" s="38">
        <v>282.10000000000002</v>
      </c>
      <c r="F142" s="39">
        <f t="shared" si="2"/>
        <v>16.810000000000187</v>
      </c>
    </row>
    <row r="143" spans="4:6" x14ac:dyDescent="0.25">
      <c r="D143" s="37">
        <v>183</v>
      </c>
      <c r="E143" s="38">
        <v>183.7</v>
      </c>
      <c r="F143" s="39">
        <f t="shared" si="2"/>
        <v>0.48999999999998406</v>
      </c>
    </row>
    <row r="144" spans="4:6" x14ac:dyDescent="0.25">
      <c r="D144" s="37">
        <v>193</v>
      </c>
      <c r="E144" s="38">
        <v>195.8</v>
      </c>
      <c r="F144" s="39">
        <f t="shared" si="2"/>
        <v>7.8400000000000638</v>
      </c>
    </row>
    <row r="145" spans="4:6" x14ac:dyDescent="0.25">
      <c r="D145" s="37">
        <v>369</v>
      </c>
      <c r="E145" s="38">
        <v>368.6</v>
      </c>
      <c r="F145" s="39">
        <f t="shared" si="2"/>
        <v>0.15999999999998182</v>
      </c>
    </row>
    <row r="146" spans="4:6" x14ac:dyDescent="0.25">
      <c r="D146" s="37">
        <v>205</v>
      </c>
      <c r="E146" s="38">
        <v>208.7</v>
      </c>
      <c r="F146" s="39">
        <f t="shared" si="2"/>
        <v>13.689999999999916</v>
      </c>
    </row>
    <row r="147" spans="4:6" x14ac:dyDescent="0.25">
      <c r="D147" s="37">
        <v>230</v>
      </c>
      <c r="E147" s="38">
        <v>236.3</v>
      </c>
      <c r="F147" s="39">
        <f t="shared" si="2"/>
        <v>39.69000000000014</v>
      </c>
    </row>
    <row r="148" spans="4:6" x14ac:dyDescent="0.25">
      <c r="D148" s="37">
        <v>280</v>
      </c>
      <c r="E148" s="38">
        <v>283.60000000000002</v>
      </c>
      <c r="F148" s="39">
        <f t="shared" si="2"/>
        <v>12.960000000000164</v>
      </c>
    </row>
    <row r="149" spans="4:6" x14ac:dyDescent="0.25">
      <c r="D149" s="37">
        <v>160</v>
      </c>
      <c r="E149" s="38">
        <v>162.69999999999999</v>
      </c>
      <c r="F149" s="39">
        <f t="shared" si="2"/>
        <v>7.2899999999999388</v>
      </c>
    </row>
    <row r="150" spans="4:6" x14ac:dyDescent="0.25">
      <c r="D150" s="37">
        <v>352</v>
      </c>
      <c r="E150" s="38">
        <v>343.8</v>
      </c>
      <c r="F150" s="39">
        <f t="shared" si="2"/>
        <v>67.23999999999981</v>
      </c>
    </row>
    <row r="151" spans="4:6" x14ac:dyDescent="0.25">
      <c r="D151" s="37">
        <v>297</v>
      </c>
      <c r="E151" s="38">
        <v>298.60000000000002</v>
      </c>
      <c r="F151" s="39">
        <f t="shared" si="2"/>
        <v>2.5600000000000729</v>
      </c>
    </row>
    <row r="152" spans="4:6" x14ac:dyDescent="0.25">
      <c r="D152" s="37">
        <v>128</v>
      </c>
      <c r="E152" s="38">
        <v>128.80000000000001</v>
      </c>
      <c r="F152" s="39">
        <f t="shared" si="2"/>
        <v>0.64000000000001822</v>
      </c>
    </row>
    <row r="153" spans="4:6" x14ac:dyDescent="0.25">
      <c r="D153" s="37">
        <v>291</v>
      </c>
      <c r="E153" s="38">
        <v>282.2</v>
      </c>
      <c r="F153" s="39">
        <f t="shared" si="2"/>
        <v>77.440000000000197</v>
      </c>
    </row>
    <row r="154" spans="4:6" x14ac:dyDescent="0.25">
      <c r="D154" s="37">
        <v>213</v>
      </c>
      <c r="E154" s="38">
        <v>210.2</v>
      </c>
      <c r="F154" s="39">
        <f t="shared" si="2"/>
        <v>7.8400000000000638</v>
      </c>
    </row>
    <row r="155" spans="4:6" x14ac:dyDescent="0.25">
      <c r="D155" s="37">
        <v>107</v>
      </c>
      <c r="E155" s="38">
        <v>104.2</v>
      </c>
      <c r="F155" s="39">
        <f t="shared" ref="F155:F168" si="3">(D155-E155)^2</f>
        <v>7.8399999999999839</v>
      </c>
    </row>
    <row r="156" spans="4:6" x14ac:dyDescent="0.25">
      <c r="D156" s="37">
        <v>400</v>
      </c>
      <c r="E156" s="38">
        <v>385.9</v>
      </c>
      <c r="F156" s="39">
        <f t="shared" si="3"/>
        <v>198.81000000000063</v>
      </c>
    </row>
    <row r="157" spans="4:6" x14ac:dyDescent="0.25">
      <c r="D157" s="37">
        <v>168</v>
      </c>
      <c r="E157" s="38">
        <v>168.9</v>
      </c>
      <c r="F157" s="39">
        <f t="shared" si="3"/>
        <v>0.81000000000001027</v>
      </c>
    </row>
    <row r="158" spans="4:6" x14ac:dyDescent="0.25">
      <c r="D158" s="37">
        <v>189</v>
      </c>
      <c r="E158" s="38">
        <v>191.1</v>
      </c>
      <c r="F158" s="39">
        <f t="shared" si="3"/>
        <v>4.4099999999999762</v>
      </c>
    </row>
    <row r="159" spans="4:6" x14ac:dyDescent="0.25">
      <c r="D159" s="37">
        <v>308</v>
      </c>
      <c r="E159" s="38">
        <v>303.10000000000002</v>
      </c>
      <c r="F159" s="39">
        <f t="shared" si="3"/>
        <v>24.009999999999778</v>
      </c>
    </row>
    <row r="160" spans="4:6" x14ac:dyDescent="0.25">
      <c r="D160" s="37">
        <v>155</v>
      </c>
      <c r="E160" s="38">
        <v>148.6</v>
      </c>
      <c r="F160" s="39">
        <f t="shared" si="3"/>
        <v>40.960000000000072</v>
      </c>
    </row>
    <row r="161" spans="4:6" x14ac:dyDescent="0.25">
      <c r="D161" s="37">
        <v>256</v>
      </c>
      <c r="E161" s="38">
        <v>250.7</v>
      </c>
      <c r="F161" s="39">
        <f t="shared" si="3"/>
        <v>28.090000000000121</v>
      </c>
    </row>
    <row r="162" spans="4:6" x14ac:dyDescent="0.25">
      <c r="D162" s="37">
        <v>199</v>
      </c>
      <c r="E162" s="38">
        <v>198.8</v>
      </c>
      <c r="F162" s="39">
        <f t="shared" si="3"/>
        <v>3.9999999999995456E-2</v>
      </c>
    </row>
    <row r="163" spans="4:6" x14ac:dyDescent="0.25">
      <c r="D163" s="37">
        <v>137</v>
      </c>
      <c r="E163" s="38">
        <v>132</v>
      </c>
      <c r="F163" s="39">
        <f t="shared" si="3"/>
        <v>25</v>
      </c>
    </row>
    <row r="164" spans="4:6" x14ac:dyDescent="0.25">
      <c r="D164" s="37">
        <v>370</v>
      </c>
      <c r="E164" s="38">
        <v>366.6</v>
      </c>
      <c r="F164" s="39">
        <f t="shared" si="3"/>
        <v>11.559999999999846</v>
      </c>
    </row>
    <row r="165" spans="4:6" x14ac:dyDescent="0.25">
      <c r="D165" s="37">
        <v>97</v>
      </c>
      <c r="E165" s="38">
        <v>95.5</v>
      </c>
      <c r="F165" s="39">
        <f t="shared" si="3"/>
        <v>2.25</v>
      </c>
    </row>
    <row r="166" spans="4:6" x14ac:dyDescent="0.25">
      <c r="D166" s="37">
        <v>170</v>
      </c>
      <c r="E166" s="38">
        <v>163.30000000000001</v>
      </c>
      <c r="F166" s="39">
        <f t="shared" si="3"/>
        <v>44.889999999999844</v>
      </c>
    </row>
    <row r="167" spans="4:6" x14ac:dyDescent="0.25">
      <c r="D167" s="37">
        <v>285</v>
      </c>
      <c r="E167" s="38">
        <v>273</v>
      </c>
      <c r="F167" s="39">
        <f t="shared" si="3"/>
        <v>144</v>
      </c>
    </row>
    <row r="168" spans="4:6" x14ac:dyDescent="0.25">
      <c r="D168" s="42">
        <v>140</v>
      </c>
      <c r="E168" s="43">
        <v>132.30000000000001</v>
      </c>
      <c r="F168" s="44">
        <f t="shared" si="3"/>
        <v>59.289999999999822</v>
      </c>
    </row>
  </sheetData>
  <mergeCells count="16">
    <mergeCell ref="H10:I10"/>
    <mergeCell ref="H11:I11"/>
    <mergeCell ref="H2:I2"/>
    <mergeCell ref="H3:I3"/>
    <mergeCell ref="H6:I6"/>
    <mergeCell ref="H4:I4"/>
    <mergeCell ref="J4:K4"/>
    <mergeCell ref="J6:K6"/>
    <mergeCell ref="J2:K2"/>
    <mergeCell ref="J3:K3"/>
    <mergeCell ref="E2:F2"/>
    <mergeCell ref="D4:D5"/>
    <mergeCell ref="D6:D7"/>
    <mergeCell ref="C4:C7"/>
    <mergeCell ref="C3:D3"/>
    <mergeCell ref="C2:D2"/>
  </mergeCells>
  <pageMargins left="0.7" right="0.7" top="0.75" bottom="0.75" header="0.3" footer="0.3"/>
  <pageSetup orientation="portrait" r:id="rId1"/>
  <ignoredErrors>
    <ignoredError sqref="J7 J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NM</cp:lastModifiedBy>
  <dcterms:created xsi:type="dcterms:W3CDTF">2022-09-09T00:57:01Z</dcterms:created>
  <dcterms:modified xsi:type="dcterms:W3CDTF">2022-09-11T03:29:43Z</dcterms:modified>
</cp:coreProperties>
</file>