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nima/Homeworks/Movaghar/MM1K_DPS/MM1K/"/>
    </mc:Choice>
  </mc:AlternateContent>
  <bookViews>
    <workbookView xWindow="940" yWindow="1000" windowWidth="23220" windowHeight="149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  <c r="L2" i="1"/>
  <c r="M2" i="1"/>
  <c r="H2" i="1"/>
  <c r="I2" i="1"/>
  <c r="D2" i="1"/>
  <c r="E2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3" i="1"/>
  <c r="Q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3" i="1"/>
  <c r="M3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3" i="1"/>
  <c r="E3" i="1"/>
  <c r="Q203" i="1"/>
  <c r="P203" i="1"/>
  <c r="Q202" i="1"/>
  <c r="P202" i="1"/>
  <c r="M203" i="1"/>
  <c r="L203" i="1"/>
  <c r="M202" i="1"/>
  <c r="L202" i="1"/>
  <c r="E203" i="1"/>
  <c r="E202" i="1"/>
  <c r="I203" i="1"/>
  <c r="D202" i="1"/>
  <c r="D203" i="1"/>
  <c r="I202" i="1"/>
  <c r="H202" i="1"/>
  <c r="H203" i="1"/>
</calcChain>
</file>

<file path=xl/sharedStrings.xml><?xml version="1.0" encoding="utf-8"?>
<sst xmlns="http://schemas.openxmlformats.org/spreadsheetml/2006/main" count="19" uniqueCount="13">
  <si>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</si>
  <si>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</si>
  <si>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</si>
  <si>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</si>
  <si>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</si>
  <si>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</si>
  <si>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</si>
  <si>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</si>
  <si>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</si>
  <si>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Pd1 Simulation</t>
  </si>
  <si>
    <t>Pd1 Analytic</t>
  </si>
  <si>
    <t>Pd2 Simulation</t>
  </si>
  <si>
    <t>Pd2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</si>
</sst>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0.00E+00">
                  <c:v>4.0404040404E-7</c:v>
                </c:pt>
                <c:pt idx="7" formatCode="0.00E+00">
                  <c:v>1.11111111111E-6</c:v>
                </c:pt>
                <c:pt idx="8" formatCode="0.00E+00">
                  <c:v>3.63636363636E-6</c:v>
                </c:pt>
                <c:pt idx="9" formatCode="0.00E+00">
                  <c:v>1.0202020202E-5</c:v>
                </c:pt>
                <c:pt idx="10" formatCode="0.00E+00">
                  <c:v>2.27272727273E-5</c:v>
                </c:pt>
                <c:pt idx="11" formatCode="0.00E+00">
                  <c:v>5.0202020202E-5</c:v>
                </c:pt>
                <c:pt idx="12" formatCode="0.00E+00">
                  <c:v>9.40404040404E-5</c:v>
                </c:pt>
                <c:pt idx="13">
                  <c:v>0.000167878787879</c:v>
                </c:pt>
                <c:pt idx="14">
                  <c:v>0.000271919191919</c:v>
                </c:pt>
                <c:pt idx="15">
                  <c:v>0.000453434343434</c:v>
                </c:pt>
                <c:pt idx="16">
                  <c:v>0.000695454545455</c:v>
                </c:pt>
                <c:pt idx="17">
                  <c:v>0.00107080808081</c:v>
                </c:pt>
                <c:pt idx="18">
                  <c:v>0.00153929292929</c:v>
                </c:pt>
                <c:pt idx="19">
                  <c:v>0.00221939393939</c:v>
                </c:pt>
                <c:pt idx="20">
                  <c:v>0.00307565656566</c:v>
                </c:pt>
                <c:pt idx="21">
                  <c:v>0.00408949494949</c:v>
                </c:pt>
                <c:pt idx="22">
                  <c:v>0.00543333333333</c:v>
                </c:pt>
                <c:pt idx="23">
                  <c:v>0.00695909090909</c:v>
                </c:pt>
                <c:pt idx="24">
                  <c:v>0.00889343434343</c:v>
                </c:pt>
                <c:pt idx="25">
                  <c:v>0.0111618181818</c:v>
                </c:pt>
                <c:pt idx="26">
                  <c:v>0.0138183838384</c:v>
                </c:pt>
                <c:pt idx="27">
                  <c:v>0.0168513131313</c:v>
                </c:pt>
                <c:pt idx="28">
                  <c:v>0.0202690909091</c:v>
                </c:pt>
                <c:pt idx="29">
                  <c:v>0.0239632323232</c:v>
                </c:pt>
                <c:pt idx="30">
                  <c:v>0.0282598989899</c:v>
                </c:pt>
                <c:pt idx="31">
                  <c:v>0.0328893939394</c:v>
                </c:pt>
                <c:pt idx="32">
                  <c:v>0.0380166666667</c:v>
                </c:pt>
                <c:pt idx="33">
                  <c:v>0.0431978787879</c:v>
                </c:pt>
                <c:pt idx="34">
                  <c:v>0.0490893939394</c:v>
                </c:pt>
                <c:pt idx="35">
                  <c:v>0.0550033333333</c:v>
                </c:pt>
                <c:pt idx="36">
                  <c:v>0.0614618181818</c:v>
                </c:pt>
                <c:pt idx="37">
                  <c:v>0.0682233333333</c:v>
                </c:pt>
                <c:pt idx="38">
                  <c:v>0.0752393939394</c:v>
                </c:pt>
                <c:pt idx="39">
                  <c:v>0.0825070707071</c:v>
                </c:pt>
                <c:pt idx="40">
                  <c:v>0.0900027272727</c:v>
                </c:pt>
                <c:pt idx="41">
                  <c:v>0.09773</c:v>
                </c:pt>
                <c:pt idx="42">
                  <c:v>0.105637070707</c:v>
                </c:pt>
                <c:pt idx="43">
                  <c:v>0.113606161616</c:v>
                </c:pt>
                <c:pt idx="44">
                  <c:v>0.121828989899</c:v>
                </c:pt>
                <c:pt idx="45">
                  <c:v>0.130115656566</c:v>
                </c:pt>
                <c:pt idx="46">
                  <c:v>0.13862969697</c:v>
                </c:pt>
                <c:pt idx="47">
                  <c:v>0.147168282828</c:v>
                </c:pt>
                <c:pt idx="48">
                  <c:v>0.155679393939</c:v>
                </c:pt>
                <c:pt idx="49">
                  <c:v>0.163992020202</c:v>
                </c:pt>
                <c:pt idx="50">
                  <c:v>0.172687070707</c:v>
                </c:pt>
                <c:pt idx="51">
                  <c:v>0.181399393939</c:v>
                </c:pt>
                <c:pt idx="52">
                  <c:v>0.189648686869</c:v>
                </c:pt>
                <c:pt idx="53">
                  <c:v>0.198278888889</c:v>
                </c:pt>
                <c:pt idx="54">
                  <c:v>0.206777575758</c:v>
                </c:pt>
                <c:pt idx="55">
                  <c:v>0.215165858586</c:v>
                </c:pt>
                <c:pt idx="56">
                  <c:v>0.223275757576</c:v>
                </c:pt>
                <c:pt idx="57">
                  <c:v>0.231992828283</c:v>
                </c:pt>
                <c:pt idx="58">
                  <c:v>0.23977</c:v>
                </c:pt>
                <c:pt idx="59">
                  <c:v>0.248204444444</c:v>
                </c:pt>
                <c:pt idx="60">
                  <c:v>0.256139191919</c:v>
                </c:pt>
                <c:pt idx="61">
                  <c:v>0.264024141414</c:v>
                </c:pt>
                <c:pt idx="62">
                  <c:v>0.27195959596</c:v>
                </c:pt>
                <c:pt idx="63">
                  <c:v>0.279740606061</c:v>
                </c:pt>
                <c:pt idx="64">
                  <c:v>0.287628383838</c:v>
                </c:pt>
                <c:pt idx="65">
                  <c:v>0.294846060606</c:v>
                </c:pt>
                <c:pt idx="66">
                  <c:v>0.302410505051</c:v>
                </c:pt>
                <c:pt idx="67">
                  <c:v>0.309720606061</c:v>
                </c:pt>
                <c:pt idx="68">
                  <c:v>0.316896363636</c:v>
                </c:pt>
                <c:pt idx="69">
                  <c:v>0.324366868687</c:v>
                </c:pt>
                <c:pt idx="70">
                  <c:v>0.331258282828</c:v>
                </c:pt>
                <c:pt idx="71">
                  <c:v>0.338195454545</c:v>
                </c:pt>
                <c:pt idx="72">
                  <c:v>0.344960707071</c:v>
                </c:pt>
                <c:pt idx="73">
                  <c:v>0.351872525253</c:v>
                </c:pt>
                <c:pt idx="74">
                  <c:v>0.358399393939</c:v>
                </c:pt>
                <c:pt idx="75">
                  <c:v>0.364646060606</c:v>
                </c:pt>
                <c:pt idx="76">
                  <c:v>0.371324646465</c:v>
                </c:pt>
                <c:pt idx="77">
                  <c:v>0.377843535354</c:v>
                </c:pt>
                <c:pt idx="78">
                  <c:v>0.38404969697</c:v>
                </c:pt>
                <c:pt idx="79">
                  <c:v>0.38991030303</c:v>
                </c:pt>
                <c:pt idx="80">
                  <c:v>0.395928181818</c:v>
                </c:pt>
                <c:pt idx="81">
                  <c:v>0.401994545455</c:v>
                </c:pt>
                <c:pt idx="82">
                  <c:v>0.407704949495</c:v>
                </c:pt>
                <c:pt idx="83">
                  <c:v>0.413328282828</c:v>
                </c:pt>
                <c:pt idx="84">
                  <c:v>0.419372626263</c:v>
                </c:pt>
                <c:pt idx="85">
                  <c:v>0.424815757576</c:v>
                </c:pt>
                <c:pt idx="86">
                  <c:v>0.430068686869</c:v>
                </c:pt>
                <c:pt idx="87">
                  <c:v>0.435749393939</c:v>
                </c:pt>
                <c:pt idx="88">
                  <c:v>0.440501515152</c:v>
                </c:pt>
                <c:pt idx="89">
                  <c:v>0.446229292929</c:v>
                </c:pt>
                <c:pt idx="90">
                  <c:v>0.451095858586</c:v>
                </c:pt>
                <c:pt idx="91">
                  <c:v>0.45623</c:v>
                </c:pt>
                <c:pt idx="92">
                  <c:v>0.461099191919</c:v>
                </c:pt>
                <c:pt idx="93">
                  <c:v>0.466063333333</c:v>
                </c:pt>
                <c:pt idx="94">
                  <c:v>0.47085040404</c:v>
                </c:pt>
                <c:pt idx="95">
                  <c:v>0.475604040404</c:v>
                </c:pt>
                <c:pt idx="96">
                  <c:v>0.480438282828</c:v>
                </c:pt>
                <c:pt idx="97">
                  <c:v>0.484610505051</c:v>
                </c:pt>
                <c:pt idx="98">
                  <c:v>0.489015454545</c:v>
                </c:pt>
                <c:pt idx="99">
                  <c:v>0.493435353535</c:v>
                </c:pt>
                <c:pt idx="100">
                  <c:v>0.498025252525</c:v>
                </c:pt>
                <c:pt idx="101">
                  <c:v>0.502289494949</c:v>
                </c:pt>
                <c:pt idx="102">
                  <c:v>0.506546161616</c:v>
                </c:pt>
                <c:pt idx="103">
                  <c:v>0.510435858586</c:v>
                </c:pt>
                <c:pt idx="104">
                  <c:v>0.515053434343</c:v>
                </c:pt>
                <c:pt idx="105">
                  <c:v>0.518774747475</c:v>
                </c:pt>
                <c:pt idx="106">
                  <c:v>0.522661616162</c:v>
                </c:pt>
                <c:pt idx="107">
                  <c:v>0.526871717172</c:v>
                </c:pt>
                <c:pt idx="108">
                  <c:v>0.530354343434</c:v>
                </c:pt>
                <c:pt idx="109">
                  <c:v>0.534327777778</c:v>
                </c:pt>
                <c:pt idx="110">
                  <c:v>0.537902929293</c:v>
                </c:pt>
                <c:pt idx="111">
                  <c:v>0.541783636364</c:v>
                </c:pt>
                <c:pt idx="112">
                  <c:v>0.545243939394</c:v>
                </c:pt>
                <c:pt idx="113">
                  <c:v>0.548760505051</c:v>
                </c:pt>
                <c:pt idx="114">
                  <c:v>0.552561212121</c:v>
                </c:pt>
                <c:pt idx="115">
                  <c:v>0.555958181818</c:v>
                </c:pt>
                <c:pt idx="116">
                  <c:v>0.559295353535</c:v>
                </c:pt>
                <c:pt idx="117">
                  <c:v>0.562595353535</c:v>
                </c:pt>
                <c:pt idx="118">
                  <c:v>0.566061212121</c:v>
                </c:pt>
                <c:pt idx="119">
                  <c:v>0.569063232323</c:v>
                </c:pt>
                <c:pt idx="120">
                  <c:v>0.572547676768</c:v>
                </c:pt>
                <c:pt idx="121">
                  <c:v>0.575803737374</c:v>
                </c:pt>
                <c:pt idx="122">
                  <c:v>0.57892030303</c:v>
                </c:pt>
                <c:pt idx="123">
                  <c:v>0.582039090909</c:v>
                </c:pt>
                <c:pt idx="124">
                  <c:v>0.585015555556</c:v>
                </c:pt>
                <c:pt idx="125">
                  <c:v>0.588007373737</c:v>
                </c:pt>
                <c:pt idx="126">
                  <c:v>0.590763434343</c:v>
                </c:pt>
                <c:pt idx="127">
                  <c:v>0.594101919192</c:v>
                </c:pt>
                <c:pt idx="128">
                  <c:v>0.596659090909</c:v>
                </c:pt>
                <c:pt idx="129">
                  <c:v>0.599507373737</c:v>
                </c:pt>
                <c:pt idx="130">
                  <c:v>0.602548282828</c:v>
                </c:pt>
                <c:pt idx="131">
                  <c:v>0.605197777778</c:v>
                </c:pt>
                <c:pt idx="132">
                  <c:v>0.607690606061</c:v>
                </c:pt>
                <c:pt idx="133">
                  <c:v>0.610547171717</c:v>
                </c:pt>
                <c:pt idx="134">
                  <c:v>0.613353232323</c:v>
                </c:pt>
                <c:pt idx="135">
                  <c:v>0.616021818182</c:v>
                </c:pt>
                <c:pt idx="136">
                  <c:v>0.618374545455</c:v>
                </c:pt>
                <c:pt idx="137">
                  <c:v>0.621126161616</c:v>
                </c:pt>
                <c:pt idx="138">
                  <c:v>0.62337020202</c:v>
                </c:pt>
                <c:pt idx="139">
                  <c:v>0.62609010101</c:v>
                </c:pt>
                <c:pt idx="140">
                  <c:v>0.628520707071</c:v>
                </c:pt>
                <c:pt idx="141">
                  <c:v>0.630802323232</c:v>
                </c:pt>
                <c:pt idx="142">
                  <c:v>0.633452828283</c:v>
                </c:pt>
                <c:pt idx="143">
                  <c:v>0.635713838384</c:v>
                </c:pt>
                <c:pt idx="144">
                  <c:v>0.637862323232</c:v>
                </c:pt>
                <c:pt idx="145">
                  <c:v>0.64032040404</c:v>
                </c:pt>
                <c:pt idx="146">
                  <c:v>0.642698383838</c:v>
                </c:pt>
                <c:pt idx="147">
                  <c:v>0.644749292929</c:v>
                </c:pt>
                <c:pt idx="148">
                  <c:v>0.647183838384</c:v>
                </c:pt>
                <c:pt idx="149">
                  <c:v>0.649253939394</c:v>
                </c:pt>
                <c:pt idx="150">
                  <c:v>0.651408787879</c:v>
                </c:pt>
                <c:pt idx="151">
                  <c:v>0.653473131313</c:v>
                </c:pt>
                <c:pt idx="152">
                  <c:v>0.655783838384</c:v>
                </c:pt>
                <c:pt idx="153">
                  <c:v>0.657757878788</c:v>
                </c:pt>
                <c:pt idx="154">
                  <c:v>0.659895151515</c:v>
                </c:pt>
                <c:pt idx="155">
                  <c:v>0.662155555556</c:v>
                </c:pt>
                <c:pt idx="156">
                  <c:v>0.663926767677</c:v>
                </c:pt>
                <c:pt idx="157">
                  <c:v>0.665995858586</c:v>
                </c:pt>
                <c:pt idx="158">
                  <c:v>0.667857676768</c:v>
                </c:pt>
                <c:pt idx="159">
                  <c:v>0.669950505051</c:v>
                </c:pt>
                <c:pt idx="160">
                  <c:v>0.671944444444</c:v>
                </c:pt>
                <c:pt idx="161">
                  <c:v>0.673865757576</c:v>
                </c:pt>
                <c:pt idx="162">
                  <c:v>0.675622929293</c:v>
                </c:pt>
                <c:pt idx="163">
                  <c:v>0.677522020202</c:v>
                </c:pt>
                <c:pt idx="164">
                  <c:v>0.679343030303</c:v>
                </c:pt>
                <c:pt idx="165">
                  <c:v>0.681166262626</c:v>
                </c:pt>
                <c:pt idx="166">
                  <c:v>0.68306</c:v>
                </c:pt>
                <c:pt idx="167">
                  <c:v>0.684933434343</c:v>
                </c:pt>
                <c:pt idx="168">
                  <c:v>0.686398484848</c:v>
                </c:pt>
                <c:pt idx="169">
                  <c:v>0.688155151515</c:v>
                </c:pt>
                <c:pt idx="170">
                  <c:v>0.690079191919</c:v>
                </c:pt>
                <c:pt idx="171">
                  <c:v>0.691558080808</c:v>
                </c:pt>
                <c:pt idx="172">
                  <c:v>0.693414545455</c:v>
                </c:pt>
                <c:pt idx="173">
                  <c:v>0.695041515152</c:v>
                </c:pt>
                <c:pt idx="174">
                  <c:v>0.696744848485</c:v>
                </c:pt>
                <c:pt idx="175">
                  <c:v>0.69839979798</c:v>
                </c:pt>
                <c:pt idx="176">
                  <c:v>0.700075858586</c:v>
                </c:pt>
                <c:pt idx="177">
                  <c:v>0.701497272727</c:v>
                </c:pt>
                <c:pt idx="178">
                  <c:v>0.703292222222</c:v>
                </c:pt>
                <c:pt idx="179">
                  <c:v>0.704636161616</c:v>
                </c:pt>
                <c:pt idx="180">
                  <c:v>0.706149393939</c:v>
                </c:pt>
                <c:pt idx="181">
                  <c:v>0.707782222222</c:v>
                </c:pt>
                <c:pt idx="182">
                  <c:v>0.709310808081</c:v>
                </c:pt>
                <c:pt idx="183">
                  <c:v>0.710960505051</c:v>
                </c:pt>
                <c:pt idx="184">
                  <c:v>0.712354949495</c:v>
                </c:pt>
                <c:pt idx="185">
                  <c:v>0.713955757576</c:v>
                </c:pt>
                <c:pt idx="186">
                  <c:v>0.715303434343</c:v>
                </c:pt>
                <c:pt idx="187">
                  <c:v>0.716801919192</c:v>
                </c:pt>
                <c:pt idx="188">
                  <c:v>0.718224040404</c:v>
                </c:pt>
                <c:pt idx="189">
                  <c:v>0.719461919192</c:v>
                </c:pt>
                <c:pt idx="190">
                  <c:v>0.720986868687</c:v>
                </c:pt>
                <c:pt idx="191">
                  <c:v>0.722290707071</c:v>
                </c:pt>
                <c:pt idx="192">
                  <c:v>0.723698686869</c:v>
                </c:pt>
                <c:pt idx="193">
                  <c:v>0.725171111111</c:v>
                </c:pt>
                <c:pt idx="194">
                  <c:v>0.726372121212</c:v>
                </c:pt>
                <c:pt idx="195">
                  <c:v>0.727795454545</c:v>
                </c:pt>
                <c:pt idx="196">
                  <c:v>0.729125353535</c:v>
                </c:pt>
                <c:pt idx="197">
                  <c:v>0.730336060606</c:v>
                </c:pt>
                <c:pt idx="198">
                  <c:v>0.73174</c:v>
                </c:pt>
                <c:pt idx="199">
                  <c:v>0.733103737374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9.001552E-14</c:v>
                </c:pt>
                <c:pt idx="1">
                  <c:v>6.293408E-11</c:v>
                </c:pt>
                <c:pt idx="2">
                  <c:v>2.468823E-9</c:v>
                </c:pt>
                <c:pt idx="3">
                  <c:v>2.981411E-8</c:v>
                </c:pt>
                <c:pt idx="4">
                  <c:v>1.89385E-7</c:v>
                </c:pt>
                <c:pt idx="5">
                  <c:v>8.0468E-7</c:v>
                </c:pt>
                <c:pt idx="6">
                  <c:v>2.602806E-6</c:v>
                </c:pt>
                <c:pt idx="7">
                  <c:v>6.929028E-6</c:v>
                </c:pt>
                <c:pt idx="8">
                  <c:v>1.597098E-5</c:v>
                </c:pt>
                <c:pt idx="9">
                  <c:v>3.299748E-5</c:v>
                </c:pt>
                <c:pt idx="10">
                  <c:v>6.262942E-5</c:v>
                </c:pt>
                <c:pt idx="11" formatCode="General">
                  <c:v>0.0001111547</c:v>
                </c:pt>
                <c:pt idx="12" formatCode="General">
                  <c:v>0.0001868812</c:v>
                </c:pt>
                <c:pt idx="13" formatCode="General">
                  <c:v>0.0003005012</c:v>
                </c:pt>
                <c:pt idx="14" formatCode="General">
                  <c:v>0.0004654229</c:v>
                </c:pt>
                <c:pt idx="15" formatCode="General">
                  <c:v>0.000698018</c:v>
                </c:pt>
                <c:pt idx="16" formatCode="General">
                  <c:v>0.001017737</c:v>
                </c:pt>
                <c:pt idx="17" formatCode="General">
                  <c:v>0.001447054</c:v>
                </c:pt>
                <c:pt idx="18" formatCode="General">
                  <c:v>0.00201121</c:v>
                </c:pt>
                <c:pt idx="19" formatCode="General">
                  <c:v>0.002737772</c:v>
                </c:pt>
                <c:pt idx="20" formatCode="General">
                  <c:v>0.003655992</c:v>
                </c:pt>
                <c:pt idx="21" formatCode="General">
                  <c:v>0.004796029</c:v>
                </c:pt>
                <c:pt idx="22" formatCode="General">
                  <c:v>0.006188063</c:v>
                </c:pt>
                <c:pt idx="23" formatCode="General">
                  <c:v>0.007861355</c:v>
                </c:pt>
                <c:pt idx="24" formatCode="General">
                  <c:v>0.009843327</c:v>
                </c:pt>
                <c:pt idx="25" formatCode="General">
                  <c:v>0.01215869</c:v>
                </c:pt>
                <c:pt idx="26" formatCode="General">
                  <c:v>0.0148287</c:v>
                </c:pt>
                <c:pt idx="27" formatCode="General">
                  <c:v>0.01787053</c:v>
                </c:pt>
                <c:pt idx="28" formatCode="General">
                  <c:v>0.02129687</c:v>
                </c:pt>
                <c:pt idx="29" formatCode="General">
                  <c:v>0.02511565</c:v>
                </c:pt>
                <c:pt idx="30" formatCode="General">
                  <c:v>0.02932996</c:v>
                </c:pt>
                <c:pt idx="31" formatCode="General">
                  <c:v>0.03393816</c:v>
                </c:pt>
                <c:pt idx="32" formatCode="General">
                  <c:v>0.03893412</c:v>
                </c:pt>
                <c:pt idx="33" formatCode="General">
                  <c:v>0.04430757</c:v>
                </c:pt>
                <c:pt idx="34" formatCode="General">
                  <c:v>0.05004456</c:v>
                </c:pt>
                <c:pt idx="35" formatCode="General">
                  <c:v>0.05612797</c:v>
                </c:pt>
                <c:pt idx="36" formatCode="General">
                  <c:v>0.06253805</c:v>
                </c:pt>
                <c:pt idx="37" formatCode="General">
                  <c:v>0.06925296</c:v>
                </c:pt>
                <c:pt idx="38" formatCode="General">
                  <c:v>0.07624932</c:v>
                </c:pt>
                <c:pt idx="39" formatCode="General">
                  <c:v>0.08350273</c:v>
                </c:pt>
                <c:pt idx="40" formatCode="General">
                  <c:v>0.0909882</c:v>
                </c:pt>
                <c:pt idx="41" formatCode="General">
                  <c:v>0.0986806</c:v>
                </c:pt>
                <c:pt idx="42" formatCode="General">
                  <c:v>0.106555</c:v>
                </c:pt>
                <c:pt idx="43" formatCode="General">
                  <c:v>0.1145869</c:v>
                </c:pt>
                <c:pt idx="44" formatCode="General">
                  <c:v>0.1227528</c:v>
                </c:pt>
                <c:pt idx="45" formatCode="General">
                  <c:v>0.1310298</c:v>
                </c:pt>
                <c:pt idx="46" formatCode="General">
                  <c:v>0.1393965</c:v>
                </c:pt>
                <c:pt idx="47" formatCode="General">
                  <c:v>0.1478323</c:v>
                </c:pt>
                <c:pt idx="48" formatCode="General">
                  <c:v>0.1563182</c:v>
                </c:pt>
                <c:pt idx="49" formatCode="General">
                  <c:v>0.1648365</c:v>
                </c:pt>
                <c:pt idx="50" formatCode="General">
                  <c:v>0.1733706</c:v>
                </c:pt>
                <c:pt idx="51" formatCode="General">
                  <c:v>0.1819056</c:v>
                </c:pt>
                <c:pt idx="52" formatCode="General">
                  <c:v>0.1904275</c:v>
                </c:pt>
                <c:pt idx="53" formatCode="General">
                  <c:v>0.1989238</c:v>
                </c:pt>
                <c:pt idx="54" formatCode="General">
                  <c:v>0.2073831</c:v>
                </c:pt>
                <c:pt idx="55" formatCode="General">
                  <c:v>0.2157954</c:v>
                </c:pt>
                <c:pt idx="56" formatCode="General">
                  <c:v>0.2241514</c:v>
                </c:pt>
                <c:pt idx="57" formatCode="General">
                  <c:v>0.2324431</c:v>
                </c:pt>
                <c:pt idx="58" formatCode="General">
                  <c:v>0.2406633</c:v>
                </c:pt>
                <c:pt idx="59" formatCode="General">
                  <c:v>0.2488057</c:v>
                </c:pt>
                <c:pt idx="60" formatCode="General">
                  <c:v>0.2568649</c:v>
                </c:pt>
                <c:pt idx="61" formatCode="General">
                  <c:v>0.2648361</c:v>
                </c:pt>
                <c:pt idx="62" formatCode="General">
                  <c:v>0.2727154</c:v>
                </c:pt>
                <c:pt idx="63" formatCode="General">
                  <c:v>0.2804994</c:v>
                </c:pt>
                <c:pt idx="64" formatCode="General">
                  <c:v>0.2881852</c:v>
                </c:pt>
                <c:pt idx="65" formatCode="General">
                  <c:v>0.2957705</c:v>
                </c:pt>
                <c:pt idx="66" formatCode="General">
                  <c:v>0.3032534</c:v>
                </c:pt>
                <c:pt idx="67" formatCode="General">
                  <c:v>0.3106327</c:v>
                </c:pt>
                <c:pt idx="68" formatCode="General">
                  <c:v>0.3179071</c:v>
                </c:pt>
                <c:pt idx="69" formatCode="General">
                  <c:v>0.3250761</c:v>
                </c:pt>
                <c:pt idx="70" formatCode="General">
                  <c:v>0.3321392</c:v>
                </c:pt>
                <c:pt idx="71" formatCode="General">
                  <c:v>0.3390963</c:v>
                </c:pt>
                <c:pt idx="72" formatCode="General">
                  <c:v>0.3459475</c:v>
                </c:pt>
                <c:pt idx="73" formatCode="General">
                  <c:v>0.3526932</c:v>
                </c:pt>
                <c:pt idx="74" formatCode="General">
                  <c:v>0.3593339</c:v>
                </c:pt>
                <c:pt idx="75" formatCode="General">
                  <c:v>0.3658702</c:v>
                </c:pt>
                <c:pt idx="76" formatCode="General">
                  <c:v>0.3723031</c:v>
                </c:pt>
                <c:pt idx="77" formatCode="General">
                  <c:v>0.3786334</c:v>
                </c:pt>
                <c:pt idx="78" formatCode="General">
                  <c:v>0.3848623</c:v>
                </c:pt>
                <c:pt idx="79" formatCode="General">
                  <c:v>0.3909909</c:v>
                </c:pt>
                <c:pt idx="80" formatCode="General">
                  <c:v>0.3970204</c:v>
                </c:pt>
                <c:pt idx="81" formatCode="General">
                  <c:v>0.4029522</c:v>
                </c:pt>
                <c:pt idx="82" formatCode="General">
                  <c:v>0.4087876</c:v>
                </c:pt>
                <c:pt idx="83" formatCode="General">
                  <c:v>0.4145281</c:v>
                </c:pt>
                <c:pt idx="84" formatCode="General">
                  <c:v>0.420175</c:v>
                </c:pt>
                <c:pt idx="85" formatCode="General">
                  <c:v>0.4257299</c:v>
                </c:pt>
                <c:pt idx="86" formatCode="General">
                  <c:v>0.4311943</c:v>
                </c:pt>
                <c:pt idx="87" formatCode="General">
                  <c:v>0.4365697</c:v>
                </c:pt>
                <c:pt idx="88" formatCode="General">
                  <c:v>0.4418576</c:v>
                </c:pt>
                <c:pt idx="89" formatCode="General">
                  <c:v>0.4470596</c:v>
                </c:pt>
                <c:pt idx="90" formatCode="General">
                  <c:v>0.4521772</c:v>
                </c:pt>
                <c:pt idx="91" formatCode="General">
                  <c:v>0.4572119</c:v>
                </c:pt>
                <c:pt idx="92" formatCode="General">
                  <c:v>0.4621653</c:v>
                </c:pt>
                <c:pt idx="93" formatCode="General">
                  <c:v>0.4670389</c:v>
                </c:pt>
                <c:pt idx="94" formatCode="General">
                  <c:v>0.4718341</c:v>
                </c:pt>
                <c:pt idx="95" formatCode="General">
                  <c:v>0.4765526</c:v>
                </c:pt>
                <c:pt idx="96" formatCode="General">
                  <c:v>0.4811957</c:v>
                </c:pt>
                <c:pt idx="97" formatCode="General">
                  <c:v>0.4857649</c:v>
                </c:pt>
                <c:pt idx="98" formatCode="General">
                  <c:v>0.4902617</c:v>
                </c:pt>
                <c:pt idx="99" formatCode="General">
                  <c:v>0.4946875</c:v>
                </c:pt>
                <c:pt idx="100" formatCode="General">
                  <c:v>0.4990437</c:v>
                </c:pt>
                <c:pt idx="101" formatCode="General">
                  <c:v>0.5033316</c:v>
                </c:pt>
                <c:pt idx="102" formatCode="General">
                  <c:v>0.5075527</c:v>
                </c:pt>
                <c:pt idx="103" formatCode="General">
                  <c:v>0.5117082</c:v>
                </c:pt>
                <c:pt idx="104" formatCode="General">
                  <c:v>0.5157995</c:v>
                </c:pt>
                <c:pt idx="105" formatCode="General">
                  <c:v>0.5198278</c:v>
                </c:pt>
                <c:pt idx="106" formatCode="General">
                  <c:v>0.5237944</c:v>
                </c:pt>
                <c:pt idx="107" formatCode="General">
                  <c:v>0.5277005</c:v>
                </c:pt>
                <c:pt idx="108" formatCode="General">
                  <c:v>0.5315474</c:v>
                </c:pt>
                <c:pt idx="109" formatCode="General">
                  <c:v>0.5353363</c:v>
                </c:pt>
                <c:pt idx="110" formatCode="General">
                  <c:v>0.5390682</c:v>
                </c:pt>
                <c:pt idx="111" formatCode="General">
                  <c:v>0.5427443</c:v>
                </c:pt>
                <c:pt idx="112" formatCode="General">
                  <c:v>0.5463658</c:v>
                </c:pt>
                <c:pt idx="113" formatCode="General">
                  <c:v>0.5499338</c:v>
                </c:pt>
                <c:pt idx="114" formatCode="General">
                  <c:v>0.5534493</c:v>
                </c:pt>
                <c:pt idx="115" formatCode="General">
                  <c:v>0.5569133</c:v>
                </c:pt>
                <c:pt idx="116" formatCode="General">
                  <c:v>0.5603268</c:v>
                </c:pt>
                <c:pt idx="117" formatCode="General">
                  <c:v>0.563691</c:v>
                </c:pt>
                <c:pt idx="118" formatCode="General">
                  <c:v>0.5670067</c:v>
                </c:pt>
                <c:pt idx="119" formatCode="General">
                  <c:v>0.5702749</c:v>
                </c:pt>
                <c:pt idx="120" formatCode="General">
                  <c:v>0.5734965</c:v>
                </c:pt>
                <c:pt idx="121" formatCode="General">
                  <c:v>0.5766725</c:v>
                </c:pt>
                <c:pt idx="122" formatCode="General">
                  <c:v>0.5798038</c:v>
                </c:pt>
                <c:pt idx="123" formatCode="General">
                  <c:v>0.5828911</c:v>
                </c:pt>
                <c:pt idx="124" formatCode="General">
                  <c:v>0.5859355</c:v>
                </c:pt>
                <c:pt idx="125" formatCode="General">
                  <c:v>0.5889376</c:v>
                </c:pt>
                <c:pt idx="126" formatCode="General">
                  <c:v>0.5918983</c:v>
                </c:pt>
                <c:pt idx="127" formatCode="General">
                  <c:v>0.5948185</c:v>
                </c:pt>
                <c:pt idx="128" formatCode="General">
                  <c:v>0.5976988</c:v>
                </c:pt>
                <c:pt idx="129" formatCode="General">
                  <c:v>0.6005401</c:v>
                </c:pt>
                <c:pt idx="130" formatCode="General">
                  <c:v>0.6033431</c:v>
                </c:pt>
                <c:pt idx="131" formatCode="General">
                  <c:v>0.6061085</c:v>
                </c:pt>
                <c:pt idx="132" formatCode="General">
                  <c:v>0.608837</c:v>
                </c:pt>
                <c:pt idx="133" formatCode="General">
                  <c:v>0.6115293</c:v>
                </c:pt>
                <c:pt idx="134" formatCode="General">
                  <c:v>0.6141862</c:v>
                </c:pt>
                <c:pt idx="135" formatCode="General">
                  <c:v>0.6168082</c:v>
                </c:pt>
                <c:pt idx="136" formatCode="General">
                  <c:v>0.619396</c:v>
                </c:pt>
                <c:pt idx="137" formatCode="General">
                  <c:v>0.6219502</c:v>
                </c:pt>
                <c:pt idx="138" formatCode="General">
                  <c:v>0.6244715</c:v>
                </c:pt>
                <c:pt idx="139" formatCode="General">
                  <c:v>0.6269604</c:v>
                </c:pt>
                <c:pt idx="140" formatCode="General">
                  <c:v>0.6294176</c:v>
                </c:pt>
                <c:pt idx="141" formatCode="General">
                  <c:v>0.6318436</c:v>
                </c:pt>
                <c:pt idx="142" formatCode="General">
                  <c:v>0.634239</c:v>
                </c:pt>
                <c:pt idx="143" formatCode="General">
                  <c:v>0.6366044</c:v>
                </c:pt>
                <c:pt idx="144" formatCode="General">
                  <c:v>0.6389402</c:v>
                </c:pt>
                <c:pt idx="145" formatCode="General">
                  <c:v>0.641247</c:v>
                </c:pt>
                <c:pt idx="146" formatCode="General">
                  <c:v>0.6435254</c:v>
                </c:pt>
                <c:pt idx="147" formatCode="General">
                  <c:v>0.6457758</c:v>
                </c:pt>
                <c:pt idx="148" formatCode="General">
                  <c:v>0.6479987</c:v>
                </c:pt>
                <c:pt idx="149" formatCode="General">
                  <c:v>0.6501946</c:v>
                </c:pt>
                <c:pt idx="150" formatCode="General">
                  <c:v>0.6523639</c:v>
                </c:pt>
                <c:pt idx="151" formatCode="General">
                  <c:v>0.6545072</c:v>
                </c:pt>
                <c:pt idx="152" formatCode="General">
                  <c:v>0.6566249</c:v>
                </c:pt>
                <c:pt idx="153" formatCode="General">
                  <c:v>0.6587174</c:v>
                </c:pt>
                <c:pt idx="154" formatCode="General">
                  <c:v>0.6607852</c:v>
                </c:pt>
                <c:pt idx="155" formatCode="General">
                  <c:v>0.6628286</c:v>
                </c:pt>
                <c:pt idx="156" formatCode="General">
                  <c:v>0.6648482</c:v>
                </c:pt>
                <c:pt idx="157" formatCode="General">
                  <c:v>0.6668442</c:v>
                </c:pt>
                <c:pt idx="158" formatCode="General">
                  <c:v>0.6688171</c:v>
                </c:pt>
                <c:pt idx="159" formatCode="General">
                  <c:v>0.6707673</c:v>
                </c:pt>
                <c:pt idx="160" formatCode="General">
                  <c:v>0.6726951</c:v>
                </c:pt>
                <c:pt idx="161" formatCode="General">
                  <c:v>0.674601</c:v>
                </c:pt>
                <c:pt idx="162" formatCode="General">
                  <c:v>0.6764853</c:v>
                </c:pt>
                <c:pt idx="163" formatCode="General">
                  <c:v>0.6783483</c:v>
                </c:pt>
                <c:pt idx="164" formatCode="General">
                  <c:v>0.6801904</c:v>
                </c:pt>
                <c:pt idx="165" formatCode="General">
                  <c:v>0.6820119</c:v>
                </c:pt>
                <c:pt idx="166" formatCode="General">
                  <c:v>0.6838132</c:v>
                </c:pt>
                <c:pt idx="167" formatCode="General">
                  <c:v>0.6855946</c:v>
                </c:pt>
                <c:pt idx="168" formatCode="General">
                  <c:v>0.6873564</c:v>
                </c:pt>
                <c:pt idx="169" formatCode="General">
                  <c:v>0.689099</c:v>
                </c:pt>
                <c:pt idx="170" formatCode="General">
                  <c:v>0.6908225</c:v>
                </c:pt>
                <c:pt idx="171" formatCode="General">
                  <c:v>0.6925274</c:v>
                </c:pt>
                <c:pt idx="172" formatCode="General">
                  <c:v>0.694214</c:v>
                </c:pt>
                <c:pt idx="173" formatCode="General">
                  <c:v>0.6958824</c:v>
                </c:pt>
                <c:pt idx="174" formatCode="General">
                  <c:v>0.6975331</c:v>
                </c:pt>
                <c:pt idx="175" formatCode="General">
                  <c:v>0.6991662</c:v>
                </c:pt>
                <c:pt idx="176" formatCode="General">
                  <c:v>0.7007821</c:v>
                </c:pt>
                <c:pt idx="177" formatCode="General">
                  <c:v>0.702381</c:v>
                </c:pt>
                <c:pt idx="178" formatCode="General">
                  <c:v>0.7039631</c:v>
                </c:pt>
                <c:pt idx="179" formatCode="General">
                  <c:v>0.7055288</c:v>
                </c:pt>
                <c:pt idx="180" formatCode="General">
                  <c:v>0.7070783</c:v>
                </c:pt>
                <c:pt idx="181" formatCode="General">
                  <c:v>0.7086118</c:v>
                </c:pt>
                <c:pt idx="182" formatCode="General">
                  <c:v>0.7101296</c:v>
                </c:pt>
                <c:pt idx="183" formatCode="General">
                  <c:v>0.7116319</c:v>
                </c:pt>
                <c:pt idx="184" formatCode="General">
                  <c:v>0.7131189</c:v>
                </c:pt>
                <c:pt idx="185" formatCode="General">
                  <c:v>0.7145909</c:v>
                </c:pt>
                <c:pt idx="186" formatCode="General">
                  <c:v>0.716048</c:v>
                </c:pt>
                <c:pt idx="187" formatCode="General">
                  <c:v>0.7174906</c:v>
                </c:pt>
                <c:pt idx="188" formatCode="General">
                  <c:v>0.7189188</c:v>
                </c:pt>
                <c:pt idx="189" formatCode="General">
                  <c:v>0.7203328</c:v>
                </c:pt>
                <c:pt idx="190" formatCode="General">
                  <c:v>0.7217329</c:v>
                </c:pt>
                <c:pt idx="191" formatCode="General">
                  <c:v>0.7231191</c:v>
                </c:pt>
                <c:pt idx="192" formatCode="General">
                  <c:v>0.7244919</c:v>
                </c:pt>
                <c:pt idx="193" formatCode="General">
                  <c:v>0.7258512</c:v>
                </c:pt>
                <c:pt idx="194" formatCode="General">
                  <c:v>0.7271974</c:v>
                </c:pt>
                <c:pt idx="195" formatCode="General">
                  <c:v>0.7285306</c:v>
                </c:pt>
                <c:pt idx="196" formatCode="General">
                  <c:v>0.7298509</c:v>
                </c:pt>
                <c:pt idx="197" formatCode="General">
                  <c:v>0.7311587</c:v>
                </c:pt>
                <c:pt idx="198" formatCode="General">
                  <c:v>0.732454</c:v>
                </c:pt>
                <c:pt idx="199" formatCode="General">
                  <c:v>0.733737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61360"/>
        <c:axId val="-2037520896"/>
      </c:scatterChart>
      <c:valAx>
        <c:axId val="-2038361360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520896"/>
        <c:crosses val="autoZero"/>
        <c:crossBetween val="midCat"/>
      </c:valAx>
      <c:valAx>
        <c:axId val="-20375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36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0.157738888889</c:v>
                </c:pt>
                <c:pt idx="1">
                  <c:v>0.180498383838</c:v>
                </c:pt>
                <c:pt idx="2">
                  <c:v>0.203847979798</c:v>
                </c:pt>
                <c:pt idx="3">
                  <c:v>0.227436868687</c:v>
                </c:pt>
                <c:pt idx="4">
                  <c:v>0.250898787879</c:v>
                </c:pt>
                <c:pt idx="5">
                  <c:v>0.274671919192</c:v>
                </c:pt>
                <c:pt idx="6">
                  <c:v>0.297789393939</c:v>
                </c:pt>
                <c:pt idx="7">
                  <c:v>0.320985454545</c:v>
                </c:pt>
                <c:pt idx="8">
                  <c:v>0.343985656566</c:v>
                </c:pt>
                <c:pt idx="9">
                  <c:v>0.366608787879</c:v>
                </c:pt>
                <c:pt idx="10">
                  <c:v>0.388399090909</c:v>
                </c:pt>
                <c:pt idx="11">
                  <c:v>0.409965151515</c:v>
                </c:pt>
                <c:pt idx="12">
                  <c:v>0.43059030303</c:v>
                </c:pt>
                <c:pt idx="13">
                  <c:v>0.450317676768</c:v>
                </c:pt>
                <c:pt idx="14">
                  <c:v>0.469731212121</c:v>
                </c:pt>
                <c:pt idx="15">
                  <c:v>0.488526666667</c:v>
                </c:pt>
                <c:pt idx="16">
                  <c:v>0.50652959596</c:v>
                </c:pt>
                <c:pt idx="17">
                  <c:v>0.523128383838</c:v>
                </c:pt>
                <c:pt idx="18">
                  <c:v>0.539342121212</c:v>
                </c:pt>
                <c:pt idx="19">
                  <c:v>0.554469393939</c:v>
                </c:pt>
                <c:pt idx="20">
                  <c:v>0.568858585859</c:v>
                </c:pt>
                <c:pt idx="21">
                  <c:v>0.582284040404</c:v>
                </c:pt>
                <c:pt idx="22">
                  <c:v>0.594647373737</c:v>
                </c:pt>
                <c:pt idx="23">
                  <c:v>0.606208989899</c:v>
                </c:pt>
                <c:pt idx="24">
                  <c:v>0.616600707071</c:v>
                </c:pt>
                <c:pt idx="25">
                  <c:v>0.626394545455</c:v>
                </c:pt>
                <c:pt idx="26">
                  <c:v>0.635181212121</c:v>
                </c:pt>
                <c:pt idx="27">
                  <c:v>0.643004444444</c:v>
                </c:pt>
                <c:pt idx="28">
                  <c:v>0.649742424242</c:v>
                </c:pt>
                <c:pt idx="29">
                  <c:v>0.655907272727</c:v>
                </c:pt>
                <c:pt idx="30">
                  <c:v>0.660628484848</c:v>
                </c:pt>
                <c:pt idx="31">
                  <c:v>0.665180909091</c:v>
                </c:pt>
                <c:pt idx="32">
                  <c:v>0.668565858586</c:v>
                </c:pt>
                <c:pt idx="33">
                  <c:v>0.670717272727</c:v>
                </c:pt>
                <c:pt idx="34">
                  <c:v>0.673323131313</c:v>
                </c:pt>
                <c:pt idx="35">
                  <c:v>0.674068383838</c:v>
                </c:pt>
                <c:pt idx="36">
                  <c:v>0.674572424242</c:v>
                </c:pt>
                <c:pt idx="37">
                  <c:v>0.674425555556</c:v>
                </c:pt>
                <c:pt idx="38">
                  <c:v>0.673829292929</c:v>
                </c:pt>
                <c:pt idx="39">
                  <c:v>0.672101010101</c:v>
                </c:pt>
                <c:pt idx="40">
                  <c:v>0.670644646465</c:v>
                </c:pt>
                <c:pt idx="41">
                  <c:v>0.668528484848</c:v>
                </c:pt>
                <c:pt idx="42">
                  <c:v>0.666067575758</c:v>
                </c:pt>
                <c:pt idx="43">
                  <c:v>0.663225858586</c:v>
                </c:pt>
                <c:pt idx="44">
                  <c:v>0.659486666667</c:v>
                </c:pt>
                <c:pt idx="45">
                  <c:v>0.656012222222</c:v>
                </c:pt>
                <c:pt idx="46">
                  <c:v>0.652098787879</c:v>
                </c:pt>
                <c:pt idx="47">
                  <c:v>0.647818686869</c:v>
                </c:pt>
                <c:pt idx="48">
                  <c:v>0.643592121212</c:v>
                </c:pt>
                <c:pt idx="49">
                  <c:v>0.638717070707</c:v>
                </c:pt>
                <c:pt idx="50">
                  <c:v>0.634085858586</c:v>
                </c:pt>
                <c:pt idx="51">
                  <c:v>0.629728585859</c:v>
                </c:pt>
                <c:pt idx="52">
                  <c:v>0.624491212121</c:v>
                </c:pt>
                <c:pt idx="53">
                  <c:v>0.619261717172</c:v>
                </c:pt>
                <c:pt idx="54">
                  <c:v>0.614221313131</c:v>
                </c:pt>
                <c:pt idx="55">
                  <c:v>0.608935050505</c:v>
                </c:pt>
                <c:pt idx="56">
                  <c:v>0.603543030303</c:v>
                </c:pt>
                <c:pt idx="57">
                  <c:v>0.598342222222</c:v>
                </c:pt>
                <c:pt idx="58">
                  <c:v>0.593055858586</c:v>
                </c:pt>
                <c:pt idx="59">
                  <c:v>0.587371616162</c:v>
                </c:pt>
                <c:pt idx="60">
                  <c:v>0.581839393939</c:v>
                </c:pt>
                <c:pt idx="61">
                  <c:v>0.576714040404</c:v>
                </c:pt>
                <c:pt idx="62">
                  <c:v>0.571479494949</c:v>
                </c:pt>
                <c:pt idx="63">
                  <c:v>0.566130808081</c:v>
                </c:pt>
                <c:pt idx="64">
                  <c:v>0.560719494949</c:v>
                </c:pt>
                <c:pt idx="65">
                  <c:v>0.555264848485</c:v>
                </c:pt>
                <c:pt idx="66">
                  <c:v>0.550556767677</c:v>
                </c:pt>
                <c:pt idx="67">
                  <c:v>0.544832424242</c:v>
                </c:pt>
                <c:pt idx="68">
                  <c:v>0.539866161616</c:v>
                </c:pt>
                <c:pt idx="69">
                  <c:v>0.534892727273</c:v>
                </c:pt>
                <c:pt idx="70">
                  <c:v>0.529476464646</c:v>
                </c:pt>
                <c:pt idx="71">
                  <c:v>0.524459494949</c:v>
                </c:pt>
                <c:pt idx="72">
                  <c:v>0.519731313131</c:v>
                </c:pt>
                <c:pt idx="73">
                  <c:v>0.514950909091</c:v>
                </c:pt>
                <c:pt idx="74">
                  <c:v>0.509952222222</c:v>
                </c:pt>
                <c:pt idx="75">
                  <c:v>0.50514030303</c:v>
                </c:pt>
                <c:pt idx="76">
                  <c:v>0.500477979798</c:v>
                </c:pt>
                <c:pt idx="77">
                  <c:v>0.495658383838</c:v>
                </c:pt>
                <c:pt idx="78">
                  <c:v>0.491107272727</c:v>
                </c:pt>
                <c:pt idx="79">
                  <c:v>0.486647474747</c:v>
                </c:pt>
                <c:pt idx="80">
                  <c:v>0.481593434343</c:v>
                </c:pt>
                <c:pt idx="81">
                  <c:v>0.477527373737</c:v>
                </c:pt>
                <c:pt idx="82">
                  <c:v>0.472867171717</c:v>
                </c:pt>
                <c:pt idx="83">
                  <c:v>0.468754646465</c:v>
                </c:pt>
                <c:pt idx="84">
                  <c:v>0.464341111111</c:v>
                </c:pt>
                <c:pt idx="85">
                  <c:v>0.460286060606</c:v>
                </c:pt>
                <c:pt idx="86">
                  <c:v>0.456315353535</c:v>
                </c:pt>
                <c:pt idx="87">
                  <c:v>0.452256161616</c:v>
                </c:pt>
                <c:pt idx="88">
                  <c:v>0.448233535354</c:v>
                </c:pt>
                <c:pt idx="89">
                  <c:v>0.444074444444</c:v>
                </c:pt>
                <c:pt idx="90">
                  <c:v>0.440117777778</c:v>
                </c:pt>
                <c:pt idx="91">
                  <c:v>0.436402020202</c:v>
                </c:pt>
                <c:pt idx="92">
                  <c:v>0.432692424242</c:v>
                </c:pt>
                <c:pt idx="93">
                  <c:v>0.428656060606</c:v>
                </c:pt>
                <c:pt idx="94">
                  <c:v>0.425014848485</c:v>
                </c:pt>
                <c:pt idx="95">
                  <c:v>0.421308181818</c:v>
                </c:pt>
                <c:pt idx="96">
                  <c:v>0.417736161616</c:v>
                </c:pt>
                <c:pt idx="97">
                  <c:v>0.414498686869</c:v>
                </c:pt>
                <c:pt idx="98">
                  <c:v>0.410961212121</c:v>
                </c:pt>
                <c:pt idx="99">
                  <c:v>0.407279494949</c:v>
                </c:pt>
                <c:pt idx="100">
                  <c:v>0.403962929293</c:v>
                </c:pt>
                <c:pt idx="101">
                  <c:v>0.400937070707</c:v>
                </c:pt>
                <c:pt idx="102">
                  <c:v>0.397265757576</c:v>
                </c:pt>
                <c:pt idx="103">
                  <c:v>0.394150909091</c:v>
                </c:pt>
                <c:pt idx="104">
                  <c:v>0.390774646465</c:v>
                </c:pt>
                <c:pt idx="105">
                  <c:v>0.387893939394</c:v>
                </c:pt>
                <c:pt idx="106">
                  <c:v>0.384657676768</c:v>
                </c:pt>
                <c:pt idx="107">
                  <c:v>0.381805959596</c:v>
                </c:pt>
                <c:pt idx="108">
                  <c:v>0.378862222222</c:v>
                </c:pt>
                <c:pt idx="109">
                  <c:v>0.375811717172</c:v>
                </c:pt>
                <c:pt idx="110">
                  <c:v>0.372743939394</c:v>
                </c:pt>
                <c:pt idx="111">
                  <c:v>0.369957878788</c:v>
                </c:pt>
                <c:pt idx="112">
                  <c:v>0.366908181818</c:v>
                </c:pt>
                <c:pt idx="113">
                  <c:v>0.364143434343</c:v>
                </c:pt>
                <c:pt idx="114">
                  <c:v>0.361663333333</c:v>
                </c:pt>
                <c:pt idx="115">
                  <c:v>0.358742727273</c:v>
                </c:pt>
                <c:pt idx="116">
                  <c:v>0.356002828283</c:v>
                </c:pt>
                <c:pt idx="117">
                  <c:v>0.353468989899</c:v>
                </c:pt>
                <c:pt idx="118">
                  <c:v>0.350748787879</c:v>
                </c:pt>
                <c:pt idx="119">
                  <c:v>0.348216262626</c:v>
                </c:pt>
                <c:pt idx="120">
                  <c:v>0.345775353535</c:v>
                </c:pt>
                <c:pt idx="121">
                  <c:v>0.343118686869</c:v>
                </c:pt>
                <c:pt idx="122">
                  <c:v>0.340407171717</c:v>
                </c:pt>
                <c:pt idx="123">
                  <c:v>0.338379090909</c:v>
                </c:pt>
                <c:pt idx="124">
                  <c:v>0.335863434343</c:v>
                </c:pt>
                <c:pt idx="125">
                  <c:v>0.333358585859</c:v>
                </c:pt>
                <c:pt idx="126">
                  <c:v>0.331068383838</c:v>
                </c:pt>
                <c:pt idx="127">
                  <c:v>0.32899010101</c:v>
                </c:pt>
                <c:pt idx="128">
                  <c:v>0.326319393939</c:v>
                </c:pt>
                <c:pt idx="129">
                  <c:v>0.324166060606</c:v>
                </c:pt>
                <c:pt idx="130">
                  <c:v>0.321928787879</c:v>
                </c:pt>
                <c:pt idx="131">
                  <c:v>0.319576565657</c:v>
                </c:pt>
                <c:pt idx="132">
                  <c:v>0.317572929293</c:v>
                </c:pt>
                <c:pt idx="133">
                  <c:v>0.315516969697</c:v>
                </c:pt>
                <c:pt idx="134">
                  <c:v>0.31327010101</c:v>
                </c:pt>
                <c:pt idx="135">
                  <c:v>0.311402525253</c:v>
                </c:pt>
                <c:pt idx="136">
                  <c:v>0.309296767677</c:v>
                </c:pt>
                <c:pt idx="137">
                  <c:v>0.307203838384</c:v>
                </c:pt>
                <c:pt idx="138">
                  <c:v>0.305231313131</c:v>
                </c:pt>
                <c:pt idx="139">
                  <c:v>0.303228080808</c:v>
                </c:pt>
                <c:pt idx="140">
                  <c:v>0.30135969697</c:v>
                </c:pt>
                <c:pt idx="141">
                  <c:v>0.299216767677</c:v>
                </c:pt>
                <c:pt idx="142">
                  <c:v>0.297374040404</c:v>
                </c:pt>
                <c:pt idx="143">
                  <c:v>0.295606161616</c:v>
                </c:pt>
                <c:pt idx="144">
                  <c:v>0.2935</c:v>
                </c:pt>
                <c:pt idx="145">
                  <c:v>0.291874949495</c:v>
                </c:pt>
                <c:pt idx="146">
                  <c:v>0.290013232323</c:v>
                </c:pt>
                <c:pt idx="147">
                  <c:v>0.288141010101</c:v>
                </c:pt>
                <c:pt idx="148">
                  <c:v>0.286488383838</c:v>
                </c:pt>
                <c:pt idx="149">
                  <c:v>0.284728585859</c:v>
                </c:pt>
                <c:pt idx="150">
                  <c:v>0.282747777778</c:v>
                </c:pt>
                <c:pt idx="151">
                  <c:v>0.281145353535</c:v>
                </c:pt>
                <c:pt idx="152">
                  <c:v>0.279440808081</c:v>
                </c:pt>
                <c:pt idx="153">
                  <c:v>0.277678989899</c:v>
                </c:pt>
                <c:pt idx="154">
                  <c:v>0.276205858586</c:v>
                </c:pt>
                <c:pt idx="155">
                  <c:v>0.274602424242</c:v>
                </c:pt>
                <c:pt idx="156">
                  <c:v>0.272898686869</c:v>
                </c:pt>
                <c:pt idx="157">
                  <c:v>0.271354242424</c:v>
                </c:pt>
                <c:pt idx="158">
                  <c:v>0.269585858586</c:v>
                </c:pt>
                <c:pt idx="159">
                  <c:v>0.268076464646</c:v>
                </c:pt>
                <c:pt idx="160">
                  <c:v>0.266635454545</c:v>
                </c:pt>
                <c:pt idx="161">
                  <c:v>0.26503959596</c:v>
                </c:pt>
                <c:pt idx="162">
                  <c:v>0.263717070707</c:v>
                </c:pt>
                <c:pt idx="163">
                  <c:v>0.262076767677</c:v>
                </c:pt>
                <c:pt idx="164">
                  <c:v>0.260631717172</c:v>
                </c:pt>
                <c:pt idx="165">
                  <c:v>0.259159393939</c:v>
                </c:pt>
                <c:pt idx="166">
                  <c:v>0.257543131313</c:v>
                </c:pt>
                <c:pt idx="167">
                  <c:v>0.256096262626</c:v>
                </c:pt>
                <c:pt idx="168">
                  <c:v>0.254618181818</c:v>
                </c:pt>
                <c:pt idx="169">
                  <c:v>0.253422020202</c:v>
                </c:pt>
                <c:pt idx="170">
                  <c:v>0.251953030303</c:v>
                </c:pt>
                <c:pt idx="171">
                  <c:v>0.250505454545</c:v>
                </c:pt>
                <c:pt idx="172">
                  <c:v>0.249433030303</c:v>
                </c:pt>
                <c:pt idx="173">
                  <c:v>0.247792626263</c:v>
                </c:pt>
                <c:pt idx="174">
                  <c:v>0.246761717172</c:v>
                </c:pt>
                <c:pt idx="175">
                  <c:v>0.245415858586</c:v>
                </c:pt>
                <c:pt idx="176">
                  <c:v>0.243868686869</c:v>
                </c:pt>
                <c:pt idx="177">
                  <c:v>0.242742626263</c:v>
                </c:pt>
                <c:pt idx="178">
                  <c:v>0.241567979798</c:v>
                </c:pt>
                <c:pt idx="179">
                  <c:v>0.240122424242</c:v>
                </c:pt>
                <c:pt idx="180">
                  <c:v>0.238785959596</c:v>
                </c:pt>
                <c:pt idx="181">
                  <c:v>0.237733232323</c:v>
                </c:pt>
                <c:pt idx="182">
                  <c:v>0.236396060606</c:v>
                </c:pt>
                <c:pt idx="183">
                  <c:v>0.235314646465</c:v>
                </c:pt>
                <c:pt idx="184">
                  <c:v>0.233988787879</c:v>
                </c:pt>
                <c:pt idx="185">
                  <c:v>0.232875959596</c:v>
                </c:pt>
                <c:pt idx="186">
                  <c:v>0.231596565657</c:v>
                </c:pt>
                <c:pt idx="187">
                  <c:v>0.230534848485</c:v>
                </c:pt>
                <c:pt idx="188">
                  <c:v>0.229358383838</c:v>
                </c:pt>
                <c:pt idx="189">
                  <c:v>0.228243434343</c:v>
                </c:pt>
                <c:pt idx="190">
                  <c:v>0.226991010101</c:v>
                </c:pt>
                <c:pt idx="191">
                  <c:v>0.225995151515</c:v>
                </c:pt>
                <c:pt idx="192">
                  <c:v>0.224744343434</c:v>
                </c:pt>
                <c:pt idx="193">
                  <c:v>0.223817171717</c:v>
                </c:pt>
                <c:pt idx="194">
                  <c:v>0.222767777778</c:v>
                </c:pt>
                <c:pt idx="195">
                  <c:v>0.221603636364</c:v>
                </c:pt>
                <c:pt idx="196">
                  <c:v>0.220555252525</c:v>
                </c:pt>
                <c:pt idx="197">
                  <c:v>0.219412727273</c:v>
                </c:pt>
                <c:pt idx="198">
                  <c:v>0.218493232323</c:v>
                </c:pt>
                <c:pt idx="199">
                  <c:v>0.217317474747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0.1725659</c:v>
                </c:pt>
                <c:pt idx="1">
                  <c:v>0.2001082</c:v>
                </c:pt>
                <c:pt idx="2">
                  <c:v>0.2282518</c:v>
                </c:pt>
                <c:pt idx="3">
                  <c:v>0.2566699</c:v>
                </c:pt>
                <c:pt idx="4">
                  <c:v>0.2850331</c:v>
                </c:pt>
                <c:pt idx="5">
                  <c:v>0.313034</c:v>
                </c:pt>
                <c:pt idx="6">
                  <c:v>0.3404008</c:v>
                </c:pt>
                <c:pt idx="7">
                  <c:v>0.3669131</c:v>
                </c:pt>
                <c:pt idx="8">
                  <c:v>0.392403</c:v>
                </c:pt>
                <c:pt idx="9">
                  <c:v>0.4167554</c:v>
                </c:pt>
                <c:pt idx="10">
                  <c:v>0.4399022</c:v>
                </c:pt>
                <c:pt idx="11">
                  <c:v>0.4618128</c:v>
                </c:pt>
                <c:pt idx="12">
                  <c:v>0.4824869</c:v>
                </c:pt>
                <c:pt idx="13">
                  <c:v>0.5019438</c:v>
                </c:pt>
                <c:pt idx="14">
                  <c:v>0.5202172</c:v>
                </c:pt>
                <c:pt idx="15">
                  <c:v>0.5373469</c:v>
                </c:pt>
                <c:pt idx="16">
                  <c:v>0.5533764</c:v>
                </c:pt>
                <c:pt idx="17">
                  <c:v>0.5683477</c:v>
                </c:pt>
                <c:pt idx="18">
                  <c:v>0.5822996</c:v>
                </c:pt>
                <c:pt idx="19">
                  <c:v>0.5952666</c:v>
                </c:pt>
                <c:pt idx="20">
                  <c:v>0.6072796</c:v>
                </c:pt>
                <c:pt idx="21">
                  <c:v>0.6183634</c:v>
                </c:pt>
                <c:pt idx="22">
                  <c:v>0.6285405</c:v>
                </c:pt>
                <c:pt idx="23">
                  <c:v>0.6378292</c:v>
                </c:pt>
                <c:pt idx="24">
                  <c:v>0.6462459</c:v>
                </c:pt>
                <c:pt idx="25">
                  <c:v>0.6538068</c:v>
                </c:pt>
                <c:pt idx="26">
                  <c:v>0.6605276</c:v>
                </c:pt>
                <c:pt idx="27">
                  <c:v>0.6664238</c:v>
                </c:pt>
                <c:pt idx="28">
                  <c:v>0.6715139</c:v>
                </c:pt>
                <c:pt idx="29">
                  <c:v>0.6758178</c:v>
                </c:pt>
                <c:pt idx="30">
                  <c:v>0.6793575</c:v>
                </c:pt>
                <c:pt idx="31">
                  <c:v>0.6821581</c:v>
                </c:pt>
                <c:pt idx="32">
                  <c:v>0.6842478</c:v>
                </c:pt>
                <c:pt idx="33">
                  <c:v>0.6856551</c:v>
                </c:pt>
                <c:pt idx="34">
                  <c:v>0.686412</c:v>
                </c:pt>
                <c:pt idx="35">
                  <c:v>0.6865526</c:v>
                </c:pt>
                <c:pt idx="36">
                  <c:v>0.6861116</c:v>
                </c:pt>
                <c:pt idx="37">
                  <c:v>0.685125</c:v>
                </c:pt>
                <c:pt idx="38">
                  <c:v>0.6836289</c:v>
                </c:pt>
                <c:pt idx="39">
                  <c:v>0.6816596</c:v>
                </c:pt>
                <c:pt idx="40">
                  <c:v>0.6792539</c:v>
                </c:pt>
                <c:pt idx="41">
                  <c:v>0.6764472</c:v>
                </c:pt>
                <c:pt idx="42">
                  <c:v>0.6732746</c:v>
                </c:pt>
                <c:pt idx="43">
                  <c:v>0.669769</c:v>
                </c:pt>
                <c:pt idx="44">
                  <c:v>0.6659634</c:v>
                </c:pt>
                <c:pt idx="45">
                  <c:v>0.6618885</c:v>
                </c:pt>
                <c:pt idx="46">
                  <c:v>0.6575731</c:v>
                </c:pt>
                <c:pt idx="47">
                  <c:v>0.6530454</c:v>
                </c:pt>
                <c:pt idx="48">
                  <c:v>0.6483308</c:v>
                </c:pt>
                <c:pt idx="49">
                  <c:v>0.6434536</c:v>
                </c:pt>
                <c:pt idx="50">
                  <c:v>0.6384364</c:v>
                </c:pt>
                <c:pt idx="51">
                  <c:v>0.6332999</c:v>
                </c:pt>
                <c:pt idx="52">
                  <c:v>0.6280634</c:v>
                </c:pt>
                <c:pt idx="53">
                  <c:v>0.6227445</c:v>
                </c:pt>
                <c:pt idx="54">
                  <c:v>0.6173593</c:v>
                </c:pt>
                <c:pt idx="55">
                  <c:v>0.6119227</c:v>
                </c:pt>
                <c:pt idx="56">
                  <c:v>0.606448</c:v>
                </c:pt>
                <c:pt idx="57">
                  <c:v>0.6009475</c:v>
                </c:pt>
                <c:pt idx="58">
                  <c:v>0.5954322</c:v>
                </c:pt>
                <c:pt idx="59">
                  <c:v>0.5899121</c:v>
                </c:pt>
                <c:pt idx="60">
                  <c:v>0.5843962</c:v>
                </c:pt>
                <c:pt idx="61">
                  <c:v>0.5788924</c:v>
                </c:pt>
                <c:pt idx="62">
                  <c:v>0.5734079</c:v>
                </c:pt>
                <c:pt idx="63">
                  <c:v>0.5679492</c:v>
                </c:pt>
                <c:pt idx="64">
                  <c:v>0.5625217</c:v>
                </c:pt>
                <c:pt idx="65">
                  <c:v>0.5571307</c:v>
                </c:pt>
                <c:pt idx="66">
                  <c:v>0.5517804</c:v>
                </c:pt>
                <c:pt idx="67">
                  <c:v>0.5464748</c:v>
                </c:pt>
                <c:pt idx="68">
                  <c:v>0.5412169</c:v>
                </c:pt>
                <c:pt idx="69">
                  <c:v>0.5360103</c:v>
                </c:pt>
                <c:pt idx="70">
                  <c:v>0.5308568</c:v>
                </c:pt>
                <c:pt idx="71">
                  <c:v>0.5257588</c:v>
                </c:pt>
                <c:pt idx="72">
                  <c:v>0.5207184</c:v>
                </c:pt>
                <c:pt idx="73">
                  <c:v>0.5157364</c:v>
                </c:pt>
                <c:pt idx="74">
                  <c:v>0.5108146</c:v>
                </c:pt>
                <c:pt idx="75">
                  <c:v>0.5059536</c:v>
                </c:pt>
                <c:pt idx="76">
                  <c:v>0.5011543</c:v>
                </c:pt>
                <c:pt idx="77">
                  <c:v>0.4964173</c:v>
                </c:pt>
                <c:pt idx="78">
                  <c:v>0.4917427</c:v>
                </c:pt>
                <c:pt idx="79">
                  <c:v>0.4871309</c:v>
                </c:pt>
                <c:pt idx="80">
                  <c:v>0.482582</c:v>
                </c:pt>
                <c:pt idx="81">
                  <c:v>0.4780958</c:v>
                </c:pt>
                <c:pt idx="82">
                  <c:v>0.4736723</c:v>
                </c:pt>
                <c:pt idx="83">
                  <c:v>0.469311</c:v>
                </c:pt>
                <c:pt idx="84">
                  <c:v>0.4650118</c:v>
                </c:pt>
                <c:pt idx="85">
                  <c:v>0.4607741</c:v>
                </c:pt>
                <c:pt idx="86">
                  <c:v>0.4565974</c:v>
                </c:pt>
                <c:pt idx="87">
                  <c:v>0.4524812</c:v>
                </c:pt>
                <c:pt idx="88">
                  <c:v>0.4484249</c:v>
                </c:pt>
                <c:pt idx="89">
                  <c:v>0.4444279</c:v>
                </c:pt>
                <c:pt idx="90">
                  <c:v>0.440489</c:v>
                </c:pt>
                <c:pt idx="91">
                  <c:v>0.4366083</c:v>
                </c:pt>
                <c:pt idx="92">
                  <c:v>0.4327845</c:v>
                </c:pt>
                <c:pt idx="93">
                  <c:v>0.429017</c:v>
                </c:pt>
                <c:pt idx="94">
                  <c:v>0.425305</c:v>
                </c:pt>
                <c:pt idx="95">
                  <c:v>0.4216478</c:v>
                </c:pt>
                <c:pt idx="96">
                  <c:v>0.4180443</c:v>
                </c:pt>
                <c:pt idx="97">
                  <c:v>0.4144938</c:v>
                </c:pt>
                <c:pt idx="98">
                  <c:v>0.4109955</c:v>
                </c:pt>
                <c:pt idx="99">
                  <c:v>0.4075487</c:v>
                </c:pt>
                <c:pt idx="100">
                  <c:v>0.4041524</c:v>
                </c:pt>
                <c:pt idx="101">
                  <c:v>0.4008059</c:v>
                </c:pt>
                <c:pt idx="102">
                  <c:v>0.3975081</c:v>
                </c:pt>
                <c:pt idx="103">
                  <c:v>0.3942583</c:v>
                </c:pt>
                <c:pt idx="104">
                  <c:v>0.391056</c:v>
                </c:pt>
                <c:pt idx="105">
                  <c:v>0.3879</c:v>
                </c:pt>
                <c:pt idx="106">
                  <c:v>0.3847896</c:v>
                </c:pt>
                <c:pt idx="107">
                  <c:v>0.3817241</c:v>
                </c:pt>
                <c:pt idx="108">
                  <c:v>0.3787024</c:v>
                </c:pt>
                <c:pt idx="109">
                  <c:v>0.3757243</c:v>
                </c:pt>
                <c:pt idx="110">
                  <c:v>0.3727884</c:v>
                </c:pt>
                <c:pt idx="111">
                  <c:v>0.3698943</c:v>
                </c:pt>
                <c:pt idx="112">
                  <c:v>0.3670411</c:v>
                </c:pt>
                <c:pt idx="113">
                  <c:v>0.3642283</c:v>
                </c:pt>
                <c:pt idx="114">
                  <c:v>0.3614549</c:v>
                </c:pt>
                <c:pt idx="115">
                  <c:v>0.3587203</c:v>
                </c:pt>
                <c:pt idx="116">
                  <c:v>0.3560238</c:v>
                </c:pt>
                <c:pt idx="117">
                  <c:v>0.3533646</c:v>
                </c:pt>
                <c:pt idx="118">
                  <c:v>0.3507422</c:v>
                </c:pt>
                <c:pt idx="119">
                  <c:v>0.3481559</c:v>
                </c:pt>
                <c:pt idx="120">
                  <c:v>0.3456049</c:v>
                </c:pt>
                <c:pt idx="121">
                  <c:v>0.3430886</c:v>
                </c:pt>
                <c:pt idx="122">
                  <c:v>0.3406065</c:v>
                </c:pt>
                <c:pt idx="123">
                  <c:v>0.3381579</c:v>
                </c:pt>
                <c:pt idx="124">
                  <c:v>0.3357422</c:v>
                </c:pt>
                <c:pt idx="125">
                  <c:v>0.3333588</c:v>
                </c:pt>
                <c:pt idx="126">
                  <c:v>0.3310071</c:v>
                </c:pt>
                <c:pt idx="127">
                  <c:v>0.3286866</c:v>
                </c:pt>
                <c:pt idx="128">
                  <c:v>0.3263967</c:v>
                </c:pt>
                <c:pt idx="129">
                  <c:v>0.3241368</c:v>
                </c:pt>
                <c:pt idx="130">
                  <c:v>0.3219065</c:v>
                </c:pt>
                <c:pt idx="131">
                  <c:v>0.319705</c:v>
                </c:pt>
                <c:pt idx="132">
                  <c:v>0.3175321</c:v>
                </c:pt>
                <c:pt idx="133">
                  <c:v>0.3153869</c:v>
                </c:pt>
                <c:pt idx="134">
                  <c:v>0.3132694</c:v>
                </c:pt>
                <c:pt idx="135">
                  <c:v>0.3111787</c:v>
                </c:pt>
                <c:pt idx="136">
                  <c:v>0.3091148</c:v>
                </c:pt>
                <c:pt idx="137">
                  <c:v>0.3070767</c:v>
                </c:pt>
                <c:pt idx="138">
                  <c:v>0.305064</c:v>
                </c:pt>
                <c:pt idx="139">
                  <c:v>0.3030765</c:v>
                </c:pt>
                <c:pt idx="140">
                  <c:v>0.3011139</c:v>
                </c:pt>
                <c:pt idx="141">
                  <c:v>0.2991753</c:v>
                </c:pt>
                <c:pt idx="142">
                  <c:v>0.2972608</c:v>
                </c:pt>
                <c:pt idx="143">
                  <c:v>0.2953697</c:v>
                </c:pt>
                <c:pt idx="144">
                  <c:v>0.2935015</c:v>
                </c:pt>
                <c:pt idx="145">
                  <c:v>0.2916558</c:v>
                </c:pt>
                <c:pt idx="146">
                  <c:v>0.2898325</c:v>
                </c:pt>
                <c:pt idx="147">
                  <c:v>0.2880311</c:v>
                </c:pt>
                <c:pt idx="148">
                  <c:v>0.286251</c:v>
                </c:pt>
                <c:pt idx="149">
                  <c:v>0.2844921</c:v>
                </c:pt>
                <c:pt idx="150">
                  <c:v>0.2827538</c:v>
                </c:pt>
                <c:pt idx="151">
                  <c:v>0.2810363</c:v>
                </c:pt>
                <c:pt idx="152">
                  <c:v>0.2793387</c:v>
                </c:pt>
                <c:pt idx="153">
                  <c:v>0.2776607</c:v>
                </c:pt>
                <c:pt idx="154">
                  <c:v>0.2760023</c:v>
                </c:pt>
                <c:pt idx="155">
                  <c:v>0.2743628</c:v>
                </c:pt>
                <c:pt idx="156">
                  <c:v>0.2727423</c:v>
                </c:pt>
                <c:pt idx="157">
                  <c:v>0.2711404</c:v>
                </c:pt>
                <c:pt idx="158">
                  <c:v>0.2695562</c:v>
                </c:pt>
                <c:pt idx="159">
                  <c:v>0.2679903</c:v>
                </c:pt>
                <c:pt idx="160">
                  <c:v>0.2664419</c:v>
                </c:pt>
                <c:pt idx="161">
                  <c:v>0.2649108</c:v>
                </c:pt>
                <c:pt idx="162">
                  <c:v>0.2633967</c:v>
                </c:pt>
                <c:pt idx="163">
                  <c:v>0.2618993</c:v>
                </c:pt>
                <c:pt idx="164">
                  <c:v>0.2604185</c:v>
                </c:pt>
                <c:pt idx="165">
                  <c:v>0.2589539</c:v>
                </c:pt>
                <c:pt idx="166">
                  <c:v>0.2575054</c:v>
                </c:pt>
                <c:pt idx="167">
                  <c:v>0.2560721</c:v>
                </c:pt>
                <c:pt idx="168">
                  <c:v>0.254655</c:v>
                </c:pt>
                <c:pt idx="169">
                  <c:v>0.2532527</c:v>
                </c:pt>
                <c:pt idx="170">
                  <c:v>0.2518655</c:v>
                </c:pt>
                <c:pt idx="171">
                  <c:v>0.2504929</c:v>
                </c:pt>
                <c:pt idx="172">
                  <c:v>0.249135</c:v>
                </c:pt>
                <c:pt idx="173">
                  <c:v>0.2477916</c:v>
                </c:pt>
                <c:pt idx="174">
                  <c:v>0.2464621</c:v>
                </c:pt>
                <c:pt idx="175">
                  <c:v>0.2451467</c:v>
                </c:pt>
                <c:pt idx="176">
                  <c:v>0.2438444</c:v>
                </c:pt>
                <c:pt idx="177">
                  <c:v>0.242556</c:v>
                </c:pt>
                <c:pt idx="178">
                  <c:v>0.241281</c:v>
                </c:pt>
                <c:pt idx="179">
                  <c:v>0.2400189</c:v>
                </c:pt>
                <c:pt idx="180">
                  <c:v>0.2387696</c:v>
                </c:pt>
                <c:pt idx="181">
                  <c:v>0.237533</c:v>
                </c:pt>
                <c:pt idx="182">
                  <c:v>0.2363091</c:v>
                </c:pt>
                <c:pt idx="183">
                  <c:v>0.2350972</c:v>
                </c:pt>
                <c:pt idx="184">
                  <c:v>0.2338976</c:v>
                </c:pt>
                <c:pt idx="185">
                  <c:v>0.23271</c:v>
                </c:pt>
                <c:pt idx="186">
                  <c:v>0.2315342</c:v>
                </c:pt>
                <c:pt idx="187">
                  <c:v>0.2303699</c:v>
                </c:pt>
                <c:pt idx="188">
                  <c:v>0.2292171</c:v>
                </c:pt>
                <c:pt idx="189">
                  <c:v>0.2280756</c:v>
                </c:pt>
                <c:pt idx="190">
                  <c:v>0.2269451</c:v>
                </c:pt>
                <c:pt idx="191">
                  <c:v>0.2258257</c:v>
                </c:pt>
                <c:pt idx="192">
                  <c:v>0.2247169</c:v>
                </c:pt>
                <c:pt idx="193">
                  <c:v>0.223619</c:v>
                </c:pt>
                <c:pt idx="194">
                  <c:v>0.2225315</c:v>
                </c:pt>
                <c:pt idx="195">
                  <c:v>0.2214544</c:v>
                </c:pt>
                <c:pt idx="196">
                  <c:v>0.2203873</c:v>
                </c:pt>
                <c:pt idx="197">
                  <c:v>0.2193307</c:v>
                </c:pt>
                <c:pt idx="198">
                  <c:v>0.2182836</c:v>
                </c:pt>
                <c:pt idx="199">
                  <c:v>0.2172466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049376"/>
        <c:axId val="-2031548048"/>
      </c:scatterChart>
      <c:valAx>
        <c:axId val="-2037049376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548048"/>
        <c:crosses val="autoZero"/>
        <c:crossBetween val="midCat"/>
      </c:valAx>
      <c:valAx>
        <c:axId val="-20315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4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Pd1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0.0806233333333</c:v>
                </c:pt>
                <c:pt idx="1">
                  <c:v>0.0941937373737</c:v>
                </c:pt>
                <c:pt idx="2">
                  <c:v>0.107703939394</c:v>
                </c:pt>
                <c:pt idx="3">
                  <c:v>0.121472727273</c:v>
                </c:pt>
                <c:pt idx="4">
                  <c:v>0.135140808081</c:v>
                </c:pt>
                <c:pt idx="5">
                  <c:v>0.148839292929</c:v>
                </c:pt>
                <c:pt idx="6">
                  <c:v>0.162492626263</c:v>
                </c:pt>
                <c:pt idx="7">
                  <c:v>0.176141919192</c:v>
                </c:pt>
                <c:pt idx="8">
                  <c:v>0.18929979798</c:v>
                </c:pt>
                <c:pt idx="9">
                  <c:v>0.202393737374</c:v>
                </c:pt>
                <c:pt idx="10">
                  <c:v>0.214590707071</c:v>
                </c:pt>
                <c:pt idx="11">
                  <c:v>0.226832020202</c:v>
                </c:pt>
                <c:pt idx="12">
                  <c:v>0.238273939394</c:v>
                </c:pt>
                <c:pt idx="13">
                  <c:v>0.249669393939</c:v>
                </c:pt>
                <c:pt idx="14">
                  <c:v>0.260369191919</c:v>
                </c:pt>
                <c:pt idx="15">
                  <c:v>0.270510909091</c:v>
                </c:pt>
                <c:pt idx="16">
                  <c:v>0.280525252525</c:v>
                </c:pt>
                <c:pt idx="17">
                  <c:v>0.289678989899</c:v>
                </c:pt>
                <c:pt idx="18">
                  <c:v>0.298205555556</c:v>
                </c:pt>
                <c:pt idx="19">
                  <c:v>0.306304242424</c:v>
                </c:pt>
                <c:pt idx="20">
                  <c:v>0.314344747475</c:v>
                </c:pt>
                <c:pt idx="21">
                  <c:v>0.321239292929</c:v>
                </c:pt>
                <c:pt idx="22">
                  <c:v>0.327683636364</c:v>
                </c:pt>
                <c:pt idx="23">
                  <c:v>0.333562424242</c:v>
                </c:pt>
                <c:pt idx="24">
                  <c:v>0.339017474747</c:v>
                </c:pt>
                <c:pt idx="25">
                  <c:v>0.343764646465</c:v>
                </c:pt>
                <c:pt idx="26">
                  <c:v>0.348252222222</c:v>
                </c:pt>
                <c:pt idx="27">
                  <c:v>0.351843434343</c:v>
                </c:pt>
                <c:pt idx="28">
                  <c:v>0.355430505051</c:v>
                </c:pt>
                <c:pt idx="29">
                  <c:v>0.358416262626</c:v>
                </c:pt>
                <c:pt idx="30">
                  <c:v>0.360512525253</c:v>
                </c:pt>
                <c:pt idx="31">
                  <c:v>0.362606161616</c:v>
                </c:pt>
                <c:pt idx="32">
                  <c:v>0.363713838384</c:v>
                </c:pt>
                <c:pt idx="33">
                  <c:v>0.364933434343</c:v>
                </c:pt>
                <c:pt idx="34">
                  <c:v>0.365727979798</c:v>
                </c:pt>
                <c:pt idx="35">
                  <c:v>0.365921414141</c:v>
                </c:pt>
                <c:pt idx="36">
                  <c:v>0.365712929293</c:v>
                </c:pt>
                <c:pt idx="37">
                  <c:v>0.365689191919</c:v>
                </c:pt>
                <c:pt idx="38">
                  <c:v>0.364980707071</c:v>
                </c:pt>
                <c:pt idx="39">
                  <c:v>0.363821313131</c:v>
                </c:pt>
                <c:pt idx="40">
                  <c:v>0.362477979798</c:v>
                </c:pt>
                <c:pt idx="41">
                  <c:v>0.361240505051</c:v>
                </c:pt>
                <c:pt idx="42">
                  <c:v>0.359543939394</c:v>
                </c:pt>
                <c:pt idx="43">
                  <c:v>0.357565656566</c:v>
                </c:pt>
                <c:pt idx="44">
                  <c:v>0.355566262626</c:v>
                </c:pt>
                <c:pt idx="45">
                  <c:v>0.353514848485</c:v>
                </c:pt>
                <c:pt idx="46">
                  <c:v>0.351159494949</c:v>
                </c:pt>
                <c:pt idx="47">
                  <c:v>0.34856040404</c:v>
                </c:pt>
                <c:pt idx="48">
                  <c:v>0.345916060606</c:v>
                </c:pt>
                <c:pt idx="49">
                  <c:v>0.343584242424</c:v>
                </c:pt>
                <c:pt idx="50">
                  <c:v>0.340775353535</c:v>
                </c:pt>
                <c:pt idx="51">
                  <c:v>0.33782040404</c:v>
                </c:pt>
                <c:pt idx="52">
                  <c:v>0.335316262626</c:v>
                </c:pt>
                <c:pt idx="53">
                  <c:v>0.33220030303</c:v>
                </c:pt>
                <c:pt idx="54">
                  <c:v>0.32930969697</c:v>
                </c:pt>
                <c:pt idx="55">
                  <c:v>0.326547474747</c:v>
                </c:pt>
                <c:pt idx="56">
                  <c:v>0.323744848485</c:v>
                </c:pt>
                <c:pt idx="57">
                  <c:v>0.320499292929</c:v>
                </c:pt>
                <c:pt idx="58">
                  <c:v>0.31769040404</c:v>
                </c:pt>
                <c:pt idx="59">
                  <c:v>0.314392020202</c:v>
                </c:pt>
                <c:pt idx="60">
                  <c:v>0.311668787879</c:v>
                </c:pt>
                <c:pt idx="61">
                  <c:v>0.308786161616</c:v>
                </c:pt>
                <c:pt idx="62">
                  <c:v>0.305865555556</c:v>
                </c:pt>
                <c:pt idx="63">
                  <c:v>0.302571818182</c:v>
                </c:pt>
                <c:pt idx="64">
                  <c:v>0.299983131313</c:v>
                </c:pt>
                <c:pt idx="65">
                  <c:v>0.297112626263</c:v>
                </c:pt>
                <c:pt idx="66">
                  <c:v>0.294043636364</c:v>
                </c:pt>
                <c:pt idx="67">
                  <c:v>0.291246767677</c:v>
                </c:pt>
                <c:pt idx="68">
                  <c:v>0.288246363636</c:v>
                </c:pt>
                <c:pt idx="69">
                  <c:v>0.285566666667</c:v>
                </c:pt>
                <c:pt idx="70">
                  <c:v>0.282863030303</c:v>
                </c:pt>
                <c:pt idx="71">
                  <c:v>0.280269090909</c:v>
                </c:pt>
                <c:pt idx="72">
                  <c:v>0.277569191919</c:v>
                </c:pt>
                <c:pt idx="73">
                  <c:v>0.274561919192</c:v>
                </c:pt>
                <c:pt idx="74">
                  <c:v>0.272063636364</c:v>
                </c:pt>
                <c:pt idx="75">
                  <c:v>0.269806666667</c:v>
                </c:pt>
                <c:pt idx="76">
                  <c:v>0.266974949495</c:v>
                </c:pt>
                <c:pt idx="77">
                  <c:v>0.264453434343</c:v>
                </c:pt>
                <c:pt idx="78">
                  <c:v>0.262045454545</c:v>
                </c:pt>
                <c:pt idx="79">
                  <c:v>0.259295656566</c:v>
                </c:pt>
                <c:pt idx="80">
                  <c:v>0.257071111111</c:v>
                </c:pt>
                <c:pt idx="81">
                  <c:v>0.254822424242</c:v>
                </c:pt>
                <c:pt idx="82">
                  <c:v>0.252297272727</c:v>
                </c:pt>
                <c:pt idx="83">
                  <c:v>0.249955252525</c:v>
                </c:pt>
                <c:pt idx="84">
                  <c:v>0.247536060606</c:v>
                </c:pt>
                <c:pt idx="85">
                  <c:v>0.245261616162</c:v>
                </c:pt>
                <c:pt idx="86">
                  <c:v>0.242959494949</c:v>
                </c:pt>
                <c:pt idx="87">
                  <c:v>0.24055010101</c:v>
                </c:pt>
                <c:pt idx="88">
                  <c:v>0.238995656566</c:v>
                </c:pt>
                <c:pt idx="89">
                  <c:v>0.236427979798</c:v>
                </c:pt>
                <c:pt idx="90">
                  <c:v>0.234347373737</c:v>
                </c:pt>
                <c:pt idx="91">
                  <c:v>0.232366363636</c:v>
                </c:pt>
                <c:pt idx="92">
                  <c:v>0.230509191919</c:v>
                </c:pt>
                <c:pt idx="93">
                  <c:v>0.228556969697</c:v>
                </c:pt>
                <c:pt idx="94">
                  <c:v>0.226300505051</c:v>
                </c:pt>
                <c:pt idx="95">
                  <c:v>0.22433</c:v>
                </c:pt>
                <c:pt idx="96">
                  <c:v>0.222309090909</c:v>
                </c:pt>
                <c:pt idx="97">
                  <c:v>0.220645757576</c:v>
                </c:pt>
                <c:pt idx="98">
                  <c:v>0.218837777778</c:v>
                </c:pt>
                <c:pt idx="99">
                  <c:v>0.216942020202</c:v>
                </c:pt>
                <c:pt idx="100">
                  <c:v>0.215105454545</c:v>
                </c:pt>
                <c:pt idx="101">
                  <c:v>0.213465858586</c:v>
                </c:pt>
                <c:pt idx="102">
                  <c:v>0.211681515152</c:v>
                </c:pt>
                <c:pt idx="103">
                  <c:v>0.210073333333</c:v>
                </c:pt>
                <c:pt idx="104">
                  <c:v>0.208108080808</c:v>
                </c:pt>
                <c:pt idx="105">
                  <c:v>0.206393434343</c:v>
                </c:pt>
                <c:pt idx="106">
                  <c:v>0.204962525253</c:v>
                </c:pt>
                <c:pt idx="107">
                  <c:v>0.202990606061</c:v>
                </c:pt>
                <c:pt idx="108">
                  <c:v>0.201615252525</c:v>
                </c:pt>
                <c:pt idx="109">
                  <c:v>0.199888080808</c:v>
                </c:pt>
                <c:pt idx="110">
                  <c:v>0.198488888889</c:v>
                </c:pt>
                <c:pt idx="111">
                  <c:v>0.196825656566</c:v>
                </c:pt>
                <c:pt idx="112">
                  <c:v>0.195281414141</c:v>
                </c:pt>
                <c:pt idx="113">
                  <c:v>0.193983838384</c:v>
                </c:pt>
                <c:pt idx="114">
                  <c:v>0.192217777778</c:v>
                </c:pt>
                <c:pt idx="115">
                  <c:v>0.190671818182</c:v>
                </c:pt>
                <c:pt idx="116">
                  <c:v>0.18956979798</c:v>
                </c:pt>
                <c:pt idx="117">
                  <c:v>0.188111414141</c:v>
                </c:pt>
                <c:pt idx="118">
                  <c:v>0.186327878788</c:v>
                </c:pt>
                <c:pt idx="119">
                  <c:v>0.185319494949</c:v>
                </c:pt>
                <c:pt idx="120">
                  <c:v>0.183762929293</c:v>
                </c:pt>
                <c:pt idx="121">
                  <c:v>0.182348787879</c:v>
                </c:pt>
                <c:pt idx="122">
                  <c:v>0.181161717172</c:v>
                </c:pt>
                <c:pt idx="123">
                  <c:v>0.179861111111</c:v>
                </c:pt>
                <c:pt idx="124">
                  <c:v>0.178549292929</c:v>
                </c:pt>
                <c:pt idx="125">
                  <c:v>0.177210707071</c:v>
                </c:pt>
                <c:pt idx="126">
                  <c:v>0.176236666667</c:v>
                </c:pt>
                <c:pt idx="127">
                  <c:v>0.174543737374</c:v>
                </c:pt>
                <c:pt idx="128">
                  <c:v>0.173647171717</c:v>
                </c:pt>
                <c:pt idx="129">
                  <c:v>0.172418282828</c:v>
                </c:pt>
                <c:pt idx="130">
                  <c:v>0.171143434343</c:v>
                </c:pt>
                <c:pt idx="131">
                  <c:v>0.169951313131</c:v>
                </c:pt>
                <c:pt idx="132">
                  <c:v>0.168967676768</c:v>
                </c:pt>
                <c:pt idx="133">
                  <c:v>0.167692525253</c:v>
                </c:pt>
                <c:pt idx="134">
                  <c:v>0.166633636364</c:v>
                </c:pt>
                <c:pt idx="135">
                  <c:v>0.16532969697</c:v>
                </c:pt>
                <c:pt idx="136">
                  <c:v>0.164368282828</c:v>
                </c:pt>
                <c:pt idx="137">
                  <c:v>0.163249090909</c:v>
                </c:pt>
                <c:pt idx="138">
                  <c:v>0.162474444444</c:v>
                </c:pt>
                <c:pt idx="139">
                  <c:v>0.161082020202</c:v>
                </c:pt>
                <c:pt idx="140">
                  <c:v>0.16014979798</c:v>
                </c:pt>
                <c:pt idx="141">
                  <c:v>0.159246666667</c:v>
                </c:pt>
                <c:pt idx="142">
                  <c:v>0.157897575758</c:v>
                </c:pt>
                <c:pt idx="143">
                  <c:v>0.156987171717</c:v>
                </c:pt>
                <c:pt idx="144">
                  <c:v>0.156123838384</c:v>
                </c:pt>
                <c:pt idx="145">
                  <c:v>0.15520010101</c:v>
                </c:pt>
                <c:pt idx="146">
                  <c:v>0.15415040404</c:v>
                </c:pt>
                <c:pt idx="147">
                  <c:v>0.153198383838</c:v>
                </c:pt>
                <c:pt idx="148">
                  <c:v>0.152067575758</c:v>
                </c:pt>
                <c:pt idx="149">
                  <c:v>0.151147777778</c:v>
                </c:pt>
                <c:pt idx="150">
                  <c:v>0.150437878788</c:v>
                </c:pt>
                <c:pt idx="151">
                  <c:v>0.149424949495</c:v>
                </c:pt>
                <c:pt idx="152">
                  <c:v>0.148521616162</c:v>
                </c:pt>
                <c:pt idx="153">
                  <c:v>0.147695959596</c:v>
                </c:pt>
                <c:pt idx="154">
                  <c:v>0.146905757576</c:v>
                </c:pt>
                <c:pt idx="155">
                  <c:v>0.145719292929</c:v>
                </c:pt>
                <c:pt idx="156">
                  <c:v>0.145082626263</c:v>
                </c:pt>
                <c:pt idx="157">
                  <c:v>0.144142929293</c:v>
                </c:pt>
                <c:pt idx="158">
                  <c:v>0.143326464646</c:v>
                </c:pt>
                <c:pt idx="159">
                  <c:v>0.142398383838</c:v>
                </c:pt>
                <c:pt idx="160">
                  <c:v>0.14149979798</c:v>
                </c:pt>
                <c:pt idx="161">
                  <c:v>0.140705151515</c:v>
                </c:pt>
                <c:pt idx="162">
                  <c:v>0.140038989899</c:v>
                </c:pt>
                <c:pt idx="163">
                  <c:v>0.139177171717</c:v>
                </c:pt>
                <c:pt idx="164">
                  <c:v>0.13830989899</c:v>
                </c:pt>
                <c:pt idx="165">
                  <c:v>0.137683232323</c:v>
                </c:pt>
                <c:pt idx="166">
                  <c:v>0.136804545455</c:v>
                </c:pt>
                <c:pt idx="167">
                  <c:v>0.135983737374</c:v>
                </c:pt>
                <c:pt idx="168">
                  <c:v>0.135278383838</c:v>
                </c:pt>
                <c:pt idx="169">
                  <c:v>0.134724040404</c:v>
                </c:pt>
                <c:pt idx="170">
                  <c:v>0.133806767677</c:v>
                </c:pt>
                <c:pt idx="171">
                  <c:v>0.133111010101</c:v>
                </c:pt>
                <c:pt idx="172">
                  <c:v>0.132491616162</c:v>
                </c:pt>
                <c:pt idx="173">
                  <c:v>0.131748888889</c:v>
                </c:pt>
                <c:pt idx="174">
                  <c:v>0.130884545455</c:v>
                </c:pt>
                <c:pt idx="175">
                  <c:v>0.130123535354</c:v>
                </c:pt>
                <c:pt idx="176">
                  <c:v>0.129550505051</c:v>
                </c:pt>
                <c:pt idx="177">
                  <c:v>0.128996060606</c:v>
                </c:pt>
                <c:pt idx="178">
                  <c:v>0.128125757576</c:v>
                </c:pt>
                <c:pt idx="179">
                  <c:v>0.127622020202</c:v>
                </c:pt>
                <c:pt idx="180">
                  <c:v>0.126932828283</c:v>
                </c:pt>
                <c:pt idx="181">
                  <c:v>0.126311414141</c:v>
                </c:pt>
                <c:pt idx="182">
                  <c:v>0.125653131313</c:v>
                </c:pt>
                <c:pt idx="183">
                  <c:v>0.124941616162</c:v>
                </c:pt>
                <c:pt idx="184">
                  <c:v>0.124305151515</c:v>
                </c:pt>
                <c:pt idx="185">
                  <c:v>0.123621919192</c:v>
                </c:pt>
                <c:pt idx="186">
                  <c:v>0.123067979798</c:v>
                </c:pt>
                <c:pt idx="187">
                  <c:v>0.12236979798</c:v>
                </c:pt>
                <c:pt idx="188">
                  <c:v>0.121691010101</c:v>
                </c:pt>
                <c:pt idx="189">
                  <c:v>0.121297373737</c:v>
                </c:pt>
                <c:pt idx="190">
                  <c:v>0.12059969697</c:v>
                </c:pt>
                <c:pt idx="191">
                  <c:v>0.12000010101</c:v>
                </c:pt>
                <c:pt idx="192">
                  <c:v>0.119517575758</c:v>
                </c:pt>
                <c:pt idx="193">
                  <c:v>0.118837575758</c:v>
                </c:pt>
                <c:pt idx="194">
                  <c:v>0.118256464646</c:v>
                </c:pt>
                <c:pt idx="195">
                  <c:v>0.117623030303</c:v>
                </c:pt>
                <c:pt idx="196">
                  <c:v>0.117250505051</c:v>
                </c:pt>
                <c:pt idx="197">
                  <c:v>0.116675353535</c:v>
                </c:pt>
                <c:pt idx="198">
                  <c:v>0.11594969697</c:v>
                </c:pt>
                <c:pt idx="199">
                  <c:v>0.115428585859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4-4BF2-9850-860A1DF0799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Pd1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Sheet1!$K$2:$K$201</c:f>
              <c:numCache>
                <c:formatCode>General</c:formatCode>
                <c:ptCount val="200"/>
                <c:pt idx="0">
                  <c:v>0.08053514</c:v>
                </c:pt>
                <c:pt idx="1">
                  <c:v>0.09384402</c:v>
                </c:pt>
                <c:pt idx="2">
                  <c:v>0.1075007</c:v>
                </c:pt>
                <c:pt idx="3">
                  <c:v>0.1213993</c:v>
                </c:pt>
                <c:pt idx="4">
                  <c:v>0.1354282</c:v>
                </c:pt>
                <c:pt idx="5">
                  <c:v>0.1494752</c:v>
                </c:pt>
                <c:pt idx="6">
                  <c:v>0.1634321</c:v>
                </c:pt>
                <c:pt idx="7">
                  <c:v>0.1772001</c:v>
                </c:pt>
                <c:pt idx="8">
                  <c:v>0.1906926</c:v>
                </c:pt>
                <c:pt idx="9">
                  <c:v>0.2038359</c:v>
                </c:pt>
                <c:pt idx="10">
                  <c:v>0.2165702</c:v>
                </c:pt>
                <c:pt idx="11">
                  <c:v>0.2288483</c:v>
                </c:pt>
                <c:pt idx="12">
                  <c:v>0.2406351</c:v>
                </c:pt>
                <c:pt idx="13">
                  <c:v>0.2519047</c:v>
                </c:pt>
                <c:pt idx="14">
                  <c:v>0.262639</c:v>
                </c:pt>
                <c:pt idx="15">
                  <c:v>0.2728275</c:v>
                </c:pt>
                <c:pt idx="16">
                  <c:v>0.2824628</c:v>
                </c:pt>
                <c:pt idx="17">
                  <c:v>0.2915421</c:v>
                </c:pt>
                <c:pt idx="18">
                  <c:v>0.3000647</c:v>
                </c:pt>
                <c:pt idx="19">
                  <c:v>0.3080313</c:v>
                </c:pt>
                <c:pt idx="20">
                  <c:v>0.3154448</c:v>
                </c:pt>
                <c:pt idx="21">
                  <c:v>0.3223084</c:v>
                </c:pt>
                <c:pt idx="22">
                  <c:v>0.3286264</c:v>
                </c:pt>
                <c:pt idx="23">
                  <c:v>0.3344041</c:v>
                </c:pt>
                <c:pt idx="24">
                  <c:v>0.3396484</c:v>
                </c:pt>
                <c:pt idx="25">
                  <c:v>0.3443667</c:v>
                </c:pt>
                <c:pt idx="26">
                  <c:v>0.3485685</c:v>
                </c:pt>
                <c:pt idx="27">
                  <c:v>0.3522646</c:v>
                </c:pt>
                <c:pt idx="28">
                  <c:v>0.3554675</c:v>
                </c:pt>
                <c:pt idx="29">
                  <c:v>0.3581915</c:v>
                </c:pt>
                <c:pt idx="30">
                  <c:v>0.3604528</c:v>
                </c:pt>
                <c:pt idx="31">
                  <c:v>0.3622686</c:v>
                </c:pt>
                <c:pt idx="32">
                  <c:v>0.3636582</c:v>
                </c:pt>
                <c:pt idx="33">
                  <c:v>0.3646417</c:v>
                </c:pt>
                <c:pt idx="34">
                  <c:v>0.3652403</c:v>
                </c:pt>
                <c:pt idx="35">
                  <c:v>0.3654762</c:v>
                </c:pt>
                <c:pt idx="36">
                  <c:v>0.3653716</c:v>
                </c:pt>
                <c:pt idx="37">
                  <c:v>0.3649495</c:v>
                </c:pt>
                <c:pt idx="38">
                  <c:v>0.3642325</c:v>
                </c:pt>
                <c:pt idx="39">
                  <c:v>0.3632432</c:v>
                </c:pt>
                <c:pt idx="40">
                  <c:v>0.3620038</c:v>
                </c:pt>
                <c:pt idx="41">
                  <c:v>0.3605355</c:v>
                </c:pt>
                <c:pt idx="42">
                  <c:v>0.3588594</c:v>
                </c:pt>
                <c:pt idx="43">
                  <c:v>0.3569953</c:v>
                </c:pt>
                <c:pt idx="44">
                  <c:v>0.3549622</c:v>
                </c:pt>
                <c:pt idx="45">
                  <c:v>0.352778</c:v>
                </c:pt>
                <c:pt idx="46">
                  <c:v>0.3504596</c:v>
                </c:pt>
                <c:pt idx="47">
                  <c:v>0.3480233</c:v>
                </c:pt>
                <c:pt idx="48">
                  <c:v>0.3454834</c:v>
                </c:pt>
                <c:pt idx="49">
                  <c:v>0.3428538</c:v>
                </c:pt>
                <c:pt idx="50">
                  <c:v>0.3401473</c:v>
                </c:pt>
                <c:pt idx="51">
                  <c:v>0.3373759</c:v>
                </c:pt>
                <c:pt idx="52">
                  <c:v>0.3345498</c:v>
                </c:pt>
                <c:pt idx="53">
                  <c:v>0.3316793</c:v>
                </c:pt>
                <c:pt idx="54">
                  <c:v>0.3287733</c:v>
                </c:pt>
                <c:pt idx="55">
                  <c:v>0.3258398</c:v>
                </c:pt>
                <c:pt idx="56">
                  <c:v>0.3228864</c:v>
                </c:pt>
                <c:pt idx="57">
                  <c:v>0.3199199</c:v>
                </c:pt>
                <c:pt idx="58">
                  <c:v>0.3169463</c:v>
                </c:pt>
                <c:pt idx="59">
                  <c:v>0.3139708</c:v>
                </c:pt>
                <c:pt idx="60">
                  <c:v>0.3109986</c:v>
                </c:pt>
                <c:pt idx="61">
                  <c:v>0.3080338</c:v>
                </c:pt>
                <c:pt idx="62">
                  <c:v>0.3050806</c:v>
                </c:pt>
                <c:pt idx="63">
                  <c:v>0.3021421</c:v>
                </c:pt>
                <c:pt idx="64">
                  <c:v>0.2992215</c:v>
                </c:pt>
                <c:pt idx="65">
                  <c:v>0.2963215</c:v>
                </c:pt>
                <c:pt idx="66">
                  <c:v>0.2934443</c:v>
                </c:pt>
                <c:pt idx="67">
                  <c:v>0.2905923</c:v>
                </c:pt>
                <c:pt idx="68">
                  <c:v>0.287767</c:v>
                </c:pt>
                <c:pt idx="69">
                  <c:v>0.2849698</c:v>
                </c:pt>
                <c:pt idx="70">
                  <c:v>0.2822022</c:v>
                </c:pt>
                <c:pt idx="71">
                  <c:v>0.2794653</c:v>
                </c:pt>
                <c:pt idx="72">
                  <c:v>0.2767599</c:v>
                </c:pt>
                <c:pt idx="73">
                  <c:v>0.2740871</c:v>
                </c:pt>
                <c:pt idx="74">
                  <c:v>0.2714471</c:v>
                </c:pt>
                <c:pt idx="75">
                  <c:v>0.2688404</c:v>
                </c:pt>
                <c:pt idx="76">
                  <c:v>0.2662677</c:v>
                </c:pt>
                <c:pt idx="77">
                  <c:v>0.263729</c:v>
                </c:pt>
                <c:pt idx="78">
                  <c:v>0.2612244</c:v>
                </c:pt>
                <c:pt idx="79">
                  <c:v>0.2587542</c:v>
                </c:pt>
                <c:pt idx="80">
                  <c:v>0.2563181</c:v>
                </c:pt>
                <c:pt idx="81">
                  <c:v>0.2539163</c:v>
                </c:pt>
                <c:pt idx="82">
                  <c:v>0.2515487</c:v>
                </c:pt>
                <c:pt idx="83">
                  <c:v>0.2492148</c:v>
                </c:pt>
                <c:pt idx="84">
                  <c:v>0.2469145</c:v>
                </c:pt>
                <c:pt idx="85">
                  <c:v>0.2446478</c:v>
                </c:pt>
                <c:pt idx="86">
                  <c:v>0.2424144</c:v>
                </c:pt>
                <c:pt idx="87">
                  <c:v>0.2402134</c:v>
                </c:pt>
                <c:pt idx="88">
                  <c:v>0.2380452</c:v>
                </c:pt>
                <c:pt idx="89">
                  <c:v>0.235909</c:v>
                </c:pt>
                <c:pt idx="90">
                  <c:v>0.2338042</c:v>
                </c:pt>
                <c:pt idx="91">
                  <c:v>0.2317309</c:v>
                </c:pt>
                <c:pt idx="92">
                  <c:v>0.2296884</c:v>
                </c:pt>
                <c:pt idx="93">
                  <c:v>0.2276763</c:v>
                </c:pt>
                <c:pt idx="94">
                  <c:v>0.2256941</c:v>
                </c:pt>
                <c:pt idx="95">
                  <c:v>0.2237415</c:v>
                </c:pt>
                <c:pt idx="96">
                  <c:v>0.221818</c:v>
                </c:pt>
                <c:pt idx="97">
                  <c:v>0.2199229</c:v>
                </c:pt>
                <c:pt idx="98">
                  <c:v>0.2180561</c:v>
                </c:pt>
                <c:pt idx="99">
                  <c:v>0.2162169</c:v>
                </c:pt>
                <c:pt idx="100">
                  <c:v>0.2144051</c:v>
                </c:pt>
                <c:pt idx="101">
                  <c:v>0.2126201</c:v>
                </c:pt>
                <c:pt idx="102">
                  <c:v>0.2108613</c:v>
                </c:pt>
                <c:pt idx="103">
                  <c:v>0.2091284</c:v>
                </c:pt>
                <c:pt idx="104">
                  <c:v>0.207421</c:v>
                </c:pt>
                <c:pt idx="105">
                  <c:v>0.2057383</c:v>
                </c:pt>
                <c:pt idx="106">
                  <c:v>0.2040804</c:v>
                </c:pt>
                <c:pt idx="107">
                  <c:v>0.2024463</c:v>
                </c:pt>
                <c:pt idx="108">
                  <c:v>0.2008359</c:v>
                </c:pt>
                <c:pt idx="109">
                  <c:v>0.1992489</c:v>
                </c:pt>
                <c:pt idx="110">
                  <c:v>0.1976846</c:v>
                </c:pt>
                <c:pt idx="111">
                  <c:v>0.1961428</c:v>
                </c:pt>
                <c:pt idx="112">
                  <c:v>0.194623</c:v>
                </c:pt>
                <c:pt idx="113">
                  <c:v>0.1931247</c:v>
                </c:pt>
                <c:pt idx="114">
                  <c:v>0.1916478</c:v>
                </c:pt>
                <c:pt idx="115">
                  <c:v>0.1901912</c:v>
                </c:pt>
                <c:pt idx="116">
                  <c:v>0.1887555</c:v>
                </c:pt>
                <c:pt idx="117">
                  <c:v>0.1873396</c:v>
                </c:pt>
                <c:pt idx="118">
                  <c:v>0.1859435</c:v>
                </c:pt>
                <c:pt idx="119">
                  <c:v>0.1845666</c:v>
                </c:pt>
                <c:pt idx="120">
                  <c:v>0.1832088</c:v>
                </c:pt>
                <c:pt idx="121">
                  <c:v>0.1818695</c:v>
                </c:pt>
                <c:pt idx="122">
                  <c:v>0.1805486</c:v>
                </c:pt>
                <c:pt idx="123">
                  <c:v>0.1792456</c:v>
                </c:pt>
                <c:pt idx="124">
                  <c:v>0.1779601</c:v>
                </c:pt>
                <c:pt idx="125">
                  <c:v>0.1766919</c:v>
                </c:pt>
                <c:pt idx="126">
                  <c:v>0.1754408</c:v>
                </c:pt>
                <c:pt idx="127">
                  <c:v>0.1742063</c:v>
                </c:pt>
                <c:pt idx="128">
                  <c:v>0.1729881</c:v>
                </c:pt>
                <c:pt idx="129">
                  <c:v>0.1717861</c:v>
                </c:pt>
                <c:pt idx="130">
                  <c:v>0.1705998</c:v>
                </c:pt>
                <c:pt idx="131">
                  <c:v>0.1694289</c:v>
                </c:pt>
                <c:pt idx="132">
                  <c:v>0.1682733</c:v>
                </c:pt>
                <c:pt idx="133">
                  <c:v>0.1671328</c:v>
                </c:pt>
                <c:pt idx="134">
                  <c:v>0.1660066</c:v>
                </c:pt>
                <c:pt idx="135">
                  <c:v>0.1648951</c:v>
                </c:pt>
                <c:pt idx="136">
                  <c:v>0.1637977</c:v>
                </c:pt>
                <c:pt idx="137">
                  <c:v>0.162714</c:v>
                </c:pt>
                <c:pt idx="138">
                  <c:v>0.1616442</c:v>
                </c:pt>
                <c:pt idx="139">
                  <c:v>0.1605878</c:v>
                </c:pt>
                <c:pt idx="140">
                  <c:v>0.1595445</c:v>
                </c:pt>
                <c:pt idx="141">
                  <c:v>0.1585143</c:v>
                </c:pt>
                <c:pt idx="142">
                  <c:v>0.1574966</c:v>
                </c:pt>
                <c:pt idx="143">
                  <c:v>0.1564915</c:v>
                </c:pt>
                <c:pt idx="144">
                  <c:v>0.1554987</c:v>
                </c:pt>
                <c:pt idx="145">
                  <c:v>0.154518</c:v>
                </c:pt>
                <c:pt idx="146">
                  <c:v>0.1535491</c:v>
                </c:pt>
                <c:pt idx="147">
                  <c:v>0.1525919</c:v>
                </c:pt>
                <c:pt idx="148">
                  <c:v>0.1516461</c:v>
                </c:pt>
                <c:pt idx="149">
                  <c:v>0.1507116</c:v>
                </c:pt>
                <c:pt idx="150">
                  <c:v>0.1497884</c:v>
                </c:pt>
                <c:pt idx="151">
                  <c:v>0.1488757</c:v>
                </c:pt>
                <c:pt idx="152">
                  <c:v>0.1479737</c:v>
                </c:pt>
                <c:pt idx="153">
                  <c:v>0.1470826</c:v>
                </c:pt>
                <c:pt idx="154">
                  <c:v>0.1462019</c:v>
                </c:pt>
                <c:pt idx="155">
                  <c:v>0.145331</c:v>
                </c:pt>
                <c:pt idx="156">
                  <c:v>0.1444704</c:v>
                </c:pt>
                <c:pt idx="157">
                  <c:v>0.1436195</c:v>
                </c:pt>
                <c:pt idx="158">
                  <c:v>0.1427781</c:v>
                </c:pt>
                <c:pt idx="159">
                  <c:v>0.1419466</c:v>
                </c:pt>
                <c:pt idx="160">
                  <c:v>0.1411245</c:v>
                </c:pt>
                <c:pt idx="161">
                  <c:v>0.1403112</c:v>
                </c:pt>
                <c:pt idx="162">
                  <c:v>0.1395072</c:v>
                </c:pt>
                <c:pt idx="163">
                  <c:v>0.1387123</c:v>
                </c:pt>
                <c:pt idx="164">
                  <c:v>0.1379259</c:v>
                </c:pt>
                <c:pt idx="165">
                  <c:v>0.1371483</c:v>
                </c:pt>
                <c:pt idx="166">
                  <c:v>0.1363792</c:v>
                </c:pt>
                <c:pt idx="167">
                  <c:v>0.1356185</c:v>
                </c:pt>
                <c:pt idx="168">
                  <c:v>0.134866</c:v>
                </c:pt>
                <c:pt idx="169">
                  <c:v>0.1341218</c:v>
                </c:pt>
                <c:pt idx="170">
                  <c:v>0.1333854</c:v>
                </c:pt>
                <c:pt idx="171">
                  <c:v>0.1326568</c:v>
                </c:pt>
                <c:pt idx="172">
                  <c:v>0.1319362</c:v>
                </c:pt>
                <c:pt idx="173">
                  <c:v>0.1312228</c:v>
                </c:pt>
                <c:pt idx="174">
                  <c:v>0.1305173</c:v>
                </c:pt>
                <c:pt idx="175">
                  <c:v>0.129819</c:v>
                </c:pt>
                <c:pt idx="176">
                  <c:v>0.1291279</c:v>
                </c:pt>
                <c:pt idx="177">
                  <c:v>0.1284441</c:v>
                </c:pt>
                <c:pt idx="178">
                  <c:v>0.1277674</c:v>
                </c:pt>
                <c:pt idx="179">
                  <c:v>0.1270976</c:v>
                </c:pt>
                <c:pt idx="180">
                  <c:v>0.1264347</c:v>
                </c:pt>
                <c:pt idx="181">
                  <c:v>0.1257785</c:v>
                </c:pt>
                <c:pt idx="182">
                  <c:v>0.1251291</c:v>
                </c:pt>
                <c:pt idx="183">
                  <c:v>0.1244861</c:v>
                </c:pt>
                <c:pt idx="184">
                  <c:v>0.1238494</c:v>
                </c:pt>
                <c:pt idx="185">
                  <c:v>0.1232192</c:v>
                </c:pt>
                <c:pt idx="186">
                  <c:v>0.1225953</c:v>
                </c:pt>
                <c:pt idx="187">
                  <c:v>0.1219777</c:v>
                </c:pt>
                <c:pt idx="188">
                  <c:v>0.121366</c:v>
                </c:pt>
                <c:pt idx="189">
                  <c:v>0.1207605</c:v>
                </c:pt>
                <c:pt idx="190">
                  <c:v>0.1201607</c:v>
                </c:pt>
                <c:pt idx="191">
                  <c:v>0.1195669</c:v>
                </c:pt>
                <c:pt idx="192">
                  <c:v>0.1189787</c:v>
                </c:pt>
                <c:pt idx="193">
                  <c:v>0.1183961</c:v>
                </c:pt>
                <c:pt idx="194">
                  <c:v>0.1178193</c:v>
                </c:pt>
                <c:pt idx="195">
                  <c:v>0.1172479</c:v>
                </c:pt>
                <c:pt idx="196">
                  <c:v>0.116682</c:v>
                </c:pt>
                <c:pt idx="197">
                  <c:v>0.1161214</c:v>
                </c:pt>
                <c:pt idx="198">
                  <c:v>0.1155661</c:v>
                </c:pt>
                <c:pt idx="199">
                  <c:v>0.115016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4-4BF2-9850-860A1DF0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883600"/>
        <c:axId val="-2048779104"/>
      </c:scatterChart>
      <c:valAx>
        <c:axId val="-2033883600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779104"/>
        <c:crosses val="autoZero"/>
        <c:crossBetween val="midCat"/>
      </c:valAx>
      <c:valAx>
        <c:axId val="-20487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8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Pd2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Sheet1!$N$2:$N$201</c:f>
              <c:numCache>
                <c:formatCode>General</c:formatCode>
                <c:ptCount val="200"/>
                <c:pt idx="0">
                  <c:v>0.0770586868687</c:v>
                </c:pt>
                <c:pt idx="1">
                  <c:v>0.0864215151515</c:v>
                </c:pt>
                <c:pt idx="2">
                  <c:v>0.0959462626263</c:v>
                </c:pt>
                <c:pt idx="3">
                  <c:v>0.106002121212</c:v>
                </c:pt>
                <c:pt idx="4">
                  <c:v>0.115713434343</c:v>
                </c:pt>
                <c:pt idx="5">
                  <c:v>0.12555030303</c:v>
                </c:pt>
                <c:pt idx="6">
                  <c:v>0.135420505051</c:v>
                </c:pt>
                <c:pt idx="7">
                  <c:v>0.145168888889</c:v>
                </c:pt>
                <c:pt idx="8">
                  <c:v>0.154856666667</c:v>
                </c:pt>
                <c:pt idx="9">
                  <c:v>0.164505353535</c:v>
                </c:pt>
                <c:pt idx="10">
                  <c:v>0.173666868687</c:v>
                </c:pt>
                <c:pt idx="11">
                  <c:v>0.183132020202</c:v>
                </c:pt>
                <c:pt idx="12">
                  <c:v>0.192236464646</c:v>
                </c:pt>
                <c:pt idx="13">
                  <c:v>0.201023535354</c:v>
                </c:pt>
                <c:pt idx="14">
                  <c:v>0.209353737374</c:v>
                </c:pt>
                <c:pt idx="15">
                  <c:v>0.217997070707</c:v>
                </c:pt>
                <c:pt idx="16">
                  <c:v>0.225874545455</c:v>
                </c:pt>
                <c:pt idx="17">
                  <c:v>0.233689494949</c:v>
                </c:pt>
                <c:pt idx="18">
                  <c:v>0.241241616162</c:v>
                </c:pt>
                <c:pt idx="19">
                  <c:v>0.248056262626</c:v>
                </c:pt>
                <c:pt idx="20">
                  <c:v>0.254584040404</c:v>
                </c:pt>
                <c:pt idx="21">
                  <c:v>0.261061515152</c:v>
                </c:pt>
                <c:pt idx="22">
                  <c:v>0.267249090909</c:v>
                </c:pt>
                <c:pt idx="23">
                  <c:v>0.272625050505</c:v>
                </c:pt>
                <c:pt idx="24">
                  <c:v>0.277865050505</c:v>
                </c:pt>
                <c:pt idx="25">
                  <c:v>0.282808484848</c:v>
                </c:pt>
                <c:pt idx="26">
                  <c:v>0.28708</c:v>
                </c:pt>
                <c:pt idx="27">
                  <c:v>0.291071919192</c:v>
                </c:pt>
                <c:pt idx="28">
                  <c:v>0.29434030303</c:v>
                </c:pt>
                <c:pt idx="29">
                  <c:v>0.297541515152</c:v>
                </c:pt>
                <c:pt idx="30">
                  <c:v>0.300547373737</c:v>
                </c:pt>
                <c:pt idx="31">
                  <c:v>0.302246565657</c:v>
                </c:pt>
                <c:pt idx="32">
                  <c:v>0.304511515152</c:v>
                </c:pt>
                <c:pt idx="33">
                  <c:v>0.305921818182</c:v>
                </c:pt>
                <c:pt idx="34">
                  <c:v>0.307091616162</c:v>
                </c:pt>
                <c:pt idx="35">
                  <c:v>0.308294545455</c:v>
                </c:pt>
                <c:pt idx="36">
                  <c:v>0.308807575758</c:v>
                </c:pt>
                <c:pt idx="37">
                  <c:v>0.308736666667</c:v>
                </c:pt>
                <c:pt idx="38">
                  <c:v>0.308729090909</c:v>
                </c:pt>
                <c:pt idx="39">
                  <c:v>0.30876</c:v>
                </c:pt>
                <c:pt idx="40">
                  <c:v>0.308432929293</c:v>
                </c:pt>
                <c:pt idx="41">
                  <c:v>0.307353333333</c:v>
                </c:pt>
                <c:pt idx="42">
                  <c:v>0.30636040404</c:v>
                </c:pt>
                <c:pt idx="43">
                  <c:v>0.305486666667</c:v>
                </c:pt>
                <c:pt idx="44">
                  <c:v>0.303996868687</c:v>
                </c:pt>
                <c:pt idx="45">
                  <c:v>0.302448181818</c:v>
                </c:pt>
                <c:pt idx="46">
                  <c:v>0.301058989899</c:v>
                </c:pt>
                <c:pt idx="47">
                  <c:v>0.299344747475</c:v>
                </c:pt>
                <c:pt idx="48">
                  <c:v>0.297410707071</c:v>
                </c:pt>
                <c:pt idx="49">
                  <c:v>0.295631212121</c:v>
                </c:pt>
                <c:pt idx="50">
                  <c:v>0.293376363636</c:v>
                </c:pt>
                <c:pt idx="51">
                  <c:v>0.291257474747</c:v>
                </c:pt>
                <c:pt idx="52">
                  <c:v>0.288785959596</c:v>
                </c:pt>
                <c:pt idx="53">
                  <c:v>0.287113939394</c:v>
                </c:pt>
                <c:pt idx="54">
                  <c:v>0.284515858586</c:v>
                </c:pt>
                <c:pt idx="55">
                  <c:v>0.282222323232</c:v>
                </c:pt>
                <c:pt idx="56">
                  <c:v>0.279877878788</c:v>
                </c:pt>
                <c:pt idx="57">
                  <c:v>0.27736969697</c:v>
                </c:pt>
                <c:pt idx="58">
                  <c:v>0.275164444444</c:v>
                </c:pt>
                <c:pt idx="59">
                  <c:v>0.272926666667</c:v>
                </c:pt>
                <c:pt idx="60">
                  <c:v>0.270324040404</c:v>
                </c:pt>
                <c:pt idx="61">
                  <c:v>0.267907777778</c:v>
                </c:pt>
                <c:pt idx="62">
                  <c:v>0.265395959596</c:v>
                </c:pt>
                <c:pt idx="63">
                  <c:v>0.263295757576</c:v>
                </c:pt>
                <c:pt idx="64">
                  <c:v>0.260624646465</c:v>
                </c:pt>
                <c:pt idx="65">
                  <c:v>0.258378282828</c:v>
                </c:pt>
                <c:pt idx="66">
                  <c:v>0.25616979798</c:v>
                </c:pt>
                <c:pt idx="67">
                  <c:v>0.253958484848</c:v>
                </c:pt>
                <c:pt idx="68">
                  <c:v>0.251601717172</c:v>
                </c:pt>
                <c:pt idx="69">
                  <c:v>0.249024545455</c:v>
                </c:pt>
                <c:pt idx="70">
                  <c:v>0.246736464646</c:v>
                </c:pt>
                <c:pt idx="71">
                  <c:v>0.244587575758</c:v>
                </c:pt>
                <c:pt idx="72">
                  <c:v>0.242206363636</c:v>
                </c:pt>
                <c:pt idx="73">
                  <c:v>0.240022222222</c:v>
                </c:pt>
                <c:pt idx="74">
                  <c:v>0.237785454545</c:v>
                </c:pt>
                <c:pt idx="75">
                  <c:v>0.235554848485</c:v>
                </c:pt>
                <c:pt idx="76">
                  <c:v>0.233373636364</c:v>
                </c:pt>
                <c:pt idx="77">
                  <c:v>0.231265151515</c:v>
                </c:pt>
                <c:pt idx="78">
                  <c:v>0.228901919192</c:v>
                </c:pt>
                <c:pt idx="79">
                  <c:v>0.227144747475</c:v>
                </c:pt>
                <c:pt idx="80">
                  <c:v>0.224920505051</c:v>
                </c:pt>
                <c:pt idx="81">
                  <c:v>0.222615151515</c:v>
                </c:pt>
                <c:pt idx="82">
                  <c:v>0.220623232323</c:v>
                </c:pt>
                <c:pt idx="83">
                  <c:v>0.21882989899</c:v>
                </c:pt>
                <c:pt idx="84">
                  <c:v>0.216884444444</c:v>
                </c:pt>
                <c:pt idx="85">
                  <c:v>0.214952626263</c:v>
                </c:pt>
                <c:pt idx="86">
                  <c:v>0.213115050505</c:v>
                </c:pt>
                <c:pt idx="87">
                  <c:v>0.211257575758</c:v>
                </c:pt>
                <c:pt idx="88">
                  <c:v>0.209185959596</c:v>
                </c:pt>
                <c:pt idx="89">
                  <c:v>0.207485858586</c:v>
                </c:pt>
                <c:pt idx="90">
                  <c:v>0.205921010101</c:v>
                </c:pt>
                <c:pt idx="91">
                  <c:v>0.203956161616</c:v>
                </c:pt>
                <c:pt idx="92">
                  <c:v>0.202084242424</c:v>
                </c:pt>
                <c:pt idx="93">
                  <c:v>0.200267070707</c:v>
                </c:pt>
                <c:pt idx="94">
                  <c:v>0.198827878788</c:v>
                </c:pt>
                <c:pt idx="95">
                  <c:v>0.196960707071</c:v>
                </c:pt>
                <c:pt idx="96">
                  <c:v>0.195323535354</c:v>
                </c:pt>
                <c:pt idx="97">
                  <c:v>0.193797474747</c:v>
                </c:pt>
                <c:pt idx="98">
                  <c:v>0.192061313131</c:v>
                </c:pt>
                <c:pt idx="99">
                  <c:v>0.190548484848</c:v>
                </c:pt>
                <c:pt idx="100">
                  <c:v>0.189027373737</c:v>
                </c:pt>
                <c:pt idx="101">
                  <c:v>0.187196767677</c:v>
                </c:pt>
                <c:pt idx="102">
                  <c:v>0.185839494949</c:v>
                </c:pt>
                <c:pt idx="103">
                  <c:v>0.184187777778</c:v>
                </c:pt>
                <c:pt idx="104">
                  <c:v>0.182853434343</c:v>
                </c:pt>
                <c:pt idx="105">
                  <c:v>0.181417171717</c:v>
                </c:pt>
                <c:pt idx="106">
                  <c:v>0.179952525253</c:v>
                </c:pt>
                <c:pt idx="107">
                  <c:v>0.178644040404</c:v>
                </c:pt>
                <c:pt idx="108">
                  <c:v>0.177189393939</c:v>
                </c:pt>
                <c:pt idx="109">
                  <c:v>0.175782424242</c:v>
                </c:pt>
                <c:pt idx="110">
                  <c:v>0.174492626263</c:v>
                </c:pt>
                <c:pt idx="111">
                  <c:v>0.173024141414</c:v>
                </c:pt>
                <c:pt idx="112">
                  <c:v>0.171758787879</c:v>
                </c:pt>
                <c:pt idx="113">
                  <c:v>0.17039010101</c:v>
                </c:pt>
                <c:pt idx="114">
                  <c:v>0.169191414141</c:v>
                </c:pt>
                <c:pt idx="115">
                  <c:v>0.168057070707</c:v>
                </c:pt>
                <c:pt idx="116">
                  <c:v>0.166548787879</c:v>
                </c:pt>
                <c:pt idx="117">
                  <c:v>0.165364040404</c:v>
                </c:pt>
                <c:pt idx="118">
                  <c:v>0.16425979798</c:v>
                </c:pt>
                <c:pt idx="119">
                  <c:v>0.163164545455</c:v>
                </c:pt>
                <c:pt idx="120">
                  <c:v>0.161840808081</c:v>
                </c:pt>
                <c:pt idx="121">
                  <c:v>0.16079020202</c:v>
                </c:pt>
                <c:pt idx="122">
                  <c:v>0.159447878788</c:v>
                </c:pt>
                <c:pt idx="123">
                  <c:v>0.158145555556</c:v>
                </c:pt>
                <c:pt idx="124">
                  <c:v>0.157199292929</c:v>
                </c:pt>
                <c:pt idx="125">
                  <c:v>0.156214141414</c:v>
                </c:pt>
                <c:pt idx="126">
                  <c:v>0.154958282828</c:v>
                </c:pt>
                <c:pt idx="127">
                  <c:v>0.154049292929</c:v>
                </c:pt>
                <c:pt idx="128">
                  <c:v>0.152801515152</c:v>
                </c:pt>
                <c:pt idx="129">
                  <c:v>0.151778989899</c:v>
                </c:pt>
                <c:pt idx="130">
                  <c:v>0.150648686869</c:v>
                </c:pt>
                <c:pt idx="131">
                  <c:v>0.149844848485</c:v>
                </c:pt>
                <c:pt idx="132">
                  <c:v>0.148851515152</c:v>
                </c:pt>
                <c:pt idx="133">
                  <c:v>0.147879494949</c:v>
                </c:pt>
                <c:pt idx="134">
                  <c:v>0.14672020202</c:v>
                </c:pt>
                <c:pt idx="135">
                  <c:v>0.145738282828</c:v>
                </c:pt>
                <c:pt idx="136">
                  <c:v>0.14481</c:v>
                </c:pt>
                <c:pt idx="137">
                  <c:v>0.143843535354</c:v>
                </c:pt>
                <c:pt idx="138">
                  <c:v>0.14283969697</c:v>
                </c:pt>
                <c:pt idx="139">
                  <c:v>0.141981515152</c:v>
                </c:pt>
                <c:pt idx="140">
                  <c:v>0.14096959596</c:v>
                </c:pt>
                <c:pt idx="141">
                  <c:v>0.140105858586</c:v>
                </c:pt>
                <c:pt idx="142">
                  <c:v>0.139336464646</c:v>
                </c:pt>
                <c:pt idx="143">
                  <c:v>0.138494141414</c:v>
                </c:pt>
                <c:pt idx="144">
                  <c:v>0.13757979798</c:v>
                </c:pt>
                <c:pt idx="145">
                  <c:v>0.136497979798</c:v>
                </c:pt>
                <c:pt idx="146">
                  <c:v>0.135798383838</c:v>
                </c:pt>
                <c:pt idx="147">
                  <c:v>0.135159292929</c:v>
                </c:pt>
                <c:pt idx="148">
                  <c:v>0.134265252525</c:v>
                </c:pt>
                <c:pt idx="149">
                  <c:v>0.13336979798</c:v>
                </c:pt>
                <c:pt idx="150">
                  <c:v>0.13262979798</c:v>
                </c:pt>
                <c:pt idx="151">
                  <c:v>0.131831515152</c:v>
                </c:pt>
                <c:pt idx="152">
                  <c:v>0.13093959596</c:v>
                </c:pt>
                <c:pt idx="153">
                  <c:v>0.130172727273</c:v>
                </c:pt>
                <c:pt idx="154">
                  <c:v>0.129260909091</c:v>
                </c:pt>
                <c:pt idx="155">
                  <c:v>0.128614343434</c:v>
                </c:pt>
                <c:pt idx="156">
                  <c:v>0.127915555556</c:v>
                </c:pt>
                <c:pt idx="157">
                  <c:v>0.127148888889</c:v>
                </c:pt>
                <c:pt idx="158">
                  <c:v>0.126462525253</c:v>
                </c:pt>
                <c:pt idx="159">
                  <c:v>0.125768888889</c:v>
                </c:pt>
                <c:pt idx="160">
                  <c:v>0.125005656566</c:v>
                </c:pt>
                <c:pt idx="161">
                  <c:v>0.124324646465</c:v>
                </c:pt>
                <c:pt idx="162">
                  <c:v>0.123519393939</c:v>
                </c:pt>
                <c:pt idx="163">
                  <c:v>0.122675353535</c:v>
                </c:pt>
                <c:pt idx="164">
                  <c:v>0.122298787879</c:v>
                </c:pt>
                <c:pt idx="165">
                  <c:v>0.121354747475</c:v>
                </c:pt>
                <c:pt idx="166">
                  <c:v>0.120783030303</c:v>
                </c:pt>
                <c:pt idx="167">
                  <c:v>0.120131010101</c:v>
                </c:pt>
                <c:pt idx="168">
                  <c:v>0.119613232323</c:v>
                </c:pt>
                <c:pt idx="169">
                  <c:v>0.118796262626</c:v>
                </c:pt>
                <c:pt idx="170">
                  <c:v>0.118154444444</c:v>
                </c:pt>
                <c:pt idx="171">
                  <c:v>0.117621818182</c:v>
                </c:pt>
                <c:pt idx="172">
                  <c:v>0.116836161616</c:v>
                </c:pt>
                <c:pt idx="173">
                  <c:v>0.116253838384</c:v>
                </c:pt>
                <c:pt idx="174">
                  <c:v>0.115716868687</c:v>
                </c:pt>
                <c:pt idx="175">
                  <c:v>0.115205858586</c:v>
                </c:pt>
                <c:pt idx="176">
                  <c:v>0.114425252525</c:v>
                </c:pt>
                <c:pt idx="177">
                  <c:v>0.113846565657</c:v>
                </c:pt>
                <c:pt idx="178">
                  <c:v>0.113288686869</c:v>
                </c:pt>
                <c:pt idx="179">
                  <c:v>0.112582828283</c:v>
                </c:pt>
                <c:pt idx="180">
                  <c:v>0.112197474747</c:v>
                </c:pt>
                <c:pt idx="181">
                  <c:v>0.111431919192</c:v>
                </c:pt>
                <c:pt idx="182">
                  <c:v>0.110815555556</c:v>
                </c:pt>
                <c:pt idx="183">
                  <c:v>0.110365959596</c:v>
                </c:pt>
                <c:pt idx="184">
                  <c:v>0.109757676768</c:v>
                </c:pt>
                <c:pt idx="185">
                  <c:v>0.109202929293</c:v>
                </c:pt>
                <c:pt idx="186">
                  <c:v>0.108719494949</c:v>
                </c:pt>
                <c:pt idx="187">
                  <c:v>0.108164444444</c:v>
                </c:pt>
                <c:pt idx="188">
                  <c:v>0.107713333333</c:v>
                </c:pt>
                <c:pt idx="189">
                  <c:v>0.107047676768</c:v>
                </c:pt>
                <c:pt idx="190">
                  <c:v>0.106514444444</c:v>
                </c:pt>
                <c:pt idx="191">
                  <c:v>0.106065252525</c:v>
                </c:pt>
                <c:pt idx="192">
                  <c:v>0.105431010101</c:v>
                </c:pt>
                <c:pt idx="193">
                  <c:v>0.104965555556</c:v>
                </c:pt>
                <c:pt idx="194">
                  <c:v>0.104452626263</c:v>
                </c:pt>
                <c:pt idx="195">
                  <c:v>0.103916565657</c:v>
                </c:pt>
                <c:pt idx="196">
                  <c:v>0.103284646465</c:v>
                </c:pt>
                <c:pt idx="197">
                  <c:v>0.102955252525</c:v>
                </c:pt>
                <c:pt idx="198">
                  <c:v>0.102534747475</c:v>
                </c:pt>
                <c:pt idx="199">
                  <c:v>0.101821010101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6E-4611-B67F-E03FCF21BFAD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Pd2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11.0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12.0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13.0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14.0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15.0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16.0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17.0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18.0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19.0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20.0</c:v>
                </c:pt>
              </c:numCache>
            </c:numRef>
          </c:xVal>
          <c:yVal>
            <c:numRef>
              <c:f>Sheet1!$O$2:$O$201</c:f>
              <c:numCache>
                <c:formatCode>General</c:formatCode>
                <c:ptCount val="200"/>
                <c:pt idx="0">
                  <c:v>0.09203081</c:v>
                </c:pt>
                <c:pt idx="1">
                  <c:v>0.1062641</c:v>
                </c:pt>
                <c:pt idx="2">
                  <c:v>0.1207511</c:v>
                </c:pt>
                <c:pt idx="3">
                  <c:v>0.1352704</c:v>
                </c:pt>
                <c:pt idx="4">
                  <c:v>0.1496051</c:v>
                </c:pt>
                <c:pt idx="5">
                  <c:v>0.1635589</c:v>
                </c:pt>
                <c:pt idx="6">
                  <c:v>0.1769689</c:v>
                </c:pt>
                <c:pt idx="7">
                  <c:v>0.1897129</c:v>
                </c:pt>
                <c:pt idx="8">
                  <c:v>0.20171</c:v>
                </c:pt>
                <c:pt idx="9">
                  <c:v>0.2129194</c:v>
                </c:pt>
                <c:pt idx="10">
                  <c:v>0.223332</c:v>
                </c:pt>
                <c:pt idx="11">
                  <c:v>0.2329645</c:v>
                </c:pt>
                <c:pt idx="12">
                  <c:v>0.2418517</c:v>
                </c:pt>
                <c:pt idx="13">
                  <c:v>0.2500394</c:v>
                </c:pt>
                <c:pt idx="14">
                  <c:v>0.2575779</c:v>
                </c:pt>
                <c:pt idx="15">
                  <c:v>0.2645197</c:v>
                </c:pt>
                <c:pt idx="16">
                  <c:v>0.2709137</c:v>
                </c:pt>
                <c:pt idx="17">
                  <c:v>0.2768055</c:v>
                </c:pt>
                <c:pt idx="18">
                  <c:v>0.2822348</c:v>
                </c:pt>
                <c:pt idx="19">
                  <c:v>0.2872351</c:v>
                </c:pt>
                <c:pt idx="20">
                  <c:v>0.2918347</c:v>
                </c:pt>
                <c:pt idx="21">
                  <c:v>0.2960551</c:v>
                </c:pt>
                <c:pt idx="22">
                  <c:v>0.2999141</c:v>
                </c:pt>
                <c:pt idx="23">
                  <c:v>0.303425</c:v>
                </c:pt>
                <c:pt idx="24">
                  <c:v>0.3065977</c:v>
                </c:pt>
                <c:pt idx="25">
                  <c:v>0.3094403</c:v>
                </c:pt>
                <c:pt idx="26">
                  <c:v>0.3119588</c:v>
                </c:pt>
                <c:pt idx="27">
                  <c:v>0.3141591</c:v>
                </c:pt>
                <c:pt idx="28">
                  <c:v>0.3160462</c:v>
                </c:pt>
                <c:pt idx="29">
                  <c:v>0.317626</c:v>
                </c:pt>
                <c:pt idx="30">
                  <c:v>0.3189047</c:v>
                </c:pt>
                <c:pt idx="31">
                  <c:v>0.3198898</c:v>
                </c:pt>
                <c:pt idx="32">
                  <c:v>0.3205894</c:v>
                </c:pt>
                <c:pt idx="33">
                  <c:v>0.3210132</c:v>
                </c:pt>
                <c:pt idx="34">
                  <c:v>0.3211717</c:v>
                </c:pt>
                <c:pt idx="35">
                  <c:v>0.3210765</c:v>
                </c:pt>
                <c:pt idx="36">
                  <c:v>0.3207401</c:v>
                </c:pt>
                <c:pt idx="37">
                  <c:v>0.3201754</c:v>
                </c:pt>
                <c:pt idx="38">
                  <c:v>0.3193962</c:v>
                </c:pt>
                <c:pt idx="39">
                  <c:v>0.3184163</c:v>
                </c:pt>
                <c:pt idx="40">
                  <c:v>0.3172502</c:v>
                </c:pt>
                <c:pt idx="41">
                  <c:v>0.3159118</c:v>
                </c:pt>
                <c:pt idx="42">
                  <c:v>0.3144152</c:v>
                </c:pt>
                <c:pt idx="43">
                  <c:v>0.3127739</c:v>
                </c:pt>
                <c:pt idx="44">
                  <c:v>0.3110013</c:v>
                </c:pt>
                <c:pt idx="45">
                  <c:v>0.3091105</c:v>
                </c:pt>
                <c:pt idx="46">
                  <c:v>0.3071134</c:v>
                </c:pt>
                <c:pt idx="47">
                  <c:v>0.3050221</c:v>
                </c:pt>
                <c:pt idx="48">
                  <c:v>0.3028474</c:v>
                </c:pt>
                <c:pt idx="49">
                  <c:v>0.3005997</c:v>
                </c:pt>
                <c:pt idx="50">
                  <c:v>0.298289</c:v>
                </c:pt>
                <c:pt idx="51">
                  <c:v>0.2959241</c:v>
                </c:pt>
                <c:pt idx="52">
                  <c:v>0.2935136</c:v>
                </c:pt>
                <c:pt idx="53">
                  <c:v>0.2910652</c:v>
                </c:pt>
                <c:pt idx="54">
                  <c:v>0.2885862</c:v>
                </c:pt>
                <c:pt idx="55">
                  <c:v>0.2860829</c:v>
                </c:pt>
                <c:pt idx="56">
                  <c:v>0.2835616</c:v>
                </c:pt>
                <c:pt idx="57">
                  <c:v>0.2810275</c:v>
                </c:pt>
                <c:pt idx="58">
                  <c:v>0.2784862</c:v>
                </c:pt>
                <c:pt idx="59">
                  <c:v>0.2759412</c:v>
                </c:pt>
                <c:pt idx="60">
                  <c:v>0.2733976</c:v>
                </c:pt>
                <c:pt idx="61">
                  <c:v>0.2708585</c:v>
                </c:pt>
                <c:pt idx="62">
                  <c:v>0.2683273</c:v>
                </c:pt>
                <c:pt idx="63">
                  <c:v>0.265807</c:v>
                </c:pt>
                <c:pt idx="64">
                  <c:v>0.2633001</c:v>
                </c:pt>
                <c:pt idx="65">
                  <c:v>0.2608091</c:v>
                </c:pt>
                <c:pt idx="66">
                  <c:v>0.2583359</c:v>
                </c:pt>
                <c:pt idx="67">
                  <c:v>0.2558825</c:v>
                </c:pt>
                <c:pt idx="68">
                  <c:v>0.2534501</c:v>
                </c:pt>
                <c:pt idx="69">
                  <c:v>0.2510405</c:v>
                </c:pt>
                <c:pt idx="70">
                  <c:v>0.2486546</c:v>
                </c:pt>
                <c:pt idx="71">
                  <c:v>0.2462935</c:v>
                </c:pt>
                <c:pt idx="72">
                  <c:v>0.2439583</c:v>
                </c:pt>
                <c:pt idx="73">
                  <c:v>0.2416492</c:v>
                </c:pt>
                <c:pt idx="74">
                  <c:v>0.2393675</c:v>
                </c:pt>
                <c:pt idx="75">
                  <c:v>0.2371131</c:v>
                </c:pt>
                <c:pt idx="76">
                  <c:v>0.2348865</c:v>
                </c:pt>
                <c:pt idx="77">
                  <c:v>0.2326882</c:v>
                </c:pt>
                <c:pt idx="78">
                  <c:v>0.2305183</c:v>
                </c:pt>
                <c:pt idx="79">
                  <c:v>0.2283768</c:v>
                </c:pt>
                <c:pt idx="80">
                  <c:v>0.2262639</c:v>
                </c:pt>
                <c:pt idx="81">
                  <c:v>0.2241793</c:v>
                </c:pt>
                <c:pt idx="82">
                  <c:v>0.2221237</c:v>
                </c:pt>
                <c:pt idx="83">
                  <c:v>0.2200963</c:v>
                </c:pt>
                <c:pt idx="84">
                  <c:v>0.2180971</c:v>
                </c:pt>
                <c:pt idx="85">
                  <c:v>0.2161262</c:v>
                </c:pt>
                <c:pt idx="86">
                  <c:v>0.2141832</c:v>
                </c:pt>
                <c:pt idx="87">
                  <c:v>0.2122676</c:v>
                </c:pt>
                <c:pt idx="88">
                  <c:v>0.2103797</c:v>
                </c:pt>
                <c:pt idx="89">
                  <c:v>0.2085189</c:v>
                </c:pt>
                <c:pt idx="90">
                  <c:v>0.2066849</c:v>
                </c:pt>
                <c:pt idx="91">
                  <c:v>0.2048775</c:v>
                </c:pt>
                <c:pt idx="92">
                  <c:v>0.2030962</c:v>
                </c:pt>
                <c:pt idx="93">
                  <c:v>0.2013409</c:v>
                </c:pt>
                <c:pt idx="94">
                  <c:v>0.199611</c:v>
                </c:pt>
                <c:pt idx="95">
                  <c:v>0.1979062</c:v>
                </c:pt>
                <c:pt idx="96">
                  <c:v>0.1962263</c:v>
                </c:pt>
                <c:pt idx="97">
                  <c:v>0.1945708</c:v>
                </c:pt>
                <c:pt idx="98">
                  <c:v>0.1929395</c:v>
                </c:pt>
                <c:pt idx="99">
                  <c:v>0.1913316</c:v>
                </c:pt>
                <c:pt idx="100">
                  <c:v>0.1897473</c:v>
                </c:pt>
                <c:pt idx="101">
                  <c:v>0.1881857</c:v>
                </c:pt>
                <c:pt idx="102">
                  <c:v>0.1866468</c:v>
                </c:pt>
                <c:pt idx="103">
                  <c:v>0.1851302</c:v>
                </c:pt>
                <c:pt idx="104">
                  <c:v>0.1836351</c:v>
                </c:pt>
                <c:pt idx="105">
                  <c:v>0.1821616</c:v>
                </c:pt>
                <c:pt idx="106">
                  <c:v>0.1807093</c:v>
                </c:pt>
                <c:pt idx="107">
                  <c:v>0.1792776</c:v>
                </c:pt>
                <c:pt idx="108">
                  <c:v>0.1778665</c:v>
                </c:pt>
                <c:pt idx="109">
                  <c:v>0.1764752</c:v>
                </c:pt>
                <c:pt idx="110">
                  <c:v>0.1751036</c:v>
                </c:pt>
                <c:pt idx="111">
                  <c:v>0.1737515</c:v>
                </c:pt>
                <c:pt idx="112">
                  <c:v>0.1724181</c:v>
                </c:pt>
                <c:pt idx="113">
                  <c:v>0.1711034</c:v>
                </c:pt>
                <c:pt idx="114">
                  <c:v>0.1698073</c:v>
                </c:pt>
                <c:pt idx="115">
                  <c:v>0.168529</c:v>
                </c:pt>
                <c:pt idx="116">
                  <c:v>0.1672682</c:v>
                </c:pt>
                <c:pt idx="117">
                  <c:v>0.1660249</c:v>
                </c:pt>
                <c:pt idx="118">
                  <c:v>0.1647986</c:v>
                </c:pt>
                <c:pt idx="119">
                  <c:v>0.1635891</c:v>
                </c:pt>
                <c:pt idx="120">
                  <c:v>0.162396</c:v>
                </c:pt>
                <c:pt idx="121">
                  <c:v>0.161219</c:v>
                </c:pt>
                <c:pt idx="122">
                  <c:v>0.160058</c:v>
                </c:pt>
                <c:pt idx="123">
                  <c:v>0.1589125</c:v>
                </c:pt>
                <c:pt idx="124">
                  <c:v>0.1577822</c:v>
                </c:pt>
                <c:pt idx="125">
                  <c:v>0.1566668</c:v>
                </c:pt>
                <c:pt idx="126">
                  <c:v>0.1555664</c:v>
                </c:pt>
                <c:pt idx="127">
                  <c:v>0.1544805</c:v>
                </c:pt>
                <c:pt idx="128">
                  <c:v>0.1534087</c:v>
                </c:pt>
                <c:pt idx="129">
                  <c:v>0.1523508</c:v>
                </c:pt>
                <c:pt idx="130">
                  <c:v>0.1513067</c:v>
                </c:pt>
                <c:pt idx="131">
                  <c:v>0.1502759</c:v>
                </c:pt>
                <c:pt idx="132">
                  <c:v>0.1492587</c:v>
                </c:pt>
                <c:pt idx="133">
                  <c:v>0.1482543</c:v>
                </c:pt>
                <c:pt idx="134">
                  <c:v>0.1472629</c:v>
                </c:pt>
                <c:pt idx="135">
                  <c:v>0.1462836</c:v>
                </c:pt>
                <c:pt idx="136">
                  <c:v>0.145317</c:v>
                </c:pt>
                <c:pt idx="137">
                  <c:v>0.1443624</c:v>
                </c:pt>
                <c:pt idx="138">
                  <c:v>0.1434198</c:v>
                </c:pt>
                <c:pt idx="139">
                  <c:v>0.1424888</c:v>
                </c:pt>
                <c:pt idx="140">
                  <c:v>0.1415694</c:v>
                </c:pt>
                <c:pt idx="141">
                  <c:v>0.1406611</c:v>
                </c:pt>
                <c:pt idx="142">
                  <c:v>0.1397642</c:v>
                </c:pt>
                <c:pt idx="143">
                  <c:v>0.1388781</c:v>
                </c:pt>
                <c:pt idx="144">
                  <c:v>0.1380027</c:v>
                </c:pt>
                <c:pt idx="145">
                  <c:v>0.1371378</c:v>
                </c:pt>
                <c:pt idx="146">
                  <c:v>0.1362833</c:v>
                </c:pt>
                <c:pt idx="147">
                  <c:v>0.1354391</c:v>
                </c:pt>
                <c:pt idx="148">
                  <c:v>0.1346049</c:v>
                </c:pt>
                <c:pt idx="149">
                  <c:v>0.1337805</c:v>
                </c:pt>
                <c:pt idx="150">
                  <c:v>0.1329658</c:v>
                </c:pt>
                <c:pt idx="151">
                  <c:v>0.1321604</c:v>
                </c:pt>
                <c:pt idx="152">
                  <c:v>0.1313647</c:v>
                </c:pt>
                <c:pt idx="153">
                  <c:v>0.1305781</c:v>
                </c:pt>
                <c:pt idx="154">
                  <c:v>0.1298008</c:v>
                </c:pt>
                <c:pt idx="155">
                  <c:v>0.1290319</c:v>
                </c:pt>
                <c:pt idx="156">
                  <c:v>0.1282722</c:v>
                </c:pt>
                <c:pt idx="157">
                  <c:v>0.1275208</c:v>
                </c:pt>
                <c:pt idx="158">
                  <c:v>0.1267781</c:v>
                </c:pt>
                <c:pt idx="159">
                  <c:v>0.1260437</c:v>
                </c:pt>
                <c:pt idx="160">
                  <c:v>0.1253177</c:v>
                </c:pt>
                <c:pt idx="161">
                  <c:v>0.1245996</c:v>
                </c:pt>
                <c:pt idx="162">
                  <c:v>0.1238894</c:v>
                </c:pt>
                <c:pt idx="163">
                  <c:v>0.1231871</c:v>
                </c:pt>
                <c:pt idx="164">
                  <c:v>0.1224926</c:v>
                </c:pt>
                <c:pt idx="165">
                  <c:v>0.1218055</c:v>
                </c:pt>
                <c:pt idx="166">
                  <c:v>0.1211259</c:v>
                </c:pt>
                <c:pt idx="167">
                  <c:v>0.1204539</c:v>
                </c:pt>
                <c:pt idx="168">
                  <c:v>0.1197889</c:v>
                </c:pt>
                <c:pt idx="169">
                  <c:v>0.119131</c:v>
                </c:pt>
                <c:pt idx="170">
                  <c:v>0.1184802</c:v>
                </c:pt>
                <c:pt idx="171">
                  <c:v>0.1178363</c:v>
                </c:pt>
                <c:pt idx="172">
                  <c:v>0.117199</c:v>
                </c:pt>
                <c:pt idx="173">
                  <c:v>0.1165687</c:v>
                </c:pt>
                <c:pt idx="174">
                  <c:v>0.1159448</c:v>
                </c:pt>
                <c:pt idx="175">
                  <c:v>0.1153277</c:v>
                </c:pt>
                <c:pt idx="176">
                  <c:v>0.1147167</c:v>
                </c:pt>
                <c:pt idx="177">
                  <c:v>0.114112</c:v>
                </c:pt>
                <c:pt idx="178">
                  <c:v>0.1135134</c:v>
                </c:pt>
                <c:pt idx="179">
                  <c:v>0.1129211</c:v>
                </c:pt>
                <c:pt idx="180">
                  <c:v>0.1123349</c:v>
                </c:pt>
                <c:pt idx="181">
                  <c:v>0.1117546</c:v>
                </c:pt>
                <c:pt idx="182">
                  <c:v>0.1111802</c:v>
                </c:pt>
                <c:pt idx="183">
                  <c:v>0.1106113</c:v>
                </c:pt>
                <c:pt idx="184">
                  <c:v>0.1100482</c:v>
                </c:pt>
                <c:pt idx="185">
                  <c:v>0.1094907</c:v>
                </c:pt>
                <c:pt idx="186">
                  <c:v>0.1089387</c:v>
                </c:pt>
                <c:pt idx="187">
                  <c:v>0.1083921</c:v>
                </c:pt>
                <c:pt idx="188">
                  <c:v>0.1078509</c:v>
                </c:pt>
                <c:pt idx="189">
                  <c:v>0.1073151</c:v>
                </c:pt>
                <c:pt idx="190">
                  <c:v>0.1067844</c:v>
                </c:pt>
                <c:pt idx="191">
                  <c:v>0.1062589</c:v>
                </c:pt>
                <c:pt idx="192">
                  <c:v>0.1057383</c:v>
                </c:pt>
                <c:pt idx="193">
                  <c:v>0.1052229</c:v>
                </c:pt>
                <c:pt idx="194">
                  <c:v>0.1047122</c:v>
                </c:pt>
                <c:pt idx="195">
                  <c:v>0.1042064</c:v>
                </c:pt>
                <c:pt idx="196">
                  <c:v>0.1037054</c:v>
                </c:pt>
                <c:pt idx="197">
                  <c:v>0.1032092</c:v>
                </c:pt>
                <c:pt idx="198">
                  <c:v>0.1027176</c:v>
                </c:pt>
                <c:pt idx="199">
                  <c:v>0.1022304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6E-4611-B67F-E03FCF21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702320"/>
        <c:axId val="-2048698816"/>
      </c:scatterChart>
      <c:valAx>
        <c:axId val="-2048702320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98816"/>
        <c:crosses val="autoZero"/>
        <c:crossBetween val="midCat"/>
      </c:valAx>
      <c:valAx>
        <c:axId val="-20486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70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204</xdr:row>
      <xdr:rowOff>4762</xdr:rowOff>
    </xdr:from>
    <xdr:to>
      <xdr:col>5</xdr:col>
      <xdr:colOff>125730</xdr:colOff>
      <xdr:row>218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</xdr:colOff>
      <xdr:row>204</xdr:row>
      <xdr:rowOff>0</xdr:rowOff>
    </xdr:from>
    <xdr:to>
      <xdr:col>9</xdr:col>
      <xdr:colOff>426720</xdr:colOff>
      <xdr:row>218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203</xdr:row>
      <xdr:rowOff>160020</xdr:rowOff>
    </xdr:from>
    <xdr:to>
      <xdr:col>13</xdr:col>
      <xdr:colOff>356235</xdr:colOff>
      <xdr:row>218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AC963246-4EC0-4A01-9846-1E3E8035C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472440</xdr:colOff>
      <xdr:row>203</xdr:row>
      <xdr:rowOff>148590</xdr:rowOff>
    </xdr:from>
    <xdr:to>
      <xdr:col>17</xdr:col>
      <xdr:colOff>295275</xdr:colOff>
      <xdr:row>218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79FC7F04-D365-4AE4-B53E-40FC6D4F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26" dataDxfId="25">
  <autoFilter ref="B1:E203"/>
  <tableColumns count="4">
    <tableColumn id="1" name="Pb Simulation" dataDxfId="24"/>
    <tableColumn id="2" name="Pb Analytic" dataDxfId="23"/>
    <tableColumn id="3" name="Absolute Error" dataDxfId="22"/>
    <tableColumn id="4" name="Relative Error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20" dataDxfId="19">
  <autoFilter ref="F1:I203"/>
  <tableColumns count="4">
    <tableColumn id="1" name="Pd Simulation" dataDxfId="18"/>
    <tableColumn id="2" name="Pd Analytic" dataDxfId="17"/>
    <tableColumn id="3" name="Absolute Error" dataDxfId="16"/>
    <tableColumn id="4" name="Relative Error" dataDxfId="15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14" dataDxfId="13">
  <autoFilter ref="A1:A203"/>
  <tableColumns count="1">
    <tableColumn id="1" name="lambda" dataDxfId="12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1" name="Table72" displayName="Table72" ref="J1:M203" totalsRowShown="0" headerRowDxfId="11" dataDxfId="10">
  <autoFilter ref="J1:M203"/>
  <tableColumns count="4">
    <tableColumn id="1" name="Pd1 Simulation" dataDxfId="9"/>
    <tableColumn id="2" name="Pd1 Analytic" dataDxfId="8"/>
    <tableColumn id="3" name="Absolute Error" dataDxfId="7"/>
    <tableColumn id="4" name="Relative Error" dataDxfId="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Table723" displayName="Table723" ref="N1:Q203" totalsRowShown="0" headerRowDxfId="5" dataDxfId="4">
  <autoFilter ref="N1:Q203"/>
  <tableColumns count="4">
    <tableColumn id="1" name="Pd2 Simulation" dataDxfId="3"/>
    <tableColumn id="2" name="Pd2 Analytic" dataDxfId="2"/>
    <tableColumn id="3" name="Absolute Error" dataDxfId="1"/>
    <tableColumn id="4" name="Relative Err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zoomScale="70" zoomScaleNormal="70" zoomScalePageLayoutView="70" workbookViewId="0">
      <pane xSplit="1" ySplit="1" topLeftCell="B190" activePane="bottomRight" state="frozen"/>
      <selection pane="topRight" activeCell="B1" sqref="B1"/>
      <selection pane="bottomLeft" activeCell="A2" sqref="A2"/>
      <selection pane="bottomRight" activeCell="E197" sqref="E197"/>
    </sheetView>
  </sheetViews>
  <sheetFormatPr baseColWidth="10" defaultColWidth="9.1640625" defaultRowHeight="15" x14ac:dyDescent="0.2"/>
  <cols>
    <col min="1" max="1" width="9.6640625" style="1" customWidth="1"/>
    <col min="2" max="2" width="13" style="1" customWidth="1"/>
    <col min="3" max="3" width="15.5" style="1" customWidth="1"/>
    <col min="4" max="4" width="15.83203125" style="1" customWidth="1"/>
    <col min="5" max="5" width="15.1640625" style="1" customWidth="1"/>
    <col min="6" max="6" width="13" style="1" customWidth="1"/>
    <col min="7" max="7" width="15.5" style="1" customWidth="1"/>
    <col min="8" max="8" width="15.83203125" style="1" customWidth="1"/>
    <col min="9" max="9" width="15.1640625" style="1" customWidth="1"/>
    <col min="10" max="10" width="17.33203125" style="1" bestFit="1" customWidth="1"/>
    <col min="11" max="11" width="15.1640625" style="1" bestFit="1" customWidth="1"/>
    <col min="12" max="12" width="16.83203125" style="1" customWidth="1"/>
    <col min="13" max="13" width="16.1640625" style="1" bestFit="1" customWidth="1"/>
    <col min="14" max="14" width="17.33203125" style="1" bestFit="1" customWidth="1"/>
    <col min="15" max="15" width="15.1640625" style="1" bestFit="1" customWidth="1"/>
    <col min="16" max="16" width="16.83203125" style="1" bestFit="1" customWidth="1"/>
    <col min="17" max="17" width="16.1640625" style="1" bestFit="1" customWidth="1"/>
    <col min="18" max="16384" width="9.1640625" style="1"/>
  </cols>
  <sheetData>
    <row r="1" spans="1:17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  <c r="N1" s="1" t="s">
        <v>11</v>
      </c>
      <c r="O1" s="1" t="s">
        <v>12</v>
      </c>
      <c r="P1" s="1" t="s">
        <v>3</v>
      </c>
      <c r="Q1" s="1" t="s">
        <v>4</v>
      </c>
    </row>
    <row r="2" spans="1:17" x14ac:dyDescent="0.2">
      <c r="A2" s="1">
        <v>0.1</v>
      </c>
      <c r="B2">
        <v>0</v>
      </c>
      <c r="C2" s="2">
        <v>9.0015520000000003E-14</v>
      </c>
      <c r="D2" s="1">
        <f>ABS(Table6[[#This Row],[Pb Simulation]]-Table6[[#This Row],[Pb Analytic]])</f>
        <v>9.0015520000000003E-14</v>
      </c>
      <c r="E2" s="1">
        <f>ABS(Table6[[#This Row],[Absolute Error]]/Table6[[#This Row],[Pb Analytic]])</f>
        <v>1</v>
      </c>
      <c r="F2">
        <v>0.15773888888900001</v>
      </c>
      <c r="G2">
        <v>0.17256589999999999</v>
      </c>
      <c r="H2" s="1">
        <f>ABS(Table7[[#This Row],[Pd Simulation]]-Table7[[#This Row],[Pd Analytic]])</f>
        <v>1.4827011110999988E-2</v>
      </c>
      <c r="I2" s="1">
        <f>ABS(Table7[[#This Row],[Absolute Error]]/Table7[[#This Row],[Pd Analytic]])</f>
        <v>8.5920863339744344E-2</v>
      </c>
      <c r="J2">
        <v>8.0623333333300004E-2</v>
      </c>
      <c r="K2">
        <v>8.0535140000000005E-2</v>
      </c>
      <c r="L2" s="1">
        <f>ABS(Table72[[#This Row],[Pd1 Simulation]]-Table72[[#This Row],[Pd1 Analytic]])</f>
        <v>8.819333329999901E-5</v>
      </c>
      <c r="M2" s="1">
        <f>ABS(Table72[[#This Row],[Absolute Error]]/Table72[[#This Row],[Pd1 Analytic]])</f>
        <v>1.0950913265935715E-3</v>
      </c>
      <c r="N2">
        <v>7.7058686868700002E-2</v>
      </c>
      <c r="O2">
        <v>9.2030810000000005E-2</v>
      </c>
      <c r="P2" s="1">
        <f>ABS(Table723[[#This Row],[Pd2 Simulation]]-Table723[[#This Row],[Pd2 Analytic]])</f>
        <v>1.4972123131300002E-2</v>
      </c>
      <c r="Q2" s="1">
        <f>ABS(Table723[[#This Row],[Absolute Error]]/Table723[[#This Row],[Pd2 Analytic]])</f>
        <v>0.16268598669619447</v>
      </c>
    </row>
    <row r="3" spans="1:17" x14ac:dyDescent="0.2">
      <c r="A3" s="1">
        <v>0.2</v>
      </c>
      <c r="B3">
        <v>0</v>
      </c>
      <c r="C3" s="2">
        <v>6.2934079999999999E-11</v>
      </c>
      <c r="D3" s="1">
        <f>ABS(Table6[[#This Row],[Pb Simulation]]-Table6[[#This Row],[Pb Analytic]])</f>
        <v>6.2934079999999999E-11</v>
      </c>
      <c r="E3" s="1">
        <f>ABS(Table6[[#This Row],[Absolute Error]]/Table6[[#This Row],[Pb Analytic]])</f>
        <v>1</v>
      </c>
      <c r="F3">
        <v>0.18049838383799999</v>
      </c>
      <c r="G3">
        <v>0.20010820000000001</v>
      </c>
      <c r="H3" s="1">
        <f>ABS(Table7[[#This Row],[Pd Simulation]]-Table7[[#This Row],[Pd Analytic]])</f>
        <v>1.9609816162000027E-2</v>
      </c>
      <c r="I3" s="1">
        <f>ABS(Table7[[#This Row],[Absolute Error]]/Table7[[#This Row],[Pd Analytic]])</f>
        <v>9.7996064938868199E-2</v>
      </c>
      <c r="J3">
        <v>9.4193737373700001E-2</v>
      </c>
      <c r="K3">
        <v>9.384402E-2</v>
      </c>
      <c r="L3" s="1">
        <f>ABS(Table72[[#This Row],[Pd1 Simulation]]-Table72[[#This Row],[Pd1 Analytic]])</f>
        <v>3.4971737370000089E-4</v>
      </c>
      <c r="M3" s="1">
        <f>ABS(Table72[[#This Row],[Absolute Error]]/Table72[[#This Row],[Pd1 Analytic]])</f>
        <v>3.7265813389068467E-3</v>
      </c>
      <c r="N3">
        <v>8.6421515151499997E-2</v>
      </c>
      <c r="O3">
        <v>0.1062641</v>
      </c>
      <c r="P3" s="1">
        <f>ABS(Table723[[#This Row],[Pd2 Simulation]]-Table723[[#This Row],[Pd2 Analytic]])</f>
        <v>1.9842584848500003E-2</v>
      </c>
      <c r="Q3" s="1">
        <f>ABS(Table723[[#This Row],[Absolute Error]]/Table723[[#This Row],[Pd2 Analytic]])</f>
        <v>0.18672895971922787</v>
      </c>
    </row>
    <row r="4" spans="1:17" x14ac:dyDescent="0.2">
      <c r="A4" s="1">
        <v>0.3</v>
      </c>
      <c r="B4">
        <v>0</v>
      </c>
      <c r="C4" s="2">
        <v>2.4688229999999999E-9</v>
      </c>
      <c r="D4" s="1">
        <f>ABS(Table6[[#This Row],[Pb Simulation]]-Table6[[#This Row],[Pb Analytic]])</f>
        <v>2.4688229999999999E-9</v>
      </c>
      <c r="E4" s="1">
        <f>ABS(Table6[[#This Row],[Absolute Error]]/Table6[[#This Row],[Pb Analytic]])</f>
        <v>1</v>
      </c>
      <c r="F4">
        <v>0.20384797979800001</v>
      </c>
      <c r="G4">
        <v>0.2282518</v>
      </c>
      <c r="H4" s="1">
        <f>ABS(Table7[[#This Row],[Pd Simulation]]-Table7[[#This Row],[Pd Analytic]])</f>
        <v>2.4403820201999993E-2</v>
      </c>
      <c r="I4" s="1">
        <f>ABS(Table7[[#This Row],[Absolute Error]]/Table7[[#This Row],[Pd Analytic]])</f>
        <v>0.10691622235618729</v>
      </c>
      <c r="J4">
        <v>0.107703939394</v>
      </c>
      <c r="K4">
        <v>0.1075007</v>
      </c>
      <c r="L4" s="1">
        <f>ABS(Table72[[#This Row],[Pd1 Simulation]]-Table72[[#This Row],[Pd1 Analytic]])</f>
        <v>2.0323939399999325E-4</v>
      </c>
      <c r="M4" s="1">
        <f>ABS(Table72[[#This Row],[Absolute Error]]/Table72[[#This Row],[Pd1 Analytic]])</f>
        <v>1.8905867031562887E-3</v>
      </c>
      <c r="N4">
        <v>9.5946262626300002E-2</v>
      </c>
      <c r="O4">
        <v>0.1207511</v>
      </c>
      <c r="P4" s="1">
        <f>ABS(Table723[[#This Row],[Pd2 Simulation]]-Table723[[#This Row],[Pd2 Analytic]])</f>
        <v>2.4804837373699998E-2</v>
      </c>
      <c r="Q4" s="1">
        <f>ABS(Table723[[#This Row],[Absolute Error]]/Table723[[#This Row],[Pd2 Analytic]])</f>
        <v>0.20542121250820902</v>
      </c>
    </row>
    <row r="5" spans="1:17" x14ac:dyDescent="0.2">
      <c r="A5" s="1">
        <v>0.4</v>
      </c>
      <c r="B5">
        <v>0</v>
      </c>
      <c r="C5" s="2">
        <v>2.981411E-8</v>
      </c>
      <c r="D5" s="1">
        <f>ABS(Table6[[#This Row],[Pb Simulation]]-Table6[[#This Row],[Pb Analytic]])</f>
        <v>2.981411E-8</v>
      </c>
      <c r="E5" s="1">
        <f>ABS(Table6[[#This Row],[Absolute Error]]/Table6[[#This Row],[Pb Analytic]])</f>
        <v>1</v>
      </c>
      <c r="F5">
        <v>0.227436868687</v>
      </c>
      <c r="G5">
        <v>0.25666990000000001</v>
      </c>
      <c r="H5" s="1">
        <f>ABS(Table7[[#This Row],[Pd Simulation]]-Table7[[#This Row],[Pd Analytic]])</f>
        <v>2.9233031313000007E-2</v>
      </c>
      <c r="I5" s="1">
        <f>ABS(Table7[[#This Row],[Absolute Error]]/Table7[[#This Row],[Pd Analytic]])</f>
        <v>0.11389349243132914</v>
      </c>
      <c r="J5">
        <v>0.121472727273</v>
      </c>
      <c r="K5">
        <v>0.1213993</v>
      </c>
      <c r="L5" s="1">
        <f>ABS(Table72[[#This Row],[Pd1 Simulation]]-Table72[[#This Row],[Pd1 Analytic]])</f>
        <v>7.3427272999998516E-5</v>
      </c>
      <c r="M5" s="1">
        <f>ABS(Table72[[#This Row],[Absolute Error]]/Table72[[#This Row],[Pd1 Analytic]])</f>
        <v>6.0484099166962678E-4</v>
      </c>
      <c r="N5">
        <v>0.10600212121200001</v>
      </c>
      <c r="O5">
        <v>0.13527040000000001</v>
      </c>
      <c r="P5" s="1">
        <f>ABS(Table723[[#This Row],[Pd2 Simulation]]-Table723[[#This Row],[Pd2 Analytic]])</f>
        <v>2.9268278788000007E-2</v>
      </c>
      <c r="Q5" s="1">
        <f>ABS(Table723[[#This Row],[Absolute Error]]/Table723[[#This Row],[Pd2 Analytic]])</f>
        <v>0.21636868663063025</v>
      </c>
    </row>
    <row r="6" spans="1:17" x14ac:dyDescent="0.2">
      <c r="A6" s="1">
        <v>0.5</v>
      </c>
      <c r="B6">
        <v>0</v>
      </c>
      <c r="C6" s="2">
        <v>1.89385E-7</v>
      </c>
      <c r="D6" s="1">
        <f>ABS(Table6[[#This Row],[Pb Simulation]]-Table6[[#This Row],[Pb Analytic]])</f>
        <v>1.89385E-7</v>
      </c>
      <c r="E6" s="1">
        <f>ABS(Table6[[#This Row],[Absolute Error]]/Table6[[#This Row],[Pb Analytic]])</f>
        <v>1</v>
      </c>
      <c r="F6">
        <v>0.250898787879</v>
      </c>
      <c r="G6">
        <v>0.28503309999999998</v>
      </c>
      <c r="H6" s="1">
        <f>ABS(Table7[[#This Row],[Pd Simulation]]-Table7[[#This Row],[Pd Analytic]])</f>
        <v>3.4134312120999988E-2</v>
      </c>
      <c r="I6" s="1">
        <f>ABS(Table7[[#This Row],[Absolute Error]]/Table7[[#This Row],[Pd Analytic]])</f>
        <v>0.11975560775573078</v>
      </c>
      <c r="J6">
        <v>0.13514080808100001</v>
      </c>
      <c r="K6">
        <v>0.1354282</v>
      </c>
      <c r="L6" s="1">
        <f>ABS(Table72[[#This Row],[Pd1 Simulation]]-Table72[[#This Row],[Pd1 Analytic]])</f>
        <v>2.8739191899998517E-4</v>
      </c>
      <c r="M6" s="1">
        <f>ABS(Table72[[#This Row],[Absolute Error]]/Table72[[#This Row],[Pd1 Analytic]])</f>
        <v>2.1220980490029785E-3</v>
      </c>
      <c r="N6">
        <v>0.11571343434299999</v>
      </c>
      <c r="O6">
        <v>0.14960509999999999</v>
      </c>
      <c r="P6" s="1">
        <f>ABS(Table723[[#This Row],[Pd2 Simulation]]-Table723[[#This Row],[Pd2 Analytic]])</f>
        <v>3.3891665656999997E-2</v>
      </c>
      <c r="Q6" s="1">
        <f>ABS(Table723[[#This Row],[Absolute Error]]/Table723[[#This Row],[Pd2 Analytic]])</f>
        <v>0.22654084424260937</v>
      </c>
    </row>
    <row r="7" spans="1:17" x14ac:dyDescent="0.2">
      <c r="A7" s="1">
        <v>0.6</v>
      </c>
      <c r="B7">
        <v>0</v>
      </c>
      <c r="C7" s="2">
        <v>8.0467999999999998E-7</v>
      </c>
      <c r="D7" s="1">
        <f>ABS(Table6[[#This Row],[Pb Simulation]]-Table6[[#This Row],[Pb Analytic]])</f>
        <v>8.0467999999999998E-7</v>
      </c>
      <c r="E7" s="1">
        <f>ABS(Table6[[#This Row],[Absolute Error]]/Table6[[#This Row],[Pb Analytic]])</f>
        <v>1</v>
      </c>
      <c r="F7">
        <v>0.27467191919200001</v>
      </c>
      <c r="G7">
        <v>0.31303399999999998</v>
      </c>
      <c r="H7" s="1">
        <f>ABS(Table7[[#This Row],[Pd Simulation]]-Table7[[#This Row],[Pd Analytic]])</f>
        <v>3.8362080807999965E-2</v>
      </c>
      <c r="I7" s="1">
        <f>ABS(Table7[[#This Row],[Absolute Error]]/Table7[[#This Row],[Pd Analytic]])</f>
        <v>0.12254924643329468</v>
      </c>
      <c r="J7">
        <v>0.148839292929</v>
      </c>
      <c r="K7">
        <v>0.1494752</v>
      </c>
      <c r="L7" s="1">
        <f>ABS(Table72[[#This Row],[Pd1 Simulation]]-Table72[[#This Row],[Pd1 Analytic]])</f>
        <v>6.3590707100000254E-4</v>
      </c>
      <c r="M7" s="1">
        <f>ABS(Table72[[#This Row],[Absolute Error]]/Table72[[#This Row],[Pd1 Analytic]])</f>
        <v>4.2542647275267235E-3</v>
      </c>
      <c r="N7">
        <v>0.12555030303</v>
      </c>
      <c r="O7">
        <v>0.16355890000000001</v>
      </c>
      <c r="P7" s="1">
        <f>ABS(Table723[[#This Row],[Pd2 Simulation]]-Table723[[#This Row],[Pd2 Analytic]])</f>
        <v>3.8008596970000003E-2</v>
      </c>
      <c r="Q7" s="1">
        <f>ABS(Table723[[#This Row],[Absolute Error]]/Table723[[#This Row],[Pd2 Analytic]])</f>
        <v>0.23238476762805327</v>
      </c>
    </row>
    <row r="8" spans="1:17" x14ac:dyDescent="0.2">
      <c r="A8" s="1">
        <v>0.7</v>
      </c>
      <c r="B8" s="2">
        <v>4.0404040404000001E-7</v>
      </c>
      <c r="C8" s="2">
        <v>2.602806E-6</v>
      </c>
      <c r="D8" s="1">
        <f>ABS(Table6[[#This Row],[Pb Simulation]]-Table6[[#This Row],[Pb Analytic]])</f>
        <v>2.1987655959599999E-6</v>
      </c>
      <c r="E8" s="1">
        <f>ABS(Table6[[#This Row],[Absolute Error]]/Table6[[#This Row],[Pb Analytic]])</f>
        <v>0.84476737642375188</v>
      </c>
      <c r="F8">
        <v>0.297789393939</v>
      </c>
      <c r="G8">
        <v>0.3404008</v>
      </c>
      <c r="H8" s="1">
        <f>ABS(Table7[[#This Row],[Pd Simulation]]-Table7[[#This Row],[Pd Analytic]])</f>
        <v>4.2611406061000001E-2</v>
      </c>
      <c r="I8" s="1">
        <f>ABS(Table7[[#This Row],[Absolute Error]]/Table7[[#This Row],[Pd Analytic]])</f>
        <v>0.12518009963842625</v>
      </c>
      <c r="J8">
        <v>0.16249262626300001</v>
      </c>
      <c r="K8">
        <v>0.1634321</v>
      </c>
      <c r="L8" s="1">
        <f>ABS(Table72[[#This Row],[Pd1 Simulation]]-Table72[[#This Row],[Pd1 Analytic]])</f>
        <v>9.3947373699998504E-4</v>
      </c>
      <c r="M8" s="1">
        <f>ABS(Table72[[#This Row],[Absolute Error]]/Table72[[#This Row],[Pd1 Analytic]])</f>
        <v>5.748403997745761E-3</v>
      </c>
      <c r="N8">
        <v>0.13542050505100001</v>
      </c>
      <c r="O8">
        <v>0.17696890000000001</v>
      </c>
      <c r="P8" s="1">
        <f>ABS(Table723[[#This Row],[Pd2 Simulation]]-Table723[[#This Row],[Pd2 Analytic]])</f>
        <v>4.1548394949000006E-2</v>
      </c>
      <c r="Q8" s="1">
        <f>ABS(Table723[[#This Row],[Absolute Error]]/Table723[[#This Row],[Pd2 Analytic]])</f>
        <v>0.23477794657140325</v>
      </c>
    </row>
    <row r="9" spans="1:17" x14ac:dyDescent="0.2">
      <c r="A9" s="1">
        <v>0.8</v>
      </c>
      <c r="B9" s="2">
        <v>1.1111111111099999E-6</v>
      </c>
      <c r="C9" s="2">
        <v>6.929028E-6</v>
      </c>
      <c r="D9" s="1">
        <f>ABS(Table6[[#This Row],[Pb Simulation]]-Table6[[#This Row],[Pb Analytic]])</f>
        <v>5.8179168888899996E-6</v>
      </c>
      <c r="E9" s="1">
        <f>ABS(Table6[[#This Row],[Absolute Error]]/Table6[[#This Row],[Pb Analytic]])</f>
        <v>0.83964401484450624</v>
      </c>
      <c r="F9">
        <v>0.32098545454499999</v>
      </c>
      <c r="G9">
        <v>0.36691309999999999</v>
      </c>
      <c r="H9" s="1">
        <f>ABS(Table7[[#This Row],[Pd Simulation]]-Table7[[#This Row],[Pd Analytic]])</f>
        <v>4.5927645454999999E-2</v>
      </c>
      <c r="I9" s="1">
        <f>ABS(Table7[[#This Row],[Absolute Error]]/Table7[[#This Row],[Pd Analytic]])</f>
        <v>0.12517308718331399</v>
      </c>
      <c r="J9">
        <v>0.17614191919200001</v>
      </c>
      <c r="K9">
        <v>0.1772001</v>
      </c>
      <c r="L9" s="1">
        <f>ABS(Table72[[#This Row],[Pd1 Simulation]]-Table72[[#This Row],[Pd1 Analytic]])</f>
        <v>1.0581808079999921E-3</v>
      </c>
      <c r="M9" s="1">
        <f>ABS(Table72[[#This Row],[Absolute Error]]/Table72[[#This Row],[Pd1 Analytic]])</f>
        <v>5.9716716186954304E-3</v>
      </c>
      <c r="N9">
        <v>0.14516888888900001</v>
      </c>
      <c r="O9">
        <v>0.18971289999999999</v>
      </c>
      <c r="P9" s="1">
        <f>ABS(Table723[[#This Row],[Pd2 Simulation]]-Table723[[#This Row],[Pd2 Analytic]])</f>
        <v>4.4544011110999981E-2</v>
      </c>
      <c r="Q9" s="1">
        <f>ABS(Table723[[#This Row],[Absolute Error]]/Table723[[#This Row],[Pd2 Analytic]])</f>
        <v>0.23479695429778358</v>
      </c>
    </row>
    <row r="10" spans="1:17" x14ac:dyDescent="0.2">
      <c r="A10" s="1">
        <v>0.9</v>
      </c>
      <c r="B10" s="2">
        <v>3.6363636363599998E-6</v>
      </c>
      <c r="C10" s="2">
        <v>1.5970979999999999E-5</v>
      </c>
      <c r="D10" s="1">
        <f>ABS(Table6[[#This Row],[Pb Simulation]]-Table6[[#This Row],[Pb Analytic]])</f>
        <v>1.2334616363639998E-5</v>
      </c>
      <c r="E10" s="1">
        <f>ABS(Table6[[#This Row],[Absolute Error]]/Table6[[#This Row],[Pb Analytic]])</f>
        <v>0.77231430780327814</v>
      </c>
      <c r="F10">
        <v>0.343985656566</v>
      </c>
      <c r="G10">
        <v>0.392403</v>
      </c>
      <c r="H10" s="1">
        <f>ABS(Table7[[#This Row],[Pd Simulation]]-Table7[[#This Row],[Pd Analytic]])</f>
        <v>4.8417343434000004E-2</v>
      </c>
      <c r="I10" s="1">
        <f>ABS(Table7[[#This Row],[Absolute Error]]/Table7[[#This Row],[Pd Analytic]])</f>
        <v>0.12338678204295075</v>
      </c>
      <c r="J10">
        <v>0.18929979797999999</v>
      </c>
      <c r="K10">
        <v>0.19069259999999999</v>
      </c>
      <c r="L10" s="1">
        <f>ABS(Table72[[#This Row],[Pd1 Simulation]]-Table72[[#This Row],[Pd1 Analytic]])</f>
        <v>1.3928020200000002E-3</v>
      </c>
      <c r="M10" s="1">
        <f>ABS(Table72[[#This Row],[Absolute Error]]/Table72[[#This Row],[Pd1 Analytic]])</f>
        <v>7.3039122650800309E-3</v>
      </c>
      <c r="N10">
        <v>0.15485666666699999</v>
      </c>
      <c r="O10">
        <v>0.20171</v>
      </c>
      <c r="P10" s="1">
        <f>ABS(Table723[[#This Row],[Pd2 Simulation]]-Table723[[#This Row],[Pd2 Analytic]])</f>
        <v>4.6853333333000013E-2</v>
      </c>
      <c r="Q10" s="1">
        <f>ABS(Table723[[#This Row],[Absolute Error]]/Table723[[#This Row],[Pd2 Analytic]])</f>
        <v>0.23228066696247093</v>
      </c>
    </row>
    <row r="11" spans="1:17" x14ac:dyDescent="0.2">
      <c r="A11" s="1">
        <v>1</v>
      </c>
      <c r="B11" s="2">
        <v>1.0202020202E-5</v>
      </c>
      <c r="C11" s="2">
        <v>3.2997480000000002E-5</v>
      </c>
      <c r="D11" s="1">
        <f>ABS(Table6[[#This Row],[Pb Simulation]]-Table6[[#This Row],[Pb Analytic]])</f>
        <v>2.2795459798000002E-5</v>
      </c>
      <c r="E11" s="1">
        <f>ABS(Table6[[#This Row],[Absolute Error]]/Table6[[#This Row],[Pb Analytic]])</f>
        <v>0.69082426288310506</v>
      </c>
      <c r="F11">
        <v>0.36660878787899998</v>
      </c>
      <c r="G11">
        <v>0.4167554</v>
      </c>
      <c r="H11" s="1">
        <f>ABS(Table7[[#This Row],[Pd Simulation]]-Table7[[#This Row],[Pd Analytic]])</f>
        <v>5.0146612121000023E-2</v>
      </c>
      <c r="I11" s="1">
        <f>ABS(Table7[[#This Row],[Absolute Error]]/Table7[[#This Row],[Pd Analytic]])</f>
        <v>0.12032624441338978</v>
      </c>
      <c r="J11">
        <v>0.20239373737399999</v>
      </c>
      <c r="K11">
        <v>0.20383589999999999</v>
      </c>
      <c r="L11" s="1">
        <f>ABS(Table72[[#This Row],[Pd1 Simulation]]-Table72[[#This Row],[Pd1 Analytic]])</f>
        <v>1.4421626259999987E-3</v>
      </c>
      <c r="M11" s="1">
        <f>ABS(Table72[[#This Row],[Absolute Error]]/Table72[[#This Row],[Pd1 Analytic]])</f>
        <v>7.0751159437567115E-3</v>
      </c>
      <c r="N11">
        <v>0.16450535353500001</v>
      </c>
      <c r="O11">
        <v>0.21291940000000001</v>
      </c>
      <c r="P11" s="1">
        <f>ABS(Table723[[#This Row],[Pd2 Simulation]]-Table723[[#This Row],[Pd2 Analytic]])</f>
        <v>4.8414046464999999E-2</v>
      </c>
      <c r="Q11" s="1">
        <f>ABS(Table723[[#This Row],[Absolute Error]]/Table723[[#This Row],[Pd2 Analytic]])</f>
        <v>0.22738203500949183</v>
      </c>
    </row>
    <row r="12" spans="1:17" x14ac:dyDescent="0.2">
      <c r="A12" s="1">
        <v>1.1000000000000001</v>
      </c>
      <c r="B12" s="2">
        <v>2.27272727273E-5</v>
      </c>
      <c r="C12" s="2">
        <v>6.2629420000000002E-5</v>
      </c>
      <c r="D12" s="1">
        <f>ABS(Table6[[#This Row],[Pb Simulation]]-Table6[[#This Row],[Pb Analytic]])</f>
        <v>3.9902147272700001E-5</v>
      </c>
      <c r="E12" s="1">
        <f>ABS(Table6[[#This Row],[Absolute Error]]/Table6[[#This Row],[Pb Analytic]])</f>
        <v>0.63711506944659557</v>
      </c>
      <c r="F12">
        <v>0.38839909090899999</v>
      </c>
      <c r="G12">
        <v>0.43990220000000002</v>
      </c>
      <c r="H12" s="1">
        <f>ABS(Table7[[#This Row],[Pd Simulation]]-Table7[[#This Row],[Pd Analytic]])</f>
        <v>5.1503109091000032E-2</v>
      </c>
      <c r="I12" s="1">
        <f>ABS(Table7[[#This Row],[Absolute Error]]/Table7[[#This Row],[Pd Analytic]])</f>
        <v>0.11707854402865008</v>
      </c>
      <c r="J12">
        <v>0.214590707071</v>
      </c>
      <c r="K12">
        <v>0.21657019999999999</v>
      </c>
      <c r="L12" s="1">
        <f>ABS(Table72[[#This Row],[Pd1 Simulation]]-Table72[[#This Row],[Pd1 Analytic]])</f>
        <v>1.9794929289999874E-3</v>
      </c>
      <c r="M12" s="1">
        <f>ABS(Table72[[#This Row],[Absolute Error]]/Table72[[#This Row],[Pd1 Analytic]])</f>
        <v>9.1401907049076352E-3</v>
      </c>
      <c r="N12">
        <v>0.17366686868699999</v>
      </c>
      <c r="O12">
        <v>0.223332</v>
      </c>
      <c r="P12" s="1">
        <f>ABS(Table723[[#This Row],[Pd2 Simulation]]-Table723[[#This Row],[Pd2 Analytic]])</f>
        <v>4.9665131313000016E-2</v>
      </c>
      <c r="Q12" s="1">
        <f>ABS(Table723[[#This Row],[Absolute Error]]/Table723[[#This Row],[Pd2 Analytic]])</f>
        <v>0.22238251264037404</v>
      </c>
    </row>
    <row r="13" spans="1:17" x14ac:dyDescent="0.2">
      <c r="A13" s="1">
        <v>1.2</v>
      </c>
      <c r="B13" s="2">
        <v>5.0202020201999997E-5</v>
      </c>
      <c r="C13">
        <v>1.1115469999999999E-4</v>
      </c>
      <c r="D13" s="1">
        <f>ABS(Table6[[#This Row],[Pb Simulation]]-Table6[[#This Row],[Pb Analytic]])</f>
        <v>6.0952679797999998E-5</v>
      </c>
      <c r="E13" s="1">
        <f>ABS(Table6[[#This Row],[Absolute Error]]/Table6[[#This Row],[Pb Analytic]])</f>
        <v>0.54835899694749746</v>
      </c>
      <c r="F13">
        <v>0.40996515151500001</v>
      </c>
      <c r="G13">
        <v>0.46181280000000002</v>
      </c>
      <c r="H13" s="1">
        <f>ABS(Table7[[#This Row],[Pd Simulation]]-Table7[[#This Row],[Pd Analytic]])</f>
        <v>5.1847648485000009E-2</v>
      </c>
      <c r="I13" s="1">
        <f>ABS(Table7[[#This Row],[Absolute Error]]/Table7[[#This Row],[Pd Analytic]])</f>
        <v>0.11226983852548046</v>
      </c>
      <c r="J13">
        <v>0.226832020202</v>
      </c>
      <c r="K13">
        <v>0.2288483</v>
      </c>
      <c r="L13" s="1">
        <f>ABS(Table72[[#This Row],[Pd1 Simulation]]-Table72[[#This Row],[Pd1 Analytic]])</f>
        <v>2.0162797980000091E-3</v>
      </c>
      <c r="M13" s="1">
        <f>ABS(Table72[[#This Row],[Absolute Error]]/Table72[[#This Row],[Pd1 Analytic]])</f>
        <v>8.8105517847412856E-3</v>
      </c>
      <c r="N13">
        <v>0.18313202020200001</v>
      </c>
      <c r="O13">
        <v>0.23296449999999999</v>
      </c>
      <c r="P13" s="1">
        <f>ABS(Table723[[#This Row],[Pd2 Simulation]]-Table723[[#This Row],[Pd2 Analytic]])</f>
        <v>4.9832479797999985E-2</v>
      </c>
      <c r="Q13" s="1">
        <f>ABS(Table723[[#This Row],[Absolute Error]]/Table723[[#This Row],[Pd2 Analytic]])</f>
        <v>0.21390589466635468</v>
      </c>
    </row>
    <row r="14" spans="1:17" x14ac:dyDescent="0.2">
      <c r="A14" s="1">
        <v>1.3</v>
      </c>
      <c r="B14" s="2">
        <v>9.4040404040400001E-5</v>
      </c>
      <c r="C14">
        <v>1.868812E-4</v>
      </c>
      <c r="D14" s="1">
        <f>ABS(Table6[[#This Row],[Pb Simulation]]-Table6[[#This Row],[Pb Analytic]])</f>
        <v>9.2840795959600001E-5</v>
      </c>
      <c r="E14" s="1">
        <f>ABS(Table6[[#This Row],[Absolute Error]]/Table6[[#This Row],[Pb Analytic]])</f>
        <v>0.49679045275608247</v>
      </c>
      <c r="F14">
        <v>0.43059030303000001</v>
      </c>
      <c r="G14">
        <v>0.4824869</v>
      </c>
      <c r="H14" s="1">
        <f>ABS(Table7[[#This Row],[Pd Simulation]]-Table7[[#This Row],[Pd Analytic]])</f>
        <v>5.1896596969999986E-2</v>
      </c>
      <c r="I14" s="1">
        <f>ABS(Table7[[#This Row],[Absolute Error]]/Table7[[#This Row],[Pd Analytic]])</f>
        <v>0.10756063422654581</v>
      </c>
      <c r="J14">
        <v>0.23827393939399999</v>
      </c>
      <c r="K14">
        <v>0.24063509999999999</v>
      </c>
      <c r="L14" s="1">
        <f>ABS(Table72[[#This Row],[Pd1 Simulation]]-Table72[[#This Row],[Pd1 Analytic]])</f>
        <v>2.3611606060000012E-3</v>
      </c>
      <c r="M14" s="1">
        <f>ABS(Table72[[#This Row],[Absolute Error]]/Table72[[#This Row],[Pd1 Analytic]])</f>
        <v>9.8122036477637769E-3</v>
      </c>
      <c r="N14">
        <v>0.192236464646</v>
      </c>
      <c r="O14">
        <v>0.2418517</v>
      </c>
      <c r="P14" s="1">
        <f>ABS(Table723[[#This Row],[Pd2 Simulation]]-Table723[[#This Row],[Pd2 Analytic]])</f>
        <v>4.9615235354000004E-2</v>
      </c>
      <c r="Q14" s="1">
        <f>ABS(Table723[[#This Row],[Absolute Error]]/Table723[[#This Row],[Pd2 Analytic]])</f>
        <v>0.20514735002482928</v>
      </c>
    </row>
    <row r="15" spans="1:17" x14ac:dyDescent="0.2">
      <c r="A15" s="1">
        <v>1.4</v>
      </c>
      <c r="B15">
        <v>1.6787878787899999E-4</v>
      </c>
      <c r="C15">
        <v>3.0050120000000002E-4</v>
      </c>
      <c r="D15" s="1">
        <f>ABS(Table6[[#This Row],[Pb Simulation]]-Table6[[#This Row],[Pb Analytic]])</f>
        <v>1.3262241212100002E-4</v>
      </c>
      <c r="E15" s="1">
        <f>ABS(Table6[[#This Row],[Absolute Error]]/Table6[[#This Row],[Pb Analytic]])</f>
        <v>0.44133737942144663</v>
      </c>
      <c r="F15">
        <v>0.450317676768</v>
      </c>
      <c r="G15">
        <v>0.50194380000000005</v>
      </c>
      <c r="H15" s="1">
        <f>ABS(Table7[[#This Row],[Pd Simulation]]-Table7[[#This Row],[Pd Analytic]])</f>
        <v>5.1626123232000054E-2</v>
      </c>
      <c r="I15" s="1">
        <f>ABS(Table7[[#This Row],[Absolute Error]]/Table7[[#This Row],[Pd Analytic]])</f>
        <v>0.10285239748354308</v>
      </c>
      <c r="J15">
        <v>0.24966939393900001</v>
      </c>
      <c r="K15">
        <v>0.25190469999999998</v>
      </c>
      <c r="L15" s="1">
        <f>ABS(Table72[[#This Row],[Pd1 Simulation]]-Table72[[#This Row],[Pd1 Analytic]])</f>
        <v>2.2353060609999753E-3</v>
      </c>
      <c r="M15" s="1">
        <f>ABS(Table72[[#This Row],[Absolute Error]]/Table72[[#This Row],[Pd1 Analytic]])</f>
        <v>8.8736179237623412E-3</v>
      </c>
      <c r="N15">
        <v>0.201023535354</v>
      </c>
      <c r="O15">
        <v>0.25003940000000002</v>
      </c>
      <c r="P15" s="1">
        <f>ABS(Table723[[#This Row],[Pd2 Simulation]]-Table723[[#This Row],[Pd2 Analytic]])</f>
        <v>4.9015864646000024E-2</v>
      </c>
      <c r="Q15" s="1">
        <f>ABS(Table723[[#This Row],[Absolute Error]]/Table723[[#This Row],[Pd2 Analytic]])</f>
        <v>0.19603256385193701</v>
      </c>
    </row>
    <row r="16" spans="1:17" x14ac:dyDescent="0.2">
      <c r="A16" s="1">
        <v>1.5</v>
      </c>
      <c r="B16">
        <v>2.7191919191899998E-4</v>
      </c>
      <c r="C16">
        <v>4.6542289999999999E-4</v>
      </c>
      <c r="D16" s="1">
        <f>ABS(Table6[[#This Row],[Pb Simulation]]-Table6[[#This Row],[Pb Analytic]])</f>
        <v>1.9350370808100001E-4</v>
      </c>
      <c r="E16" s="1">
        <f>ABS(Table6[[#This Row],[Absolute Error]]/Table6[[#This Row],[Pb Analytic]])</f>
        <v>0.41575888956258922</v>
      </c>
      <c r="F16">
        <v>0.469731212121</v>
      </c>
      <c r="G16">
        <v>0.52021720000000005</v>
      </c>
      <c r="H16" s="1">
        <f>ABS(Table7[[#This Row],[Pd Simulation]]-Table7[[#This Row],[Pd Analytic]])</f>
        <v>5.0485987879000049E-2</v>
      </c>
      <c r="I16" s="1">
        <f>ABS(Table7[[#This Row],[Absolute Error]]/Table7[[#This Row],[Pd Analytic]])</f>
        <v>9.7047902066675309E-2</v>
      </c>
      <c r="J16">
        <v>0.26036919191899999</v>
      </c>
      <c r="K16">
        <v>0.26263900000000001</v>
      </c>
      <c r="L16" s="1">
        <f>ABS(Table72[[#This Row],[Pd1 Simulation]]-Table72[[#This Row],[Pd1 Analytic]])</f>
        <v>2.2698080810000243E-3</v>
      </c>
      <c r="M16" s="1">
        <f>ABS(Table72[[#This Row],[Absolute Error]]/Table72[[#This Row],[Pd1 Analytic]])</f>
        <v>8.6423116178481647E-3</v>
      </c>
      <c r="N16">
        <v>0.20935373737400001</v>
      </c>
      <c r="O16">
        <v>0.25757790000000003</v>
      </c>
      <c r="P16" s="1">
        <f>ABS(Table723[[#This Row],[Pd2 Simulation]]-Table723[[#This Row],[Pd2 Analytic]])</f>
        <v>4.8224162626000017E-2</v>
      </c>
      <c r="Q16" s="1">
        <f>ABS(Table723[[#This Row],[Absolute Error]]/Table723[[#This Row],[Pd2 Analytic]])</f>
        <v>0.18722166236311427</v>
      </c>
    </row>
    <row r="17" spans="1:17" x14ac:dyDescent="0.2">
      <c r="A17" s="1">
        <v>1.6</v>
      </c>
      <c r="B17">
        <v>4.53434343434E-4</v>
      </c>
      <c r="C17">
        <v>6.9801800000000001E-4</v>
      </c>
      <c r="D17" s="1">
        <f>ABS(Table6[[#This Row],[Pb Simulation]]-Table6[[#This Row],[Pb Analytic]])</f>
        <v>2.4458365656600001E-4</v>
      </c>
      <c r="E17" s="1">
        <f>ABS(Table6[[#This Row],[Absolute Error]]/Table6[[#This Row],[Pb Analytic]])</f>
        <v>0.35039734873026196</v>
      </c>
      <c r="F17">
        <v>0.48852666666700001</v>
      </c>
      <c r="G17">
        <v>0.53734689999999996</v>
      </c>
      <c r="H17" s="1">
        <f>ABS(Table7[[#This Row],[Pd Simulation]]-Table7[[#This Row],[Pd Analytic]])</f>
        <v>4.8820233332999952E-2</v>
      </c>
      <c r="I17" s="1">
        <f>ABS(Table7[[#This Row],[Absolute Error]]/Table7[[#This Row],[Pd Analytic]])</f>
        <v>9.0854219747057166E-2</v>
      </c>
      <c r="J17">
        <v>0.27051090909100001</v>
      </c>
      <c r="K17">
        <v>0.2728275</v>
      </c>
      <c r="L17" s="1">
        <f>ABS(Table72[[#This Row],[Pd1 Simulation]]-Table72[[#This Row],[Pd1 Analytic]])</f>
        <v>2.3165909089999936E-3</v>
      </c>
      <c r="M17" s="1">
        <f>ABS(Table72[[#This Row],[Absolute Error]]/Table72[[#This Row],[Pd1 Analytic]])</f>
        <v>8.4910462068522926E-3</v>
      </c>
      <c r="N17">
        <v>0.217997070707</v>
      </c>
      <c r="O17">
        <v>0.26451970000000002</v>
      </c>
      <c r="P17" s="1">
        <f>ABS(Table723[[#This Row],[Pd2 Simulation]]-Table723[[#This Row],[Pd2 Analytic]])</f>
        <v>4.6522629293000023E-2</v>
      </c>
      <c r="Q17" s="1">
        <f>ABS(Table723[[#This Row],[Absolute Error]]/Table723[[#This Row],[Pd2 Analytic]])</f>
        <v>0.17587585836896086</v>
      </c>
    </row>
    <row r="18" spans="1:17" x14ac:dyDescent="0.2">
      <c r="A18" s="1">
        <v>1.7</v>
      </c>
      <c r="B18">
        <v>6.9545454545500004E-4</v>
      </c>
      <c r="C18">
        <v>1.0177369999999999E-3</v>
      </c>
      <c r="D18" s="1">
        <f>ABS(Table6[[#This Row],[Pb Simulation]]-Table6[[#This Row],[Pb Analytic]])</f>
        <v>3.2228245454499985E-4</v>
      </c>
      <c r="E18" s="1">
        <f>ABS(Table6[[#This Row],[Absolute Error]]/Table6[[#This Row],[Pb Analytic]])</f>
        <v>0.31666575406514641</v>
      </c>
      <c r="F18">
        <v>0.50652959596000002</v>
      </c>
      <c r="G18">
        <v>0.55337639999999999</v>
      </c>
      <c r="H18" s="1">
        <f>ABS(Table7[[#This Row],[Pd Simulation]]-Table7[[#This Row],[Pd Analytic]])</f>
        <v>4.6846804039999967E-2</v>
      </c>
      <c r="I18" s="1">
        <f>ABS(Table7[[#This Row],[Absolute Error]]/Table7[[#This Row],[Pd Analytic]])</f>
        <v>8.4656309954670939E-2</v>
      </c>
      <c r="J18">
        <v>0.28052525252499999</v>
      </c>
      <c r="K18">
        <v>0.28246280000000001</v>
      </c>
      <c r="L18" s="1">
        <f>ABS(Table72[[#This Row],[Pd1 Simulation]]-Table72[[#This Row],[Pd1 Analytic]])</f>
        <v>1.9375474750000232E-3</v>
      </c>
      <c r="M18" s="1">
        <f>ABS(Table72[[#This Row],[Absolute Error]]/Table72[[#This Row],[Pd1 Analytic]])</f>
        <v>6.8594783985715044E-3</v>
      </c>
      <c r="N18">
        <v>0.22587454545499999</v>
      </c>
      <c r="O18">
        <v>0.27091369999999998</v>
      </c>
      <c r="P18" s="1">
        <f>ABS(Table723[[#This Row],[Pd2 Simulation]]-Table723[[#This Row],[Pd2 Analytic]])</f>
        <v>4.5039154544999987E-2</v>
      </c>
      <c r="Q18" s="1">
        <f>ABS(Table723[[#This Row],[Absolute Error]]/Table723[[#This Row],[Pd2 Analytic]])</f>
        <v>0.16624908428403581</v>
      </c>
    </row>
    <row r="19" spans="1:17" x14ac:dyDescent="0.2">
      <c r="A19" s="1">
        <v>1.8</v>
      </c>
      <c r="B19">
        <v>1.0708080808100001E-3</v>
      </c>
      <c r="C19">
        <v>1.4470539999999999E-3</v>
      </c>
      <c r="D19" s="1">
        <f>ABS(Table6[[#This Row],[Pb Simulation]]-Table6[[#This Row],[Pb Analytic]])</f>
        <v>3.7624591918999982E-4</v>
      </c>
      <c r="E19" s="1">
        <f>ABS(Table6[[#This Row],[Absolute Error]]/Table6[[#This Row],[Pb Analytic]])</f>
        <v>0.26000820922370543</v>
      </c>
      <c r="F19">
        <v>0.52312838383799998</v>
      </c>
      <c r="G19">
        <v>0.56834770000000001</v>
      </c>
      <c r="H19" s="1">
        <f>ABS(Table7[[#This Row],[Pd Simulation]]-Table7[[#This Row],[Pd Analytic]])</f>
        <v>4.5219316162000034E-2</v>
      </c>
      <c r="I19" s="1">
        <f>ABS(Table7[[#This Row],[Absolute Error]]/Table7[[#This Row],[Pd Analytic]])</f>
        <v>7.9562767935895631E-2</v>
      </c>
      <c r="J19">
        <v>0.28967898989899998</v>
      </c>
      <c r="K19">
        <v>0.29154210000000003</v>
      </c>
      <c r="L19" s="1">
        <f>ABS(Table72[[#This Row],[Pd1 Simulation]]-Table72[[#This Row],[Pd1 Analytic]])</f>
        <v>1.8631101010000428E-3</v>
      </c>
      <c r="M19" s="1">
        <f>ABS(Table72[[#This Row],[Absolute Error]]/Table72[[#This Row],[Pd1 Analytic]])</f>
        <v>6.39053536693343E-3</v>
      </c>
      <c r="N19">
        <v>0.23368949494899999</v>
      </c>
      <c r="O19">
        <v>0.27680549999999998</v>
      </c>
      <c r="P19" s="1">
        <f>ABS(Table723[[#This Row],[Pd2 Simulation]]-Table723[[#This Row],[Pd2 Analytic]])</f>
        <v>4.3116005050999995E-2</v>
      </c>
      <c r="Q19" s="1">
        <f>ABS(Table723[[#This Row],[Absolute Error]]/Table723[[#This Row],[Pd2 Analytic]])</f>
        <v>0.15576281920337565</v>
      </c>
    </row>
    <row r="20" spans="1:17" x14ac:dyDescent="0.2">
      <c r="A20" s="1">
        <v>1.9</v>
      </c>
      <c r="B20">
        <v>1.53929292929E-3</v>
      </c>
      <c r="C20">
        <v>2.0112099999999998E-3</v>
      </c>
      <c r="D20" s="1">
        <f>ABS(Table6[[#This Row],[Pb Simulation]]-Table6[[#This Row],[Pb Analytic]])</f>
        <v>4.7191707070999979E-4</v>
      </c>
      <c r="E20" s="1">
        <f>ABS(Table6[[#This Row],[Absolute Error]]/Table6[[#This Row],[Pb Analytic]])</f>
        <v>0.2346433593259778</v>
      </c>
      <c r="F20">
        <v>0.53934212121199998</v>
      </c>
      <c r="G20">
        <v>0.58229960000000003</v>
      </c>
      <c r="H20" s="1">
        <f>ABS(Table7[[#This Row],[Pd Simulation]]-Table7[[#This Row],[Pd Analytic]])</f>
        <v>4.2957478788000047E-2</v>
      </c>
      <c r="I20" s="1">
        <f>ABS(Table7[[#This Row],[Absolute Error]]/Table7[[#This Row],[Pd Analytic]])</f>
        <v>7.3772124844324202E-2</v>
      </c>
      <c r="J20">
        <v>0.29820555555599998</v>
      </c>
      <c r="K20">
        <v>0.30006470000000002</v>
      </c>
      <c r="L20" s="1">
        <f>ABS(Table72[[#This Row],[Pd1 Simulation]]-Table72[[#This Row],[Pd1 Analytic]])</f>
        <v>1.8591444440000382E-3</v>
      </c>
      <c r="M20" s="1">
        <f>ABS(Table72[[#This Row],[Absolute Error]]/Table72[[#This Row],[Pd1 Analytic]])</f>
        <v>6.1958119165634552E-3</v>
      </c>
      <c r="N20">
        <v>0.24124161616199999</v>
      </c>
      <c r="O20">
        <v>0.28223480000000001</v>
      </c>
      <c r="P20" s="1">
        <f>ABS(Table723[[#This Row],[Pd2 Simulation]]-Table723[[#This Row],[Pd2 Analytic]])</f>
        <v>4.0993183838000019E-2</v>
      </c>
      <c r="Q20" s="1">
        <f>ABS(Table723[[#This Row],[Absolute Error]]/Table723[[#This Row],[Pd2 Analytic]])</f>
        <v>0.14524496567397083</v>
      </c>
    </row>
    <row r="21" spans="1:17" x14ac:dyDescent="0.2">
      <c r="A21" s="1">
        <v>2</v>
      </c>
      <c r="B21">
        <v>2.2193939393899999E-3</v>
      </c>
      <c r="C21">
        <v>2.7377719999999999E-3</v>
      </c>
      <c r="D21" s="1">
        <f>ABS(Table6[[#This Row],[Pb Simulation]]-Table6[[#This Row],[Pb Analytic]])</f>
        <v>5.1837806060999999E-4</v>
      </c>
      <c r="E21" s="1">
        <f>ABS(Table6[[#This Row],[Absolute Error]]/Table6[[#This Row],[Pb Analytic]])</f>
        <v>0.18934303536233113</v>
      </c>
      <c r="F21">
        <v>0.55446939393899997</v>
      </c>
      <c r="G21">
        <v>0.59526659999999998</v>
      </c>
      <c r="H21" s="1">
        <f>ABS(Table7[[#This Row],[Pd Simulation]]-Table7[[#This Row],[Pd Analytic]])</f>
        <v>4.0797206061000013E-2</v>
      </c>
      <c r="I21" s="1">
        <f>ABS(Table7[[#This Row],[Absolute Error]]/Table7[[#This Row],[Pd Analytic]])</f>
        <v>6.8536024129356513E-2</v>
      </c>
      <c r="J21">
        <v>0.30630424242400001</v>
      </c>
      <c r="K21">
        <v>0.30803130000000001</v>
      </c>
      <c r="L21" s="1">
        <f>ABS(Table72[[#This Row],[Pd1 Simulation]]-Table72[[#This Row],[Pd1 Analytic]])</f>
        <v>1.7270575760000018E-3</v>
      </c>
      <c r="M21" s="1">
        <f>ABS(Table72[[#This Row],[Absolute Error]]/Table72[[#This Row],[Pd1 Analytic]])</f>
        <v>5.6067600143232255E-3</v>
      </c>
      <c r="N21">
        <v>0.248056262626</v>
      </c>
      <c r="O21">
        <v>0.28723510000000002</v>
      </c>
      <c r="P21" s="1">
        <f>ABS(Table723[[#This Row],[Pd2 Simulation]]-Table723[[#This Row],[Pd2 Analytic]])</f>
        <v>3.917883737400002E-2</v>
      </c>
      <c r="Q21" s="1">
        <f>ABS(Table723[[#This Row],[Absolute Error]]/Table723[[#This Row],[Pd2 Analytic]])</f>
        <v>0.13639989462986946</v>
      </c>
    </row>
    <row r="22" spans="1:17" x14ac:dyDescent="0.2">
      <c r="A22" s="1">
        <v>2.1</v>
      </c>
      <c r="B22">
        <v>3.0756565656600001E-3</v>
      </c>
      <c r="C22">
        <v>3.6559919999999998E-3</v>
      </c>
      <c r="D22" s="1">
        <f>ABS(Table6[[#This Row],[Pb Simulation]]-Table6[[#This Row],[Pb Analytic]])</f>
        <v>5.803354343399997E-4</v>
      </c>
      <c r="E22" s="1">
        <f>ABS(Table6[[#This Row],[Absolute Error]]/Table6[[#This Row],[Pb Analytic]])</f>
        <v>0.15873542238057406</v>
      </c>
      <c r="F22">
        <v>0.56885858585899995</v>
      </c>
      <c r="G22">
        <v>0.60727960000000003</v>
      </c>
      <c r="H22" s="1">
        <f>ABS(Table7[[#This Row],[Pd Simulation]]-Table7[[#This Row],[Pd Analytic]])</f>
        <v>3.8421014141000076E-2</v>
      </c>
      <c r="I22" s="1">
        <f>ABS(Table7[[#This Row],[Absolute Error]]/Table7[[#This Row],[Pd Analytic]])</f>
        <v>6.3267421038019508E-2</v>
      </c>
      <c r="J22">
        <v>0.31434474747500002</v>
      </c>
      <c r="K22">
        <v>0.31544480000000003</v>
      </c>
      <c r="L22" s="1">
        <f>ABS(Table72[[#This Row],[Pd1 Simulation]]-Table72[[#This Row],[Pd1 Analytic]])</f>
        <v>1.1000525250000059E-3</v>
      </c>
      <c r="M22" s="1">
        <f>ABS(Table72[[#This Row],[Absolute Error]]/Table72[[#This Row],[Pd1 Analytic]])</f>
        <v>3.487305940690751E-3</v>
      </c>
      <c r="N22">
        <v>0.25458404040400001</v>
      </c>
      <c r="O22">
        <v>0.2918347</v>
      </c>
      <c r="P22" s="1">
        <f>ABS(Table723[[#This Row],[Pd2 Simulation]]-Table723[[#This Row],[Pd2 Analytic]])</f>
        <v>3.7250659595999991E-2</v>
      </c>
      <c r="Q22" s="1">
        <f>ABS(Table723[[#This Row],[Absolute Error]]/Table723[[#This Row],[Pd2 Analytic]])</f>
        <v>0.12764301022462371</v>
      </c>
    </row>
    <row r="23" spans="1:17" x14ac:dyDescent="0.2">
      <c r="A23" s="1">
        <v>2.2000000000000002</v>
      </c>
      <c r="B23">
        <v>4.0894949494899996E-3</v>
      </c>
      <c r="C23">
        <v>4.7960290000000003E-3</v>
      </c>
      <c r="D23" s="1">
        <f>ABS(Table6[[#This Row],[Pb Simulation]]-Table6[[#This Row],[Pb Analytic]])</f>
        <v>7.0653405051000068E-4</v>
      </c>
      <c r="E23" s="1">
        <f>ABS(Table6[[#This Row],[Absolute Error]]/Table6[[#This Row],[Pb Analytic]])</f>
        <v>0.14731646754221056</v>
      </c>
      <c r="F23">
        <v>0.58228404040399995</v>
      </c>
      <c r="G23">
        <v>0.61836340000000001</v>
      </c>
      <c r="H23" s="1">
        <f>ABS(Table7[[#This Row],[Pd Simulation]]-Table7[[#This Row],[Pd Analytic]])</f>
        <v>3.607935959600006E-2</v>
      </c>
      <c r="I23" s="1">
        <f>ABS(Table7[[#This Row],[Absolute Error]]/Table7[[#This Row],[Pd Analytic]])</f>
        <v>5.8346531499115339E-2</v>
      </c>
      <c r="J23">
        <v>0.321239292929</v>
      </c>
      <c r="K23">
        <v>0.32230839999999999</v>
      </c>
      <c r="L23" s="1">
        <f>ABS(Table72[[#This Row],[Pd1 Simulation]]-Table72[[#This Row],[Pd1 Analytic]])</f>
        <v>1.0691070709999972E-3</v>
      </c>
      <c r="M23" s="1">
        <f>ABS(Table72[[#This Row],[Absolute Error]]/Table72[[#This Row],[Pd1 Analytic]])</f>
        <v>3.3170313618881707E-3</v>
      </c>
      <c r="N23">
        <v>0.26106151515199999</v>
      </c>
      <c r="O23">
        <v>0.29605510000000002</v>
      </c>
      <c r="P23" s="1">
        <f>ABS(Table723[[#This Row],[Pd2 Simulation]]-Table723[[#This Row],[Pd2 Analytic]])</f>
        <v>3.4993584848000026E-2</v>
      </c>
      <c r="Q23" s="1">
        <f>ABS(Table723[[#This Row],[Absolute Error]]/Table723[[#This Row],[Pd2 Analytic]])</f>
        <v>0.11819956774262637</v>
      </c>
    </row>
    <row r="24" spans="1:17" x14ac:dyDescent="0.2">
      <c r="A24" s="1">
        <v>2.2999999999999998</v>
      </c>
      <c r="B24">
        <v>5.4333333333300001E-3</v>
      </c>
      <c r="C24">
        <v>6.1880629999999997E-3</v>
      </c>
      <c r="D24" s="1">
        <f>ABS(Table6[[#This Row],[Pb Simulation]]-Table6[[#This Row],[Pb Analytic]])</f>
        <v>7.5472966666999958E-4</v>
      </c>
      <c r="E24" s="1">
        <f>ABS(Table6[[#This Row],[Absolute Error]]/Table6[[#This Row],[Pb Analytic]])</f>
        <v>0.12196541416433537</v>
      </c>
      <c r="F24">
        <v>0.59464737373700005</v>
      </c>
      <c r="G24">
        <v>0.62854049999999995</v>
      </c>
      <c r="H24" s="1">
        <f>ABS(Table7[[#This Row],[Pd Simulation]]-Table7[[#This Row],[Pd Analytic]])</f>
        <v>3.3893126262999895E-2</v>
      </c>
      <c r="I24" s="1">
        <f>ABS(Table7[[#This Row],[Absolute Error]]/Table7[[#This Row],[Pd Analytic]])</f>
        <v>5.3923535974213115E-2</v>
      </c>
      <c r="J24">
        <v>0.327683636364</v>
      </c>
      <c r="K24">
        <v>0.32862639999999999</v>
      </c>
      <c r="L24" s="1">
        <f>ABS(Table72[[#This Row],[Pd1 Simulation]]-Table72[[#This Row],[Pd1 Analytic]])</f>
        <v>9.4276363599998803E-4</v>
      </c>
      <c r="M24" s="1">
        <f>ABS(Table72[[#This Row],[Absolute Error]]/Table72[[#This Row],[Pd1 Analytic]])</f>
        <v>2.8688006684794284E-3</v>
      </c>
      <c r="N24">
        <v>0.26724909090900001</v>
      </c>
      <c r="O24">
        <v>0.29991410000000002</v>
      </c>
      <c r="P24" s="1">
        <f>ABS(Table723[[#This Row],[Pd2 Simulation]]-Table723[[#This Row],[Pd2 Analytic]])</f>
        <v>3.2665009091000008E-2</v>
      </c>
      <c r="Q24" s="1">
        <f>ABS(Table723[[#This Row],[Absolute Error]]/Table723[[#This Row],[Pd2 Analytic]])</f>
        <v>0.10891454950267429</v>
      </c>
    </row>
    <row r="25" spans="1:17" x14ac:dyDescent="0.2">
      <c r="A25" s="1">
        <v>2.4</v>
      </c>
      <c r="B25">
        <v>6.9590909090899997E-3</v>
      </c>
      <c r="C25">
        <v>7.8613550000000004E-3</v>
      </c>
      <c r="D25" s="1">
        <f>ABS(Table6[[#This Row],[Pb Simulation]]-Table6[[#This Row],[Pb Analytic]])</f>
        <v>9.0226409091000073E-4</v>
      </c>
      <c r="E25" s="1">
        <f>ABS(Table6[[#This Row],[Absolute Error]]/Table6[[#This Row],[Pb Analytic]])</f>
        <v>0.11477208329988922</v>
      </c>
      <c r="F25">
        <v>0.60620898989899996</v>
      </c>
      <c r="G25">
        <v>0.63782919999999999</v>
      </c>
      <c r="H25" s="1">
        <f>ABS(Table7[[#This Row],[Pd Simulation]]-Table7[[#This Row],[Pd Analytic]])</f>
        <v>3.1620210101000024E-2</v>
      </c>
      <c r="I25" s="1">
        <f>ABS(Table7[[#This Row],[Absolute Error]]/Table7[[#This Row],[Pd Analytic]])</f>
        <v>4.9574729568668263E-2</v>
      </c>
      <c r="J25">
        <v>0.333562424242</v>
      </c>
      <c r="K25">
        <v>0.33440409999999998</v>
      </c>
      <c r="L25" s="1">
        <f>ABS(Table72[[#This Row],[Pd1 Simulation]]-Table72[[#This Row],[Pd1 Analytic]])</f>
        <v>8.4167575799998229E-4</v>
      </c>
      <c r="M25" s="1">
        <f>ABS(Table72[[#This Row],[Absolute Error]]/Table72[[#This Row],[Pd1 Analytic]])</f>
        <v>2.5169421008892604E-3</v>
      </c>
      <c r="N25">
        <v>0.27262505050500002</v>
      </c>
      <c r="O25">
        <v>0.303425</v>
      </c>
      <c r="P25" s="1">
        <f>ABS(Table723[[#This Row],[Pd2 Simulation]]-Table723[[#This Row],[Pd2 Analytic]])</f>
        <v>3.0799949494999979E-2</v>
      </c>
      <c r="Q25" s="1">
        <f>ABS(Table723[[#This Row],[Absolute Error]]/Table723[[#This Row],[Pd2 Analytic]])</f>
        <v>0.10150761965889422</v>
      </c>
    </row>
    <row r="26" spans="1:17" x14ac:dyDescent="0.2">
      <c r="A26" s="1">
        <v>2.5</v>
      </c>
      <c r="B26">
        <v>8.8934343434300001E-3</v>
      </c>
      <c r="C26">
        <v>9.8433270000000007E-3</v>
      </c>
      <c r="D26" s="1">
        <f>ABS(Table6[[#This Row],[Pb Simulation]]-Table6[[#This Row],[Pb Analytic]])</f>
        <v>9.4989265657000055E-4</v>
      </c>
      <c r="E26" s="1">
        <f>ABS(Table6[[#This Row],[Absolute Error]]/Table6[[#This Row],[Pb Analytic]])</f>
        <v>9.6501178572041796E-2</v>
      </c>
      <c r="F26">
        <v>0.61660070707100001</v>
      </c>
      <c r="G26">
        <v>0.64624590000000004</v>
      </c>
      <c r="H26" s="1">
        <f>ABS(Table7[[#This Row],[Pd Simulation]]-Table7[[#This Row],[Pd Analytic]])</f>
        <v>2.964519292900003E-2</v>
      </c>
      <c r="I26" s="1">
        <f>ABS(Table7[[#This Row],[Absolute Error]]/Table7[[#This Row],[Pd Analytic]])</f>
        <v>4.5872929993056866E-2</v>
      </c>
      <c r="J26">
        <v>0.339017474747</v>
      </c>
      <c r="K26">
        <v>0.33964840000000002</v>
      </c>
      <c r="L26" s="1">
        <f>ABS(Table72[[#This Row],[Pd1 Simulation]]-Table72[[#This Row],[Pd1 Analytic]])</f>
        <v>6.3092525300001423E-4</v>
      </c>
      <c r="M26" s="1">
        <f>ABS(Table72[[#This Row],[Absolute Error]]/Table72[[#This Row],[Pd1 Analytic]])</f>
        <v>1.857583468669407E-3</v>
      </c>
      <c r="N26">
        <v>0.27786505050499999</v>
      </c>
      <c r="O26">
        <v>0.30659769999999997</v>
      </c>
      <c r="P26" s="1">
        <f>ABS(Table723[[#This Row],[Pd2 Simulation]]-Table723[[#This Row],[Pd2 Analytic]])</f>
        <v>2.8732649494999984E-2</v>
      </c>
      <c r="Q26" s="1">
        <f>ABS(Table723[[#This Row],[Absolute Error]]/Table723[[#This Row],[Pd2 Analytic]])</f>
        <v>9.3714497841960287E-2</v>
      </c>
    </row>
    <row r="27" spans="1:17" x14ac:dyDescent="0.2">
      <c r="A27" s="1">
        <v>2.6</v>
      </c>
      <c r="B27">
        <v>1.1161818181800001E-2</v>
      </c>
      <c r="C27">
        <v>1.215869E-2</v>
      </c>
      <c r="D27" s="1">
        <f>ABS(Table6[[#This Row],[Pb Simulation]]-Table6[[#This Row],[Pb Analytic]])</f>
        <v>9.9687181819999894E-4</v>
      </c>
      <c r="E27" s="1">
        <f>ABS(Table6[[#This Row],[Absolute Error]]/Table6[[#This Row],[Pb Analytic]])</f>
        <v>8.1988422946879885E-2</v>
      </c>
      <c r="F27">
        <v>0.62639454545499995</v>
      </c>
      <c r="G27">
        <v>0.65380680000000002</v>
      </c>
      <c r="H27" s="1">
        <f>ABS(Table7[[#This Row],[Pd Simulation]]-Table7[[#This Row],[Pd Analytic]])</f>
        <v>2.741225454500007E-2</v>
      </c>
      <c r="I27" s="1">
        <f>ABS(Table7[[#This Row],[Absolute Error]]/Table7[[#This Row],[Pd Analytic]])</f>
        <v>4.1927148119291616E-2</v>
      </c>
      <c r="J27">
        <v>0.34376464646499999</v>
      </c>
      <c r="K27">
        <v>0.34436670000000003</v>
      </c>
      <c r="L27" s="1">
        <f>ABS(Table72[[#This Row],[Pd1 Simulation]]-Table72[[#This Row],[Pd1 Analytic]])</f>
        <v>6.0205353500003556E-4</v>
      </c>
      <c r="M27" s="1">
        <f>ABS(Table72[[#This Row],[Absolute Error]]/Table72[[#This Row],[Pd1 Analytic]])</f>
        <v>1.7482919660932242E-3</v>
      </c>
      <c r="N27">
        <v>0.28280848484799997</v>
      </c>
      <c r="O27">
        <v>0.3094403</v>
      </c>
      <c r="P27" s="1">
        <f>ABS(Table723[[#This Row],[Pd2 Simulation]]-Table723[[#This Row],[Pd2 Analytic]])</f>
        <v>2.6631815152000027E-2</v>
      </c>
      <c r="Q27" s="1">
        <f>ABS(Table723[[#This Row],[Absolute Error]]/Table723[[#This Row],[Pd2 Analytic]])</f>
        <v>8.6064469146391168E-2</v>
      </c>
    </row>
    <row r="28" spans="1:17" x14ac:dyDescent="0.2">
      <c r="A28" s="1">
        <v>2.7</v>
      </c>
      <c r="B28">
        <v>1.3818383838400001E-2</v>
      </c>
      <c r="C28">
        <v>1.48287E-2</v>
      </c>
      <c r="D28" s="1">
        <f>ABS(Table6[[#This Row],[Pb Simulation]]-Table6[[#This Row],[Pb Analytic]])</f>
        <v>1.0103161615999997E-3</v>
      </c>
      <c r="E28" s="1">
        <f>ABS(Table6[[#This Row],[Absolute Error]]/Table6[[#This Row],[Pb Analytic]])</f>
        <v>6.8132483737616892E-2</v>
      </c>
      <c r="F28">
        <v>0.63518121212099998</v>
      </c>
      <c r="G28">
        <v>0.66052759999999999</v>
      </c>
      <c r="H28" s="1">
        <f>ABS(Table7[[#This Row],[Pd Simulation]]-Table7[[#This Row],[Pd Analytic]])</f>
        <v>2.534638787900001E-2</v>
      </c>
      <c r="I28" s="1">
        <f>ABS(Table7[[#This Row],[Absolute Error]]/Table7[[#This Row],[Pd Analytic]])</f>
        <v>3.8372942900493499E-2</v>
      </c>
      <c r="J28">
        <v>0.34825222222199997</v>
      </c>
      <c r="K28">
        <v>0.3485685</v>
      </c>
      <c r="L28" s="1">
        <f>ABS(Table72[[#This Row],[Pd1 Simulation]]-Table72[[#This Row],[Pd1 Analytic]])</f>
        <v>3.1627777800002921E-4</v>
      </c>
      <c r="M28" s="1">
        <f>ABS(Table72[[#This Row],[Absolute Error]]/Table72[[#This Row],[Pd1 Analytic]])</f>
        <v>9.0736190447510091E-4</v>
      </c>
      <c r="N28">
        <v>0.28708</v>
      </c>
      <c r="O28">
        <v>0.31195879999999998</v>
      </c>
      <c r="P28" s="1">
        <f>ABS(Table723[[#This Row],[Pd2 Simulation]]-Table723[[#This Row],[Pd2 Analytic]])</f>
        <v>2.4878799999999979E-2</v>
      </c>
      <c r="Q28" s="1">
        <f>ABS(Table723[[#This Row],[Absolute Error]]/Table723[[#This Row],[Pd2 Analytic]])</f>
        <v>7.975027471576368E-2</v>
      </c>
    </row>
    <row r="29" spans="1:17" x14ac:dyDescent="0.2">
      <c r="A29" s="1">
        <v>2.8</v>
      </c>
      <c r="B29">
        <v>1.6851313131299998E-2</v>
      </c>
      <c r="C29">
        <v>1.7870529999999999E-2</v>
      </c>
      <c r="D29" s="1">
        <f>ABS(Table6[[#This Row],[Pb Simulation]]-Table6[[#This Row],[Pb Analytic]])</f>
        <v>1.0192168687000007E-3</v>
      </c>
      <c r="E29" s="1">
        <f>ABS(Table6[[#This Row],[Absolute Error]]/Table6[[#This Row],[Pb Analytic]])</f>
        <v>5.7033387856991413E-2</v>
      </c>
      <c r="F29">
        <v>0.64300444444399996</v>
      </c>
      <c r="G29">
        <v>0.66642380000000001</v>
      </c>
      <c r="H29" s="1">
        <f>ABS(Table7[[#This Row],[Pd Simulation]]-Table7[[#This Row],[Pd Analytic]])</f>
        <v>2.3419355556000054E-2</v>
      </c>
      <c r="I29" s="1">
        <f>ABS(Table7[[#This Row],[Absolute Error]]/Table7[[#This Row],[Pd Analytic]])</f>
        <v>3.514183550467443E-2</v>
      </c>
      <c r="J29">
        <v>0.35184343434300003</v>
      </c>
      <c r="K29">
        <v>0.35226459999999998</v>
      </c>
      <c r="L29" s="1">
        <f>ABS(Table72[[#This Row],[Pd1 Simulation]]-Table72[[#This Row],[Pd1 Analytic]])</f>
        <v>4.2116565699995556E-4</v>
      </c>
      <c r="M29" s="1">
        <f>ABS(Table72[[#This Row],[Absolute Error]]/Table72[[#This Row],[Pd1 Analytic]])</f>
        <v>1.1955946098471308E-3</v>
      </c>
      <c r="N29">
        <v>0.29107191919199998</v>
      </c>
      <c r="O29">
        <v>0.31415910000000002</v>
      </c>
      <c r="P29" s="1">
        <f>ABS(Table723[[#This Row],[Pd2 Simulation]]-Table723[[#This Row],[Pd2 Analytic]])</f>
        <v>2.3087180808000041E-2</v>
      </c>
      <c r="Q29" s="1">
        <f>ABS(Table723[[#This Row],[Absolute Error]]/Table723[[#This Row],[Pd2 Analytic]])</f>
        <v>7.3488817634122447E-2</v>
      </c>
    </row>
    <row r="30" spans="1:17" x14ac:dyDescent="0.2">
      <c r="A30" s="1">
        <v>2.9</v>
      </c>
      <c r="B30">
        <v>2.02690909091E-2</v>
      </c>
      <c r="C30">
        <v>2.1296869999999999E-2</v>
      </c>
      <c r="D30" s="1">
        <f>ABS(Table6[[#This Row],[Pb Simulation]]-Table6[[#This Row],[Pb Analytic]])</f>
        <v>1.0277790908999988E-3</v>
      </c>
      <c r="E30" s="1">
        <f>ABS(Table6[[#This Row],[Absolute Error]]/Table6[[#This Row],[Pb Analytic]])</f>
        <v>4.8259631152371162E-2</v>
      </c>
      <c r="F30">
        <v>0.64974242424200002</v>
      </c>
      <c r="G30">
        <v>0.6715139</v>
      </c>
      <c r="H30" s="1">
        <f>ABS(Table7[[#This Row],[Pd Simulation]]-Table7[[#This Row],[Pd Analytic]])</f>
        <v>2.1771475757999981E-2</v>
      </c>
      <c r="I30" s="1">
        <f>ABS(Table7[[#This Row],[Absolute Error]]/Table7[[#This Row],[Pd Analytic]])</f>
        <v>3.2421481905288901E-2</v>
      </c>
      <c r="J30">
        <v>0.35543050505099999</v>
      </c>
      <c r="K30">
        <v>0.35546749999999999</v>
      </c>
      <c r="L30" s="1">
        <f>ABS(Table72[[#This Row],[Pd1 Simulation]]-Table72[[#This Row],[Pd1 Analytic]])</f>
        <v>3.6994949000002109E-5</v>
      </c>
      <c r="M30" s="1">
        <f>ABS(Table72[[#This Row],[Absolute Error]]/Table72[[#This Row],[Pd1 Analytic]])</f>
        <v>1.0407406865607154E-4</v>
      </c>
      <c r="N30">
        <v>0.29434030302999997</v>
      </c>
      <c r="O30">
        <v>0.3160462</v>
      </c>
      <c r="P30" s="1">
        <f>ABS(Table723[[#This Row],[Pd2 Simulation]]-Table723[[#This Row],[Pd2 Analytic]])</f>
        <v>2.1705896970000027E-2</v>
      </c>
      <c r="Q30" s="1">
        <f>ABS(Table723[[#This Row],[Absolute Error]]/Table723[[#This Row],[Pd2 Analytic]])</f>
        <v>6.8679506255731049E-2</v>
      </c>
    </row>
    <row r="31" spans="1:17" x14ac:dyDescent="0.2">
      <c r="A31" s="1">
        <v>3</v>
      </c>
      <c r="B31">
        <v>2.3963232323199999E-2</v>
      </c>
      <c r="C31">
        <v>2.511565E-2</v>
      </c>
      <c r="D31" s="1">
        <f>ABS(Table6[[#This Row],[Pb Simulation]]-Table6[[#This Row],[Pb Analytic]])</f>
        <v>1.1524176768000008E-3</v>
      </c>
      <c r="E31" s="1">
        <f>ABS(Table6[[#This Row],[Absolute Error]]/Table6[[#This Row],[Pb Analytic]])</f>
        <v>4.5884445626531697E-2</v>
      </c>
      <c r="F31">
        <v>0.655907272727</v>
      </c>
      <c r="G31">
        <v>0.67581780000000002</v>
      </c>
      <c r="H31" s="1">
        <f>ABS(Table7[[#This Row],[Pd Simulation]]-Table7[[#This Row],[Pd Analytic]])</f>
        <v>1.9910527273000023E-2</v>
      </c>
      <c r="I31" s="1">
        <f>ABS(Table7[[#This Row],[Absolute Error]]/Table7[[#This Row],[Pd Analytic]])</f>
        <v>2.9461383338823012E-2</v>
      </c>
      <c r="J31">
        <v>0.35841626262600002</v>
      </c>
      <c r="K31">
        <v>0.3581915</v>
      </c>
      <c r="L31" s="1">
        <f>ABS(Table72[[#This Row],[Pd1 Simulation]]-Table72[[#This Row],[Pd1 Analytic]])</f>
        <v>2.2476262600001906E-4</v>
      </c>
      <c r="M31" s="1">
        <f>ABS(Table72[[#This Row],[Absolute Error]]/Table72[[#This Row],[Pd1 Analytic]])</f>
        <v>6.2749290812322202E-4</v>
      </c>
      <c r="N31">
        <v>0.297541515152</v>
      </c>
      <c r="O31">
        <v>0.31762600000000002</v>
      </c>
      <c r="P31" s="1">
        <f>ABS(Table723[[#This Row],[Pd2 Simulation]]-Table723[[#This Row],[Pd2 Analytic]])</f>
        <v>2.0084484848000017E-2</v>
      </c>
      <c r="Q31" s="1">
        <f>ABS(Table723[[#This Row],[Absolute Error]]/Table723[[#This Row],[Pd2 Analytic]])</f>
        <v>6.3233125902791384E-2</v>
      </c>
    </row>
    <row r="32" spans="1:17" x14ac:dyDescent="0.2">
      <c r="A32" s="1">
        <v>3.1</v>
      </c>
      <c r="B32">
        <v>2.8259898989900001E-2</v>
      </c>
      <c r="C32">
        <v>2.9329959999999999E-2</v>
      </c>
      <c r="D32" s="1">
        <f>ABS(Table6[[#This Row],[Pb Simulation]]-Table6[[#This Row],[Pb Analytic]])</f>
        <v>1.0700610100999979E-3</v>
      </c>
      <c r="E32" s="1">
        <f>ABS(Table6[[#This Row],[Absolute Error]]/Table6[[#This Row],[Pb Analytic]])</f>
        <v>3.648354822509127E-2</v>
      </c>
      <c r="F32">
        <v>0.66062848484799996</v>
      </c>
      <c r="G32">
        <v>0.67935749999999995</v>
      </c>
      <c r="H32" s="1">
        <f>ABS(Table7[[#This Row],[Pd Simulation]]-Table7[[#This Row],[Pd Analytic]])</f>
        <v>1.8729015151999984E-2</v>
      </c>
      <c r="I32" s="1">
        <f>ABS(Table7[[#This Row],[Absolute Error]]/Table7[[#This Row],[Pd Analytic]])</f>
        <v>2.756871772520357E-2</v>
      </c>
      <c r="J32">
        <v>0.36051252525299998</v>
      </c>
      <c r="K32">
        <v>0.36045280000000002</v>
      </c>
      <c r="L32" s="1">
        <f>ABS(Table72[[#This Row],[Pd1 Simulation]]-Table72[[#This Row],[Pd1 Analytic]])</f>
        <v>5.9725252999964784E-5</v>
      </c>
      <c r="M32" s="1">
        <f>ABS(Table72[[#This Row],[Absolute Error]]/Table72[[#This Row],[Pd1 Analytic]])</f>
        <v>1.6569507297478278E-4</v>
      </c>
      <c r="N32">
        <v>0.30054737373700002</v>
      </c>
      <c r="O32">
        <v>0.31890469999999999</v>
      </c>
      <c r="P32" s="1">
        <f>ABS(Table723[[#This Row],[Pd2 Simulation]]-Table723[[#This Row],[Pd2 Analytic]])</f>
        <v>1.8357326262999962E-2</v>
      </c>
      <c r="Q32" s="1">
        <f>ABS(Table723[[#This Row],[Absolute Error]]/Table723[[#This Row],[Pd2 Analytic]])</f>
        <v>5.7563674235594407E-2</v>
      </c>
    </row>
    <row r="33" spans="1:17" x14ac:dyDescent="0.2">
      <c r="A33" s="1">
        <v>3.2</v>
      </c>
      <c r="B33">
        <v>3.2889393939399998E-2</v>
      </c>
      <c r="C33">
        <v>3.3938160000000002E-2</v>
      </c>
      <c r="D33" s="1">
        <f>ABS(Table6[[#This Row],[Pb Simulation]]-Table6[[#This Row],[Pb Analytic]])</f>
        <v>1.0487660606000038E-3</v>
      </c>
      <c r="E33" s="1">
        <f>ABS(Table6[[#This Row],[Absolute Error]]/Table6[[#This Row],[Pb Analytic]])</f>
        <v>3.0902266375077602E-2</v>
      </c>
      <c r="F33">
        <v>0.66518090909100003</v>
      </c>
      <c r="G33">
        <v>0.68215809999999999</v>
      </c>
      <c r="H33" s="1">
        <f>ABS(Table7[[#This Row],[Pd Simulation]]-Table7[[#This Row],[Pd Analytic]])</f>
        <v>1.6977190908999962E-2</v>
      </c>
      <c r="I33" s="1">
        <f>ABS(Table7[[#This Row],[Absolute Error]]/Table7[[#This Row],[Pd Analytic]])</f>
        <v>2.4887472433443161E-2</v>
      </c>
      <c r="J33">
        <v>0.36260616161600001</v>
      </c>
      <c r="K33">
        <v>0.3622686</v>
      </c>
      <c r="L33" s="1">
        <f>ABS(Table72[[#This Row],[Pd1 Simulation]]-Table72[[#This Row],[Pd1 Analytic]])</f>
        <v>3.37561616000015E-4</v>
      </c>
      <c r="M33" s="1">
        <f>ABS(Table72[[#This Row],[Absolute Error]]/Table72[[#This Row],[Pd1 Analytic]])</f>
        <v>9.3179926717362478E-4</v>
      </c>
      <c r="N33">
        <v>0.30224656565699998</v>
      </c>
      <c r="O33">
        <v>0.3198898</v>
      </c>
      <c r="P33" s="1">
        <f>ABS(Table723[[#This Row],[Pd2 Simulation]]-Table723[[#This Row],[Pd2 Analytic]])</f>
        <v>1.7643234343000025E-2</v>
      </c>
      <c r="Q33" s="1">
        <f>ABS(Table723[[#This Row],[Absolute Error]]/Table723[[#This Row],[Pd2 Analytic]])</f>
        <v>5.5154101015412259E-2</v>
      </c>
    </row>
    <row r="34" spans="1:17" x14ac:dyDescent="0.2">
      <c r="A34" s="1">
        <v>3.3</v>
      </c>
      <c r="B34">
        <v>3.8016666666699998E-2</v>
      </c>
      <c r="C34">
        <v>3.8934120000000003E-2</v>
      </c>
      <c r="D34" s="1">
        <f>ABS(Table6[[#This Row],[Pb Simulation]]-Table6[[#This Row],[Pb Analytic]])</f>
        <v>9.1745333330000428E-4</v>
      </c>
      <c r="E34" s="1">
        <f>ABS(Table6[[#This Row],[Absolute Error]]/Table6[[#This Row],[Pb Analytic]])</f>
        <v>2.3564249899574057E-2</v>
      </c>
      <c r="F34">
        <v>0.66856585858600004</v>
      </c>
      <c r="G34">
        <v>0.68424779999999996</v>
      </c>
      <c r="H34" s="1">
        <f>ABS(Table7[[#This Row],[Pd Simulation]]-Table7[[#This Row],[Pd Analytic]])</f>
        <v>1.5681941413999922E-2</v>
      </c>
      <c r="I34" s="1">
        <f>ABS(Table7[[#This Row],[Absolute Error]]/Table7[[#This Row],[Pd Analytic]])</f>
        <v>2.2918511998138574E-2</v>
      </c>
      <c r="J34">
        <v>0.36371383838400001</v>
      </c>
      <c r="K34">
        <v>0.36365819999999999</v>
      </c>
      <c r="L34" s="1">
        <f>ABS(Table72[[#This Row],[Pd1 Simulation]]-Table72[[#This Row],[Pd1 Analytic]])</f>
        <v>5.5638384000022967E-5</v>
      </c>
      <c r="M34" s="1">
        <f>ABS(Table72[[#This Row],[Absolute Error]]/Table72[[#This Row],[Pd1 Analytic]])</f>
        <v>1.5299636856813066E-4</v>
      </c>
      <c r="N34">
        <v>0.30451151515199998</v>
      </c>
      <c r="O34">
        <v>0.32058940000000002</v>
      </c>
      <c r="P34" s="1">
        <f>ABS(Table723[[#This Row],[Pd2 Simulation]]-Table723[[#This Row],[Pd2 Analytic]])</f>
        <v>1.6077884848000046E-2</v>
      </c>
      <c r="Q34" s="1">
        <f>ABS(Table723[[#This Row],[Absolute Error]]/Table723[[#This Row],[Pd2 Analytic]])</f>
        <v>5.015101824327331E-2</v>
      </c>
    </row>
    <row r="35" spans="1:17" x14ac:dyDescent="0.2">
      <c r="A35" s="1">
        <v>3.4</v>
      </c>
      <c r="B35">
        <v>4.3197878787899997E-2</v>
      </c>
      <c r="C35">
        <v>4.4307569999999998E-2</v>
      </c>
      <c r="D35" s="1">
        <f>ABS(Table6[[#This Row],[Pb Simulation]]-Table6[[#This Row],[Pb Analytic]])</f>
        <v>1.1096912121000002E-3</v>
      </c>
      <c r="E35" s="1">
        <f>ABS(Table6[[#This Row],[Absolute Error]]/Table6[[#This Row],[Pb Analytic]])</f>
        <v>2.5045183297120566E-2</v>
      </c>
      <c r="F35">
        <v>0.67071727272699999</v>
      </c>
      <c r="G35">
        <v>0.68565509999999996</v>
      </c>
      <c r="H35" s="1">
        <f>ABS(Table7[[#This Row],[Pd Simulation]]-Table7[[#This Row],[Pd Analytic]])</f>
        <v>1.4937827272999971E-2</v>
      </c>
      <c r="I35" s="1">
        <f>ABS(Table7[[#This Row],[Absolute Error]]/Table7[[#This Row],[Pd Analytic]])</f>
        <v>2.1786211862202982E-2</v>
      </c>
      <c r="J35">
        <v>0.36493343434300002</v>
      </c>
      <c r="K35">
        <v>0.36464170000000001</v>
      </c>
      <c r="L35" s="1">
        <f>ABS(Table72[[#This Row],[Pd1 Simulation]]-Table72[[#This Row],[Pd1 Analytic]])</f>
        <v>2.9173434300000523E-4</v>
      </c>
      <c r="M35" s="1">
        <f>ABS(Table72[[#This Row],[Absolute Error]]/Table72[[#This Row],[Pd1 Analytic]])</f>
        <v>8.0005754415911627E-4</v>
      </c>
      <c r="N35">
        <v>0.30592181818199998</v>
      </c>
      <c r="O35">
        <v>0.3210132</v>
      </c>
      <c r="P35" s="1">
        <f>ABS(Table723[[#This Row],[Pd2 Simulation]]-Table723[[#This Row],[Pd2 Analytic]])</f>
        <v>1.5091381818000016E-2</v>
      </c>
      <c r="Q35" s="1">
        <f>ABS(Table723[[#This Row],[Absolute Error]]/Table723[[#This Row],[Pd2 Analytic]])</f>
        <v>4.701171733124998E-2</v>
      </c>
    </row>
    <row r="36" spans="1:17" x14ac:dyDescent="0.2">
      <c r="A36" s="1">
        <v>3.5</v>
      </c>
      <c r="B36">
        <v>4.9089393939399997E-2</v>
      </c>
      <c r="C36">
        <v>5.0044560000000002E-2</v>
      </c>
      <c r="D36" s="1">
        <f>ABS(Table6[[#This Row],[Pb Simulation]]-Table6[[#This Row],[Pb Analytic]])</f>
        <v>9.5516606060000453E-4</v>
      </c>
      <c r="E36" s="1">
        <f>ABS(Table6[[#This Row],[Absolute Error]]/Table6[[#This Row],[Pb Analytic]])</f>
        <v>1.9086311491199132E-2</v>
      </c>
      <c r="F36">
        <v>0.67332313131300003</v>
      </c>
      <c r="G36">
        <v>0.68641200000000002</v>
      </c>
      <c r="H36" s="1">
        <f>ABS(Table7[[#This Row],[Pd Simulation]]-Table7[[#This Row],[Pd Analytic]])</f>
        <v>1.3088868686999988E-2</v>
      </c>
      <c r="I36" s="1">
        <f>ABS(Table7[[#This Row],[Absolute Error]]/Table7[[#This Row],[Pd Analytic]])</f>
        <v>1.9068531271306428E-2</v>
      </c>
      <c r="J36">
        <v>0.36572797979799998</v>
      </c>
      <c r="K36">
        <v>0.36524030000000002</v>
      </c>
      <c r="L36" s="1">
        <f>ABS(Table72[[#This Row],[Pd1 Simulation]]-Table72[[#This Row],[Pd1 Analytic]])</f>
        <v>4.8767979799996253E-4</v>
      </c>
      <c r="M36" s="1">
        <f>ABS(Table72[[#This Row],[Absolute Error]]/Table72[[#This Row],[Pd1 Analytic]])</f>
        <v>1.3352299787289697E-3</v>
      </c>
      <c r="N36">
        <v>0.30709161616199998</v>
      </c>
      <c r="O36">
        <v>0.3211717</v>
      </c>
      <c r="P36" s="1">
        <f>ABS(Table723[[#This Row],[Pd2 Simulation]]-Table723[[#This Row],[Pd2 Analytic]])</f>
        <v>1.4080083838000024E-2</v>
      </c>
      <c r="Q36" s="1">
        <f>ABS(Table723[[#This Row],[Absolute Error]]/Table723[[#This Row],[Pd2 Analytic]])</f>
        <v>4.3839740045589395E-2</v>
      </c>
    </row>
    <row r="37" spans="1:17" x14ac:dyDescent="0.2">
      <c r="A37" s="1">
        <v>3.6</v>
      </c>
      <c r="B37">
        <v>5.50033333333E-2</v>
      </c>
      <c r="C37">
        <v>5.6127969999999999E-2</v>
      </c>
      <c r="D37" s="1">
        <f>ABS(Table6[[#This Row],[Pb Simulation]]-Table6[[#This Row],[Pb Analytic]])</f>
        <v>1.1246366666999991E-3</v>
      </c>
      <c r="E37" s="1">
        <f>ABS(Table6[[#This Row],[Absolute Error]]/Table6[[#This Row],[Pb Analytic]])</f>
        <v>2.0037009474955163E-2</v>
      </c>
      <c r="F37">
        <v>0.67406838383800005</v>
      </c>
      <c r="G37">
        <v>0.68655259999999996</v>
      </c>
      <c r="H37" s="1">
        <f>ABS(Table7[[#This Row],[Pd Simulation]]-Table7[[#This Row],[Pd Analytic]])</f>
        <v>1.2484216161999906E-2</v>
      </c>
      <c r="I37" s="1">
        <f>ABS(Table7[[#This Row],[Absolute Error]]/Table7[[#This Row],[Pd Analytic]])</f>
        <v>1.8183917972198937E-2</v>
      </c>
      <c r="J37">
        <v>0.36592141414099999</v>
      </c>
      <c r="K37">
        <v>0.36547619999999997</v>
      </c>
      <c r="L37" s="1">
        <f>ABS(Table72[[#This Row],[Pd1 Simulation]]-Table72[[#This Row],[Pd1 Analytic]])</f>
        <v>4.4521414100001655E-4</v>
      </c>
      <c r="M37" s="1">
        <f>ABS(Table72[[#This Row],[Absolute Error]]/Table72[[#This Row],[Pd1 Analytic]])</f>
        <v>1.2181754680606195E-3</v>
      </c>
      <c r="N37">
        <v>0.30829454545500001</v>
      </c>
      <c r="O37">
        <v>0.32107649999999999</v>
      </c>
      <c r="P37" s="1">
        <f>ABS(Table723[[#This Row],[Pd2 Simulation]]-Table723[[#This Row],[Pd2 Analytic]])</f>
        <v>1.2781954544999974E-2</v>
      </c>
      <c r="Q37" s="1">
        <f>ABS(Table723[[#This Row],[Absolute Error]]/Table723[[#This Row],[Pd2 Analytic]])</f>
        <v>3.9809685682384022E-2</v>
      </c>
    </row>
    <row r="38" spans="1:17" x14ac:dyDescent="0.2">
      <c r="A38" s="1">
        <v>3.7</v>
      </c>
      <c r="B38">
        <v>6.14618181818E-2</v>
      </c>
      <c r="C38">
        <v>6.2538049999999998E-2</v>
      </c>
      <c r="D38" s="1">
        <f>ABS(Table6[[#This Row],[Pb Simulation]]-Table6[[#This Row],[Pb Analytic]])</f>
        <v>1.0762318181999977E-3</v>
      </c>
      <c r="E38" s="1">
        <f>ABS(Table6[[#This Row],[Absolute Error]]/Table6[[#This Row],[Pb Analytic]])</f>
        <v>1.7209232110690975E-2</v>
      </c>
      <c r="F38">
        <v>0.67457242424200003</v>
      </c>
      <c r="G38">
        <v>0.68611160000000004</v>
      </c>
      <c r="H38" s="1">
        <f>ABS(Table7[[#This Row],[Pd Simulation]]-Table7[[#This Row],[Pd Analytic]])</f>
        <v>1.1539175758000009E-2</v>
      </c>
      <c r="I38" s="1">
        <f>ABS(Table7[[#This Row],[Absolute Error]]/Table7[[#This Row],[Pd Analytic]])</f>
        <v>1.6818219890175314E-2</v>
      </c>
      <c r="J38">
        <v>0.36571292929299998</v>
      </c>
      <c r="K38">
        <v>0.36537160000000002</v>
      </c>
      <c r="L38" s="1">
        <f>ABS(Table72[[#This Row],[Pd1 Simulation]]-Table72[[#This Row],[Pd1 Analytic]])</f>
        <v>3.4132929299995896E-4</v>
      </c>
      <c r="M38" s="1">
        <f>ABS(Table72[[#This Row],[Absolute Error]]/Table72[[#This Row],[Pd1 Analytic]])</f>
        <v>9.3419765794593482E-4</v>
      </c>
      <c r="N38">
        <v>0.308807575758</v>
      </c>
      <c r="O38">
        <v>0.32074009999999997</v>
      </c>
      <c r="P38" s="1">
        <f>ABS(Table723[[#This Row],[Pd2 Simulation]]-Table723[[#This Row],[Pd2 Analytic]])</f>
        <v>1.1932524241999976E-2</v>
      </c>
      <c r="Q38" s="1">
        <f>ABS(Table723[[#This Row],[Absolute Error]]/Table723[[#This Row],[Pd2 Analytic]])</f>
        <v>3.7203094474311062E-2</v>
      </c>
    </row>
    <row r="39" spans="1:17" x14ac:dyDescent="0.2">
      <c r="A39" s="1">
        <v>3.8</v>
      </c>
      <c r="B39">
        <v>6.8223333333299996E-2</v>
      </c>
      <c r="C39">
        <v>6.9252960000000002E-2</v>
      </c>
      <c r="D39" s="1">
        <f>ABS(Table6[[#This Row],[Pb Simulation]]-Table6[[#This Row],[Pb Analytic]])</f>
        <v>1.0296266667000065E-3</v>
      </c>
      <c r="E39" s="1">
        <f>ABS(Table6[[#This Row],[Absolute Error]]/Table6[[#This Row],[Pb Analytic]])</f>
        <v>1.4867619617991873E-2</v>
      </c>
      <c r="F39">
        <v>0.67442555555600003</v>
      </c>
      <c r="G39">
        <v>0.68512499999999998</v>
      </c>
      <c r="H39" s="1">
        <f>ABS(Table7[[#This Row],[Pd Simulation]]-Table7[[#This Row],[Pd Analytic]])</f>
        <v>1.069944444399995E-2</v>
      </c>
      <c r="I39" s="1">
        <f>ABS(Table7[[#This Row],[Absolute Error]]/Table7[[#This Row],[Pd Analytic]])</f>
        <v>1.5616777148695421E-2</v>
      </c>
      <c r="J39">
        <v>0.36568919191900001</v>
      </c>
      <c r="K39">
        <v>0.36494949999999998</v>
      </c>
      <c r="L39" s="1">
        <f>ABS(Table72[[#This Row],[Pd1 Simulation]]-Table72[[#This Row],[Pd1 Analytic]])</f>
        <v>7.3969191900002951E-4</v>
      </c>
      <c r="M39" s="1">
        <f>ABS(Table72[[#This Row],[Absolute Error]]/Table72[[#This Row],[Pd1 Analytic]])</f>
        <v>2.0268336276663746E-3</v>
      </c>
      <c r="N39">
        <v>0.308736666667</v>
      </c>
      <c r="O39">
        <v>0.3201754</v>
      </c>
      <c r="P39" s="1">
        <f>ABS(Table723[[#This Row],[Pd2 Simulation]]-Table723[[#This Row],[Pd2 Analytic]])</f>
        <v>1.1438733332999995E-2</v>
      </c>
      <c r="Q39" s="1">
        <f>ABS(Table723[[#This Row],[Absolute Error]]/Table723[[#This Row],[Pd2 Analytic]])</f>
        <v>3.5726459100230673E-2</v>
      </c>
    </row>
    <row r="40" spans="1:17" x14ac:dyDescent="0.2">
      <c r="A40" s="1">
        <v>3.9</v>
      </c>
      <c r="B40">
        <v>7.5239393939400004E-2</v>
      </c>
      <c r="C40">
        <v>7.6249319999999995E-2</v>
      </c>
      <c r="D40" s="1">
        <f>ABS(Table6[[#This Row],[Pb Simulation]]-Table6[[#This Row],[Pb Analytic]])</f>
        <v>1.0099260605999916E-3</v>
      </c>
      <c r="E40" s="1">
        <f>ABS(Table6[[#This Row],[Absolute Error]]/Table6[[#This Row],[Pb Analytic]])</f>
        <v>1.324505006208569E-2</v>
      </c>
      <c r="F40">
        <v>0.67382929292899996</v>
      </c>
      <c r="G40">
        <v>0.68362889999999998</v>
      </c>
      <c r="H40" s="1">
        <f>ABS(Table7[[#This Row],[Pd Simulation]]-Table7[[#This Row],[Pd Analytic]])</f>
        <v>9.7996070710000271E-3</v>
      </c>
      <c r="I40" s="1">
        <f>ABS(Table7[[#This Row],[Absolute Error]]/Table7[[#This Row],[Pd Analytic]])</f>
        <v>1.4334688119533898E-2</v>
      </c>
      <c r="J40">
        <v>0.364980707071</v>
      </c>
      <c r="K40">
        <v>0.36423250000000001</v>
      </c>
      <c r="L40" s="1">
        <f>ABS(Table72[[#This Row],[Pd1 Simulation]]-Table72[[#This Row],[Pd1 Analytic]])</f>
        <v>7.482070709999844E-4</v>
      </c>
      <c r="M40" s="1">
        <f>ABS(Table72[[#This Row],[Absolute Error]]/Table72[[#This Row],[Pd1 Analytic]])</f>
        <v>2.054201838111603E-3</v>
      </c>
      <c r="N40">
        <v>0.30872909090900003</v>
      </c>
      <c r="O40">
        <v>0.31939620000000002</v>
      </c>
      <c r="P40" s="1">
        <f>ABS(Table723[[#This Row],[Pd2 Simulation]]-Table723[[#This Row],[Pd2 Analytic]])</f>
        <v>1.0667109090999993E-2</v>
      </c>
      <c r="Q40" s="1">
        <f>ABS(Table723[[#This Row],[Absolute Error]]/Table723[[#This Row],[Pd2 Analytic]])</f>
        <v>3.339773325731487E-2</v>
      </c>
    </row>
    <row r="41" spans="1:17" x14ac:dyDescent="0.2">
      <c r="A41" s="1">
        <v>4</v>
      </c>
      <c r="B41">
        <v>8.2507070707100005E-2</v>
      </c>
      <c r="C41">
        <v>8.3502729999999997E-2</v>
      </c>
      <c r="D41" s="1">
        <f>ABS(Table6[[#This Row],[Pb Simulation]]-Table6[[#This Row],[Pb Analytic]])</f>
        <v>9.9565929289999189E-4</v>
      </c>
      <c r="E41" s="1">
        <f>ABS(Table6[[#This Row],[Absolute Error]]/Table6[[#This Row],[Pb Analytic]])</f>
        <v>1.1923673548158148E-2</v>
      </c>
      <c r="F41">
        <v>0.67210101010099998</v>
      </c>
      <c r="G41">
        <v>0.68165960000000003</v>
      </c>
      <c r="H41" s="1">
        <f>ABS(Table7[[#This Row],[Pd Simulation]]-Table7[[#This Row],[Pd Analytic]])</f>
        <v>9.5585898990000473E-3</v>
      </c>
      <c r="I41" s="1">
        <f>ABS(Table7[[#This Row],[Absolute Error]]/Table7[[#This Row],[Pd Analytic]])</f>
        <v>1.4022526637929029E-2</v>
      </c>
      <c r="J41">
        <v>0.36382131313100002</v>
      </c>
      <c r="K41">
        <v>0.36324319999999999</v>
      </c>
      <c r="L41" s="1">
        <f>ABS(Table72[[#This Row],[Pd1 Simulation]]-Table72[[#This Row],[Pd1 Analytic]])</f>
        <v>5.7811313100003536E-4</v>
      </c>
      <c r="M41" s="1">
        <f>ABS(Table72[[#This Row],[Absolute Error]]/Table72[[#This Row],[Pd1 Analytic]])</f>
        <v>1.5915318745128206E-3</v>
      </c>
      <c r="N41">
        <v>0.30875999999999998</v>
      </c>
      <c r="O41">
        <v>0.31841629999999999</v>
      </c>
      <c r="P41" s="1">
        <f>ABS(Table723[[#This Row],[Pd2 Simulation]]-Table723[[#This Row],[Pd2 Analytic]])</f>
        <v>9.6563000000000065E-3</v>
      </c>
      <c r="Q41" s="1">
        <f>ABS(Table723[[#This Row],[Absolute Error]]/Table723[[#This Row],[Pd2 Analytic]])</f>
        <v>3.0326022882622553E-2</v>
      </c>
    </row>
    <row r="42" spans="1:17" x14ac:dyDescent="0.2">
      <c r="A42" s="1">
        <v>4.0999999999999996</v>
      </c>
      <c r="B42">
        <v>9.0002727272700006E-2</v>
      </c>
      <c r="C42">
        <v>9.0988200000000005E-2</v>
      </c>
      <c r="D42" s="1">
        <f>ABS(Table6[[#This Row],[Pb Simulation]]-Table6[[#This Row],[Pb Analytic]])</f>
        <v>9.8547272729999913E-4</v>
      </c>
      <c r="E42" s="1">
        <f>ABS(Table6[[#This Row],[Absolute Error]]/Table6[[#This Row],[Pb Analytic]])</f>
        <v>1.0830775059842914E-2</v>
      </c>
      <c r="F42">
        <v>0.67064464646499999</v>
      </c>
      <c r="G42">
        <v>0.67925389999999997</v>
      </c>
      <c r="H42" s="1">
        <f>ABS(Table7[[#This Row],[Pd Simulation]]-Table7[[#This Row],[Pd Analytic]])</f>
        <v>8.6092535349999721E-3</v>
      </c>
      <c r="I42" s="1">
        <f>ABS(Table7[[#This Row],[Absolute Error]]/Table7[[#This Row],[Pd Analytic]])</f>
        <v>1.2674573579923461E-2</v>
      </c>
      <c r="J42">
        <v>0.36247797979800001</v>
      </c>
      <c r="K42">
        <v>0.36200379999999999</v>
      </c>
      <c r="L42" s="1">
        <f>ABS(Table72[[#This Row],[Pd1 Simulation]]-Table72[[#This Row],[Pd1 Analytic]])</f>
        <v>4.7417979800001842E-4</v>
      </c>
      <c r="M42" s="1">
        <f>ABS(Table72[[#This Row],[Absolute Error]]/Table72[[#This Row],[Pd1 Analytic]])</f>
        <v>1.3098751946803277E-3</v>
      </c>
      <c r="N42">
        <v>0.30843292929299998</v>
      </c>
      <c r="O42">
        <v>0.31725019999999998</v>
      </c>
      <c r="P42" s="1">
        <f>ABS(Table723[[#This Row],[Pd2 Simulation]]-Table723[[#This Row],[Pd2 Analytic]])</f>
        <v>8.8172707070000023E-3</v>
      </c>
      <c r="Q42" s="1">
        <f>ABS(Table723[[#This Row],[Absolute Error]]/Table723[[#This Row],[Pd2 Analytic]])</f>
        <v>2.7792797946226678E-2</v>
      </c>
    </row>
    <row r="43" spans="1:17" x14ac:dyDescent="0.2">
      <c r="A43" s="1">
        <v>4.2</v>
      </c>
      <c r="B43">
        <v>9.7729999999999997E-2</v>
      </c>
      <c r="C43">
        <v>9.8680599999999993E-2</v>
      </c>
      <c r="D43" s="1">
        <f>ABS(Table6[[#This Row],[Pb Simulation]]-Table6[[#This Row],[Pb Analytic]])</f>
        <v>9.5059999999999589E-4</v>
      </c>
      <c r="E43" s="1">
        <f>ABS(Table6[[#This Row],[Absolute Error]]/Table6[[#This Row],[Pb Analytic]])</f>
        <v>9.6330991096527183E-3</v>
      </c>
      <c r="F43">
        <v>0.66852848484799998</v>
      </c>
      <c r="G43">
        <v>0.67644720000000003</v>
      </c>
      <c r="H43" s="1">
        <f>ABS(Table7[[#This Row],[Pd Simulation]]-Table7[[#This Row],[Pd Analytic]])</f>
        <v>7.9187151520000443E-3</v>
      </c>
      <c r="I43" s="1">
        <f>ABS(Table7[[#This Row],[Absolute Error]]/Table7[[#This Row],[Pd Analytic]])</f>
        <v>1.17063314801215E-2</v>
      </c>
      <c r="J43">
        <v>0.36124050505100003</v>
      </c>
      <c r="K43">
        <v>0.36053550000000001</v>
      </c>
      <c r="L43" s="1">
        <f>ABS(Table72[[#This Row],[Pd1 Simulation]]-Table72[[#This Row],[Pd1 Analytic]])</f>
        <v>7.0500505100001831E-4</v>
      </c>
      <c r="M43" s="1">
        <f>ABS(Table72[[#This Row],[Absolute Error]]/Table72[[#This Row],[Pd1 Analytic]])</f>
        <v>1.9554386488987029E-3</v>
      </c>
      <c r="N43">
        <v>0.30735333333300002</v>
      </c>
      <c r="O43">
        <v>0.31591180000000002</v>
      </c>
      <c r="P43" s="1">
        <f>ABS(Table723[[#This Row],[Pd2 Simulation]]-Table723[[#This Row],[Pd2 Analytic]])</f>
        <v>8.5584666669999976E-3</v>
      </c>
      <c r="Q43" s="1">
        <f>ABS(Table723[[#This Row],[Absolute Error]]/Table723[[#This Row],[Pd2 Analytic]])</f>
        <v>2.7091316839067098E-2</v>
      </c>
    </row>
    <row r="44" spans="1:17" x14ac:dyDescent="0.2">
      <c r="A44" s="1">
        <v>4.3</v>
      </c>
      <c r="B44">
        <v>0.105637070707</v>
      </c>
      <c r="C44">
        <v>0.106555</v>
      </c>
      <c r="D44" s="1">
        <f>ABS(Table6[[#This Row],[Pb Simulation]]-Table6[[#This Row],[Pb Analytic]])</f>
        <v>9.1792929299999715E-4</v>
      </c>
      <c r="E44" s="1">
        <f>ABS(Table6[[#This Row],[Absolute Error]]/Table6[[#This Row],[Pb Analytic]])</f>
        <v>8.6146055370465695E-3</v>
      </c>
      <c r="F44">
        <v>0.66606757575800002</v>
      </c>
      <c r="G44">
        <v>0.67327459999999995</v>
      </c>
      <c r="H44" s="1">
        <f>ABS(Table7[[#This Row],[Pd Simulation]]-Table7[[#This Row],[Pd Analytic]])</f>
        <v>7.2070242419999264E-3</v>
      </c>
      <c r="I44" s="1">
        <f>ABS(Table7[[#This Row],[Absolute Error]]/Table7[[#This Row],[Pd Analytic]])</f>
        <v>1.0704435072999823E-2</v>
      </c>
      <c r="J44">
        <v>0.35954393939399998</v>
      </c>
      <c r="K44">
        <v>0.3588594</v>
      </c>
      <c r="L44" s="1">
        <f>ABS(Table72[[#This Row],[Pd1 Simulation]]-Table72[[#This Row],[Pd1 Analytic]])</f>
        <v>6.8453939399998331E-4</v>
      </c>
      <c r="M44" s="1">
        <f>ABS(Table72[[#This Row],[Absolute Error]]/Table72[[#This Row],[Pd1 Analytic]])</f>
        <v>1.9075420457147934E-3</v>
      </c>
      <c r="N44">
        <v>0.30636040403999998</v>
      </c>
      <c r="O44">
        <v>0.31441520000000001</v>
      </c>
      <c r="P44" s="1">
        <f>ABS(Table723[[#This Row],[Pd2 Simulation]]-Table723[[#This Row],[Pd2 Analytic]])</f>
        <v>8.0547959600000274E-3</v>
      </c>
      <c r="Q44" s="1">
        <f>ABS(Table723[[#This Row],[Absolute Error]]/Table723[[#This Row],[Pd2 Analytic]])</f>
        <v>2.5618341479674098E-2</v>
      </c>
    </row>
    <row r="45" spans="1:17" x14ac:dyDescent="0.2">
      <c r="A45" s="1">
        <v>4.4000000000000004</v>
      </c>
      <c r="B45">
        <v>0.113606161616</v>
      </c>
      <c r="C45">
        <v>0.11458690000000001</v>
      </c>
      <c r="D45" s="1">
        <f>ABS(Table6[[#This Row],[Pb Simulation]]-Table6[[#This Row],[Pb Analytic]])</f>
        <v>9.8073838400000724E-4</v>
      </c>
      <c r="E45" s="1">
        <f>ABS(Table6[[#This Row],[Absolute Error]]/Table6[[#This Row],[Pb Analytic]])</f>
        <v>8.5589049359046029E-3</v>
      </c>
      <c r="F45">
        <v>0.66322585858600003</v>
      </c>
      <c r="G45">
        <v>0.66976899999999995</v>
      </c>
      <c r="H45" s="1">
        <f>ABS(Table7[[#This Row],[Pd Simulation]]-Table7[[#This Row],[Pd Analytic]])</f>
        <v>6.54314141399992E-3</v>
      </c>
      <c r="I45" s="1">
        <f>ABS(Table7[[#This Row],[Absolute Error]]/Table7[[#This Row],[Pd Analytic]])</f>
        <v>9.7692509118814403E-3</v>
      </c>
      <c r="J45">
        <v>0.35756565656599998</v>
      </c>
      <c r="K45">
        <v>0.35699530000000002</v>
      </c>
      <c r="L45" s="1">
        <f>ABS(Table72[[#This Row],[Pd1 Simulation]]-Table72[[#This Row],[Pd1 Analytic]])</f>
        <v>5.7035656599996321E-4</v>
      </c>
      <c r="M45" s="1">
        <f>ABS(Table72[[#This Row],[Absolute Error]]/Table72[[#This Row],[Pd1 Analytic]])</f>
        <v>1.5976584733747563E-3</v>
      </c>
      <c r="N45">
        <v>0.30548666666699997</v>
      </c>
      <c r="O45">
        <v>0.31277389999999999</v>
      </c>
      <c r="P45" s="1">
        <f>ABS(Table723[[#This Row],[Pd2 Simulation]]-Table723[[#This Row],[Pd2 Analytic]])</f>
        <v>7.2872333330000205E-3</v>
      </c>
      <c r="Q45" s="1">
        <f>ABS(Table723[[#This Row],[Absolute Error]]/Table723[[#This Row],[Pd2 Analytic]])</f>
        <v>2.3298725798412273E-2</v>
      </c>
    </row>
    <row r="46" spans="1:17" x14ac:dyDescent="0.2">
      <c r="A46" s="1">
        <v>4.5</v>
      </c>
      <c r="B46">
        <v>0.121828989899</v>
      </c>
      <c r="C46">
        <v>0.1227528</v>
      </c>
      <c r="D46" s="1">
        <f>ABS(Table6[[#This Row],[Pb Simulation]]-Table6[[#This Row],[Pb Analytic]])</f>
        <v>9.2381010099999716E-4</v>
      </c>
      <c r="E46" s="1">
        <f>ABS(Table6[[#This Row],[Absolute Error]]/Table6[[#This Row],[Pb Analytic]])</f>
        <v>7.5257762022536119E-3</v>
      </c>
      <c r="F46">
        <v>0.65948666666699995</v>
      </c>
      <c r="G46">
        <v>0.66596339999999998</v>
      </c>
      <c r="H46" s="1">
        <f>ABS(Table7[[#This Row],[Pd Simulation]]-Table7[[#This Row],[Pd Analytic]])</f>
        <v>6.4767333330000287E-3</v>
      </c>
      <c r="I46" s="1">
        <f>ABS(Table7[[#This Row],[Absolute Error]]/Table7[[#This Row],[Pd Analytic]])</f>
        <v>9.7253592810055758E-3</v>
      </c>
      <c r="J46">
        <v>0.355566262626</v>
      </c>
      <c r="K46">
        <v>0.35496220000000001</v>
      </c>
      <c r="L46" s="1">
        <f>ABS(Table72[[#This Row],[Pd1 Simulation]]-Table72[[#This Row],[Pd1 Analytic]])</f>
        <v>6.0406262599999039E-4</v>
      </c>
      <c r="M46" s="1">
        <f>ABS(Table72[[#This Row],[Absolute Error]]/Table72[[#This Row],[Pd1 Analytic]])</f>
        <v>1.7017660641048269E-3</v>
      </c>
      <c r="N46">
        <v>0.30399686868699999</v>
      </c>
      <c r="O46">
        <v>0.31100129999999998</v>
      </c>
      <c r="P46" s="1">
        <f>ABS(Table723[[#This Row],[Pd2 Simulation]]-Table723[[#This Row],[Pd2 Analytic]])</f>
        <v>7.0044313129999924E-3</v>
      </c>
      <c r="Q46" s="1">
        <f>ABS(Table723[[#This Row],[Absolute Error]]/Table723[[#This Row],[Pd2 Analytic]])</f>
        <v>2.2522193035849025E-2</v>
      </c>
    </row>
    <row r="47" spans="1:17" x14ac:dyDescent="0.2">
      <c r="A47" s="1">
        <v>4.5999999999999996</v>
      </c>
      <c r="B47">
        <v>0.13011565656599999</v>
      </c>
      <c r="C47">
        <v>0.1310298</v>
      </c>
      <c r="D47" s="1">
        <f>ABS(Table6[[#This Row],[Pb Simulation]]-Table6[[#This Row],[Pb Analytic]])</f>
        <v>9.1414343400000875E-4</v>
      </c>
      <c r="E47" s="1">
        <f>ABS(Table6[[#This Row],[Absolute Error]]/Table6[[#This Row],[Pb Analytic]])</f>
        <v>6.9766071076961785E-3</v>
      </c>
      <c r="F47">
        <v>0.65601222222199995</v>
      </c>
      <c r="G47">
        <v>0.66188849999999999</v>
      </c>
      <c r="H47" s="1">
        <f>ABS(Table7[[#This Row],[Pd Simulation]]-Table7[[#This Row],[Pd Analytic]])</f>
        <v>5.8762777780000386E-3</v>
      </c>
      <c r="I47" s="1">
        <f>ABS(Table7[[#This Row],[Absolute Error]]/Table7[[#This Row],[Pd Analytic]])</f>
        <v>8.878047855492335E-3</v>
      </c>
      <c r="J47">
        <v>0.35351484848499998</v>
      </c>
      <c r="K47">
        <v>0.35277799999999998</v>
      </c>
      <c r="L47" s="1">
        <f>ABS(Table72[[#This Row],[Pd1 Simulation]]-Table72[[#This Row],[Pd1 Analytic]])</f>
        <v>7.3684848499999678E-4</v>
      </c>
      <c r="M47" s="1">
        <f>ABS(Table72[[#This Row],[Absolute Error]]/Table72[[#This Row],[Pd1 Analytic]])</f>
        <v>2.0887030512106676E-3</v>
      </c>
      <c r="N47">
        <v>0.30244818181799998</v>
      </c>
      <c r="O47">
        <v>0.30911050000000001</v>
      </c>
      <c r="P47" s="1">
        <f>ABS(Table723[[#This Row],[Pd2 Simulation]]-Table723[[#This Row],[Pd2 Analytic]])</f>
        <v>6.6623181820000266E-3</v>
      </c>
      <c r="Q47" s="1">
        <f>ABS(Table723[[#This Row],[Absolute Error]]/Table723[[#This Row],[Pd2 Analytic]])</f>
        <v>2.1553192732048979E-2</v>
      </c>
    </row>
    <row r="48" spans="1:17" x14ac:dyDescent="0.2">
      <c r="A48" s="1">
        <v>4.7</v>
      </c>
      <c r="B48">
        <v>0.13862969696999999</v>
      </c>
      <c r="C48">
        <v>0.13939650000000001</v>
      </c>
      <c r="D48" s="1">
        <f>ABS(Table6[[#This Row],[Pb Simulation]]-Table6[[#This Row],[Pb Analytic]])</f>
        <v>7.6680303000001282E-4</v>
      </c>
      <c r="E48" s="1">
        <f>ABS(Table6[[#This Row],[Absolute Error]]/Table6[[#This Row],[Pb Analytic]])</f>
        <v>5.5008772099730827E-3</v>
      </c>
      <c r="F48">
        <v>0.652098787879</v>
      </c>
      <c r="G48">
        <v>0.65757310000000002</v>
      </c>
      <c r="H48" s="1">
        <f>ABS(Table7[[#This Row],[Pd Simulation]]-Table7[[#This Row],[Pd Analytic]])</f>
        <v>5.4743121210000245E-3</v>
      </c>
      <c r="I48" s="1">
        <f>ABS(Table7[[#This Row],[Absolute Error]]/Table7[[#This Row],[Pd Analytic]])</f>
        <v>8.3250244284628194E-3</v>
      </c>
      <c r="J48">
        <v>0.35115949494900001</v>
      </c>
      <c r="K48">
        <v>0.35045959999999998</v>
      </c>
      <c r="L48" s="1">
        <f>ABS(Table72[[#This Row],[Pd1 Simulation]]-Table72[[#This Row],[Pd1 Analytic]])</f>
        <v>6.9989494900002391E-4</v>
      </c>
      <c r="M48" s="1">
        <f>ABS(Table72[[#This Row],[Absolute Error]]/Table72[[#This Row],[Pd1 Analytic]])</f>
        <v>1.9970774063544669E-3</v>
      </c>
      <c r="N48">
        <v>0.30105898989899998</v>
      </c>
      <c r="O48">
        <v>0.30711339999999998</v>
      </c>
      <c r="P48" s="1">
        <f>ABS(Table723[[#This Row],[Pd2 Simulation]]-Table723[[#This Row],[Pd2 Analytic]])</f>
        <v>6.0544101009999962E-3</v>
      </c>
      <c r="Q48" s="1">
        <f>ABS(Table723[[#This Row],[Absolute Error]]/Table723[[#This Row],[Pd2 Analytic]])</f>
        <v>1.9713923589787994E-2</v>
      </c>
    </row>
    <row r="49" spans="1:17" x14ac:dyDescent="0.2">
      <c r="A49" s="1">
        <v>4.8</v>
      </c>
      <c r="B49">
        <v>0.14716828282800001</v>
      </c>
      <c r="C49">
        <v>0.1478323</v>
      </c>
      <c r="D49" s="1">
        <f>ABS(Table6[[#This Row],[Pb Simulation]]-Table6[[#This Row],[Pb Analytic]])</f>
        <v>6.6401717199998656E-4</v>
      </c>
      <c r="E49" s="1">
        <f>ABS(Table6[[#This Row],[Absolute Error]]/Table6[[#This Row],[Pb Analytic]])</f>
        <v>4.4916920862354609E-3</v>
      </c>
      <c r="F49">
        <v>0.64781868686900002</v>
      </c>
      <c r="G49">
        <v>0.6530454</v>
      </c>
      <c r="H49" s="1">
        <f>ABS(Table7[[#This Row],[Pd Simulation]]-Table7[[#This Row],[Pd Analytic]])</f>
        <v>5.2267131309999826E-3</v>
      </c>
      <c r="I49" s="1">
        <f>ABS(Table7[[#This Row],[Absolute Error]]/Table7[[#This Row],[Pd Analytic]])</f>
        <v>8.0035984190379144E-3</v>
      </c>
      <c r="J49">
        <v>0.34856040403999999</v>
      </c>
      <c r="K49">
        <v>0.34802329999999998</v>
      </c>
      <c r="L49" s="1">
        <f>ABS(Table72[[#This Row],[Pd1 Simulation]]-Table72[[#This Row],[Pd1 Analytic]])</f>
        <v>5.3710404000001377E-4</v>
      </c>
      <c r="M49" s="1">
        <f>ABS(Table72[[#This Row],[Absolute Error]]/Table72[[#This Row],[Pd1 Analytic]])</f>
        <v>1.5432990837108143E-3</v>
      </c>
      <c r="N49">
        <v>0.29934474747500001</v>
      </c>
      <c r="O49">
        <v>0.30502210000000002</v>
      </c>
      <c r="P49" s="1">
        <f>ABS(Table723[[#This Row],[Pd2 Simulation]]-Table723[[#This Row],[Pd2 Analytic]])</f>
        <v>5.6773525250000123E-3</v>
      </c>
      <c r="Q49" s="1">
        <f>ABS(Table723[[#This Row],[Absolute Error]]/Table723[[#This Row],[Pd2 Analytic]])</f>
        <v>1.8612921899757467E-2</v>
      </c>
    </row>
    <row r="50" spans="1:17" x14ac:dyDescent="0.2">
      <c r="A50" s="1">
        <v>4.9000000000000004</v>
      </c>
      <c r="B50">
        <v>0.15567939393899999</v>
      </c>
      <c r="C50">
        <v>0.15631819999999999</v>
      </c>
      <c r="D50" s="1">
        <f>ABS(Table6[[#This Row],[Pb Simulation]]-Table6[[#This Row],[Pb Analytic]])</f>
        <v>6.3880606100000237E-4</v>
      </c>
      <c r="E50" s="1">
        <f>ABS(Table6[[#This Row],[Absolute Error]]/Table6[[#This Row],[Pb Analytic]])</f>
        <v>4.0865750821081764E-3</v>
      </c>
      <c r="F50">
        <v>0.64359212121200005</v>
      </c>
      <c r="G50">
        <v>0.64833079999999998</v>
      </c>
      <c r="H50" s="1">
        <f>ABS(Table7[[#This Row],[Pd Simulation]]-Table7[[#This Row],[Pd Analytic]])</f>
        <v>4.7386787879999392E-3</v>
      </c>
      <c r="I50" s="1">
        <f>ABS(Table7[[#This Row],[Absolute Error]]/Table7[[#This Row],[Pd Analytic]])</f>
        <v>7.3090446852130727E-3</v>
      </c>
      <c r="J50">
        <v>0.345916060606</v>
      </c>
      <c r="K50">
        <v>0.3454834</v>
      </c>
      <c r="L50" s="1">
        <f>ABS(Table72[[#This Row],[Pd1 Simulation]]-Table72[[#This Row],[Pd1 Analytic]])</f>
        <v>4.3266060600000156E-4</v>
      </c>
      <c r="M50" s="1">
        <f>ABS(Table72[[#This Row],[Absolute Error]]/Table72[[#This Row],[Pd1 Analytic]])</f>
        <v>1.2523339934711814E-3</v>
      </c>
      <c r="N50">
        <v>0.29741070707099998</v>
      </c>
      <c r="O50">
        <v>0.30284739999999999</v>
      </c>
      <c r="P50" s="1">
        <f>ABS(Table723[[#This Row],[Pd2 Simulation]]-Table723[[#This Row],[Pd2 Analytic]])</f>
        <v>5.4366929290000088E-3</v>
      </c>
      <c r="Q50" s="1">
        <f>ABS(Table723[[#This Row],[Absolute Error]]/Table723[[#This Row],[Pd2 Analytic]])</f>
        <v>1.7951922086833199E-2</v>
      </c>
    </row>
    <row r="51" spans="1:17" x14ac:dyDescent="0.2">
      <c r="A51" s="1">
        <v>5</v>
      </c>
      <c r="B51">
        <v>0.16399202020199999</v>
      </c>
      <c r="C51">
        <v>0.1648365</v>
      </c>
      <c r="D51" s="1">
        <f>ABS(Table6[[#This Row],[Pb Simulation]]-Table6[[#This Row],[Pb Analytic]])</f>
        <v>8.444797980000085E-4</v>
      </c>
      <c r="E51" s="1">
        <f>ABS(Table6[[#This Row],[Absolute Error]]/Table6[[#This Row],[Pb Analytic]])</f>
        <v>5.1231359437989071E-3</v>
      </c>
      <c r="F51">
        <v>0.63871707070700001</v>
      </c>
      <c r="G51">
        <v>0.64345359999999996</v>
      </c>
      <c r="H51" s="1">
        <f>ABS(Table7[[#This Row],[Pd Simulation]]-Table7[[#This Row],[Pd Analytic]])</f>
        <v>4.736529292999947E-3</v>
      </c>
      <c r="I51" s="1">
        <f>ABS(Table7[[#This Row],[Absolute Error]]/Table7[[#This Row],[Pd Analytic]])</f>
        <v>7.361104659294699E-3</v>
      </c>
      <c r="J51">
        <v>0.34358424242399999</v>
      </c>
      <c r="K51">
        <v>0.34285379999999999</v>
      </c>
      <c r="L51" s="1">
        <f>ABS(Table72[[#This Row],[Pd1 Simulation]]-Table72[[#This Row],[Pd1 Analytic]])</f>
        <v>7.3044242399999959E-4</v>
      </c>
      <c r="M51" s="1">
        <f>ABS(Table72[[#This Row],[Absolute Error]]/Table72[[#This Row],[Pd1 Analytic]])</f>
        <v>2.1304778421589597E-3</v>
      </c>
      <c r="N51">
        <v>0.29563121212100002</v>
      </c>
      <c r="O51">
        <v>0.30059970000000003</v>
      </c>
      <c r="P51" s="1">
        <f>ABS(Table723[[#This Row],[Pd2 Simulation]]-Table723[[#This Row],[Pd2 Analytic]])</f>
        <v>4.9684878790000053E-3</v>
      </c>
      <c r="Q51" s="1">
        <f>ABS(Table723[[#This Row],[Absolute Error]]/Table723[[#This Row],[Pd2 Analytic]])</f>
        <v>1.6528585620677615E-2</v>
      </c>
    </row>
    <row r="52" spans="1:17" x14ac:dyDescent="0.2">
      <c r="A52" s="1">
        <v>5.0999999999999996</v>
      </c>
      <c r="B52">
        <v>0.17268707070700001</v>
      </c>
      <c r="C52">
        <v>0.17337060000000001</v>
      </c>
      <c r="D52" s="1">
        <f>ABS(Table6[[#This Row],[Pb Simulation]]-Table6[[#This Row],[Pb Analytic]])</f>
        <v>6.8352929300000143E-4</v>
      </c>
      <c r="E52" s="1">
        <f>ABS(Table6[[#This Row],[Absolute Error]]/Table6[[#This Row],[Pb Analytic]])</f>
        <v>3.9425905718732087E-3</v>
      </c>
      <c r="F52">
        <v>0.63408585858599997</v>
      </c>
      <c r="G52">
        <v>0.63843640000000001</v>
      </c>
      <c r="H52" s="1">
        <f>ABS(Table7[[#This Row],[Pd Simulation]]-Table7[[#This Row],[Pd Analytic]])</f>
        <v>4.350541414000042E-3</v>
      </c>
      <c r="I52" s="1">
        <f>ABS(Table7[[#This Row],[Absolute Error]]/Table7[[#This Row],[Pd Analytic]])</f>
        <v>6.8143693154087736E-3</v>
      </c>
      <c r="J52">
        <v>0.34077535353499999</v>
      </c>
      <c r="K52">
        <v>0.34014729999999999</v>
      </c>
      <c r="L52" s="1">
        <f>ABS(Table72[[#This Row],[Pd1 Simulation]]-Table72[[#This Row],[Pd1 Analytic]])</f>
        <v>6.2805353500000605E-4</v>
      </c>
      <c r="M52" s="1">
        <f>ABS(Table72[[#This Row],[Absolute Error]]/Table72[[#This Row],[Pd1 Analytic]])</f>
        <v>1.8464163466827639E-3</v>
      </c>
      <c r="N52">
        <v>0.293376363636</v>
      </c>
      <c r="O52">
        <v>0.29828900000000003</v>
      </c>
      <c r="P52" s="1">
        <f>ABS(Table723[[#This Row],[Pd2 Simulation]]-Table723[[#This Row],[Pd2 Analytic]])</f>
        <v>4.9126363640000226E-3</v>
      </c>
      <c r="Q52" s="1">
        <f>ABS(Table723[[#This Row],[Absolute Error]]/Table723[[#This Row],[Pd2 Analytic]])</f>
        <v>1.6469384938767512E-2</v>
      </c>
    </row>
    <row r="53" spans="1:17" x14ac:dyDescent="0.2">
      <c r="A53" s="1">
        <v>5.2</v>
      </c>
      <c r="B53">
        <v>0.18139939393900001</v>
      </c>
      <c r="C53">
        <v>0.1819056</v>
      </c>
      <c r="D53" s="1">
        <f>ABS(Table6[[#This Row],[Pb Simulation]]-Table6[[#This Row],[Pb Analytic]])</f>
        <v>5.0620606099999188E-4</v>
      </c>
      <c r="E53" s="1">
        <f>ABS(Table6[[#This Row],[Absolute Error]]/Table6[[#This Row],[Pb Analytic]])</f>
        <v>2.7827953674872674E-3</v>
      </c>
      <c r="F53">
        <v>0.62972858585900005</v>
      </c>
      <c r="G53">
        <v>0.63329990000000003</v>
      </c>
      <c r="H53" s="1">
        <f>ABS(Table7[[#This Row],[Pd Simulation]]-Table7[[#This Row],[Pd Analytic]])</f>
        <v>3.5713141409999816E-3</v>
      </c>
      <c r="I53" s="1">
        <f>ABS(Table7[[#This Row],[Absolute Error]]/Table7[[#This Row],[Pd Analytic]])</f>
        <v>5.6392147559157701E-3</v>
      </c>
      <c r="J53">
        <v>0.33782040404000002</v>
      </c>
      <c r="K53">
        <v>0.33737590000000001</v>
      </c>
      <c r="L53" s="1">
        <f>ABS(Table72[[#This Row],[Pd1 Simulation]]-Table72[[#This Row],[Pd1 Analytic]])</f>
        <v>4.4450404000001553E-4</v>
      </c>
      <c r="M53" s="1">
        <f>ABS(Table72[[#This Row],[Absolute Error]]/Table72[[#This Row],[Pd1 Analytic]])</f>
        <v>1.3175334693438848E-3</v>
      </c>
      <c r="N53">
        <v>0.29125747474699998</v>
      </c>
      <c r="O53">
        <v>0.29592410000000002</v>
      </c>
      <c r="P53" s="1">
        <f>ABS(Table723[[#This Row],[Pd2 Simulation]]-Table723[[#This Row],[Pd2 Analytic]])</f>
        <v>4.6666252530000452E-3</v>
      </c>
      <c r="Q53" s="1">
        <f>ABS(Table723[[#This Row],[Absolute Error]]/Table723[[#This Row],[Pd2 Analytic]])</f>
        <v>1.5769669496333839E-2</v>
      </c>
    </row>
    <row r="54" spans="1:17" x14ac:dyDescent="0.2">
      <c r="A54" s="1">
        <v>5.3</v>
      </c>
      <c r="B54">
        <v>0.18964868686899999</v>
      </c>
      <c r="C54">
        <v>0.1904275</v>
      </c>
      <c r="D54" s="1">
        <f>ABS(Table6[[#This Row],[Pb Simulation]]-Table6[[#This Row],[Pb Analytic]])</f>
        <v>7.7881313100000571E-4</v>
      </c>
      <c r="E54" s="1">
        <f>ABS(Table6[[#This Row],[Absolute Error]]/Table6[[#This Row],[Pb Analytic]])</f>
        <v>4.0898143965551496E-3</v>
      </c>
      <c r="F54">
        <v>0.62449121212100001</v>
      </c>
      <c r="G54">
        <v>0.62806340000000005</v>
      </c>
      <c r="H54" s="1">
        <f>ABS(Table7[[#This Row],[Pd Simulation]]-Table7[[#This Row],[Pd Analytic]])</f>
        <v>3.5721878790000439E-3</v>
      </c>
      <c r="I54" s="1">
        <f>ABS(Table7[[#This Row],[Absolute Error]]/Table7[[#This Row],[Pd Analytic]])</f>
        <v>5.6876230632131146E-3</v>
      </c>
      <c r="J54">
        <v>0.33531626262600001</v>
      </c>
      <c r="K54">
        <v>0.33454980000000001</v>
      </c>
      <c r="L54" s="1">
        <f>ABS(Table72[[#This Row],[Pd1 Simulation]]-Table72[[#This Row],[Pd1 Analytic]])</f>
        <v>7.6646262599999737E-4</v>
      </c>
      <c r="M54" s="1">
        <f>ABS(Table72[[#This Row],[Absolute Error]]/Table72[[#This Row],[Pd1 Analytic]])</f>
        <v>2.2910270040514069E-3</v>
      </c>
      <c r="N54">
        <v>0.28878595959600001</v>
      </c>
      <c r="O54">
        <v>0.29351359999999999</v>
      </c>
      <c r="P54" s="1">
        <f>ABS(Table723[[#This Row],[Pd2 Simulation]]-Table723[[#This Row],[Pd2 Analytic]])</f>
        <v>4.7276404039999775E-3</v>
      </c>
      <c r="Q54" s="1">
        <f>ABS(Table723[[#This Row],[Absolute Error]]/Table723[[#This Row],[Pd2 Analytic]])</f>
        <v>1.6107057403813581E-2</v>
      </c>
    </row>
    <row r="55" spans="1:17" x14ac:dyDescent="0.2">
      <c r="A55" s="1">
        <v>5.4</v>
      </c>
      <c r="B55">
        <v>0.198278888889</v>
      </c>
      <c r="C55">
        <v>0.19892380000000001</v>
      </c>
      <c r="D55" s="1">
        <f>ABS(Table6[[#This Row],[Pb Simulation]]-Table6[[#This Row],[Pb Analytic]])</f>
        <v>6.4491111100001275E-4</v>
      </c>
      <c r="E55" s="1">
        <f>ABS(Table6[[#This Row],[Absolute Error]]/Table6[[#This Row],[Pb Analytic]])</f>
        <v>3.2420007610955187E-3</v>
      </c>
      <c r="F55">
        <v>0.61926171717199996</v>
      </c>
      <c r="G55">
        <v>0.62274450000000003</v>
      </c>
      <c r="H55" s="1">
        <f>ABS(Table7[[#This Row],[Pd Simulation]]-Table7[[#This Row],[Pd Analytic]])</f>
        <v>3.482782828000075E-3</v>
      </c>
      <c r="I55" s="1">
        <f>ABS(Table7[[#This Row],[Absolute Error]]/Table7[[#This Row],[Pd Analytic]])</f>
        <v>5.5926352268066198E-3</v>
      </c>
      <c r="J55">
        <v>0.33220030302999998</v>
      </c>
      <c r="K55">
        <v>0.33167930000000001</v>
      </c>
      <c r="L55" s="1">
        <f>ABS(Table72[[#This Row],[Pd1 Simulation]]-Table72[[#This Row],[Pd1 Analytic]])</f>
        <v>5.2100302999996684E-4</v>
      </c>
      <c r="M55" s="1">
        <f>ABS(Table72[[#This Row],[Absolute Error]]/Table72[[#This Row],[Pd1 Analytic]])</f>
        <v>1.5708035744165126E-3</v>
      </c>
      <c r="N55">
        <v>0.28711393939399998</v>
      </c>
      <c r="O55">
        <v>0.29106520000000002</v>
      </c>
      <c r="P55" s="1">
        <f>ABS(Table723[[#This Row],[Pd2 Simulation]]-Table723[[#This Row],[Pd2 Analytic]])</f>
        <v>3.9512606060000399E-3</v>
      </c>
      <c r="Q55" s="1">
        <f>ABS(Table723[[#This Row],[Absolute Error]]/Table723[[#This Row],[Pd2 Analytic]])</f>
        <v>1.3575173555615853E-2</v>
      </c>
    </row>
    <row r="56" spans="1:17" x14ac:dyDescent="0.2">
      <c r="A56" s="1">
        <v>5.5</v>
      </c>
      <c r="B56">
        <v>0.20677757575799999</v>
      </c>
      <c r="C56">
        <v>0.20738309999999999</v>
      </c>
      <c r="D56" s="1">
        <f>ABS(Table6[[#This Row],[Pb Simulation]]-Table6[[#This Row],[Pb Analytic]])</f>
        <v>6.0552424199999955E-4</v>
      </c>
      <c r="E56" s="1">
        <f>ABS(Table6[[#This Row],[Absolute Error]]/Table6[[#This Row],[Pb Analytic]])</f>
        <v>2.9198340751970609E-3</v>
      </c>
      <c r="F56">
        <v>0.61422131313100004</v>
      </c>
      <c r="G56">
        <v>0.61735930000000006</v>
      </c>
      <c r="H56" s="1">
        <f>ABS(Table7[[#This Row],[Pd Simulation]]-Table7[[#This Row],[Pd Analytic]])</f>
        <v>3.1379868690000201E-3</v>
      </c>
      <c r="I56" s="1">
        <f>ABS(Table7[[#This Row],[Absolute Error]]/Table7[[#This Row],[Pd Analytic]])</f>
        <v>5.08291827627772E-3</v>
      </c>
      <c r="J56">
        <v>0.32930969697000001</v>
      </c>
      <c r="K56">
        <v>0.32877329999999999</v>
      </c>
      <c r="L56" s="1">
        <f>ABS(Table72[[#This Row],[Pd1 Simulation]]-Table72[[#This Row],[Pd1 Analytic]])</f>
        <v>5.3639697000001929E-4</v>
      </c>
      <c r="M56" s="1">
        <f>ABS(Table72[[#This Row],[Absolute Error]]/Table72[[#This Row],[Pd1 Analytic]])</f>
        <v>1.6315101317534585E-3</v>
      </c>
      <c r="N56">
        <v>0.28451585858599998</v>
      </c>
      <c r="O56">
        <v>0.28858620000000001</v>
      </c>
      <c r="P56" s="1">
        <f>ABS(Table723[[#This Row],[Pd2 Simulation]]-Table723[[#This Row],[Pd2 Analytic]])</f>
        <v>4.0703414140000338E-3</v>
      </c>
      <c r="Q56" s="1">
        <f>ABS(Table723[[#This Row],[Absolute Error]]/Table723[[#This Row],[Pd2 Analytic]])</f>
        <v>1.4104421535056193E-2</v>
      </c>
    </row>
    <row r="57" spans="1:17" x14ac:dyDescent="0.2">
      <c r="A57" s="1">
        <v>5.6</v>
      </c>
      <c r="B57">
        <v>0.21516585858599999</v>
      </c>
      <c r="C57">
        <v>0.2157954</v>
      </c>
      <c r="D57" s="1">
        <f>ABS(Table6[[#This Row],[Pb Simulation]]-Table6[[#This Row],[Pb Analytic]])</f>
        <v>6.2954141400001218E-4</v>
      </c>
      <c r="E57" s="1">
        <f>ABS(Table6[[#This Row],[Absolute Error]]/Table6[[#This Row],[Pb Analytic]])</f>
        <v>2.9173069212782674E-3</v>
      </c>
      <c r="F57">
        <v>0.60893505050499996</v>
      </c>
      <c r="G57">
        <v>0.61192270000000004</v>
      </c>
      <c r="H57" s="1">
        <f>ABS(Table7[[#This Row],[Pd Simulation]]-Table7[[#This Row],[Pd Analytic]])</f>
        <v>2.9876494950000776E-3</v>
      </c>
      <c r="I57" s="1">
        <f>ABS(Table7[[#This Row],[Absolute Error]]/Table7[[#This Row],[Pd Analytic]])</f>
        <v>4.882396902419337E-3</v>
      </c>
      <c r="J57">
        <v>0.32654747474700002</v>
      </c>
      <c r="K57">
        <v>0.32583980000000001</v>
      </c>
      <c r="L57" s="1">
        <f>ABS(Table72[[#This Row],[Pd1 Simulation]]-Table72[[#This Row],[Pd1 Analytic]])</f>
        <v>7.0767474700000887E-4</v>
      </c>
      <c r="M57" s="1">
        <f>ABS(Table72[[#This Row],[Absolute Error]]/Table72[[#This Row],[Pd1 Analytic]])</f>
        <v>2.1718487029516002E-3</v>
      </c>
      <c r="N57">
        <v>0.28222232323200003</v>
      </c>
      <c r="O57">
        <v>0.28608289999999997</v>
      </c>
      <c r="P57" s="1">
        <f>ABS(Table723[[#This Row],[Pd2 Simulation]]-Table723[[#This Row],[Pd2 Analytic]])</f>
        <v>3.8605767679999459E-3</v>
      </c>
      <c r="Q57" s="1">
        <f>ABS(Table723[[#This Row],[Absolute Error]]/Table723[[#This Row],[Pd2 Analytic]])</f>
        <v>1.3494608618690408E-2</v>
      </c>
    </row>
    <row r="58" spans="1:17" x14ac:dyDescent="0.2">
      <c r="A58" s="1">
        <v>5.7</v>
      </c>
      <c r="B58">
        <v>0.22327575757599999</v>
      </c>
      <c r="C58">
        <v>0.2241514</v>
      </c>
      <c r="D58" s="1">
        <f>ABS(Table6[[#This Row],[Pb Simulation]]-Table6[[#This Row],[Pb Analytic]])</f>
        <v>8.7564242400001158E-4</v>
      </c>
      <c r="E58" s="1">
        <f>ABS(Table6[[#This Row],[Absolute Error]]/Table6[[#This Row],[Pb Analytic]])</f>
        <v>3.9064776039766493E-3</v>
      </c>
      <c r="F58">
        <v>0.60354303030300005</v>
      </c>
      <c r="G58">
        <v>0.60644799999999999</v>
      </c>
      <c r="H58" s="1">
        <f>ABS(Table7[[#This Row],[Pd Simulation]]-Table7[[#This Row],[Pd Analytic]])</f>
        <v>2.9049696969999372E-3</v>
      </c>
      <c r="I58" s="1">
        <f>ABS(Table7[[#This Row],[Absolute Error]]/Table7[[#This Row],[Pd Analytic]])</f>
        <v>4.7901381437484127E-3</v>
      </c>
      <c r="J58">
        <v>0.32374484848500001</v>
      </c>
      <c r="K58">
        <v>0.32288640000000002</v>
      </c>
      <c r="L58" s="1">
        <f>ABS(Table72[[#This Row],[Pd1 Simulation]]-Table72[[#This Row],[Pd1 Analytic]])</f>
        <v>8.5844848499999626E-4</v>
      </c>
      <c r="M58" s="1">
        <f>ABS(Table72[[#This Row],[Absolute Error]]/Table72[[#This Row],[Pd1 Analytic]])</f>
        <v>2.6586703094338944E-3</v>
      </c>
      <c r="N58">
        <v>0.27987787878800002</v>
      </c>
      <c r="O58">
        <v>0.28356160000000002</v>
      </c>
      <c r="P58" s="1">
        <f>ABS(Table723[[#This Row],[Pd2 Simulation]]-Table723[[#This Row],[Pd2 Analytic]])</f>
        <v>3.6837212120000018E-3</v>
      </c>
      <c r="Q58" s="1">
        <f>ABS(Table723[[#This Row],[Absolute Error]]/Table723[[#This Row],[Pd2 Analytic]])</f>
        <v>1.2990902900815912E-2</v>
      </c>
    </row>
    <row r="59" spans="1:17" x14ac:dyDescent="0.2">
      <c r="A59" s="1">
        <v>5.8</v>
      </c>
      <c r="B59">
        <v>0.231992828283</v>
      </c>
      <c r="C59">
        <v>0.23244310000000001</v>
      </c>
      <c r="D59" s="1">
        <f>ABS(Table6[[#This Row],[Pb Simulation]]-Table6[[#This Row],[Pb Analytic]])</f>
        <v>4.50271717000017E-4</v>
      </c>
      <c r="E59" s="1">
        <f>ABS(Table6[[#This Row],[Absolute Error]]/Table6[[#This Row],[Pb Analytic]])</f>
        <v>1.9371266215259433E-3</v>
      </c>
      <c r="F59">
        <v>0.59834222222199995</v>
      </c>
      <c r="G59">
        <v>0.60094749999999997</v>
      </c>
      <c r="H59" s="1">
        <f>ABS(Table7[[#This Row],[Pd Simulation]]-Table7[[#This Row],[Pd Analytic]])</f>
        <v>2.6052777780000147E-3</v>
      </c>
      <c r="I59" s="1">
        <f>ABS(Table7[[#This Row],[Absolute Error]]/Table7[[#This Row],[Pd Analytic]])</f>
        <v>4.3352834948144634E-3</v>
      </c>
      <c r="J59">
        <v>0.32049929292899998</v>
      </c>
      <c r="K59">
        <v>0.31991989999999998</v>
      </c>
      <c r="L59" s="1">
        <f>ABS(Table72[[#This Row],[Pd1 Simulation]]-Table72[[#This Row],[Pd1 Analytic]])</f>
        <v>5.7939292899999995E-4</v>
      </c>
      <c r="M59" s="1">
        <f>ABS(Table72[[#This Row],[Absolute Error]]/Table72[[#This Row],[Pd1 Analytic]])</f>
        <v>1.8110562331383575E-3</v>
      </c>
      <c r="N59">
        <v>0.27736969697000002</v>
      </c>
      <c r="O59">
        <v>0.28102749999999999</v>
      </c>
      <c r="P59" s="1">
        <f>ABS(Table723[[#This Row],[Pd2 Simulation]]-Table723[[#This Row],[Pd2 Analytic]])</f>
        <v>3.657803029999962E-3</v>
      </c>
      <c r="Q59" s="1">
        <f>ABS(Table723[[#This Row],[Absolute Error]]/Table723[[#This Row],[Pd2 Analytic]])</f>
        <v>1.3015818843351495E-2</v>
      </c>
    </row>
    <row r="60" spans="1:17" x14ac:dyDescent="0.2">
      <c r="A60" s="1">
        <v>5.9</v>
      </c>
      <c r="B60">
        <v>0.23977000000000001</v>
      </c>
      <c r="C60">
        <v>0.2406633</v>
      </c>
      <c r="D60" s="1">
        <f>ABS(Table6[[#This Row],[Pb Simulation]]-Table6[[#This Row],[Pb Analytic]])</f>
        <v>8.9329999999998577E-4</v>
      </c>
      <c r="E60" s="1">
        <f>ABS(Table6[[#This Row],[Absolute Error]]/Table6[[#This Row],[Pb Analytic]])</f>
        <v>3.7118247776041706E-3</v>
      </c>
      <c r="F60">
        <v>0.59305585858599996</v>
      </c>
      <c r="G60">
        <v>0.59543219999999997</v>
      </c>
      <c r="H60" s="1">
        <f>ABS(Table7[[#This Row],[Pd Simulation]]-Table7[[#This Row],[Pd Analytic]])</f>
        <v>2.376341414000005E-3</v>
      </c>
      <c r="I60" s="1">
        <f>ABS(Table7[[#This Row],[Absolute Error]]/Table7[[#This Row],[Pd Analytic]])</f>
        <v>3.9909521419903143E-3</v>
      </c>
      <c r="J60">
        <v>0.31769040403999999</v>
      </c>
      <c r="K60">
        <v>0.31694630000000001</v>
      </c>
      <c r="L60" s="1">
        <f>ABS(Table72[[#This Row],[Pd1 Simulation]]-Table72[[#This Row],[Pd1 Analytic]])</f>
        <v>7.4410403999997099E-4</v>
      </c>
      <c r="M60" s="1">
        <f>ABS(Table72[[#This Row],[Absolute Error]]/Table72[[#This Row],[Pd1 Analytic]])</f>
        <v>2.3477290632513172E-3</v>
      </c>
      <c r="N60">
        <v>0.27516444444400001</v>
      </c>
      <c r="O60">
        <v>0.27848620000000002</v>
      </c>
      <c r="P60" s="1">
        <f>ABS(Table723[[#This Row],[Pd2 Simulation]]-Table723[[#This Row],[Pd2 Analytic]])</f>
        <v>3.3217555560000056E-3</v>
      </c>
      <c r="Q60" s="1">
        <f>ABS(Table723[[#This Row],[Absolute Error]]/Table723[[#This Row],[Pd2 Analytic]])</f>
        <v>1.19279000395711E-2</v>
      </c>
    </row>
    <row r="61" spans="1:17" x14ac:dyDescent="0.2">
      <c r="A61" s="1">
        <v>6</v>
      </c>
      <c r="B61">
        <v>0.248204444444</v>
      </c>
      <c r="C61">
        <v>0.24880569999999999</v>
      </c>
      <c r="D61" s="1">
        <f>ABS(Table6[[#This Row],[Pb Simulation]]-Table6[[#This Row],[Pb Analytic]])</f>
        <v>6.0125555599999103E-4</v>
      </c>
      <c r="E61" s="1">
        <f>ABS(Table6[[#This Row],[Absolute Error]]/Table6[[#This Row],[Pb Analytic]])</f>
        <v>2.4165666461821054E-3</v>
      </c>
      <c r="F61">
        <v>0.58737161616199995</v>
      </c>
      <c r="G61">
        <v>0.58991210000000005</v>
      </c>
      <c r="H61" s="1">
        <f>ABS(Table7[[#This Row],[Pd Simulation]]-Table7[[#This Row],[Pd Analytic]])</f>
        <v>2.540483838000096E-3</v>
      </c>
      <c r="I61" s="1">
        <f>ABS(Table7[[#This Row],[Absolute Error]]/Table7[[#This Row],[Pd Analytic]])</f>
        <v>4.3065464125928181E-3</v>
      </c>
      <c r="J61">
        <v>0.31439202020200002</v>
      </c>
      <c r="K61">
        <v>0.31397079999999999</v>
      </c>
      <c r="L61" s="1">
        <f>ABS(Table72[[#This Row],[Pd1 Simulation]]-Table72[[#This Row],[Pd1 Analytic]])</f>
        <v>4.2122020200002774E-4</v>
      </c>
      <c r="M61" s="1">
        <f>ABS(Table72[[#This Row],[Absolute Error]]/Table72[[#This Row],[Pd1 Analytic]])</f>
        <v>1.3415903708243815E-3</v>
      </c>
      <c r="N61">
        <v>0.272926666667</v>
      </c>
      <c r="O61">
        <v>0.2759412</v>
      </c>
      <c r="P61" s="1">
        <f>ABS(Table723[[#This Row],[Pd2 Simulation]]-Table723[[#This Row],[Pd2 Analytic]])</f>
        <v>3.0145333330000024E-3</v>
      </c>
      <c r="Q61" s="1">
        <f>ABS(Table723[[#This Row],[Absolute Error]]/Table723[[#This Row],[Pd2 Analytic]])</f>
        <v>1.0924549625065059E-2</v>
      </c>
    </row>
    <row r="62" spans="1:17" x14ac:dyDescent="0.2">
      <c r="A62" s="1">
        <v>6.1</v>
      </c>
      <c r="B62">
        <v>0.25613919191899998</v>
      </c>
      <c r="C62">
        <v>0.25686490000000001</v>
      </c>
      <c r="D62" s="1">
        <f>ABS(Table6[[#This Row],[Pb Simulation]]-Table6[[#This Row],[Pb Analytic]])</f>
        <v>7.2570808100003159E-4</v>
      </c>
      <c r="E62" s="1">
        <f>ABS(Table6[[#This Row],[Absolute Error]]/Table6[[#This Row],[Pb Analytic]])</f>
        <v>2.8252520332674165E-3</v>
      </c>
      <c r="F62">
        <v>0.58183939393899997</v>
      </c>
      <c r="G62">
        <v>0.58439620000000003</v>
      </c>
      <c r="H62" s="1">
        <f>ABS(Table7[[#This Row],[Pd Simulation]]-Table7[[#This Row],[Pd Analytic]])</f>
        <v>2.5568060610000609E-3</v>
      </c>
      <c r="I62" s="1">
        <f>ABS(Table7[[#This Row],[Absolute Error]]/Table7[[#This Row],[Pd Analytic]])</f>
        <v>4.3751243779478043E-3</v>
      </c>
      <c r="J62">
        <v>0.31166878787899999</v>
      </c>
      <c r="K62">
        <v>0.31099860000000001</v>
      </c>
      <c r="L62" s="1">
        <f>ABS(Table72[[#This Row],[Pd1 Simulation]]-Table72[[#This Row],[Pd1 Analytic]])</f>
        <v>6.7018787899997267E-4</v>
      </c>
      <c r="M62" s="1">
        <f>ABS(Table72[[#This Row],[Absolute Error]]/Table72[[#This Row],[Pd1 Analytic]])</f>
        <v>2.1549546493134461E-3</v>
      </c>
      <c r="N62">
        <v>0.27032404040399999</v>
      </c>
      <c r="O62">
        <v>0.27339760000000002</v>
      </c>
      <c r="P62" s="1">
        <f>ABS(Table723[[#This Row],[Pd2 Simulation]]-Table723[[#This Row],[Pd2 Analytic]])</f>
        <v>3.0735595960000306E-3</v>
      </c>
      <c r="Q62" s="1">
        <f>ABS(Table723[[#This Row],[Absolute Error]]/Table723[[#This Row],[Pd2 Analytic]])</f>
        <v>1.1242086967844745E-2</v>
      </c>
    </row>
    <row r="63" spans="1:17" x14ac:dyDescent="0.2">
      <c r="A63" s="1">
        <v>6.2</v>
      </c>
      <c r="B63">
        <v>0.26402414141399999</v>
      </c>
      <c r="C63">
        <v>0.26483610000000002</v>
      </c>
      <c r="D63" s="1">
        <f>ABS(Table6[[#This Row],[Pb Simulation]]-Table6[[#This Row],[Pb Analytic]])</f>
        <v>8.1195858600002779E-4</v>
      </c>
      <c r="E63" s="1">
        <f>ABS(Table6[[#This Row],[Absolute Error]]/Table6[[#This Row],[Pb Analytic]])</f>
        <v>3.065890888742236E-3</v>
      </c>
      <c r="F63">
        <v>0.57671404040399998</v>
      </c>
      <c r="G63">
        <v>0.57889239999999997</v>
      </c>
      <c r="H63" s="1">
        <f>ABS(Table7[[#This Row],[Pd Simulation]]-Table7[[#This Row],[Pd Analytic]])</f>
        <v>2.1783595959999902E-3</v>
      </c>
      <c r="I63" s="1">
        <f>ABS(Table7[[#This Row],[Absolute Error]]/Table7[[#This Row],[Pd Analytic]])</f>
        <v>3.762978398058068E-3</v>
      </c>
      <c r="J63">
        <v>0.30878616161599998</v>
      </c>
      <c r="K63">
        <v>0.30803380000000002</v>
      </c>
      <c r="L63" s="1">
        <f>ABS(Table72[[#This Row],[Pd1 Simulation]]-Table72[[#This Row],[Pd1 Analytic]])</f>
        <v>7.5236161599995244E-4</v>
      </c>
      <c r="M63" s="1">
        <f>ABS(Table72[[#This Row],[Absolute Error]]/Table72[[#This Row],[Pd1 Analytic]])</f>
        <v>2.4424644827936168E-3</v>
      </c>
      <c r="N63">
        <v>0.26790777777800001</v>
      </c>
      <c r="O63">
        <v>0.2708585</v>
      </c>
      <c r="P63" s="1">
        <f>ABS(Table723[[#This Row],[Pd2 Simulation]]-Table723[[#This Row],[Pd2 Analytic]])</f>
        <v>2.9507222219999907E-3</v>
      </c>
      <c r="Q63" s="1">
        <f>ABS(Table723[[#This Row],[Absolute Error]]/Table723[[#This Row],[Pd2 Analytic]])</f>
        <v>1.089396205767953E-2</v>
      </c>
    </row>
    <row r="64" spans="1:17" x14ac:dyDescent="0.2">
      <c r="A64" s="1">
        <v>6.3</v>
      </c>
      <c r="B64">
        <v>0.27195959596000002</v>
      </c>
      <c r="C64">
        <v>0.2727154</v>
      </c>
      <c r="D64" s="1">
        <f>ABS(Table6[[#This Row],[Pb Simulation]]-Table6[[#This Row],[Pb Analytic]])</f>
        <v>7.5580403999997436E-4</v>
      </c>
      <c r="E64" s="1">
        <f>ABS(Table6[[#This Row],[Absolute Error]]/Table6[[#This Row],[Pb Analytic]])</f>
        <v>2.7714021283725613E-3</v>
      </c>
      <c r="F64">
        <v>0.57147949494899997</v>
      </c>
      <c r="G64">
        <v>0.57340789999999997</v>
      </c>
      <c r="H64" s="1">
        <f>ABS(Table7[[#This Row],[Pd Simulation]]-Table7[[#This Row],[Pd Analytic]])</f>
        <v>1.9284050510000039E-3</v>
      </c>
      <c r="I64" s="1">
        <f>ABS(Table7[[#This Row],[Absolute Error]]/Table7[[#This Row],[Pd Analytic]])</f>
        <v>3.3630597886774912E-3</v>
      </c>
      <c r="J64">
        <v>0.30586555555599998</v>
      </c>
      <c r="K64">
        <v>0.30508059999999998</v>
      </c>
      <c r="L64" s="1">
        <f>ABS(Table72[[#This Row],[Pd1 Simulation]]-Table72[[#This Row],[Pd1 Analytic]])</f>
        <v>7.8495555599999989E-4</v>
      </c>
      <c r="M64" s="1">
        <f>ABS(Table72[[#This Row],[Absolute Error]]/Table72[[#This Row],[Pd1 Analytic]])</f>
        <v>2.5729448414615677E-3</v>
      </c>
      <c r="N64">
        <v>0.26539595959599999</v>
      </c>
      <c r="O64">
        <v>0.26832729999999999</v>
      </c>
      <c r="P64" s="1">
        <f>ABS(Table723[[#This Row],[Pd2 Simulation]]-Table723[[#This Row],[Pd2 Analytic]])</f>
        <v>2.9313404040000046E-3</v>
      </c>
      <c r="Q64" s="1">
        <f>ABS(Table723[[#This Row],[Absolute Error]]/Table723[[#This Row],[Pd2 Analytic]])</f>
        <v>1.092449558431067E-2</v>
      </c>
    </row>
    <row r="65" spans="1:17" x14ac:dyDescent="0.2">
      <c r="A65" s="1">
        <v>6.4</v>
      </c>
      <c r="B65">
        <v>0.27974060606099999</v>
      </c>
      <c r="C65">
        <v>0.28049940000000001</v>
      </c>
      <c r="D65" s="1">
        <f>ABS(Table6[[#This Row],[Pb Simulation]]-Table6[[#This Row],[Pb Analytic]])</f>
        <v>7.5879393900002423E-4</v>
      </c>
      <c r="E65" s="1">
        <f>ABS(Table6[[#This Row],[Absolute Error]]/Table6[[#This Row],[Pb Analytic]])</f>
        <v>2.705153519045047E-3</v>
      </c>
      <c r="F65">
        <v>0.56613080808100003</v>
      </c>
      <c r="G65">
        <v>0.56794920000000004</v>
      </c>
      <c r="H65" s="1">
        <f>ABS(Table7[[#This Row],[Pd Simulation]]-Table7[[#This Row],[Pd Analytic]])</f>
        <v>1.8183919190000175E-3</v>
      </c>
      <c r="I65" s="1">
        <f>ABS(Table7[[#This Row],[Absolute Error]]/Table7[[#This Row],[Pd Analytic]])</f>
        <v>3.2016805710792752E-3</v>
      </c>
      <c r="J65">
        <v>0.30257181818200002</v>
      </c>
      <c r="K65">
        <v>0.30214210000000002</v>
      </c>
      <c r="L65" s="1">
        <f>ABS(Table72[[#This Row],[Pd1 Simulation]]-Table72[[#This Row],[Pd1 Analytic]])</f>
        <v>4.2971818199999401E-4</v>
      </c>
      <c r="M65" s="1">
        <f>ABS(Table72[[#This Row],[Absolute Error]]/Table72[[#This Row],[Pd1 Analytic]])</f>
        <v>1.4222386817328468E-3</v>
      </c>
      <c r="N65">
        <v>0.26329575757599999</v>
      </c>
      <c r="O65">
        <v>0.26580700000000002</v>
      </c>
      <c r="P65" s="1">
        <f>ABS(Table723[[#This Row],[Pd2 Simulation]]-Table723[[#This Row],[Pd2 Analytic]])</f>
        <v>2.5112424240000264E-3</v>
      </c>
      <c r="Q65" s="1">
        <f>ABS(Table723[[#This Row],[Absolute Error]]/Table723[[#This Row],[Pd2 Analytic]])</f>
        <v>9.4476158415693571E-3</v>
      </c>
    </row>
    <row r="66" spans="1:17" x14ac:dyDescent="0.2">
      <c r="A66" s="1">
        <v>6.5</v>
      </c>
      <c r="B66">
        <v>0.28762838383799999</v>
      </c>
      <c r="C66">
        <v>0.28818519999999997</v>
      </c>
      <c r="D66" s="1">
        <f>ABS(Table6[[#This Row],[Pb Simulation]]-Table6[[#This Row],[Pb Analytic]])</f>
        <v>5.5681616199998452E-4</v>
      </c>
      <c r="E66" s="1">
        <f>ABS(Table6[[#This Row],[Absolute Error]]/Table6[[#This Row],[Pb Analytic]])</f>
        <v>1.9321469735433484E-3</v>
      </c>
      <c r="F66">
        <v>0.56071949494899997</v>
      </c>
      <c r="G66">
        <v>0.56252170000000001</v>
      </c>
      <c r="H66" s="1">
        <f>ABS(Table7[[#This Row],[Pd Simulation]]-Table7[[#This Row],[Pd Analytic]])</f>
        <v>1.8022050510000387E-3</v>
      </c>
      <c r="I66" s="1">
        <f>ABS(Table7[[#This Row],[Absolute Error]]/Table7[[#This Row],[Pd Analytic]])</f>
        <v>3.2037964953174937E-3</v>
      </c>
      <c r="J66">
        <v>0.29998313131299997</v>
      </c>
      <c r="K66">
        <v>0.29922149999999997</v>
      </c>
      <c r="L66" s="1">
        <f>ABS(Table72[[#This Row],[Pd1 Simulation]]-Table72[[#This Row],[Pd1 Analytic]])</f>
        <v>7.6163131299999964E-4</v>
      </c>
      <c r="M66" s="1">
        <f>ABS(Table72[[#This Row],[Absolute Error]]/Table72[[#This Row],[Pd1 Analytic]])</f>
        <v>2.5453762948183861E-3</v>
      </c>
      <c r="N66">
        <v>0.260624646465</v>
      </c>
      <c r="O66">
        <v>0.26330009999999998</v>
      </c>
      <c r="P66" s="1">
        <f>ABS(Table723[[#This Row],[Pd2 Simulation]]-Table723[[#This Row],[Pd2 Analytic]])</f>
        <v>2.6754535349999831E-3</v>
      </c>
      <c r="Q66" s="1">
        <f>ABS(Table723[[#This Row],[Absolute Error]]/Table723[[#This Row],[Pd2 Analytic]])</f>
        <v>1.0161232506178248E-2</v>
      </c>
    </row>
    <row r="67" spans="1:17" x14ac:dyDescent="0.2">
      <c r="A67" s="1">
        <v>6.6</v>
      </c>
      <c r="B67">
        <v>0.29484606060599999</v>
      </c>
      <c r="C67">
        <v>0.29577049999999999</v>
      </c>
      <c r="D67" s="1">
        <f>ABS(Table6[[#This Row],[Pb Simulation]]-Table6[[#This Row],[Pb Analytic]])</f>
        <v>9.2443939399999842E-4</v>
      </c>
      <c r="E67" s="1">
        <f>ABS(Table6[[#This Row],[Absolute Error]]/Table6[[#This Row],[Pb Analytic]])</f>
        <v>3.125529402019466E-3</v>
      </c>
      <c r="F67">
        <v>0.55526484848500002</v>
      </c>
      <c r="G67">
        <v>0.55713069999999998</v>
      </c>
      <c r="H67" s="1">
        <f>ABS(Table7[[#This Row],[Pd Simulation]]-Table7[[#This Row],[Pd Analytic]])</f>
        <v>1.865851514999961E-3</v>
      </c>
      <c r="I67" s="1">
        <f>ABS(Table7[[#This Row],[Absolute Error]]/Table7[[#This Row],[Pd Analytic]])</f>
        <v>3.3490373354043514E-3</v>
      </c>
      <c r="J67">
        <v>0.297112626263</v>
      </c>
      <c r="K67">
        <v>0.29632150000000002</v>
      </c>
      <c r="L67" s="1">
        <f>ABS(Table72[[#This Row],[Pd1 Simulation]]-Table72[[#This Row],[Pd1 Analytic]])</f>
        <v>7.9112626299998601E-4</v>
      </c>
      <c r="M67" s="1">
        <f>ABS(Table72[[#This Row],[Absolute Error]]/Table72[[#This Row],[Pd1 Analytic]])</f>
        <v>2.6698240357179142E-3</v>
      </c>
      <c r="N67">
        <v>0.25837828282800002</v>
      </c>
      <c r="O67">
        <v>0.26080910000000002</v>
      </c>
      <c r="P67" s="1">
        <f>ABS(Table723[[#This Row],[Pd2 Simulation]]-Table723[[#This Row],[Pd2 Analytic]])</f>
        <v>2.4308171719999994E-3</v>
      </c>
      <c r="Q67" s="1">
        <f>ABS(Table723[[#This Row],[Absolute Error]]/Table723[[#This Row],[Pd2 Analytic]])</f>
        <v>9.320292781195132E-3</v>
      </c>
    </row>
    <row r="68" spans="1:17" x14ac:dyDescent="0.2">
      <c r="A68" s="1">
        <v>6.7</v>
      </c>
      <c r="B68">
        <v>0.30241050505099998</v>
      </c>
      <c r="C68">
        <v>0.30325340000000001</v>
      </c>
      <c r="D68" s="1">
        <f>ABS(Table6[[#This Row],[Pb Simulation]]-Table6[[#This Row],[Pb Analytic]])</f>
        <v>8.4289494900002815E-4</v>
      </c>
      <c r="E68" s="1">
        <f>ABS(Table6[[#This Row],[Absolute Error]]/Table6[[#This Row],[Pb Analytic]])</f>
        <v>2.7795070030543043E-3</v>
      </c>
      <c r="F68">
        <v>0.55055676767700001</v>
      </c>
      <c r="G68">
        <v>0.55178039999999995</v>
      </c>
      <c r="H68" s="1">
        <f>ABS(Table7[[#This Row],[Pd Simulation]]-Table7[[#This Row],[Pd Analytic]])</f>
        <v>1.2236323229999346E-3</v>
      </c>
      <c r="I68" s="1">
        <f>ABS(Table7[[#This Row],[Absolute Error]]/Table7[[#This Row],[Pd Analytic]])</f>
        <v>2.2176074449181864E-3</v>
      </c>
      <c r="J68">
        <v>0.29404363636399999</v>
      </c>
      <c r="K68">
        <v>0.29344429999999999</v>
      </c>
      <c r="L68" s="1">
        <f>ABS(Table72[[#This Row],[Pd1 Simulation]]-Table72[[#This Row],[Pd1 Analytic]])</f>
        <v>5.9933636400000267E-4</v>
      </c>
      <c r="M68" s="1">
        <f>ABS(Table72[[#This Row],[Absolute Error]]/Table72[[#This Row],[Pd1 Analytic]])</f>
        <v>2.0424195119823512E-3</v>
      </c>
      <c r="N68">
        <v>0.25616979798</v>
      </c>
      <c r="O68">
        <v>0.25833590000000001</v>
      </c>
      <c r="P68" s="1">
        <f>ABS(Table723[[#This Row],[Pd2 Simulation]]-Table723[[#This Row],[Pd2 Analytic]])</f>
        <v>2.1661020200000047E-3</v>
      </c>
      <c r="Q68" s="1">
        <f>ABS(Table723[[#This Row],[Absolute Error]]/Table723[[#This Row],[Pd2 Analytic]])</f>
        <v>8.3848277378405587E-3</v>
      </c>
    </row>
    <row r="69" spans="1:17" x14ac:dyDescent="0.2">
      <c r="A69" s="1">
        <v>6.8</v>
      </c>
      <c r="B69">
        <v>0.30972060606099999</v>
      </c>
      <c r="C69">
        <v>0.31063269999999998</v>
      </c>
      <c r="D69" s="1">
        <f>ABS(Table6[[#This Row],[Pb Simulation]]-Table6[[#This Row],[Pb Analytic]])</f>
        <v>9.1209393899999158E-4</v>
      </c>
      <c r="E69" s="1">
        <f>ABS(Table6[[#This Row],[Absolute Error]]/Table6[[#This Row],[Pb Analytic]])</f>
        <v>2.9362457300856981E-3</v>
      </c>
      <c r="F69">
        <v>0.54483242424199996</v>
      </c>
      <c r="G69">
        <v>0.54647480000000004</v>
      </c>
      <c r="H69" s="1">
        <f>ABS(Table7[[#This Row],[Pd Simulation]]-Table7[[#This Row],[Pd Analytic]])</f>
        <v>1.6423757580000808E-3</v>
      </c>
      <c r="I69" s="1">
        <f>ABS(Table7[[#This Row],[Absolute Error]]/Table7[[#This Row],[Pd Analytic]])</f>
        <v>3.0054007211312958E-3</v>
      </c>
      <c r="J69">
        <v>0.29124676767699997</v>
      </c>
      <c r="K69">
        <v>0.29059230000000003</v>
      </c>
      <c r="L69" s="1">
        <f>ABS(Table72[[#This Row],[Pd1 Simulation]]-Table72[[#This Row],[Pd1 Analytic]])</f>
        <v>6.5446767699994801E-4</v>
      </c>
      <c r="M69" s="1">
        <f>ABS(Table72[[#This Row],[Absolute Error]]/Table72[[#This Row],[Pd1 Analytic]])</f>
        <v>2.252185198988232E-3</v>
      </c>
      <c r="N69">
        <v>0.25395848484799999</v>
      </c>
      <c r="O69">
        <v>0.25588250000000001</v>
      </c>
      <c r="P69" s="1">
        <f>ABS(Table723[[#This Row],[Pd2 Simulation]]-Table723[[#This Row],[Pd2 Analytic]])</f>
        <v>1.9240151520000248E-3</v>
      </c>
      <c r="Q69" s="1">
        <f>ABS(Table723[[#This Row],[Absolute Error]]/Table723[[#This Row],[Pd2 Analytic]])</f>
        <v>7.5191353531406987E-3</v>
      </c>
    </row>
    <row r="70" spans="1:17" x14ac:dyDescent="0.2">
      <c r="A70" s="1">
        <v>6.9</v>
      </c>
      <c r="B70">
        <v>0.31689636363599999</v>
      </c>
      <c r="C70">
        <v>0.3179071</v>
      </c>
      <c r="D70" s="1">
        <f>ABS(Table6[[#This Row],[Pb Simulation]]-Table6[[#This Row],[Pb Analytic]])</f>
        <v>1.0107363640000089E-3</v>
      </c>
      <c r="E70" s="1">
        <f>ABS(Table6[[#This Row],[Absolute Error]]/Table6[[#This Row],[Pb Analytic]])</f>
        <v>3.1793450476570321E-3</v>
      </c>
      <c r="F70">
        <v>0.53986616161599998</v>
      </c>
      <c r="G70">
        <v>0.5412169</v>
      </c>
      <c r="H70" s="1">
        <f>ABS(Table7[[#This Row],[Pd Simulation]]-Table7[[#This Row],[Pd Analytic]])</f>
        <v>1.3507383840000164E-3</v>
      </c>
      <c r="I70" s="1">
        <f>ABS(Table7[[#This Row],[Absolute Error]]/Table7[[#This Row],[Pd Analytic]])</f>
        <v>2.4957431743170186E-3</v>
      </c>
      <c r="J70">
        <v>0.28824636363599998</v>
      </c>
      <c r="K70">
        <v>0.287767</v>
      </c>
      <c r="L70" s="1">
        <f>ABS(Table72[[#This Row],[Pd1 Simulation]]-Table72[[#This Row],[Pd1 Analytic]])</f>
        <v>4.7936363599998533E-4</v>
      </c>
      <c r="M70" s="1">
        <f>ABS(Table72[[#This Row],[Absolute Error]]/Table72[[#This Row],[Pd1 Analytic]])</f>
        <v>1.6658047517609223E-3</v>
      </c>
      <c r="N70">
        <v>0.25160171717199997</v>
      </c>
      <c r="O70">
        <v>0.25345010000000001</v>
      </c>
      <c r="P70" s="1">
        <f>ABS(Table723[[#This Row],[Pd2 Simulation]]-Table723[[#This Row],[Pd2 Analytic]])</f>
        <v>1.8483828280000392E-3</v>
      </c>
      <c r="Q70" s="1">
        <f>ABS(Table723[[#This Row],[Absolute Error]]/Table723[[#This Row],[Pd2 Analytic]])</f>
        <v>7.2928865603132101E-3</v>
      </c>
    </row>
    <row r="71" spans="1:17" x14ac:dyDescent="0.2">
      <c r="A71" s="1">
        <v>7</v>
      </c>
      <c r="B71">
        <v>0.32436686868699999</v>
      </c>
      <c r="C71">
        <v>0.32507609999999998</v>
      </c>
      <c r="D71" s="1">
        <f>ABS(Table6[[#This Row],[Pb Simulation]]-Table6[[#This Row],[Pb Analytic]])</f>
        <v>7.0923131299999165E-4</v>
      </c>
      <c r="E71" s="1">
        <f>ABS(Table6[[#This Row],[Absolute Error]]/Table6[[#This Row],[Pb Analytic]])</f>
        <v>2.1817393311904247E-3</v>
      </c>
      <c r="F71">
        <v>0.53489272727299997</v>
      </c>
      <c r="G71">
        <v>0.53601030000000005</v>
      </c>
      <c r="H71" s="1">
        <f>ABS(Table7[[#This Row],[Pd Simulation]]-Table7[[#This Row],[Pd Analytic]])</f>
        <v>1.1175727270000824E-3</v>
      </c>
      <c r="I71" s="1">
        <f>ABS(Table7[[#This Row],[Absolute Error]]/Table7[[#This Row],[Pd Analytic]])</f>
        <v>2.0849836784854361E-3</v>
      </c>
      <c r="J71">
        <v>0.28556666666699998</v>
      </c>
      <c r="K71">
        <v>0.2849698</v>
      </c>
      <c r="L71" s="1">
        <f>ABS(Table72[[#This Row],[Pd1 Simulation]]-Table72[[#This Row],[Pd1 Analytic]])</f>
        <v>5.9686666699998447E-4</v>
      </c>
      <c r="M71" s="1">
        <f>ABS(Table72[[#This Row],[Absolute Error]]/Table72[[#This Row],[Pd1 Analytic]])</f>
        <v>2.0944909495672331E-3</v>
      </c>
      <c r="N71">
        <v>0.249024545455</v>
      </c>
      <c r="O71">
        <v>0.2510405</v>
      </c>
      <c r="P71" s="1">
        <f>ABS(Table723[[#This Row],[Pd2 Simulation]]-Table723[[#This Row],[Pd2 Analytic]])</f>
        <v>2.0159545450000038E-3</v>
      </c>
      <c r="Q71" s="1">
        <f>ABS(Table723[[#This Row],[Absolute Error]]/Table723[[#This Row],[Pd2 Analytic]])</f>
        <v>8.0303956732081239E-3</v>
      </c>
    </row>
    <row r="72" spans="1:17" x14ac:dyDescent="0.2">
      <c r="A72" s="1">
        <v>7.1</v>
      </c>
      <c r="B72">
        <v>0.33125828282800002</v>
      </c>
      <c r="C72">
        <v>0.33213920000000002</v>
      </c>
      <c r="D72" s="1">
        <f>ABS(Table6[[#This Row],[Pb Simulation]]-Table6[[#This Row],[Pb Analytic]])</f>
        <v>8.8091717200000641E-4</v>
      </c>
      <c r="E72" s="1">
        <f>ABS(Table6[[#This Row],[Absolute Error]]/Table6[[#This Row],[Pb Analytic]])</f>
        <v>2.6522529469571983E-3</v>
      </c>
      <c r="F72">
        <v>0.52947646464599996</v>
      </c>
      <c r="G72">
        <v>0.53085680000000002</v>
      </c>
      <c r="H72" s="1">
        <f>ABS(Table7[[#This Row],[Pd Simulation]]-Table7[[#This Row],[Pd Analytic]])</f>
        <v>1.3803353540000618E-3</v>
      </c>
      <c r="I72" s="1">
        <f>ABS(Table7[[#This Row],[Absolute Error]]/Table7[[#This Row],[Pd Analytic]])</f>
        <v>2.6002028305939788E-3</v>
      </c>
      <c r="J72">
        <v>0.28286303030299997</v>
      </c>
      <c r="K72">
        <v>0.28220220000000001</v>
      </c>
      <c r="L72" s="1">
        <f>ABS(Table72[[#This Row],[Pd1 Simulation]]-Table72[[#This Row],[Pd1 Analytic]])</f>
        <v>6.608303029999596E-4</v>
      </c>
      <c r="M72" s="1">
        <f>ABS(Table72[[#This Row],[Absolute Error]]/Table72[[#This Row],[Pd1 Analytic]])</f>
        <v>2.3416908266482668E-3</v>
      </c>
      <c r="N72">
        <v>0.24673646464599999</v>
      </c>
      <c r="O72">
        <v>0.2486546</v>
      </c>
      <c r="P72" s="1">
        <f>ABS(Table723[[#This Row],[Pd2 Simulation]]-Table723[[#This Row],[Pd2 Analytic]])</f>
        <v>1.9181353540000112E-3</v>
      </c>
      <c r="Q72" s="1">
        <f>ABS(Table723[[#This Row],[Absolute Error]]/Table723[[#This Row],[Pd2 Analytic]])</f>
        <v>7.7140553764137526E-3</v>
      </c>
    </row>
    <row r="73" spans="1:17" x14ac:dyDescent="0.2">
      <c r="A73" s="1">
        <v>7.2</v>
      </c>
      <c r="B73">
        <v>0.338195454545</v>
      </c>
      <c r="C73">
        <v>0.33909630000000002</v>
      </c>
      <c r="D73" s="1">
        <f>ABS(Table6[[#This Row],[Pb Simulation]]-Table6[[#This Row],[Pb Analytic]])</f>
        <v>9.0084545500002111E-4</v>
      </c>
      <c r="E73" s="1">
        <f>ABS(Table6[[#This Row],[Absolute Error]]/Table6[[#This Row],[Pb Analytic]])</f>
        <v>2.6566065598475153E-3</v>
      </c>
      <c r="F73">
        <v>0.52445949494900002</v>
      </c>
      <c r="G73">
        <v>0.52575879999999997</v>
      </c>
      <c r="H73" s="1">
        <f>ABS(Table7[[#This Row],[Pd Simulation]]-Table7[[#This Row],[Pd Analytic]])</f>
        <v>1.2993050509999549E-3</v>
      </c>
      <c r="I73" s="1">
        <f>ABS(Table7[[#This Row],[Absolute Error]]/Table7[[#This Row],[Pd Analytic]])</f>
        <v>2.471294918886674E-3</v>
      </c>
      <c r="J73">
        <v>0.28026909090899998</v>
      </c>
      <c r="K73">
        <v>0.27946530000000003</v>
      </c>
      <c r="L73" s="1">
        <f>ABS(Table72[[#This Row],[Pd1 Simulation]]-Table72[[#This Row],[Pd1 Analytic]])</f>
        <v>8.0379090899995731E-4</v>
      </c>
      <c r="M73" s="1">
        <f>ABS(Table72[[#This Row],[Absolute Error]]/Table72[[#This Row],[Pd1 Analytic]])</f>
        <v>2.8761742835334376E-3</v>
      </c>
      <c r="N73">
        <v>0.244587575758</v>
      </c>
      <c r="O73">
        <v>0.2462935</v>
      </c>
      <c r="P73" s="1">
        <f>ABS(Table723[[#This Row],[Pd2 Simulation]]-Table723[[#This Row],[Pd2 Analytic]])</f>
        <v>1.7059242420000009E-3</v>
      </c>
      <c r="Q73" s="1">
        <f>ABS(Table723[[#This Row],[Absolute Error]]/Table723[[#This Row],[Pd2 Analytic]])</f>
        <v>6.9263875904155038E-3</v>
      </c>
    </row>
    <row r="74" spans="1:17" x14ac:dyDescent="0.2">
      <c r="A74" s="1">
        <v>7.3</v>
      </c>
      <c r="B74">
        <v>0.34496070707100002</v>
      </c>
      <c r="C74">
        <v>0.34594750000000002</v>
      </c>
      <c r="D74" s="1">
        <f>ABS(Table6[[#This Row],[Pb Simulation]]-Table6[[#This Row],[Pb Analytic]])</f>
        <v>9.8679292900000215E-4</v>
      </c>
      <c r="E74" s="1">
        <f>ABS(Table6[[#This Row],[Absolute Error]]/Table6[[#This Row],[Pb Analytic]])</f>
        <v>2.852435496715548E-3</v>
      </c>
      <c r="F74">
        <v>0.51973131313099996</v>
      </c>
      <c r="G74">
        <v>0.52071840000000003</v>
      </c>
      <c r="H74" s="1">
        <f>ABS(Table7[[#This Row],[Pd Simulation]]-Table7[[#This Row],[Pd Analytic]])</f>
        <v>9.8708686900006448E-4</v>
      </c>
      <c r="I74" s="1">
        <f>ABS(Table7[[#This Row],[Absolute Error]]/Table7[[#This Row],[Pd Analytic]])</f>
        <v>1.8956250998621606E-3</v>
      </c>
      <c r="J74">
        <v>0.27756919191899998</v>
      </c>
      <c r="K74">
        <v>0.2767599</v>
      </c>
      <c r="L74" s="1">
        <f>ABS(Table72[[#This Row],[Pd1 Simulation]]-Table72[[#This Row],[Pd1 Analytic]])</f>
        <v>8.0929191899997699E-4</v>
      </c>
      <c r="M74" s="1">
        <f>ABS(Table72[[#This Row],[Absolute Error]]/Table72[[#This Row],[Pd1 Analytic]])</f>
        <v>2.9241661057110404E-3</v>
      </c>
      <c r="N74">
        <v>0.24220636363600001</v>
      </c>
      <c r="O74">
        <v>0.24395829999999999</v>
      </c>
      <c r="P74" s="1">
        <f>ABS(Table723[[#This Row],[Pd2 Simulation]]-Table723[[#This Row],[Pd2 Analytic]])</f>
        <v>1.7519363639999785E-3</v>
      </c>
      <c r="Q74" s="1">
        <f>ABS(Table723[[#This Row],[Absolute Error]]/Table723[[#This Row],[Pd2 Analytic]])</f>
        <v>7.1812943605525153E-3</v>
      </c>
    </row>
    <row r="75" spans="1:17" x14ac:dyDescent="0.2">
      <c r="A75" s="1">
        <v>7.4</v>
      </c>
      <c r="B75">
        <v>0.351872525253</v>
      </c>
      <c r="C75">
        <v>0.35269319999999998</v>
      </c>
      <c r="D75" s="1">
        <f>ABS(Table6[[#This Row],[Pb Simulation]]-Table6[[#This Row],[Pb Analytic]])</f>
        <v>8.2067474699998311E-4</v>
      </c>
      <c r="E75" s="1">
        <f>ABS(Table6[[#This Row],[Absolute Error]]/Table6[[#This Row],[Pb Analytic]])</f>
        <v>2.3268799823755694E-3</v>
      </c>
      <c r="F75">
        <v>0.51495090909100005</v>
      </c>
      <c r="G75">
        <v>0.51573639999999998</v>
      </c>
      <c r="H75" s="1">
        <f>ABS(Table7[[#This Row],[Pd Simulation]]-Table7[[#This Row],[Pd Analytic]])</f>
        <v>7.8549090899993068E-4</v>
      </c>
      <c r="I75" s="1">
        <f>ABS(Table7[[#This Row],[Absolute Error]]/Table7[[#This Row],[Pd Analytic]])</f>
        <v>1.5230472563114233E-3</v>
      </c>
      <c r="J75">
        <v>0.27456191919200001</v>
      </c>
      <c r="K75">
        <v>0.27408709999999997</v>
      </c>
      <c r="L75" s="1">
        <f>ABS(Table72[[#This Row],[Pd1 Simulation]]-Table72[[#This Row],[Pd1 Analytic]])</f>
        <v>4.7481919200004219E-4</v>
      </c>
      <c r="M75" s="1">
        <f>ABS(Table72[[#This Row],[Absolute Error]]/Table72[[#This Row],[Pd1 Analytic]])</f>
        <v>1.7323660690344135E-3</v>
      </c>
      <c r="N75">
        <v>0.24002222222200001</v>
      </c>
      <c r="O75">
        <v>0.24164920000000001</v>
      </c>
      <c r="P75" s="1">
        <f>ABS(Table723[[#This Row],[Pd2 Simulation]]-Table723[[#This Row],[Pd2 Analytic]])</f>
        <v>1.6269777779999994E-3</v>
      </c>
      <c r="Q75" s="1">
        <f>ABS(Table723[[#This Row],[Absolute Error]]/Table723[[#This Row],[Pd2 Analytic]])</f>
        <v>6.7328084595355553E-3</v>
      </c>
    </row>
    <row r="76" spans="1:17" x14ac:dyDescent="0.2">
      <c r="A76" s="1">
        <v>7.5</v>
      </c>
      <c r="B76">
        <v>0.358399393939</v>
      </c>
      <c r="C76">
        <v>0.35933389999999998</v>
      </c>
      <c r="D76" s="1">
        <f>ABS(Table6[[#This Row],[Pb Simulation]]-Table6[[#This Row],[Pb Analytic]])</f>
        <v>9.3450606099998446E-4</v>
      </c>
      <c r="E76" s="1">
        <f>ABS(Table6[[#This Row],[Absolute Error]]/Table6[[#This Row],[Pb Analytic]])</f>
        <v>2.6006621167665631E-3</v>
      </c>
      <c r="F76">
        <v>0.50995222222199998</v>
      </c>
      <c r="G76">
        <v>0.51081460000000001</v>
      </c>
      <c r="H76" s="1">
        <f>ABS(Table7[[#This Row],[Pd Simulation]]-Table7[[#This Row],[Pd Analytic]])</f>
        <v>8.6237777800002302E-4</v>
      </c>
      <c r="I76" s="1">
        <f>ABS(Table7[[#This Row],[Absolute Error]]/Table7[[#This Row],[Pd Analytic]])</f>
        <v>1.6882402695616433E-3</v>
      </c>
      <c r="J76">
        <v>0.27206363636399999</v>
      </c>
      <c r="K76">
        <v>0.2714471</v>
      </c>
      <c r="L76" s="1">
        <f>ABS(Table72[[#This Row],[Pd1 Simulation]]-Table72[[#This Row],[Pd1 Analytic]])</f>
        <v>6.1653636399999767E-4</v>
      </c>
      <c r="M76" s="1">
        <f>ABS(Table72[[#This Row],[Absolute Error]]/Table72[[#This Row],[Pd1 Analytic]])</f>
        <v>2.2712947163554065E-3</v>
      </c>
      <c r="N76">
        <v>0.237785454545</v>
      </c>
      <c r="O76">
        <v>0.23936750000000001</v>
      </c>
      <c r="P76" s="1">
        <f>ABS(Table723[[#This Row],[Pd2 Simulation]]-Table723[[#This Row],[Pd2 Analytic]])</f>
        <v>1.582045455000014E-3</v>
      </c>
      <c r="Q76" s="1">
        <f>ABS(Table723[[#This Row],[Absolute Error]]/Table723[[#This Row],[Pd2 Analytic]])</f>
        <v>6.6092742540236832E-3</v>
      </c>
    </row>
    <row r="77" spans="1:17" x14ac:dyDescent="0.2">
      <c r="A77" s="1">
        <v>7.6</v>
      </c>
      <c r="B77">
        <v>0.36464606060600002</v>
      </c>
      <c r="C77">
        <v>0.36587019999999998</v>
      </c>
      <c r="D77" s="1">
        <f>ABS(Table6[[#This Row],[Pb Simulation]]-Table6[[#This Row],[Pb Analytic]])</f>
        <v>1.2241393939999567E-3</v>
      </c>
      <c r="E77" s="1">
        <f>ABS(Table6[[#This Row],[Absolute Error]]/Table6[[#This Row],[Pb Analytic]])</f>
        <v>3.345829734151502E-3</v>
      </c>
      <c r="F77">
        <v>0.50514030303000002</v>
      </c>
      <c r="G77">
        <v>0.5059536</v>
      </c>
      <c r="H77" s="1">
        <f>ABS(Table7[[#This Row],[Pd Simulation]]-Table7[[#This Row],[Pd Analytic]])</f>
        <v>8.1329696999998813E-4</v>
      </c>
      <c r="I77" s="1">
        <f>ABS(Table7[[#This Row],[Absolute Error]]/Table7[[#This Row],[Pd Analytic]])</f>
        <v>1.6074536676880808E-3</v>
      </c>
      <c r="J77">
        <v>0.26980666666699998</v>
      </c>
      <c r="K77">
        <v>0.26884039999999998</v>
      </c>
      <c r="L77" s="1">
        <f>ABS(Table72[[#This Row],[Pd1 Simulation]]-Table72[[#This Row],[Pd1 Analytic]])</f>
        <v>9.6626666700000419E-4</v>
      </c>
      <c r="M77" s="1">
        <f>ABS(Table72[[#This Row],[Absolute Error]]/Table72[[#This Row],[Pd1 Analytic]])</f>
        <v>3.5942018647495103E-3</v>
      </c>
      <c r="N77">
        <v>0.235554848485</v>
      </c>
      <c r="O77">
        <v>0.23711309999999999</v>
      </c>
      <c r="P77" s="1">
        <f>ABS(Table723[[#This Row],[Pd2 Simulation]]-Table723[[#This Row],[Pd2 Analytic]])</f>
        <v>1.5582515149999976E-3</v>
      </c>
      <c r="Q77" s="1">
        <f>ABS(Table723[[#This Row],[Absolute Error]]/Table723[[#This Row],[Pd2 Analytic]])</f>
        <v>6.5717647612046643E-3</v>
      </c>
    </row>
    <row r="78" spans="1:17" x14ac:dyDescent="0.2">
      <c r="A78" s="1">
        <v>7.7</v>
      </c>
      <c r="B78">
        <v>0.37132464646500002</v>
      </c>
      <c r="C78">
        <v>0.3723031</v>
      </c>
      <c r="D78" s="1">
        <f>ABS(Table6[[#This Row],[Pb Simulation]]-Table6[[#This Row],[Pb Analytic]])</f>
        <v>9.78453534999979E-4</v>
      </c>
      <c r="E78" s="1">
        <f>ABS(Table6[[#This Row],[Absolute Error]]/Table6[[#This Row],[Pb Analytic]])</f>
        <v>2.6281100936306439E-3</v>
      </c>
      <c r="F78">
        <v>0.50047797979800002</v>
      </c>
      <c r="G78">
        <v>0.50115430000000005</v>
      </c>
      <c r="H78" s="1">
        <f>ABS(Table7[[#This Row],[Pd Simulation]]-Table7[[#This Row],[Pd Analytic]])</f>
        <v>6.7632020200003584E-4</v>
      </c>
      <c r="I78" s="1">
        <f>ABS(Table7[[#This Row],[Absolute Error]]/Table7[[#This Row],[Pd Analytic]])</f>
        <v>1.349524890837085E-3</v>
      </c>
      <c r="J78">
        <v>0.266974949495</v>
      </c>
      <c r="K78">
        <v>0.2662677</v>
      </c>
      <c r="L78" s="1">
        <f>ABS(Table72[[#This Row],[Pd1 Simulation]]-Table72[[#This Row],[Pd1 Analytic]])</f>
        <v>7.0724949500000633E-4</v>
      </c>
      <c r="M78" s="1">
        <f>ABS(Table72[[#This Row],[Absolute Error]]/Table72[[#This Row],[Pd1 Analytic]])</f>
        <v>2.656159552961198E-3</v>
      </c>
      <c r="N78">
        <v>0.23337363636399999</v>
      </c>
      <c r="O78">
        <v>0.2348865</v>
      </c>
      <c r="P78" s="1">
        <f>ABS(Table723[[#This Row],[Pd2 Simulation]]-Table723[[#This Row],[Pd2 Analytic]])</f>
        <v>1.5128636360000058E-3</v>
      </c>
      <c r="Q78" s="1">
        <f>ABS(Table723[[#This Row],[Absolute Error]]/Table723[[#This Row],[Pd2 Analytic]])</f>
        <v>6.4408283830701459E-3</v>
      </c>
    </row>
    <row r="79" spans="1:17" x14ac:dyDescent="0.2">
      <c r="A79" s="1">
        <v>7.8</v>
      </c>
      <c r="B79">
        <v>0.377843535354</v>
      </c>
      <c r="C79">
        <v>0.37863340000000001</v>
      </c>
      <c r="D79" s="1">
        <f>ABS(Table6[[#This Row],[Pb Simulation]]-Table6[[#This Row],[Pb Analytic]])</f>
        <v>7.8986464600000472E-4</v>
      </c>
      <c r="E79" s="1">
        <f>ABS(Table6[[#This Row],[Absolute Error]]/Table6[[#This Row],[Pb Analytic]])</f>
        <v>2.0860934244047269E-3</v>
      </c>
      <c r="F79">
        <v>0.49565838383799998</v>
      </c>
      <c r="G79">
        <v>0.49641730000000001</v>
      </c>
      <c r="H79" s="1">
        <f>ABS(Table7[[#This Row],[Pd Simulation]]-Table7[[#This Row],[Pd Analytic]])</f>
        <v>7.5891616200002288E-4</v>
      </c>
      <c r="I79" s="1">
        <f>ABS(Table7[[#This Row],[Absolute Error]]/Table7[[#This Row],[Pd Analytic]])</f>
        <v>1.5287866921640783E-3</v>
      </c>
      <c r="J79">
        <v>0.264453434343</v>
      </c>
      <c r="K79">
        <v>0.26372899999999999</v>
      </c>
      <c r="L79" s="1">
        <f>ABS(Table72[[#This Row],[Pd1 Simulation]]-Table72[[#This Row],[Pd1 Analytic]])</f>
        <v>7.244343430000133E-4</v>
      </c>
      <c r="M79" s="1">
        <f>ABS(Table72[[#This Row],[Absolute Error]]/Table72[[#This Row],[Pd1 Analytic]])</f>
        <v>2.7468892044485564E-3</v>
      </c>
      <c r="N79">
        <v>0.23126515151499999</v>
      </c>
      <c r="O79">
        <v>0.23268820000000001</v>
      </c>
      <c r="P79" s="1">
        <f>ABS(Table723[[#This Row],[Pd2 Simulation]]-Table723[[#This Row],[Pd2 Analytic]])</f>
        <v>1.4230484850000225E-3</v>
      </c>
      <c r="Q79" s="1">
        <f>ABS(Table723[[#This Row],[Absolute Error]]/Table723[[#This Row],[Pd2 Analytic]])</f>
        <v>6.1156882257029895E-3</v>
      </c>
    </row>
    <row r="80" spans="1:17" x14ac:dyDescent="0.2">
      <c r="A80" s="1">
        <v>7.9</v>
      </c>
      <c r="B80">
        <v>0.38404969697000002</v>
      </c>
      <c r="C80">
        <v>0.38486229999999999</v>
      </c>
      <c r="D80" s="1">
        <f>ABS(Table6[[#This Row],[Pb Simulation]]-Table6[[#This Row],[Pb Analytic]])</f>
        <v>8.1260302999996981E-4</v>
      </c>
      <c r="E80" s="1">
        <f>ABS(Table6[[#This Row],[Absolute Error]]/Table6[[#This Row],[Pb Analytic]])</f>
        <v>2.1114123934715605E-3</v>
      </c>
      <c r="F80">
        <v>0.491107272727</v>
      </c>
      <c r="G80">
        <v>0.49174269999999998</v>
      </c>
      <c r="H80" s="1">
        <f>ABS(Table7[[#This Row],[Pd Simulation]]-Table7[[#This Row],[Pd Analytic]])</f>
        <v>6.354272729999777E-4</v>
      </c>
      <c r="I80" s="1">
        <f>ABS(Table7[[#This Row],[Absolute Error]]/Table7[[#This Row],[Pd Analytic]])</f>
        <v>1.2921946233263406E-3</v>
      </c>
      <c r="J80">
        <v>0.262045454545</v>
      </c>
      <c r="K80">
        <v>0.26122440000000002</v>
      </c>
      <c r="L80" s="1">
        <f>ABS(Table72[[#This Row],[Pd1 Simulation]]-Table72[[#This Row],[Pd1 Analytic]])</f>
        <v>8.2105454499997732E-4</v>
      </c>
      <c r="M80" s="1">
        <f>ABS(Table72[[#This Row],[Absolute Error]]/Table72[[#This Row],[Pd1 Analytic]])</f>
        <v>3.1431005105188384E-3</v>
      </c>
      <c r="N80">
        <v>0.22890191919200001</v>
      </c>
      <c r="O80">
        <v>0.23051830000000001</v>
      </c>
      <c r="P80" s="1">
        <f>ABS(Table723[[#This Row],[Pd2 Simulation]]-Table723[[#This Row],[Pd2 Analytic]])</f>
        <v>1.6163808080000008E-3</v>
      </c>
      <c r="Q80" s="1">
        <f>ABS(Table723[[#This Row],[Absolute Error]]/Table723[[#This Row],[Pd2 Analytic]])</f>
        <v>7.0119413859984249E-3</v>
      </c>
    </row>
    <row r="81" spans="1:17" x14ac:dyDescent="0.2">
      <c r="A81" s="1">
        <v>8</v>
      </c>
      <c r="B81">
        <v>0.38991030303000002</v>
      </c>
      <c r="C81">
        <v>0.39099089999999997</v>
      </c>
      <c r="D81" s="1">
        <f>ABS(Table6[[#This Row],[Pb Simulation]]-Table6[[#This Row],[Pb Analytic]])</f>
        <v>1.0805969699999585E-3</v>
      </c>
      <c r="E81" s="1">
        <f>ABS(Table6[[#This Row],[Absolute Error]]/Table6[[#This Row],[Pb Analytic]])</f>
        <v>2.7637394374139105E-3</v>
      </c>
      <c r="F81">
        <v>0.48664747474699999</v>
      </c>
      <c r="G81">
        <v>0.48713089999999998</v>
      </c>
      <c r="H81" s="1">
        <f>ABS(Table7[[#This Row],[Pd Simulation]]-Table7[[#This Row],[Pd Analytic]])</f>
        <v>4.8342525299999162E-4</v>
      </c>
      <c r="I81" s="1">
        <f>ABS(Table7[[#This Row],[Absolute Error]]/Table7[[#This Row],[Pd Analytic]])</f>
        <v>9.9239291328058151E-4</v>
      </c>
      <c r="J81">
        <v>0.25929565656600001</v>
      </c>
      <c r="K81">
        <v>0.25875419999999999</v>
      </c>
      <c r="L81" s="1">
        <f>ABS(Table72[[#This Row],[Pd1 Simulation]]-Table72[[#This Row],[Pd1 Analytic]])</f>
        <v>5.4145656600002035E-4</v>
      </c>
      <c r="M81" s="1">
        <f>ABS(Table72[[#This Row],[Absolute Error]]/Table72[[#This Row],[Pd1 Analytic]])</f>
        <v>2.0925517962607772E-3</v>
      </c>
      <c r="N81">
        <v>0.22714474747499999</v>
      </c>
      <c r="O81">
        <v>0.22837679999999999</v>
      </c>
      <c r="P81" s="1">
        <f>ABS(Table723[[#This Row],[Pd2 Simulation]]-Table723[[#This Row],[Pd2 Analytic]])</f>
        <v>1.2320525249999992E-3</v>
      </c>
      <c r="Q81" s="1">
        <f>ABS(Table723[[#This Row],[Absolute Error]]/Table723[[#This Row],[Pd2 Analytic]])</f>
        <v>5.3948234890759447E-3</v>
      </c>
    </row>
    <row r="82" spans="1:17" x14ac:dyDescent="0.2">
      <c r="A82" s="1">
        <v>8.1</v>
      </c>
      <c r="B82">
        <v>0.39592818181799999</v>
      </c>
      <c r="C82">
        <v>0.3970204</v>
      </c>
      <c r="D82" s="1">
        <f>ABS(Table6[[#This Row],[Pb Simulation]]-Table6[[#This Row],[Pb Analytic]])</f>
        <v>1.0922181820000043E-3</v>
      </c>
      <c r="E82" s="1">
        <f>ABS(Table6[[#This Row],[Absolute Error]]/Table6[[#This Row],[Pb Analytic]])</f>
        <v>2.7510379365896674E-3</v>
      </c>
      <c r="F82">
        <v>0.481593434343</v>
      </c>
      <c r="G82">
        <v>0.48258200000000001</v>
      </c>
      <c r="H82" s="1">
        <f>ABS(Table7[[#This Row],[Pd Simulation]]-Table7[[#This Row],[Pd Analytic]])</f>
        <v>9.8856565700000676E-4</v>
      </c>
      <c r="I82" s="1">
        <f>ABS(Table7[[#This Row],[Absolute Error]]/Table7[[#This Row],[Pd Analytic]])</f>
        <v>2.0484926022935101E-3</v>
      </c>
      <c r="J82">
        <v>0.25707111111100001</v>
      </c>
      <c r="K82">
        <v>0.25631809999999999</v>
      </c>
      <c r="L82" s="1">
        <f>ABS(Table72[[#This Row],[Pd1 Simulation]]-Table72[[#This Row],[Pd1 Analytic]])</f>
        <v>7.5301111100001261E-4</v>
      </c>
      <c r="M82" s="1">
        <f>ABS(Table72[[#This Row],[Absolute Error]]/Table72[[#This Row],[Pd1 Analytic]])</f>
        <v>2.9377992073131498E-3</v>
      </c>
      <c r="N82">
        <v>0.224920505051</v>
      </c>
      <c r="O82">
        <v>0.22626389999999999</v>
      </c>
      <c r="P82" s="1">
        <f>ABS(Table723[[#This Row],[Pd2 Simulation]]-Table723[[#This Row],[Pd2 Analytic]])</f>
        <v>1.3433949489999875E-3</v>
      </c>
      <c r="Q82" s="1">
        <f>ABS(Table723[[#This Row],[Absolute Error]]/Table723[[#This Row],[Pd2 Analytic]])</f>
        <v>5.9372924668936915E-3</v>
      </c>
    </row>
    <row r="83" spans="1:17" x14ac:dyDescent="0.2">
      <c r="A83" s="1">
        <v>8.1999999999999993</v>
      </c>
      <c r="B83">
        <v>0.40199454545500002</v>
      </c>
      <c r="C83">
        <v>0.40295219999999998</v>
      </c>
      <c r="D83" s="1">
        <f>ABS(Table6[[#This Row],[Pb Simulation]]-Table6[[#This Row],[Pb Analytic]])</f>
        <v>9.5765454499996405E-4</v>
      </c>
      <c r="E83" s="1">
        <f>ABS(Table6[[#This Row],[Absolute Error]]/Table6[[#This Row],[Pb Analytic]])</f>
        <v>2.3765958964858959E-3</v>
      </c>
      <c r="F83">
        <v>0.47752737373699999</v>
      </c>
      <c r="G83">
        <v>0.47809580000000002</v>
      </c>
      <c r="H83" s="1">
        <f>ABS(Table7[[#This Row],[Pd Simulation]]-Table7[[#This Row],[Pd Analytic]])</f>
        <v>5.6842626300002141E-4</v>
      </c>
      <c r="I83" s="1">
        <f>ABS(Table7[[#This Row],[Absolute Error]]/Table7[[#This Row],[Pd Analytic]])</f>
        <v>1.1889379973637529E-3</v>
      </c>
      <c r="J83">
        <v>0.25482242424200002</v>
      </c>
      <c r="K83">
        <v>0.25391629999999998</v>
      </c>
      <c r="L83" s="1">
        <f>ABS(Table72[[#This Row],[Pd1 Simulation]]-Table72[[#This Row],[Pd1 Analytic]])</f>
        <v>9.0612424200003927E-4</v>
      </c>
      <c r="M83" s="1">
        <f>ABS(Table72[[#This Row],[Absolute Error]]/Table72[[#This Row],[Pd1 Analytic]])</f>
        <v>3.5685942257351706E-3</v>
      </c>
      <c r="N83">
        <v>0.222615151515</v>
      </c>
      <c r="O83">
        <v>0.2241793</v>
      </c>
      <c r="P83" s="1">
        <f>ABS(Table723[[#This Row],[Pd2 Simulation]]-Table723[[#This Row],[Pd2 Analytic]])</f>
        <v>1.5641484849999998E-3</v>
      </c>
      <c r="Q83" s="1">
        <f>ABS(Table723[[#This Row],[Absolute Error]]/Table723[[#This Row],[Pd2 Analytic]])</f>
        <v>6.9772208451003275E-3</v>
      </c>
    </row>
    <row r="84" spans="1:17" x14ac:dyDescent="0.2">
      <c r="A84" s="1">
        <v>8.3000000000000007</v>
      </c>
      <c r="B84">
        <v>0.40770494949500002</v>
      </c>
      <c r="C84">
        <v>0.40878759999999997</v>
      </c>
      <c r="D84" s="1">
        <f>ABS(Table6[[#This Row],[Pb Simulation]]-Table6[[#This Row],[Pb Analytic]])</f>
        <v>1.0826505049999491E-3</v>
      </c>
      <c r="E84" s="1">
        <f>ABS(Table6[[#This Row],[Absolute Error]]/Table6[[#This Row],[Pb Analytic]])</f>
        <v>2.6484426264396206E-3</v>
      </c>
      <c r="F84">
        <v>0.47286717171699999</v>
      </c>
      <c r="G84">
        <v>0.47367229999999999</v>
      </c>
      <c r="H84" s="1">
        <f>ABS(Table7[[#This Row],[Pd Simulation]]-Table7[[#This Row],[Pd Analytic]])</f>
        <v>8.0512828300000061E-4</v>
      </c>
      <c r="I84" s="1">
        <f>ABS(Table7[[#This Row],[Absolute Error]]/Table7[[#This Row],[Pd Analytic]])</f>
        <v>1.6997580035818026E-3</v>
      </c>
      <c r="J84">
        <v>0.25229727272699998</v>
      </c>
      <c r="K84">
        <v>0.25154870000000001</v>
      </c>
      <c r="L84" s="1">
        <f>ABS(Table72[[#This Row],[Pd1 Simulation]]-Table72[[#This Row],[Pd1 Analytic]])</f>
        <v>7.4857272699996313E-4</v>
      </c>
      <c r="M84" s="1">
        <f>ABS(Table72[[#This Row],[Absolute Error]]/Table72[[#This Row],[Pd1 Analytic]])</f>
        <v>2.975856074787757E-3</v>
      </c>
      <c r="N84">
        <v>0.22062323232299999</v>
      </c>
      <c r="O84">
        <v>0.22212370000000001</v>
      </c>
      <c r="P84" s="1">
        <f>ABS(Table723[[#This Row],[Pd2 Simulation]]-Table723[[#This Row],[Pd2 Analytic]])</f>
        <v>1.5004676770000169E-3</v>
      </c>
      <c r="Q84" s="1">
        <f>ABS(Table723[[#This Row],[Absolute Error]]/Table723[[#This Row],[Pd2 Analytic]])</f>
        <v>6.755099419827857E-3</v>
      </c>
    </row>
    <row r="85" spans="1:17" x14ac:dyDescent="0.2">
      <c r="A85" s="1">
        <v>8.4</v>
      </c>
      <c r="B85">
        <v>0.41332828282799999</v>
      </c>
      <c r="C85">
        <v>0.41452810000000001</v>
      </c>
      <c r="D85" s="1">
        <f>ABS(Table6[[#This Row],[Pb Simulation]]-Table6[[#This Row],[Pb Analytic]])</f>
        <v>1.1998171720000173E-3</v>
      </c>
      <c r="E85" s="1">
        <f>ABS(Table6[[#This Row],[Absolute Error]]/Table6[[#This Row],[Pb Analytic]])</f>
        <v>2.8944169816232414E-3</v>
      </c>
      <c r="F85">
        <v>0.46875464646499998</v>
      </c>
      <c r="G85">
        <v>0.46931099999999998</v>
      </c>
      <c r="H85" s="1">
        <f>ABS(Table7[[#This Row],[Pd Simulation]]-Table7[[#This Row],[Pd Analytic]])</f>
        <v>5.5635353499999818E-4</v>
      </c>
      <c r="I85" s="1">
        <f>ABS(Table7[[#This Row],[Absolute Error]]/Table7[[#This Row],[Pd Analytic]])</f>
        <v>1.185468772306633E-3</v>
      </c>
      <c r="J85">
        <v>0.249955252525</v>
      </c>
      <c r="K85">
        <v>0.24921479999999999</v>
      </c>
      <c r="L85" s="1">
        <f>ABS(Table72[[#This Row],[Pd1 Simulation]]-Table72[[#This Row],[Pd1 Analytic]])</f>
        <v>7.4045252500001824E-4</v>
      </c>
      <c r="M85" s="1">
        <f>ABS(Table72[[#This Row],[Absolute Error]]/Table72[[#This Row],[Pd1 Analytic]])</f>
        <v>2.9711418623613777E-3</v>
      </c>
      <c r="N85">
        <v>0.21882989898999999</v>
      </c>
      <c r="O85">
        <v>0.22009629999999999</v>
      </c>
      <c r="P85" s="1">
        <f>ABS(Table723[[#This Row],[Pd2 Simulation]]-Table723[[#This Row],[Pd2 Analytic]])</f>
        <v>1.2664010100000012E-3</v>
      </c>
      <c r="Q85" s="1">
        <f>ABS(Table723[[#This Row],[Absolute Error]]/Table723[[#This Row],[Pd2 Analytic]])</f>
        <v>5.7538496103751004E-3</v>
      </c>
    </row>
    <row r="86" spans="1:17" x14ac:dyDescent="0.2">
      <c r="A86" s="1">
        <v>8.5</v>
      </c>
      <c r="B86">
        <v>0.41937262626299998</v>
      </c>
      <c r="C86">
        <v>0.42017500000000002</v>
      </c>
      <c r="D86" s="1">
        <f>ABS(Table6[[#This Row],[Pb Simulation]]-Table6[[#This Row],[Pb Analytic]])</f>
        <v>8.0237373700003944E-4</v>
      </c>
      <c r="E86" s="1">
        <f>ABS(Table6[[#This Row],[Absolute Error]]/Table6[[#This Row],[Pb Analytic]])</f>
        <v>1.9096179853633354E-3</v>
      </c>
      <c r="F86">
        <v>0.46434111111100002</v>
      </c>
      <c r="G86">
        <v>0.46501179999999998</v>
      </c>
      <c r="H86" s="1">
        <f>ABS(Table7[[#This Row],[Pd Simulation]]-Table7[[#This Row],[Pd Analytic]])</f>
        <v>6.706888889999596E-4</v>
      </c>
      <c r="I86" s="1">
        <f>ABS(Table7[[#This Row],[Absolute Error]]/Table7[[#This Row],[Pd Analytic]])</f>
        <v>1.442305096343705E-3</v>
      </c>
      <c r="J86">
        <v>0.247536060606</v>
      </c>
      <c r="K86">
        <v>0.24691450000000001</v>
      </c>
      <c r="L86" s="1">
        <f>ABS(Table72[[#This Row],[Pd1 Simulation]]-Table72[[#This Row],[Pd1 Analytic]])</f>
        <v>6.2156060599999341E-4</v>
      </c>
      <c r="M86" s="1">
        <f>ABS(Table72[[#This Row],[Absolute Error]]/Table72[[#This Row],[Pd1 Analytic]])</f>
        <v>2.5173110773162102E-3</v>
      </c>
      <c r="N86">
        <v>0.21688444444400001</v>
      </c>
      <c r="O86">
        <v>0.21809709999999999</v>
      </c>
      <c r="P86" s="1">
        <f>ABS(Table723[[#This Row],[Pd2 Simulation]]-Table723[[#This Row],[Pd2 Analytic]])</f>
        <v>1.2126555559999752E-3</v>
      </c>
      <c r="Q86" s="1">
        <f>ABS(Table723[[#This Row],[Absolute Error]]/Table723[[#This Row],[Pd2 Analytic]])</f>
        <v>5.5601635968565164E-3</v>
      </c>
    </row>
    <row r="87" spans="1:17" x14ac:dyDescent="0.2">
      <c r="A87" s="1">
        <v>8.6</v>
      </c>
      <c r="B87">
        <v>0.42481575757599999</v>
      </c>
      <c r="C87">
        <v>0.42572989999999999</v>
      </c>
      <c r="D87" s="1">
        <f>ABS(Table6[[#This Row],[Pb Simulation]]-Table6[[#This Row],[Pb Analytic]])</f>
        <v>9.1414242400000845E-4</v>
      </c>
      <c r="E87" s="1">
        <f>ABS(Table6[[#This Row],[Absolute Error]]/Table6[[#This Row],[Pb Analytic]])</f>
        <v>2.1472356627993674E-3</v>
      </c>
      <c r="F87">
        <v>0.46028606060600002</v>
      </c>
      <c r="G87">
        <v>0.46077410000000002</v>
      </c>
      <c r="H87" s="1">
        <f>ABS(Table7[[#This Row],[Pd Simulation]]-Table7[[#This Row],[Pd Analytic]])</f>
        <v>4.8803939399999496E-4</v>
      </c>
      <c r="I87" s="1">
        <f>ABS(Table7[[#This Row],[Absolute Error]]/Table7[[#This Row],[Pd Analytic]])</f>
        <v>1.0591728007281549E-3</v>
      </c>
      <c r="J87">
        <v>0.24526161616200001</v>
      </c>
      <c r="K87">
        <v>0.2446478</v>
      </c>
      <c r="L87" s="1">
        <f>ABS(Table72[[#This Row],[Pd1 Simulation]]-Table72[[#This Row],[Pd1 Analytic]])</f>
        <v>6.1381616200001377E-4</v>
      </c>
      <c r="M87" s="1">
        <f>ABS(Table72[[#This Row],[Absolute Error]]/Table72[[#This Row],[Pd1 Analytic]])</f>
        <v>2.5089788749378238E-3</v>
      </c>
      <c r="N87">
        <v>0.21495262626299999</v>
      </c>
      <c r="O87">
        <v>0.21612619999999999</v>
      </c>
      <c r="P87" s="1">
        <f>ABS(Table723[[#This Row],[Pd2 Simulation]]-Table723[[#This Row],[Pd2 Analytic]])</f>
        <v>1.1735737369999999E-3</v>
      </c>
      <c r="Q87" s="1">
        <f>ABS(Table723[[#This Row],[Absolute Error]]/Table723[[#This Row],[Pd2 Analytic]])</f>
        <v>5.43003919469273E-3</v>
      </c>
    </row>
    <row r="88" spans="1:17" x14ac:dyDescent="0.2">
      <c r="A88" s="1">
        <v>8.6999999999999993</v>
      </c>
      <c r="B88">
        <v>0.43006868686900002</v>
      </c>
      <c r="C88">
        <v>0.43119429999999997</v>
      </c>
      <c r="D88" s="1">
        <f>ABS(Table6[[#This Row],[Pb Simulation]]-Table6[[#This Row],[Pb Analytic]])</f>
        <v>1.1256131309999584E-3</v>
      </c>
      <c r="E88" s="1">
        <f>ABS(Table6[[#This Row],[Absolute Error]]/Table6[[#This Row],[Pb Analytic]])</f>
        <v>2.6104545700162511E-3</v>
      </c>
      <c r="F88">
        <v>0.45631535353500002</v>
      </c>
      <c r="G88">
        <v>0.45659739999999999</v>
      </c>
      <c r="H88" s="1">
        <f>ABS(Table7[[#This Row],[Pd Simulation]]-Table7[[#This Row],[Pd Analytic]])</f>
        <v>2.8204646499996322E-4</v>
      </c>
      <c r="I88" s="1">
        <f>ABS(Table7[[#This Row],[Absolute Error]]/Table7[[#This Row],[Pd Analytic]])</f>
        <v>6.1771369044143318E-4</v>
      </c>
      <c r="J88">
        <v>0.24295949494899999</v>
      </c>
      <c r="K88">
        <v>0.2424144</v>
      </c>
      <c r="L88" s="1">
        <f>ABS(Table72[[#This Row],[Pd1 Simulation]]-Table72[[#This Row],[Pd1 Analytic]])</f>
        <v>5.4509494899998567E-4</v>
      </c>
      <c r="M88" s="1">
        <f>ABS(Table72[[#This Row],[Absolute Error]]/Table72[[#This Row],[Pd1 Analytic]])</f>
        <v>2.2486079581080401E-3</v>
      </c>
      <c r="N88">
        <v>0.21311505050499999</v>
      </c>
      <c r="O88">
        <v>0.21418319999999999</v>
      </c>
      <c r="P88" s="1">
        <f>ABS(Table723[[#This Row],[Pd2 Simulation]]-Table723[[#This Row],[Pd2 Analytic]])</f>
        <v>1.0681494950000037E-3</v>
      </c>
      <c r="Q88" s="1">
        <f>ABS(Table723[[#This Row],[Absolute Error]]/Table723[[#This Row],[Pd2 Analytic]])</f>
        <v>4.9870834640625581E-3</v>
      </c>
    </row>
    <row r="89" spans="1:17" x14ac:dyDescent="0.2">
      <c r="A89" s="1">
        <v>8.8000000000000007</v>
      </c>
      <c r="B89">
        <v>0.43574939393899997</v>
      </c>
      <c r="C89">
        <v>0.4365697</v>
      </c>
      <c r="D89" s="1">
        <f>ABS(Table6[[#This Row],[Pb Simulation]]-Table6[[#This Row],[Pb Analytic]])</f>
        <v>8.2030606100003123E-4</v>
      </c>
      <c r="E89" s="1">
        <f>ABS(Table6[[#This Row],[Absolute Error]]/Table6[[#This Row],[Pb Analytic]])</f>
        <v>1.8789807469460917E-3</v>
      </c>
      <c r="F89">
        <v>0.45225616161600002</v>
      </c>
      <c r="G89">
        <v>0.45248119999999997</v>
      </c>
      <c r="H89" s="1">
        <f>ABS(Table7[[#This Row],[Pd Simulation]]-Table7[[#This Row],[Pd Analytic]])</f>
        <v>2.2503838399995368E-4</v>
      </c>
      <c r="I89" s="1">
        <f>ABS(Table7[[#This Row],[Absolute Error]]/Table7[[#This Row],[Pd Analytic]])</f>
        <v>4.9734305867283257E-4</v>
      </c>
      <c r="J89">
        <v>0.24055010100999999</v>
      </c>
      <c r="K89">
        <v>0.24021339999999999</v>
      </c>
      <c r="L89" s="1">
        <f>ABS(Table72[[#This Row],[Pd1 Simulation]]-Table72[[#This Row],[Pd1 Analytic]])</f>
        <v>3.3670100999999564E-4</v>
      </c>
      <c r="M89" s="1">
        <f>ABS(Table72[[#This Row],[Absolute Error]]/Table72[[#This Row],[Pd1 Analytic]])</f>
        <v>1.4016745527101969E-3</v>
      </c>
      <c r="N89">
        <v>0.211257575758</v>
      </c>
      <c r="O89">
        <v>0.2122676</v>
      </c>
      <c r="P89" s="1">
        <f>ABS(Table723[[#This Row],[Pd2 Simulation]]-Table723[[#This Row],[Pd2 Analytic]])</f>
        <v>1.0100242420000016E-3</v>
      </c>
      <c r="Q89" s="1">
        <f>ABS(Table723[[#This Row],[Absolute Error]]/Table723[[#This Row],[Pd2 Analytic]])</f>
        <v>4.7582591125541612E-3</v>
      </c>
    </row>
    <row r="90" spans="1:17" x14ac:dyDescent="0.2">
      <c r="A90" s="1">
        <v>8.9</v>
      </c>
      <c r="B90">
        <v>0.44050151515199998</v>
      </c>
      <c r="C90">
        <v>0.44185760000000002</v>
      </c>
      <c r="D90" s="1">
        <f>ABS(Table6[[#This Row],[Pb Simulation]]-Table6[[#This Row],[Pb Analytic]])</f>
        <v>1.3560848480000387E-3</v>
      </c>
      <c r="E90" s="1">
        <f>ABS(Table6[[#This Row],[Absolute Error]]/Table6[[#This Row],[Pb Analytic]])</f>
        <v>3.0690540300767457E-3</v>
      </c>
      <c r="F90">
        <v>0.44823353535400001</v>
      </c>
      <c r="G90">
        <v>0.44842490000000002</v>
      </c>
      <c r="H90" s="1">
        <f>ABS(Table7[[#This Row],[Pd Simulation]]-Table7[[#This Row],[Pd Analytic]])</f>
        <v>1.9136464600000291E-4</v>
      </c>
      <c r="I90" s="1">
        <f>ABS(Table7[[#This Row],[Absolute Error]]/Table7[[#This Row],[Pd Analytic]])</f>
        <v>4.2674848341384011E-4</v>
      </c>
      <c r="J90">
        <v>0.238995656566</v>
      </c>
      <c r="K90">
        <v>0.23804520000000001</v>
      </c>
      <c r="L90" s="1">
        <f>ABS(Table72[[#This Row],[Pd1 Simulation]]-Table72[[#This Row],[Pd1 Analytic]])</f>
        <v>9.5045656599998529E-4</v>
      </c>
      <c r="M90" s="1">
        <f>ABS(Table72[[#This Row],[Absolute Error]]/Table72[[#This Row],[Pd1 Analytic]])</f>
        <v>3.9927566949469482E-3</v>
      </c>
      <c r="N90">
        <v>0.209185959596</v>
      </c>
      <c r="O90">
        <v>0.2103797</v>
      </c>
      <c r="P90" s="1">
        <f>ABS(Table723[[#This Row],[Pd2 Simulation]]-Table723[[#This Row],[Pd2 Analytic]])</f>
        <v>1.1937404039999988E-3</v>
      </c>
      <c r="Q90" s="1">
        <f>ABS(Table723[[#This Row],[Absolute Error]]/Table723[[#This Row],[Pd2 Analytic]])</f>
        <v>5.6742185866792225E-3</v>
      </c>
    </row>
    <row r="91" spans="1:17" x14ac:dyDescent="0.2">
      <c r="A91" s="1">
        <v>9</v>
      </c>
      <c r="B91">
        <v>0.44622929292899999</v>
      </c>
      <c r="C91">
        <v>0.4470596</v>
      </c>
      <c r="D91" s="1">
        <f>ABS(Table6[[#This Row],[Pb Simulation]]-Table6[[#This Row],[Pb Analytic]])</f>
        <v>8.3030707100001377E-4</v>
      </c>
      <c r="E91" s="1">
        <f>ABS(Table6[[#This Row],[Absolute Error]]/Table6[[#This Row],[Pb Analytic]])</f>
        <v>1.8572625909386888E-3</v>
      </c>
      <c r="F91">
        <v>0.44407444444400002</v>
      </c>
      <c r="G91">
        <v>0.44442789999999999</v>
      </c>
      <c r="H91" s="1">
        <f>ABS(Table7[[#This Row],[Pd Simulation]]-Table7[[#This Row],[Pd Analytic]])</f>
        <v>3.5345555599997081E-4</v>
      </c>
      <c r="I91" s="1">
        <f>ABS(Table7[[#This Row],[Absolute Error]]/Table7[[#This Row],[Pd Analytic]])</f>
        <v>7.9530460621390063E-4</v>
      </c>
      <c r="J91">
        <v>0.23642797979800001</v>
      </c>
      <c r="K91">
        <v>0.23590900000000001</v>
      </c>
      <c r="L91" s="1">
        <f>ABS(Table72[[#This Row],[Pd1 Simulation]]-Table72[[#This Row],[Pd1 Analytic]])</f>
        <v>5.1897979800000216E-4</v>
      </c>
      <c r="M91" s="1">
        <f>ABS(Table72[[#This Row],[Absolute Error]]/Table72[[#This Row],[Pd1 Analytic]])</f>
        <v>2.1999152130694555E-3</v>
      </c>
      <c r="N91">
        <v>0.20748585858599999</v>
      </c>
      <c r="O91">
        <v>0.20851890000000001</v>
      </c>
      <c r="P91" s="1">
        <f>ABS(Table723[[#This Row],[Pd2 Simulation]]-Table723[[#This Row],[Pd2 Analytic]])</f>
        <v>1.0330414140000133E-3</v>
      </c>
      <c r="Q91" s="1">
        <f>ABS(Table723[[#This Row],[Absolute Error]]/Table723[[#This Row],[Pd2 Analytic]])</f>
        <v>4.9541859946509084E-3</v>
      </c>
    </row>
    <row r="92" spans="1:17" x14ac:dyDescent="0.2">
      <c r="A92" s="1">
        <v>9.1</v>
      </c>
      <c r="B92">
        <v>0.45109585858599999</v>
      </c>
      <c r="C92">
        <v>0.4521772</v>
      </c>
      <c r="D92" s="1">
        <f>ABS(Table6[[#This Row],[Pb Simulation]]-Table6[[#This Row],[Pb Analytic]])</f>
        <v>1.0813414140000144E-3</v>
      </c>
      <c r="E92" s="1">
        <f>ABS(Table6[[#This Row],[Absolute Error]]/Table6[[#This Row],[Pb Analytic]])</f>
        <v>2.3914107433988586E-3</v>
      </c>
      <c r="F92">
        <v>0.44011777777799999</v>
      </c>
      <c r="G92">
        <v>0.44048900000000002</v>
      </c>
      <c r="H92" s="1">
        <f>ABS(Table7[[#This Row],[Pd Simulation]]-Table7[[#This Row],[Pd Analytic]])</f>
        <v>3.7122222200003385E-4</v>
      </c>
      <c r="I92" s="1">
        <f>ABS(Table7[[#This Row],[Absolute Error]]/Table7[[#This Row],[Pd Analytic]])</f>
        <v>8.4275026618152514E-4</v>
      </c>
      <c r="J92">
        <v>0.23434737373699999</v>
      </c>
      <c r="K92">
        <v>0.23380419999999999</v>
      </c>
      <c r="L92" s="1">
        <f>ABS(Table72[[#This Row],[Pd1 Simulation]]-Table72[[#This Row],[Pd1 Analytic]])</f>
        <v>5.4317373699999671E-4</v>
      </c>
      <c r="M92" s="1">
        <f>ABS(Table72[[#This Row],[Absolute Error]]/Table72[[#This Row],[Pd1 Analytic]])</f>
        <v>2.3231992282431056E-3</v>
      </c>
      <c r="N92">
        <v>0.205921010101</v>
      </c>
      <c r="O92">
        <v>0.2066849</v>
      </c>
      <c r="P92" s="1">
        <f>ABS(Table723[[#This Row],[Pd2 Simulation]]-Table723[[#This Row],[Pd2 Analytic]])</f>
        <v>7.6388989900000315E-4</v>
      </c>
      <c r="Q92" s="1">
        <f>ABS(Table723[[#This Row],[Absolute Error]]/Table723[[#This Row],[Pd2 Analytic]])</f>
        <v>3.6959153716599673E-3</v>
      </c>
    </row>
    <row r="93" spans="1:17" x14ac:dyDescent="0.2">
      <c r="A93" s="1">
        <v>9.1999999999999993</v>
      </c>
      <c r="B93">
        <v>0.45623000000000002</v>
      </c>
      <c r="C93">
        <v>0.4572119</v>
      </c>
      <c r="D93" s="1">
        <f>ABS(Table6[[#This Row],[Pb Simulation]]-Table6[[#This Row],[Pb Analytic]])</f>
        <v>9.8189999999998001E-4</v>
      </c>
      <c r="E93" s="1">
        <f>ABS(Table6[[#This Row],[Absolute Error]]/Table6[[#This Row],[Pb Analytic]])</f>
        <v>2.1475818980214206E-3</v>
      </c>
      <c r="F93">
        <v>0.43640202020199997</v>
      </c>
      <c r="G93">
        <v>0.4366083</v>
      </c>
      <c r="H93" s="1">
        <f>ABS(Table7[[#This Row],[Pd Simulation]]-Table7[[#This Row],[Pd Analytic]])</f>
        <v>2.0627979800003082E-4</v>
      </c>
      <c r="I93" s="1">
        <f>ABS(Table7[[#This Row],[Absolute Error]]/Table7[[#This Row],[Pd Analytic]])</f>
        <v>4.7245963487187675E-4</v>
      </c>
      <c r="J93">
        <v>0.232366363636</v>
      </c>
      <c r="K93">
        <v>0.23173089999999999</v>
      </c>
      <c r="L93" s="1">
        <f>ABS(Table72[[#This Row],[Pd1 Simulation]]-Table72[[#This Row],[Pd1 Analytic]])</f>
        <v>6.3546363600000544E-4</v>
      </c>
      <c r="M93" s="1">
        <f>ABS(Table72[[#This Row],[Absolute Error]]/Table72[[#This Row],[Pd1 Analytic]])</f>
        <v>2.7422481680259535E-3</v>
      </c>
      <c r="N93">
        <v>0.203956161616</v>
      </c>
      <c r="O93">
        <v>0.20487749999999999</v>
      </c>
      <c r="P93" s="1">
        <f>ABS(Table723[[#This Row],[Pd2 Simulation]]-Table723[[#This Row],[Pd2 Analytic]])</f>
        <v>9.2133838399999224E-4</v>
      </c>
      <c r="Q93" s="1">
        <f>ABS(Table723[[#This Row],[Absolute Error]]/Table723[[#This Row],[Pd2 Analytic]])</f>
        <v>4.4970208246390758E-3</v>
      </c>
    </row>
    <row r="94" spans="1:17" x14ac:dyDescent="0.2">
      <c r="A94" s="1">
        <v>9.3000000000000007</v>
      </c>
      <c r="B94">
        <v>0.46109919191900001</v>
      </c>
      <c r="C94">
        <v>0.4621653</v>
      </c>
      <c r="D94" s="1">
        <f>ABS(Table6[[#This Row],[Pb Simulation]]-Table6[[#This Row],[Pb Analytic]])</f>
        <v>1.0661080809999945E-3</v>
      </c>
      <c r="E94" s="1">
        <f>ABS(Table6[[#This Row],[Absolute Error]]/Table6[[#This Row],[Pb Analytic]])</f>
        <v>2.3067679053360227E-3</v>
      </c>
      <c r="F94">
        <v>0.432692424242</v>
      </c>
      <c r="G94">
        <v>0.43278450000000002</v>
      </c>
      <c r="H94" s="1">
        <f>ABS(Table7[[#This Row],[Pd Simulation]]-Table7[[#This Row],[Pd Analytic]])</f>
        <v>9.207575800002088E-5</v>
      </c>
      <c r="I94" s="1">
        <f>ABS(Table7[[#This Row],[Absolute Error]]/Table7[[#This Row],[Pd Analytic]])</f>
        <v>2.1275197702325493E-4</v>
      </c>
      <c r="J94">
        <v>0.23050919191899999</v>
      </c>
      <c r="K94">
        <v>0.22968839999999999</v>
      </c>
      <c r="L94" s="1">
        <f>ABS(Table72[[#This Row],[Pd1 Simulation]]-Table72[[#This Row],[Pd1 Analytic]])</f>
        <v>8.2079191900000237E-4</v>
      </c>
      <c r="M94" s="1">
        <f>ABS(Table72[[#This Row],[Absolute Error]]/Table72[[#This Row],[Pd1 Analytic]])</f>
        <v>3.5735018355302333E-3</v>
      </c>
      <c r="N94">
        <v>0.202084242424</v>
      </c>
      <c r="O94">
        <v>0.2030962</v>
      </c>
      <c r="P94" s="1">
        <f>ABS(Table723[[#This Row],[Pd2 Simulation]]-Table723[[#This Row],[Pd2 Analytic]])</f>
        <v>1.0119575760000055E-3</v>
      </c>
      <c r="Q94" s="1">
        <f>ABS(Table723[[#This Row],[Absolute Error]]/Table723[[#This Row],[Pd2 Analytic]])</f>
        <v>4.9826514528583275E-3</v>
      </c>
    </row>
    <row r="95" spans="1:17" x14ac:dyDescent="0.2">
      <c r="A95" s="1">
        <v>9.4</v>
      </c>
      <c r="B95">
        <v>0.46606333333299999</v>
      </c>
      <c r="C95">
        <v>0.46703889999999998</v>
      </c>
      <c r="D95" s="1">
        <f>ABS(Table6[[#This Row],[Pb Simulation]]-Table6[[#This Row],[Pb Analytic]])</f>
        <v>9.7556666699999406E-4</v>
      </c>
      <c r="E95" s="1">
        <f>ABS(Table6[[#This Row],[Absolute Error]]/Table6[[#This Row],[Pb Analytic]])</f>
        <v>2.0888338573082331E-3</v>
      </c>
      <c r="F95">
        <v>0.42865606060599998</v>
      </c>
      <c r="G95">
        <v>0.42901699999999998</v>
      </c>
      <c r="H95" s="1">
        <f>ABS(Table7[[#This Row],[Pd Simulation]]-Table7[[#This Row],[Pd Analytic]])</f>
        <v>3.6093939400000385E-4</v>
      </c>
      <c r="I95" s="1">
        <f>ABS(Table7[[#This Row],[Absolute Error]]/Table7[[#This Row],[Pd Analytic]])</f>
        <v>8.4131722985337143E-4</v>
      </c>
      <c r="J95">
        <v>0.22855696969700001</v>
      </c>
      <c r="K95">
        <v>0.2276763</v>
      </c>
      <c r="L95" s="1">
        <f>ABS(Table72[[#This Row],[Pd1 Simulation]]-Table72[[#This Row],[Pd1 Analytic]])</f>
        <v>8.8066969700001385E-4</v>
      </c>
      <c r="M95" s="1">
        <f>ABS(Table72[[#This Row],[Absolute Error]]/Table72[[#This Row],[Pd1 Analytic]])</f>
        <v>3.8680780432570885E-3</v>
      </c>
      <c r="N95">
        <v>0.20026707070700001</v>
      </c>
      <c r="O95">
        <v>0.20134089999999999</v>
      </c>
      <c r="P95" s="1">
        <f>ABS(Table723[[#This Row],[Pd2 Simulation]]-Table723[[#This Row],[Pd2 Analytic]])</f>
        <v>1.0738292929999838E-3</v>
      </c>
      <c r="Q95" s="1">
        <f>ABS(Table723[[#This Row],[Absolute Error]]/Table723[[#This Row],[Pd2 Analytic]])</f>
        <v>5.3333887600581099E-3</v>
      </c>
    </row>
    <row r="96" spans="1:17" x14ac:dyDescent="0.2">
      <c r="A96" s="1">
        <v>9.5</v>
      </c>
      <c r="B96">
        <v>0.47085040404</v>
      </c>
      <c r="C96">
        <v>0.47183409999999998</v>
      </c>
      <c r="D96" s="1">
        <f>ABS(Table6[[#This Row],[Pb Simulation]]-Table6[[#This Row],[Pb Analytic]])</f>
        <v>9.8369595999997506E-4</v>
      </c>
      <c r="E96" s="1">
        <f>ABS(Table6[[#This Row],[Absolute Error]]/Table6[[#This Row],[Pb Analytic]])</f>
        <v>2.0848343941227967E-3</v>
      </c>
      <c r="F96">
        <v>0.42501484848499999</v>
      </c>
      <c r="G96">
        <v>0.42530499999999999</v>
      </c>
      <c r="H96" s="1">
        <f>ABS(Table7[[#This Row],[Pd Simulation]]-Table7[[#This Row],[Pd Analytic]])</f>
        <v>2.9015151500000336E-4</v>
      </c>
      <c r="I96" s="1">
        <f>ABS(Table7[[#This Row],[Absolute Error]]/Table7[[#This Row],[Pd Analytic]])</f>
        <v>6.8221985398714659E-4</v>
      </c>
      <c r="J96">
        <v>0.22630050505099999</v>
      </c>
      <c r="K96">
        <v>0.22569410000000001</v>
      </c>
      <c r="L96" s="1">
        <f>ABS(Table72[[#This Row],[Pd1 Simulation]]-Table72[[#This Row],[Pd1 Analytic]])</f>
        <v>6.0640505099998632E-4</v>
      </c>
      <c r="M96" s="1">
        <f>ABS(Table72[[#This Row],[Absolute Error]]/Table72[[#This Row],[Pd1 Analytic]])</f>
        <v>2.6868449418925274E-3</v>
      </c>
      <c r="N96">
        <v>0.19882787878800001</v>
      </c>
      <c r="O96">
        <v>0.19961100000000001</v>
      </c>
      <c r="P96" s="1">
        <f>ABS(Table723[[#This Row],[Pd2 Simulation]]-Table723[[#This Row],[Pd2 Analytic]])</f>
        <v>7.8312121199999862E-4</v>
      </c>
      <c r="Q96" s="1">
        <f>ABS(Table723[[#This Row],[Absolute Error]]/Table723[[#This Row],[Pd2 Analytic]])</f>
        <v>3.9232367554894202E-3</v>
      </c>
    </row>
    <row r="97" spans="1:17" x14ac:dyDescent="0.2">
      <c r="A97" s="1">
        <v>9.6</v>
      </c>
      <c r="B97">
        <v>0.47560404040400001</v>
      </c>
      <c r="C97">
        <v>0.47655259999999999</v>
      </c>
      <c r="D97" s="1">
        <f>ABS(Table6[[#This Row],[Pb Simulation]]-Table6[[#This Row],[Pb Analytic]])</f>
        <v>9.4855959599998707E-4</v>
      </c>
      <c r="E97" s="1">
        <f>ABS(Table6[[#This Row],[Absolute Error]]/Table6[[#This Row],[Pb Analytic]])</f>
        <v>1.9904614852588928E-3</v>
      </c>
      <c r="F97">
        <v>0.421308181818</v>
      </c>
      <c r="G97">
        <v>0.42164780000000002</v>
      </c>
      <c r="H97" s="1">
        <f>ABS(Table7[[#This Row],[Pd Simulation]]-Table7[[#This Row],[Pd Analytic]])</f>
        <v>3.3961818200001215E-4</v>
      </c>
      <c r="I97" s="1">
        <f>ABS(Table7[[#This Row],[Absolute Error]]/Table7[[#This Row],[Pd Analytic]])</f>
        <v>8.0545465196311266E-4</v>
      </c>
      <c r="J97">
        <v>0.22433</v>
      </c>
      <c r="K97">
        <v>0.22374150000000001</v>
      </c>
      <c r="L97" s="1">
        <f>ABS(Table72[[#This Row],[Pd1 Simulation]]-Table72[[#This Row],[Pd1 Analytic]])</f>
        <v>5.8849999999999181E-4</v>
      </c>
      <c r="M97" s="1">
        <f>ABS(Table72[[#This Row],[Absolute Error]]/Table72[[#This Row],[Pd1 Analytic]])</f>
        <v>2.6302675185425673E-3</v>
      </c>
      <c r="N97">
        <v>0.196960707071</v>
      </c>
      <c r="O97">
        <v>0.1979062</v>
      </c>
      <c r="P97" s="1">
        <f>ABS(Table723[[#This Row],[Pd2 Simulation]]-Table723[[#This Row],[Pd2 Analytic]])</f>
        <v>9.4549292900000803E-4</v>
      </c>
      <c r="Q97" s="1">
        <f>ABS(Table723[[#This Row],[Absolute Error]]/Table723[[#This Row],[Pd2 Analytic]])</f>
        <v>4.7774800839994304E-3</v>
      </c>
    </row>
    <row r="98" spans="1:17" x14ac:dyDescent="0.2">
      <c r="A98" s="1">
        <v>9.6999999999999993</v>
      </c>
      <c r="B98">
        <v>0.480438282828</v>
      </c>
      <c r="C98">
        <v>0.4811957</v>
      </c>
      <c r="D98" s="1">
        <f>ABS(Table6[[#This Row],[Pb Simulation]]-Table6[[#This Row],[Pb Analytic]])</f>
        <v>7.574171720000078E-4</v>
      </c>
      <c r="E98" s="1">
        <f>ABS(Table6[[#This Row],[Absolute Error]]/Table6[[#This Row],[Pb Analytic]])</f>
        <v>1.5740314637059472E-3</v>
      </c>
      <c r="F98">
        <v>0.41773616161600002</v>
      </c>
      <c r="G98">
        <v>0.41804429999999998</v>
      </c>
      <c r="H98" s="1">
        <f>ABS(Table7[[#This Row],[Pd Simulation]]-Table7[[#This Row],[Pd Analytic]])</f>
        <v>3.081383839999563E-4</v>
      </c>
      <c r="I98" s="1">
        <f>ABS(Table7[[#This Row],[Absolute Error]]/Table7[[#This Row],[Pd Analytic]])</f>
        <v>7.3709504949584601E-4</v>
      </c>
      <c r="J98">
        <v>0.222309090909</v>
      </c>
      <c r="K98">
        <v>0.22181799999999999</v>
      </c>
      <c r="L98" s="1">
        <f>ABS(Table72[[#This Row],[Pd1 Simulation]]-Table72[[#This Row],[Pd1 Analytic]])</f>
        <v>4.9109090900001373E-4</v>
      </c>
      <c r="M98" s="1">
        <f>ABS(Table72[[#This Row],[Absolute Error]]/Table72[[#This Row],[Pd1 Analytic]])</f>
        <v>2.2139362405215707E-3</v>
      </c>
      <c r="N98">
        <v>0.19532353535399999</v>
      </c>
      <c r="O98">
        <v>0.19622629999999999</v>
      </c>
      <c r="P98" s="1">
        <f>ABS(Table723[[#This Row],[Pd2 Simulation]]-Table723[[#This Row],[Pd2 Analytic]])</f>
        <v>9.0276464600000383E-4</v>
      </c>
      <c r="Q98" s="1">
        <f>ABS(Table723[[#This Row],[Absolute Error]]/Table723[[#This Row],[Pd2 Analytic]])</f>
        <v>4.6006302213312074E-3</v>
      </c>
    </row>
    <row r="99" spans="1:17" x14ac:dyDescent="0.2">
      <c r="A99" s="1">
        <v>9.8000000000000007</v>
      </c>
      <c r="B99">
        <v>0.48461050505100001</v>
      </c>
      <c r="C99">
        <v>0.4857649</v>
      </c>
      <c r="D99" s="1">
        <f>ABS(Table6[[#This Row],[Pb Simulation]]-Table6[[#This Row],[Pb Analytic]])</f>
        <v>1.1543949489999927E-3</v>
      </c>
      <c r="E99" s="1">
        <f>ABS(Table6[[#This Row],[Absolute Error]]/Table6[[#This Row],[Pb Analytic]])</f>
        <v>2.376447843390893E-3</v>
      </c>
      <c r="F99">
        <v>0.41449868686899999</v>
      </c>
      <c r="G99">
        <v>0.41449380000000002</v>
      </c>
      <c r="H99" s="1">
        <f>ABS(Table7[[#This Row],[Pd Simulation]]-Table7[[#This Row],[Pd Analytic]])</f>
        <v>4.8868689999648218E-6</v>
      </c>
      <c r="I99" s="1">
        <f>ABS(Table7[[#This Row],[Absolute Error]]/Table7[[#This Row],[Pd Analytic]])</f>
        <v>1.1789968872790912E-5</v>
      </c>
      <c r="J99">
        <v>0.220645757576</v>
      </c>
      <c r="K99">
        <v>0.2199229</v>
      </c>
      <c r="L99" s="1">
        <f>ABS(Table72[[#This Row],[Pd1 Simulation]]-Table72[[#This Row],[Pd1 Analytic]])</f>
        <v>7.2285757599999112E-4</v>
      </c>
      <c r="M99" s="1">
        <f>ABS(Table72[[#This Row],[Absolute Error]]/Table72[[#This Row],[Pd1 Analytic]])</f>
        <v>3.286868152429743E-3</v>
      </c>
      <c r="N99">
        <v>0.19379747474699999</v>
      </c>
      <c r="O99">
        <v>0.19457079999999999</v>
      </c>
      <c r="P99" s="1">
        <f>ABS(Table723[[#This Row],[Pd2 Simulation]]-Table723[[#This Row],[Pd2 Analytic]])</f>
        <v>7.7332525300000121E-4</v>
      </c>
      <c r="Q99" s="1">
        <f>ABS(Table723[[#This Row],[Absolute Error]]/Table723[[#This Row],[Pd2 Analytic]])</f>
        <v>3.9745185454343676E-3</v>
      </c>
    </row>
    <row r="100" spans="1:17" x14ac:dyDescent="0.2">
      <c r="A100" s="1">
        <v>9.9</v>
      </c>
      <c r="B100">
        <v>0.48901545454500001</v>
      </c>
      <c r="C100">
        <v>0.49026170000000002</v>
      </c>
      <c r="D100" s="1">
        <f>ABS(Table6[[#This Row],[Pb Simulation]]-Table6[[#This Row],[Pb Analytic]])</f>
        <v>1.2462454550000168E-3</v>
      </c>
      <c r="E100" s="1">
        <f>ABS(Table6[[#This Row],[Absolute Error]]/Table6[[#This Row],[Pb Analytic]])</f>
        <v>2.5420004356857097E-3</v>
      </c>
      <c r="F100">
        <v>0.41096121212100001</v>
      </c>
      <c r="G100">
        <v>0.41099550000000001</v>
      </c>
      <c r="H100" s="1">
        <f>ABS(Table7[[#This Row],[Pd Simulation]]-Table7[[#This Row],[Pd Analytic]])</f>
        <v>3.4287879000005628E-5</v>
      </c>
      <c r="I100" s="1">
        <f>ABS(Table7[[#This Row],[Absolute Error]]/Table7[[#This Row],[Pd Analytic]])</f>
        <v>8.3426409778222934E-5</v>
      </c>
      <c r="J100">
        <v>0.21883777777800001</v>
      </c>
      <c r="K100">
        <v>0.2180561</v>
      </c>
      <c r="L100" s="1">
        <f>ABS(Table72[[#This Row],[Pd1 Simulation]]-Table72[[#This Row],[Pd1 Analytic]])</f>
        <v>7.8167777800000615E-4</v>
      </c>
      <c r="M100" s="1">
        <f>ABS(Table72[[#This Row],[Absolute Error]]/Table72[[#This Row],[Pd1 Analytic]])</f>
        <v>3.5847553817572914E-3</v>
      </c>
      <c r="N100">
        <v>0.192061313131</v>
      </c>
      <c r="O100">
        <v>0.19293950000000001</v>
      </c>
      <c r="P100" s="1">
        <f>ABS(Table723[[#This Row],[Pd2 Simulation]]-Table723[[#This Row],[Pd2 Analytic]])</f>
        <v>8.7818686900001386E-4</v>
      </c>
      <c r="Q100" s="1">
        <f>ABS(Table723[[#This Row],[Absolute Error]]/Table723[[#This Row],[Pd2 Analytic]])</f>
        <v>4.5516178335696621E-3</v>
      </c>
    </row>
    <row r="101" spans="1:17" x14ac:dyDescent="0.2">
      <c r="A101" s="1">
        <v>10</v>
      </c>
      <c r="B101">
        <v>0.49343535353500001</v>
      </c>
      <c r="C101">
        <v>0.4946875</v>
      </c>
      <c r="D101" s="1">
        <f>ABS(Table6[[#This Row],[Pb Simulation]]-Table6[[#This Row],[Pb Analytic]])</f>
        <v>1.2521464649999925E-3</v>
      </c>
      <c r="E101" s="1">
        <f>ABS(Table6[[#This Row],[Absolute Error]]/Table6[[#This Row],[Pb Analytic]])</f>
        <v>2.531186789639909E-3</v>
      </c>
      <c r="F101">
        <v>0.40727949494900001</v>
      </c>
      <c r="G101">
        <v>0.40754869999999999</v>
      </c>
      <c r="H101" s="1">
        <f>ABS(Table7[[#This Row],[Pd Simulation]]-Table7[[#This Row],[Pd Analytic]])</f>
        <v>2.692050509999766E-4</v>
      </c>
      <c r="I101" s="1">
        <f>ABS(Table7[[#This Row],[Absolute Error]]/Table7[[#This Row],[Pd Analytic]])</f>
        <v>6.6054695058523458E-4</v>
      </c>
      <c r="J101">
        <v>0.21694202020200001</v>
      </c>
      <c r="K101">
        <v>0.21621689999999999</v>
      </c>
      <c r="L101" s="1">
        <f>ABS(Table72[[#This Row],[Pd1 Simulation]]-Table72[[#This Row],[Pd1 Analytic]])</f>
        <v>7.2512020200002358E-4</v>
      </c>
      <c r="M101" s="1">
        <f>ABS(Table72[[#This Row],[Absolute Error]]/Table72[[#This Row],[Pd1 Analytic]])</f>
        <v>3.353670328267696E-3</v>
      </c>
      <c r="N101">
        <v>0.19054848484799999</v>
      </c>
      <c r="O101">
        <v>0.19133159999999999</v>
      </c>
      <c r="P101" s="1">
        <f>ABS(Table723[[#This Row],[Pd2 Simulation]]-Table723[[#This Row],[Pd2 Analytic]])</f>
        <v>7.8311515199999682E-4</v>
      </c>
      <c r="Q101" s="1">
        <f>ABS(Table723[[#This Row],[Absolute Error]]/Table723[[#This Row],[Pd2 Analytic]])</f>
        <v>4.0929734136964145E-3</v>
      </c>
    </row>
    <row r="102" spans="1:17" x14ac:dyDescent="0.2">
      <c r="A102" s="1">
        <v>10.1</v>
      </c>
      <c r="B102">
        <v>0.49802525252500002</v>
      </c>
      <c r="C102">
        <v>0.49904369999999998</v>
      </c>
      <c r="D102" s="1">
        <f>ABS(Table6[[#This Row],[Pb Simulation]]-Table6[[#This Row],[Pb Analytic]])</f>
        <v>1.0184474749999617E-3</v>
      </c>
      <c r="E102" s="1">
        <f>ABS(Table6[[#This Row],[Absolute Error]]/Table6[[#This Row],[Pb Analytic]])</f>
        <v>2.0407981806001394E-3</v>
      </c>
      <c r="F102">
        <v>0.40396292929299998</v>
      </c>
      <c r="G102">
        <v>0.40415240000000002</v>
      </c>
      <c r="H102" s="1">
        <f>ABS(Table7[[#This Row],[Pd Simulation]]-Table7[[#This Row],[Pd Analytic]])</f>
        <v>1.8947070700003898E-4</v>
      </c>
      <c r="I102" s="1">
        <f>ABS(Table7[[#This Row],[Absolute Error]]/Table7[[#This Row],[Pd Analytic]])</f>
        <v>4.6881005036723518E-4</v>
      </c>
      <c r="J102">
        <v>0.21510545454499999</v>
      </c>
      <c r="K102">
        <v>0.21440509999999999</v>
      </c>
      <c r="L102" s="1">
        <f>ABS(Table72[[#This Row],[Pd1 Simulation]]-Table72[[#This Row],[Pd1 Analytic]])</f>
        <v>7.0035454500000371E-4</v>
      </c>
      <c r="M102" s="1">
        <f>ABS(Table72[[#This Row],[Absolute Error]]/Table72[[#This Row],[Pd1 Analytic]])</f>
        <v>3.2665013332239005E-3</v>
      </c>
      <c r="N102">
        <v>0.18902737373699999</v>
      </c>
      <c r="O102">
        <v>0.18974730000000001</v>
      </c>
      <c r="P102" s="1">
        <f>ABS(Table723[[#This Row],[Pd2 Simulation]]-Table723[[#This Row],[Pd2 Analytic]])</f>
        <v>7.1992626300002027E-4</v>
      </c>
      <c r="Q102" s="1">
        <f>ABS(Table723[[#This Row],[Absolute Error]]/Table723[[#This Row],[Pd2 Analytic]])</f>
        <v>3.794131790017672E-3</v>
      </c>
    </row>
    <row r="103" spans="1:17" x14ac:dyDescent="0.2">
      <c r="A103" s="1">
        <v>10.199999999999999</v>
      </c>
      <c r="B103">
        <v>0.50228949494899999</v>
      </c>
      <c r="C103">
        <v>0.50333159999999999</v>
      </c>
      <c r="D103" s="1">
        <f>ABS(Table6[[#This Row],[Pb Simulation]]-Table6[[#This Row],[Pb Analytic]])</f>
        <v>1.0421050509999974E-3</v>
      </c>
      <c r="E103" s="1">
        <f>ABS(Table6[[#This Row],[Absolute Error]]/Table6[[#This Row],[Pb Analytic]])</f>
        <v>2.0704145159970034E-3</v>
      </c>
      <c r="F103">
        <v>0.40093707070700002</v>
      </c>
      <c r="G103">
        <v>0.40080589999999999</v>
      </c>
      <c r="H103" s="1">
        <f>ABS(Table7[[#This Row],[Pd Simulation]]-Table7[[#This Row],[Pd Analytic]])</f>
        <v>1.3117070700002786E-4</v>
      </c>
      <c r="I103" s="1">
        <f>ABS(Table7[[#This Row],[Absolute Error]]/Table7[[#This Row],[Pd Analytic]])</f>
        <v>3.2726740549484892E-4</v>
      </c>
      <c r="J103">
        <v>0.21346585858600001</v>
      </c>
      <c r="K103">
        <v>0.21262010000000001</v>
      </c>
      <c r="L103" s="1">
        <f>ABS(Table72[[#This Row],[Pd1 Simulation]]-Table72[[#This Row],[Pd1 Analytic]])</f>
        <v>8.4575858600000053E-4</v>
      </c>
      <c r="M103" s="1">
        <f>ABS(Table72[[#This Row],[Absolute Error]]/Table72[[#This Row],[Pd1 Analytic]])</f>
        <v>3.9777922501212284E-3</v>
      </c>
      <c r="N103">
        <v>0.187196767677</v>
      </c>
      <c r="O103">
        <v>0.18818570000000001</v>
      </c>
      <c r="P103" s="1">
        <f>ABS(Table723[[#This Row],[Pd2 Simulation]]-Table723[[#This Row],[Pd2 Analytic]])</f>
        <v>9.8893232300001355E-4</v>
      </c>
      <c r="Q103" s="1">
        <f>ABS(Table723[[#This Row],[Absolute Error]]/Table723[[#This Row],[Pd2 Analytic]])</f>
        <v>5.2550875172768892E-3</v>
      </c>
    </row>
    <row r="104" spans="1:17" x14ac:dyDescent="0.2">
      <c r="A104" s="1">
        <v>10.3</v>
      </c>
      <c r="B104">
        <v>0.50654616161599997</v>
      </c>
      <c r="C104">
        <v>0.50755269999999997</v>
      </c>
      <c r="D104" s="1">
        <f>ABS(Table6[[#This Row],[Pb Simulation]]-Table6[[#This Row],[Pb Analytic]])</f>
        <v>1.0065383839999997E-3</v>
      </c>
      <c r="E104" s="1">
        <f>ABS(Table6[[#This Row],[Absolute Error]]/Table6[[#This Row],[Pb Analytic]])</f>
        <v>1.9831209330577883E-3</v>
      </c>
      <c r="F104">
        <v>0.39726575757600002</v>
      </c>
      <c r="G104">
        <v>0.39750809999999998</v>
      </c>
      <c r="H104" s="1">
        <f>ABS(Table7[[#This Row],[Pd Simulation]]-Table7[[#This Row],[Pd Analytic]])</f>
        <v>2.4234242399995276E-4</v>
      </c>
      <c r="I104" s="1">
        <f>ABS(Table7[[#This Row],[Absolute Error]]/Table7[[#This Row],[Pd Analytic]])</f>
        <v>6.0965405233239975E-4</v>
      </c>
      <c r="J104">
        <v>0.21168151515200001</v>
      </c>
      <c r="K104">
        <v>0.2108613</v>
      </c>
      <c r="L104" s="1">
        <f>ABS(Table72[[#This Row],[Pd1 Simulation]]-Table72[[#This Row],[Pd1 Analytic]])</f>
        <v>8.2021515200000894E-4</v>
      </c>
      <c r="M104" s="1">
        <f>ABS(Table72[[#This Row],[Absolute Error]]/Table72[[#This Row],[Pd1 Analytic]])</f>
        <v>3.8898325676641893E-3</v>
      </c>
      <c r="N104">
        <v>0.18583949494900001</v>
      </c>
      <c r="O104">
        <v>0.1866468</v>
      </c>
      <c r="P104" s="1">
        <f>ABS(Table723[[#This Row],[Pd2 Simulation]]-Table723[[#This Row],[Pd2 Analytic]])</f>
        <v>8.0730505099999017E-4</v>
      </c>
      <c r="Q104" s="1">
        <f>ABS(Table723[[#This Row],[Absolute Error]]/Table723[[#This Row],[Pd2 Analytic]])</f>
        <v>4.3253088239390662E-3</v>
      </c>
    </row>
    <row r="105" spans="1:17" x14ac:dyDescent="0.2">
      <c r="A105" s="1">
        <v>10.4</v>
      </c>
      <c r="B105">
        <v>0.51043585858600005</v>
      </c>
      <c r="C105">
        <v>0.51170819999999995</v>
      </c>
      <c r="D105" s="1">
        <f>ABS(Table6[[#This Row],[Pb Simulation]]-Table6[[#This Row],[Pb Analytic]])</f>
        <v>1.2723414139999001E-3</v>
      </c>
      <c r="E105" s="1">
        <f>ABS(Table6[[#This Row],[Absolute Error]]/Table6[[#This Row],[Pb Analytic]])</f>
        <v>2.4864589115435325E-3</v>
      </c>
      <c r="F105">
        <v>0.39415090909099998</v>
      </c>
      <c r="G105">
        <v>0.39425830000000001</v>
      </c>
      <c r="H105" s="1">
        <f>ABS(Table7[[#This Row],[Pd Simulation]]-Table7[[#This Row],[Pd Analytic]])</f>
        <v>1.073909090000269E-4</v>
      </c>
      <c r="I105" s="1">
        <f>ABS(Table7[[#This Row],[Absolute Error]]/Table7[[#This Row],[Pd Analytic]])</f>
        <v>2.7238718626856277E-4</v>
      </c>
      <c r="J105">
        <v>0.21007333333299999</v>
      </c>
      <c r="K105">
        <v>0.20912839999999999</v>
      </c>
      <c r="L105" s="1">
        <f>ABS(Table72[[#This Row],[Pd1 Simulation]]-Table72[[#This Row],[Pd1 Analytic]])</f>
        <v>9.449333329999976E-4</v>
      </c>
      <c r="M105" s="1">
        <f>ABS(Table72[[#This Row],[Absolute Error]]/Table72[[#This Row],[Pd1 Analytic]])</f>
        <v>4.518436199961352E-3</v>
      </c>
      <c r="N105">
        <v>0.18418777777799999</v>
      </c>
      <c r="O105">
        <v>0.18513019999999999</v>
      </c>
      <c r="P105" s="1">
        <f>ABS(Table723[[#This Row],[Pd2 Simulation]]-Table723[[#This Row],[Pd2 Analytic]])</f>
        <v>9.4242222200000003E-4</v>
      </c>
      <c r="Q105" s="1">
        <f>ABS(Table723[[#This Row],[Absolute Error]]/Table723[[#This Row],[Pd2 Analytic]])</f>
        <v>5.0905914972273567E-3</v>
      </c>
    </row>
    <row r="106" spans="1:17" x14ac:dyDescent="0.2">
      <c r="A106" s="1">
        <v>10.5</v>
      </c>
      <c r="B106">
        <v>0.51505343434299999</v>
      </c>
      <c r="C106">
        <v>0.51579949999999997</v>
      </c>
      <c r="D106" s="1">
        <f>ABS(Table6[[#This Row],[Pb Simulation]]-Table6[[#This Row],[Pb Analytic]])</f>
        <v>7.460656569999724E-4</v>
      </c>
      <c r="E106" s="1">
        <f>ABS(Table6[[#This Row],[Absolute Error]]/Table6[[#This Row],[Pb Analytic]])</f>
        <v>1.4464257080512341E-3</v>
      </c>
      <c r="F106">
        <v>0.39077464646499999</v>
      </c>
      <c r="G106">
        <v>0.39105600000000001</v>
      </c>
      <c r="H106" s="1">
        <f>ABS(Table7[[#This Row],[Pd Simulation]]-Table7[[#This Row],[Pd Analytic]])</f>
        <v>2.8135353500002847E-4</v>
      </c>
      <c r="I106" s="1">
        <f>ABS(Table7[[#This Row],[Absolute Error]]/Table7[[#This Row],[Pd Analytic]])</f>
        <v>7.1947121384156865E-4</v>
      </c>
      <c r="J106">
        <v>0.208108080808</v>
      </c>
      <c r="K106">
        <v>0.20742099999999999</v>
      </c>
      <c r="L106" s="1">
        <f>ABS(Table72[[#This Row],[Pd1 Simulation]]-Table72[[#This Row],[Pd1 Analytic]])</f>
        <v>6.8708080800000682E-4</v>
      </c>
      <c r="M106" s="1">
        <f>ABS(Table72[[#This Row],[Absolute Error]]/Table72[[#This Row],[Pd1 Analytic]])</f>
        <v>3.3124939519142559E-3</v>
      </c>
      <c r="N106">
        <v>0.182853434343</v>
      </c>
      <c r="O106">
        <v>0.1836351</v>
      </c>
      <c r="P106" s="1">
        <f>ABS(Table723[[#This Row],[Pd2 Simulation]]-Table723[[#This Row],[Pd2 Analytic]])</f>
        <v>7.8166565699999691E-4</v>
      </c>
      <c r="Q106" s="1">
        <f>ABS(Table723[[#This Row],[Absolute Error]]/Table723[[#This Row],[Pd2 Analytic]])</f>
        <v>4.2566244525147805E-3</v>
      </c>
    </row>
    <row r="107" spans="1:17" x14ac:dyDescent="0.2">
      <c r="A107" s="1">
        <v>10.6</v>
      </c>
      <c r="B107">
        <v>0.51877474747499996</v>
      </c>
      <c r="C107">
        <v>0.51982779999999995</v>
      </c>
      <c r="D107" s="1">
        <f>ABS(Table6[[#This Row],[Pb Simulation]]-Table6[[#This Row],[Pb Analytic]])</f>
        <v>1.0530525249999867E-3</v>
      </c>
      <c r="E107" s="1">
        <f>ABS(Table6[[#This Row],[Absolute Error]]/Table6[[#This Row],[Pb Analytic]])</f>
        <v>2.0257718517554982E-3</v>
      </c>
      <c r="F107">
        <v>0.38789393939400002</v>
      </c>
      <c r="G107">
        <v>0.38790000000000002</v>
      </c>
      <c r="H107" s="1">
        <f>ABS(Table7[[#This Row],[Pd Simulation]]-Table7[[#This Row],[Pd Analytic]])</f>
        <v>6.0606060000023554E-6</v>
      </c>
      <c r="I107" s="1">
        <f>ABS(Table7[[#This Row],[Absolute Error]]/Table7[[#This Row],[Pd Analytic]])</f>
        <v>1.56241453983046E-5</v>
      </c>
      <c r="J107">
        <v>0.206393434343</v>
      </c>
      <c r="K107">
        <v>0.20573830000000001</v>
      </c>
      <c r="L107" s="1">
        <f>ABS(Table72[[#This Row],[Pd1 Simulation]]-Table72[[#This Row],[Pd1 Analytic]])</f>
        <v>6.5513434299999118E-4</v>
      </c>
      <c r="M107" s="1">
        <f>ABS(Table72[[#This Row],[Absolute Error]]/Table72[[#This Row],[Pd1 Analytic]])</f>
        <v>3.1843091101656381E-3</v>
      </c>
      <c r="N107">
        <v>0.181417171717</v>
      </c>
      <c r="O107">
        <v>0.18216160000000001</v>
      </c>
      <c r="P107" s="1">
        <f>ABS(Table723[[#This Row],[Pd2 Simulation]]-Table723[[#This Row],[Pd2 Analytic]])</f>
        <v>7.4442828300000374E-4</v>
      </c>
      <c r="Q107" s="1">
        <f>ABS(Table723[[#This Row],[Absolute Error]]/Table723[[#This Row],[Pd2 Analytic]])</f>
        <v>4.0866367170688212E-3</v>
      </c>
    </row>
    <row r="108" spans="1:17" x14ac:dyDescent="0.2">
      <c r="A108" s="1">
        <v>10.7</v>
      </c>
      <c r="B108">
        <v>0.52266161616200002</v>
      </c>
      <c r="C108">
        <v>0.52379439999999999</v>
      </c>
      <c r="D108" s="1">
        <f>ABS(Table6[[#This Row],[Pb Simulation]]-Table6[[#This Row],[Pb Analytic]])</f>
        <v>1.1327838379999733E-3</v>
      </c>
      <c r="E108" s="1">
        <f>ABS(Table6[[#This Row],[Absolute Error]]/Table6[[#This Row],[Pb Analytic]])</f>
        <v>2.1626497686878161E-3</v>
      </c>
      <c r="F108">
        <v>0.384657676768</v>
      </c>
      <c r="G108">
        <v>0.38478960000000001</v>
      </c>
      <c r="H108" s="1">
        <f>ABS(Table7[[#This Row],[Pd Simulation]]-Table7[[#This Row],[Pd Analytic]])</f>
        <v>1.3192323200000855E-4</v>
      </c>
      <c r="I108" s="1">
        <f>ABS(Table7[[#This Row],[Absolute Error]]/Table7[[#This Row],[Pd Analytic]])</f>
        <v>3.4284510807986639E-4</v>
      </c>
      <c r="J108">
        <v>0.20496252525299999</v>
      </c>
      <c r="K108">
        <v>0.2040804</v>
      </c>
      <c r="L108" s="1">
        <f>ABS(Table72[[#This Row],[Pd1 Simulation]]-Table72[[#This Row],[Pd1 Analytic]])</f>
        <v>8.8212525299999345E-4</v>
      </c>
      <c r="M108" s="1">
        <f>ABS(Table72[[#This Row],[Absolute Error]]/Table72[[#This Row],[Pd1 Analytic]])</f>
        <v>4.3224398472366454E-3</v>
      </c>
      <c r="N108">
        <v>0.17995252525300001</v>
      </c>
      <c r="O108">
        <v>0.18070929999999999</v>
      </c>
      <c r="P108" s="1">
        <f>ABS(Table723[[#This Row],[Pd2 Simulation]]-Table723[[#This Row],[Pd2 Analytic]])</f>
        <v>7.5677474699997749E-4</v>
      </c>
      <c r="Q108" s="1">
        <f>ABS(Table723[[#This Row],[Absolute Error]]/Table723[[#This Row],[Pd2 Analytic]])</f>
        <v>4.1878018840202334E-3</v>
      </c>
    </row>
    <row r="109" spans="1:17" x14ac:dyDescent="0.2">
      <c r="A109" s="1">
        <v>10.8</v>
      </c>
      <c r="B109">
        <v>0.52687171717199999</v>
      </c>
      <c r="C109">
        <v>0.52770050000000002</v>
      </c>
      <c r="D109" s="1">
        <f>ABS(Table6[[#This Row],[Pb Simulation]]-Table6[[#This Row],[Pb Analytic]])</f>
        <v>8.2878282800002978E-4</v>
      </c>
      <c r="E109" s="1">
        <f>ABS(Table6[[#This Row],[Absolute Error]]/Table6[[#This Row],[Pb Analytic]])</f>
        <v>1.5705553206791158E-3</v>
      </c>
      <c r="F109">
        <v>0.381805959596</v>
      </c>
      <c r="G109">
        <v>0.38172410000000001</v>
      </c>
      <c r="H109" s="1">
        <f>ABS(Table7[[#This Row],[Pd Simulation]]-Table7[[#This Row],[Pd Analytic]])</f>
        <v>8.1859595999989043E-5</v>
      </c>
      <c r="I109" s="1">
        <f>ABS(Table7[[#This Row],[Absolute Error]]/Table7[[#This Row],[Pd Analytic]])</f>
        <v>2.144470207670646E-4</v>
      </c>
      <c r="J109">
        <v>0.202990606061</v>
      </c>
      <c r="K109">
        <v>0.2024463</v>
      </c>
      <c r="L109" s="1">
        <f>ABS(Table72[[#This Row],[Pd1 Simulation]]-Table72[[#This Row],[Pd1 Analytic]])</f>
        <v>5.44306061000005E-4</v>
      </c>
      <c r="M109" s="1">
        <f>ABS(Table72[[#This Row],[Absolute Error]]/Table72[[#This Row],[Pd1 Analytic]])</f>
        <v>2.6886441540300071E-3</v>
      </c>
      <c r="N109">
        <v>0.178644040404</v>
      </c>
      <c r="O109">
        <v>0.17927760000000001</v>
      </c>
      <c r="P109" s="1">
        <f>ABS(Table723[[#This Row],[Pd2 Simulation]]-Table723[[#This Row],[Pd2 Analytic]])</f>
        <v>6.3355959600000511E-4</v>
      </c>
      <c r="Q109" s="1">
        <f>ABS(Table723[[#This Row],[Absolute Error]]/Table723[[#This Row],[Pd2 Analytic]])</f>
        <v>3.5339584867267581E-3</v>
      </c>
    </row>
    <row r="110" spans="1:17" x14ac:dyDescent="0.2">
      <c r="A110" s="1">
        <v>10.9</v>
      </c>
      <c r="B110">
        <v>0.53035434343400001</v>
      </c>
      <c r="C110">
        <v>0.5315474</v>
      </c>
      <c r="D110" s="1">
        <f>ABS(Table6[[#This Row],[Pb Simulation]]-Table6[[#This Row],[Pb Analytic]])</f>
        <v>1.1930565659999948E-3</v>
      </c>
      <c r="E110" s="1">
        <f>ABS(Table6[[#This Row],[Absolute Error]]/Table6[[#This Row],[Pb Analytic]])</f>
        <v>2.2444970401510659E-3</v>
      </c>
      <c r="F110">
        <v>0.378862222222</v>
      </c>
      <c r="G110">
        <v>0.37870239999999999</v>
      </c>
      <c r="H110" s="1">
        <f>ABS(Table7[[#This Row],[Pd Simulation]]-Table7[[#This Row],[Pd Analytic]])</f>
        <v>1.5982222200000562E-4</v>
      </c>
      <c r="I110" s="1">
        <f>ABS(Table7[[#This Row],[Absolute Error]]/Table7[[#This Row],[Pd Analytic]])</f>
        <v>4.220259021331938E-4</v>
      </c>
      <c r="J110">
        <v>0.20161525252500001</v>
      </c>
      <c r="K110">
        <v>0.20083590000000001</v>
      </c>
      <c r="L110" s="1">
        <f>ABS(Table72[[#This Row],[Pd1 Simulation]]-Table72[[#This Row],[Pd1 Analytic]])</f>
        <v>7.7935252499999885E-4</v>
      </c>
      <c r="M110" s="1">
        <f>ABS(Table72[[#This Row],[Absolute Error]]/Table72[[#This Row],[Pd1 Analytic]])</f>
        <v>3.8805438918041984E-3</v>
      </c>
      <c r="N110">
        <v>0.17718939393899999</v>
      </c>
      <c r="O110">
        <v>0.17786650000000001</v>
      </c>
      <c r="P110" s="1">
        <f>ABS(Table723[[#This Row],[Pd2 Simulation]]-Table723[[#This Row],[Pd2 Analytic]])</f>
        <v>6.7710606100002124E-4</v>
      </c>
      <c r="Q110" s="1">
        <f>ABS(Table723[[#This Row],[Absolute Error]]/Table723[[#This Row],[Pd2 Analytic]])</f>
        <v>3.8068217511449385E-3</v>
      </c>
    </row>
    <row r="111" spans="1:17" x14ac:dyDescent="0.2">
      <c r="A111" s="1">
        <v>11</v>
      </c>
      <c r="B111">
        <v>0.534327777778</v>
      </c>
      <c r="C111">
        <v>0.53533629999999999</v>
      </c>
      <c r="D111" s="1">
        <f>ABS(Table6[[#This Row],[Pb Simulation]]-Table6[[#This Row],[Pb Analytic]])</f>
        <v>1.0085222219999856E-3</v>
      </c>
      <c r="E111" s="1">
        <f>ABS(Table6[[#This Row],[Absolute Error]]/Table6[[#This Row],[Pb Analytic]])</f>
        <v>1.883904046857995E-3</v>
      </c>
      <c r="F111">
        <v>0.37581171717200001</v>
      </c>
      <c r="G111">
        <v>0.37572430000000001</v>
      </c>
      <c r="H111" s="1">
        <f>ABS(Table7[[#This Row],[Pd Simulation]]-Table7[[#This Row],[Pd Analytic]])</f>
        <v>8.7417172000003873E-5</v>
      </c>
      <c r="I111" s="1">
        <f>ABS(Table7[[#This Row],[Absolute Error]]/Table7[[#This Row],[Pd Analytic]])</f>
        <v>2.3266307768755938E-4</v>
      </c>
      <c r="J111">
        <v>0.199888080808</v>
      </c>
      <c r="K111">
        <v>0.19924890000000001</v>
      </c>
      <c r="L111" s="1">
        <f>ABS(Table72[[#This Row],[Pd1 Simulation]]-Table72[[#This Row],[Pd1 Analytic]])</f>
        <v>6.3918080799998944E-4</v>
      </c>
      <c r="M111" s="1">
        <f>ABS(Table72[[#This Row],[Absolute Error]]/Table72[[#This Row],[Pd1 Analytic]])</f>
        <v>3.2079515018652019E-3</v>
      </c>
      <c r="N111">
        <v>0.175782424242</v>
      </c>
      <c r="O111">
        <v>0.1764752</v>
      </c>
      <c r="P111" s="1">
        <f>ABS(Table723[[#This Row],[Pd2 Simulation]]-Table723[[#This Row],[Pd2 Analytic]])</f>
        <v>6.9277575800000268E-4</v>
      </c>
      <c r="Q111" s="1">
        <f>ABS(Table723[[#This Row],[Absolute Error]]/Table723[[#This Row],[Pd2 Analytic]])</f>
        <v>3.9256267056221083E-3</v>
      </c>
    </row>
    <row r="112" spans="1:17" x14ac:dyDescent="0.2">
      <c r="A112" s="1">
        <v>11.1</v>
      </c>
      <c r="B112">
        <v>0.53790292929299999</v>
      </c>
      <c r="C112">
        <v>0.5390682</v>
      </c>
      <c r="D112" s="1">
        <f>ABS(Table6[[#This Row],[Pb Simulation]]-Table6[[#This Row],[Pb Analytic]])</f>
        <v>1.1652707070000101E-3</v>
      </c>
      <c r="E112" s="1">
        <f>ABS(Table6[[#This Row],[Absolute Error]]/Table6[[#This Row],[Pb Analytic]])</f>
        <v>2.1616387444112085E-3</v>
      </c>
      <c r="F112">
        <v>0.37274393939400002</v>
      </c>
      <c r="G112">
        <v>0.37278840000000002</v>
      </c>
      <c r="H112" s="1">
        <f>ABS(Table7[[#This Row],[Pd Simulation]]-Table7[[#This Row],[Pd Analytic]])</f>
        <v>4.446060599999635E-5</v>
      </c>
      <c r="I112" s="1">
        <f>ABS(Table7[[#This Row],[Absolute Error]]/Table7[[#This Row],[Pd Analytic]])</f>
        <v>1.1926499322402829E-4</v>
      </c>
      <c r="J112">
        <v>0.19848888888899999</v>
      </c>
      <c r="K112">
        <v>0.19768459999999999</v>
      </c>
      <c r="L112" s="1">
        <f>ABS(Table72[[#This Row],[Pd1 Simulation]]-Table72[[#This Row],[Pd1 Analytic]])</f>
        <v>8.0428888899999884E-4</v>
      </c>
      <c r="M112" s="1">
        <f>ABS(Table72[[#This Row],[Absolute Error]]/Table72[[#This Row],[Pd1 Analytic]])</f>
        <v>4.0685460020659118E-3</v>
      </c>
      <c r="N112">
        <v>0.17449262626299999</v>
      </c>
      <c r="O112">
        <v>0.1751036</v>
      </c>
      <c r="P112" s="1">
        <f>ABS(Table723[[#This Row],[Pd2 Simulation]]-Table723[[#This Row],[Pd2 Analytic]])</f>
        <v>6.1097373700000346E-4</v>
      </c>
      <c r="Q112" s="1">
        <f>ABS(Table723[[#This Row],[Absolute Error]]/Table723[[#This Row],[Pd2 Analytic]])</f>
        <v>3.4892128831160722E-3</v>
      </c>
    </row>
    <row r="113" spans="1:17" x14ac:dyDescent="0.2">
      <c r="A113" s="1">
        <v>11.2</v>
      </c>
      <c r="B113">
        <v>0.54178363636399995</v>
      </c>
      <c r="C113">
        <v>0.54274429999999996</v>
      </c>
      <c r="D113" s="1">
        <f>ABS(Table6[[#This Row],[Pb Simulation]]-Table6[[#This Row],[Pb Analytic]])</f>
        <v>9.6066363600000315E-4</v>
      </c>
      <c r="E113" s="1">
        <f>ABS(Table6[[#This Row],[Absolute Error]]/Table6[[#This Row],[Pb Analytic]])</f>
        <v>1.7700114694894139E-3</v>
      </c>
      <c r="F113">
        <v>0.36995787878800002</v>
      </c>
      <c r="G113">
        <v>0.36989430000000001</v>
      </c>
      <c r="H113" s="1">
        <f>ABS(Table7[[#This Row],[Pd Simulation]]-Table7[[#This Row],[Pd Analytic]])</f>
        <v>6.3578788000007158E-5</v>
      </c>
      <c r="I113" s="1">
        <f>ABS(Table7[[#This Row],[Absolute Error]]/Table7[[#This Row],[Pd Analytic]])</f>
        <v>1.7188366514435922E-4</v>
      </c>
      <c r="J113">
        <v>0.19682565656600001</v>
      </c>
      <c r="K113">
        <v>0.19614280000000001</v>
      </c>
      <c r="L113" s="1">
        <f>ABS(Table72[[#This Row],[Pd1 Simulation]]-Table72[[#This Row],[Pd1 Analytic]])</f>
        <v>6.8285656600000633E-4</v>
      </c>
      <c r="M113" s="1">
        <f>ABS(Table72[[#This Row],[Absolute Error]]/Table72[[#This Row],[Pd1 Analytic]])</f>
        <v>3.4814256042026846E-3</v>
      </c>
      <c r="N113">
        <v>0.17302414141399999</v>
      </c>
      <c r="O113">
        <v>0.1737515</v>
      </c>
      <c r="P113" s="1">
        <f>ABS(Table723[[#This Row],[Pd2 Simulation]]-Table723[[#This Row],[Pd2 Analytic]])</f>
        <v>7.273585860000098E-4</v>
      </c>
      <c r="Q113" s="1">
        <f>ABS(Table723[[#This Row],[Absolute Error]]/Table723[[#This Row],[Pd2 Analytic]])</f>
        <v>4.1862003263281747E-3</v>
      </c>
    </row>
    <row r="114" spans="1:17" x14ac:dyDescent="0.2">
      <c r="A114" s="1">
        <v>11.3</v>
      </c>
      <c r="B114">
        <v>0.54524393939399995</v>
      </c>
      <c r="C114">
        <v>0.54636580000000001</v>
      </c>
      <c r="D114" s="1">
        <f>ABS(Table6[[#This Row],[Pb Simulation]]-Table6[[#This Row],[Pb Analytic]])</f>
        <v>1.121860606000058E-3</v>
      </c>
      <c r="E114" s="1">
        <f>ABS(Table6[[#This Row],[Absolute Error]]/Table6[[#This Row],[Pb Analytic]])</f>
        <v>2.0533141093385747E-3</v>
      </c>
      <c r="F114">
        <v>0.366908181818</v>
      </c>
      <c r="G114">
        <v>0.36704110000000001</v>
      </c>
      <c r="H114" s="1">
        <f>ABS(Table7[[#This Row],[Pd Simulation]]-Table7[[#This Row],[Pd Analytic]])</f>
        <v>1.3291818200000804E-4</v>
      </c>
      <c r="I114" s="1">
        <f>ABS(Table7[[#This Row],[Absolute Error]]/Table7[[#This Row],[Pd Analytic]])</f>
        <v>3.621343277360711E-4</v>
      </c>
      <c r="J114">
        <v>0.195281414141</v>
      </c>
      <c r="K114">
        <v>0.19462299999999999</v>
      </c>
      <c r="L114" s="1">
        <f>ABS(Table72[[#This Row],[Pd1 Simulation]]-Table72[[#This Row],[Pd1 Analytic]])</f>
        <v>6.5841414100001328E-4</v>
      </c>
      <c r="M114" s="1">
        <f>ABS(Table72[[#This Row],[Absolute Error]]/Table72[[#This Row],[Pd1 Analytic]])</f>
        <v>3.3830232860453972E-3</v>
      </c>
      <c r="N114">
        <v>0.17175878787900001</v>
      </c>
      <c r="O114">
        <v>0.17241809999999999</v>
      </c>
      <c r="P114" s="1">
        <f>ABS(Table723[[#This Row],[Pd2 Simulation]]-Table723[[#This Row],[Pd2 Analytic]])</f>
        <v>6.5931212099998304E-4</v>
      </c>
      <c r="Q114" s="1">
        <f>ABS(Table723[[#This Row],[Absolute Error]]/Table723[[#This Row],[Pd2 Analytic]])</f>
        <v>3.8239147804086872E-3</v>
      </c>
    </row>
    <row r="115" spans="1:17" x14ac:dyDescent="0.2">
      <c r="A115" s="1">
        <v>11.4</v>
      </c>
      <c r="B115">
        <v>0.54876050505100005</v>
      </c>
      <c r="C115">
        <v>0.54993380000000003</v>
      </c>
      <c r="D115" s="1">
        <f>ABS(Table6[[#This Row],[Pb Simulation]]-Table6[[#This Row],[Pb Analytic]])</f>
        <v>1.1732949489999811E-3</v>
      </c>
      <c r="E115" s="1">
        <f>ABS(Table6[[#This Row],[Absolute Error]]/Table6[[#This Row],[Pb Analytic]])</f>
        <v>2.1335203419029364E-3</v>
      </c>
      <c r="F115">
        <v>0.36414343434300001</v>
      </c>
      <c r="G115">
        <v>0.3642283</v>
      </c>
      <c r="H115" s="1">
        <f>ABS(Table7[[#This Row],[Pd Simulation]]-Table7[[#This Row],[Pd Analytic]])</f>
        <v>8.4865656999999484E-5</v>
      </c>
      <c r="I115" s="1">
        <f>ABS(Table7[[#This Row],[Absolute Error]]/Table7[[#This Row],[Pd Analytic]])</f>
        <v>2.3300127145529188E-4</v>
      </c>
      <c r="J115">
        <v>0.19398383838399999</v>
      </c>
      <c r="K115">
        <v>0.19312470000000001</v>
      </c>
      <c r="L115" s="1">
        <f>ABS(Table72[[#This Row],[Pd1 Simulation]]-Table72[[#This Row],[Pd1 Analytic]])</f>
        <v>8.5913838399997999E-4</v>
      </c>
      <c r="M115" s="1">
        <f>ABS(Table72[[#This Row],[Absolute Error]]/Table72[[#This Row],[Pd1 Analytic]])</f>
        <v>4.4486199020631742E-3</v>
      </c>
      <c r="N115">
        <v>0.17039010100999999</v>
      </c>
      <c r="O115">
        <v>0.17110339999999999</v>
      </c>
      <c r="P115" s="1">
        <f>ABS(Table723[[#This Row],[Pd2 Simulation]]-Table723[[#This Row],[Pd2 Analytic]])</f>
        <v>7.1329898999999974E-4</v>
      </c>
      <c r="Q115" s="1">
        <f>ABS(Table723[[#This Row],[Absolute Error]]/Table723[[#This Row],[Pd2 Analytic]])</f>
        <v>4.1688183285662345E-3</v>
      </c>
    </row>
    <row r="116" spans="1:17" x14ac:dyDescent="0.2">
      <c r="A116" s="1">
        <v>11.5</v>
      </c>
      <c r="B116">
        <v>0.55256121212099996</v>
      </c>
      <c r="C116">
        <v>0.55344930000000003</v>
      </c>
      <c r="D116" s="1">
        <f>ABS(Table6[[#This Row],[Pb Simulation]]-Table6[[#This Row],[Pb Analytic]])</f>
        <v>8.880878790000768E-4</v>
      </c>
      <c r="E116" s="1">
        <f>ABS(Table6[[#This Row],[Absolute Error]]/Table6[[#This Row],[Pb Analytic]])</f>
        <v>1.6046417964573751E-3</v>
      </c>
      <c r="F116">
        <v>0.36166333333299999</v>
      </c>
      <c r="G116">
        <v>0.36145490000000002</v>
      </c>
      <c r="H116" s="1">
        <f>ABS(Table7[[#This Row],[Pd Simulation]]-Table7[[#This Row],[Pd Analytic]])</f>
        <v>2.084333329999688E-4</v>
      </c>
      <c r="I116" s="1">
        <f>ABS(Table7[[#This Row],[Absolute Error]]/Table7[[#This Row],[Pd Analytic]])</f>
        <v>5.7665100957261556E-4</v>
      </c>
      <c r="J116">
        <v>0.192217777778</v>
      </c>
      <c r="K116">
        <v>0.19164780000000001</v>
      </c>
      <c r="L116" s="1">
        <f>ABS(Table72[[#This Row],[Pd1 Simulation]]-Table72[[#This Row],[Pd1 Analytic]])</f>
        <v>5.6997777799999705E-4</v>
      </c>
      <c r="M116" s="1">
        <f>ABS(Table72[[#This Row],[Absolute Error]]/Table72[[#This Row],[Pd1 Analytic]])</f>
        <v>2.9740898564971632E-3</v>
      </c>
      <c r="N116">
        <v>0.169191414141</v>
      </c>
      <c r="O116">
        <v>0.16980729999999999</v>
      </c>
      <c r="P116" s="1">
        <f>ABS(Table723[[#This Row],[Pd2 Simulation]]-Table723[[#This Row],[Pd2 Analytic]])</f>
        <v>6.1588585899999271E-4</v>
      </c>
      <c r="Q116" s="1">
        <f>ABS(Table723[[#This Row],[Absolute Error]]/Table723[[#This Row],[Pd2 Analytic]])</f>
        <v>3.6269692704612388E-3</v>
      </c>
    </row>
    <row r="117" spans="1:17" x14ac:dyDescent="0.2">
      <c r="A117" s="1">
        <v>11.6</v>
      </c>
      <c r="B117">
        <v>0.55595818181800005</v>
      </c>
      <c r="C117">
        <v>0.55691329999999994</v>
      </c>
      <c r="D117" s="1">
        <f>ABS(Table6[[#This Row],[Pb Simulation]]-Table6[[#This Row],[Pb Analytic]])</f>
        <v>9.5511818199989218E-4</v>
      </c>
      <c r="E117" s="1">
        <f>ABS(Table6[[#This Row],[Absolute Error]]/Table6[[#This Row],[Pb Analytic]])</f>
        <v>1.7150213183989183E-3</v>
      </c>
      <c r="F117">
        <v>0.35874272727299999</v>
      </c>
      <c r="G117">
        <v>0.35872029999999999</v>
      </c>
      <c r="H117" s="1">
        <f>ABS(Table7[[#This Row],[Pd Simulation]]-Table7[[#This Row],[Pd Analytic]])</f>
        <v>2.2427273000003023E-5</v>
      </c>
      <c r="I117" s="1">
        <f>ABS(Table7[[#This Row],[Absolute Error]]/Table7[[#This Row],[Pd Analytic]])</f>
        <v>6.2520222580107738E-5</v>
      </c>
      <c r="J117">
        <v>0.19067181818199999</v>
      </c>
      <c r="K117">
        <v>0.1901912</v>
      </c>
      <c r="L117" s="1">
        <f>ABS(Table72[[#This Row],[Pd1 Simulation]]-Table72[[#This Row],[Pd1 Analytic]])</f>
        <v>4.8061818199998663E-4</v>
      </c>
      <c r="M117" s="1">
        <f>ABS(Table72[[#This Row],[Absolute Error]]/Table72[[#This Row],[Pd1 Analytic]])</f>
        <v>2.5270263923882208E-3</v>
      </c>
      <c r="N117">
        <v>0.16805707070699999</v>
      </c>
      <c r="O117">
        <v>0.16852900000000001</v>
      </c>
      <c r="P117" s="1">
        <f>ABS(Table723[[#This Row],[Pd2 Simulation]]-Table723[[#This Row],[Pd2 Analytic]])</f>
        <v>4.7192929300002295E-4</v>
      </c>
      <c r="Q117" s="1">
        <f>ABS(Table723[[#This Row],[Absolute Error]]/Table723[[#This Row],[Pd2 Analytic]])</f>
        <v>2.8002853692837607E-3</v>
      </c>
    </row>
    <row r="118" spans="1:17" x14ac:dyDescent="0.2">
      <c r="A118" s="1">
        <v>11.7</v>
      </c>
      <c r="B118">
        <v>0.55929535353500004</v>
      </c>
      <c r="C118">
        <v>0.56032680000000001</v>
      </c>
      <c r="D118" s="1">
        <f>ABS(Table6[[#This Row],[Pb Simulation]]-Table6[[#This Row],[Pb Analytic]])</f>
        <v>1.0314464649999744E-3</v>
      </c>
      <c r="E118" s="1">
        <f>ABS(Table6[[#This Row],[Absolute Error]]/Table6[[#This Row],[Pb Analytic]])</f>
        <v>1.8407944524516306E-3</v>
      </c>
      <c r="F118">
        <v>0.35600282828300001</v>
      </c>
      <c r="G118">
        <v>0.3560238</v>
      </c>
      <c r="H118" s="1">
        <f>ABS(Table7[[#This Row],[Pd Simulation]]-Table7[[#This Row],[Pd Analytic]])</f>
        <v>2.0971716999995671E-5</v>
      </c>
      <c r="I118" s="1">
        <f>ABS(Table7[[#This Row],[Absolute Error]]/Table7[[#This Row],[Pd Analytic]])</f>
        <v>5.8905379359457631E-5</v>
      </c>
      <c r="J118">
        <v>0.18956979798000001</v>
      </c>
      <c r="K118">
        <v>0.18875549999999999</v>
      </c>
      <c r="L118" s="1">
        <f>ABS(Table72[[#This Row],[Pd1 Simulation]]-Table72[[#This Row],[Pd1 Analytic]])</f>
        <v>8.1429798000001719E-4</v>
      </c>
      <c r="M118" s="1">
        <f>ABS(Table72[[#This Row],[Absolute Error]]/Table72[[#This Row],[Pd1 Analytic]])</f>
        <v>4.3140357764410425E-3</v>
      </c>
      <c r="N118">
        <v>0.16654878787899999</v>
      </c>
      <c r="O118">
        <v>0.16726820000000001</v>
      </c>
      <c r="P118" s="1">
        <f>ABS(Table723[[#This Row],[Pd2 Simulation]]-Table723[[#This Row],[Pd2 Analytic]])</f>
        <v>7.1941212100001817E-4</v>
      </c>
      <c r="Q118" s="1">
        <f>ABS(Table723[[#This Row],[Absolute Error]]/Table723[[#This Row],[Pd2 Analytic]])</f>
        <v>4.3009497382049799E-3</v>
      </c>
    </row>
    <row r="119" spans="1:17" x14ac:dyDescent="0.2">
      <c r="A119" s="1">
        <v>11.8</v>
      </c>
      <c r="B119">
        <v>0.56259535353500001</v>
      </c>
      <c r="C119">
        <v>0.56369100000000005</v>
      </c>
      <c r="D119" s="1">
        <f>ABS(Table6[[#This Row],[Pb Simulation]]-Table6[[#This Row],[Pb Analytic]])</f>
        <v>1.0956464650000441E-3</v>
      </c>
      <c r="E119" s="1">
        <f>ABS(Table6[[#This Row],[Absolute Error]]/Table6[[#This Row],[Pb Analytic]])</f>
        <v>1.9437004759700687E-3</v>
      </c>
      <c r="F119">
        <v>0.353468989899</v>
      </c>
      <c r="G119">
        <v>0.35336459999999997</v>
      </c>
      <c r="H119" s="1">
        <f>ABS(Table7[[#This Row],[Pd Simulation]]-Table7[[#This Row],[Pd Analytic]])</f>
        <v>1.043898990000236E-4</v>
      </c>
      <c r="I119" s="1">
        <f>ABS(Table7[[#This Row],[Absolute Error]]/Table7[[#This Row],[Pd Analytic]])</f>
        <v>2.9541696876264232E-4</v>
      </c>
      <c r="J119">
        <v>0.18811141414099999</v>
      </c>
      <c r="K119">
        <v>0.1873396</v>
      </c>
      <c r="L119" s="1">
        <f>ABS(Table72[[#This Row],[Pd1 Simulation]]-Table72[[#This Row],[Pd1 Analytic]])</f>
        <v>7.7181414099999901E-4</v>
      </c>
      <c r="M119" s="1">
        <f>ABS(Table72[[#This Row],[Absolute Error]]/Table72[[#This Row],[Pd1 Analytic]])</f>
        <v>4.1198664937898821E-3</v>
      </c>
      <c r="N119">
        <v>0.16536404040399999</v>
      </c>
      <c r="O119">
        <v>0.1660249</v>
      </c>
      <c r="P119" s="1">
        <f>ABS(Table723[[#This Row],[Pd2 Simulation]]-Table723[[#This Row],[Pd2 Analytic]])</f>
        <v>6.6085959600001298E-4</v>
      </c>
      <c r="Q119" s="1">
        <f>ABS(Table723[[#This Row],[Absolute Error]]/Table723[[#This Row],[Pd2 Analytic]])</f>
        <v>3.9804848308899023E-3</v>
      </c>
    </row>
    <row r="120" spans="1:17" x14ac:dyDescent="0.2">
      <c r="A120" s="1">
        <v>11.9</v>
      </c>
      <c r="B120">
        <v>0.56606121212100002</v>
      </c>
      <c r="C120">
        <v>0.56700669999999997</v>
      </c>
      <c r="D120" s="1">
        <f>ABS(Table6[[#This Row],[Pb Simulation]]-Table6[[#This Row],[Pb Analytic]])</f>
        <v>9.4548787899995101E-4</v>
      </c>
      <c r="E120" s="1">
        <f>ABS(Table6[[#This Row],[Absolute Error]]/Table6[[#This Row],[Pb Analytic]])</f>
        <v>1.6675074192244131E-3</v>
      </c>
      <c r="F120">
        <v>0.35074878787899999</v>
      </c>
      <c r="G120">
        <v>0.3507422</v>
      </c>
      <c r="H120" s="1">
        <f>ABS(Table7[[#This Row],[Pd Simulation]]-Table7[[#This Row],[Pd Analytic]])</f>
        <v>6.5878789999862519E-6</v>
      </c>
      <c r="I120" s="1">
        <f>ABS(Table7[[#This Row],[Absolute Error]]/Table7[[#This Row],[Pd Analytic]])</f>
        <v>1.8782681410980064E-5</v>
      </c>
      <c r="J120">
        <v>0.186327878788</v>
      </c>
      <c r="K120">
        <v>0.18594350000000001</v>
      </c>
      <c r="L120" s="1">
        <f>ABS(Table72[[#This Row],[Pd1 Simulation]]-Table72[[#This Row],[Pd1 Analytic]])</f>
        <v>3.8437878799998937E-4</v>
      </c>
      <c r="M120" s="1">
        <f>ABS(Table72[[#This Row],[Absolute Error]]/Table72[[#This Row],[Pd1 Analytic]])</f>
        <v>2.0671805575348929E-3</v>
      </c>
      <c r="N120">
        <v>0.16425979798000001</v>
      </c>
      <c r="O120">
        <v>0.16479859999999999</v>
      </c>
      <c r="P120" s="1">
        <f>ABS(Table723[[#This Row],[Pd2 Simulation]]-Table723[[#This Row],[Pd2 Analytic]])</f>
        <v>5.3880201999997879E-4</v>
      </c>
      <c r="Q120" s="1">
        <f>ABS(Table723[[#This Row],[Absolute Error]]/Table723[[#This Row],[Pd2 Analytic]])</f>
        <v>3.2694575075272411E-3</v>
      </c>
    </row>
    <row r="121" spans="1:17" x14ac:dyDescent="0.2">
      <c r="A121" s="1">
        <v>12</v>
      </c>
      <c r="B121">
        <v>0.56906323232300005</v>
      </c>
      <c r="C121">
        <v>0.57027490000000003</v>
      </c>
      <c r="D121" s="1">
        <f>ABS(Table6[[#This Row],[Pb Simulation]]-Table6[[#This Row],[Pb Analytic]])</f>
        <v>1.2116676769999835E-3</v>
      </c>
      <c r="E121" s="1">
        <f>ABS(Table6[[#This Row],[Absolute Error]]/Table6[[#This Row],[Pb Analytic]])</f>
        <v>2.1247080609719687E-3</v>
      </c>
      <c r="F121">
        <v>0.34821626262599997</v>
      </c>
      <c r="G121">
        <v>0.34815590000000002</v>
      </c>
      <c r="H121" s="1">
        <f>ABS(Table7[[#This Row],[Pd Simulation]]-Table7[[#This Row],[Pd Analytic]])</f>
        <v>6.0362625999954567E-5</v>
      </c>
      <c r="I121" s="1">
        <f>ABS(Table7[[#This Row],[Absolute Error]]/Table7[[#This Row],[Pd Analytic]])</f>
        <v>1.7337815042041386E-4</v>
      </c>
      <c r="J121">
        <v>0.18531949494899999</v>
      </c>
      <c r="K121">
        <v>0.1845666</v>
      </c>
      <c r="L121" s="1">
        <f>ABS(Table72[[#This Row],[Pd1 Simulation]]-Table72[[#This Row],[Pd1 Analytic]])</f>
        <v>7.5289494899999365E-4</v>
      </c>
      <c r="M121" s="1">
        <f>ABS(Table72[[#This Row],[Absolute Error]]/Table72[[#This Row],[Pd1 Analytic]])</f>
        <v>4.079258917919026E-3</v>
      </c>
      <c r="N121">
        <v>0.163164545455</v>
      </c>
      <c r="O121">
        <v>0.16358909999999999</v>
      </c>
      <c r="P121" s="1">
        <f>ABS(Table723[[#This Row],[Pd2 Simulation]]-Table723[[#This Row],[Pd2 Analytic]])</f>
        <v>4.2455454499998324E-4</v>
      </c>
      <c r="Q121" s="1">
        <f>ABS(Table723[[#This Row],[Absolute Error]]/Table723[[#This Row],[Pd2 Analytic]])</f>
        <v>2.5952495918125551E-3</v>
      </c>
    </row>
    <row r="122" spans="1:17" x14ac:dyDescent="0.2">
      <c r="A122" s="1">
        <v>12.1</v>
      </c>
      <c r="B122">
        <v>0.572547676768</v>
      </c>
      <c r="C122">
        <v>0.57349649999999996</v>
      </c>
      <c r="D122" s="1">
        <f>ABS(Table6[[#This Row],[Pb Simulation]]-Table6[[#This Row],[Pb Analytic]])</f>
        <v>9.4882323199996232E-4</v>
      </c>
      <c r="E122" s="1">
        <f>ABS(Table6[[#This Row],[Absolute Error]]/Table6[[#This Row],[Pb Analytic]])</f>
        <v>1.6544533959666056E-3</v>
      </c>
      <c r="F122">
        <v>0.345775353535</v>
      </c>
      <c r="G122">
        <v>0.34560489999999999</v>
      </c>
      <c r="H122" s="1">
        <f>ABS(Table7[[#This Row],[Pd Simulation]]-Table7[[#This Row],[Pd Analytic]])</f>
        <v>1.704535350000036E-4</v>
      </c>
      <c r="I122" s="1">
        <f>ABS(Table7[[#This Row],[Absolute Error]]/Table7[[#This Row],[Pd Analytic]])</f>
        <v>4.9320346731196116E-4</v>
      </c>
      <c r="J122">
        <v>0.183762929293</v>
      </c>
      <c r="K122">
        <v>0.1832088</v>
      </c>
      <c r="L122" s="1">
        <f>ABS(Table72[[#This Row],[Pd1 Simulation]]-Table72[[#This Row],[Pd1 Analytic]])</f>
        <v>5.5412929299999969E-4</v>
      </c>
      <c r="M122" s="1">
        <f>ABS(Table72[[#This Row],[Absolute Error]]/Table72[[#This Row],[Pd1 Analytic]])</f>
        <v>3.0245779296627657E-3</v>
      </c>
      <c r="N122">
        <v>0.16184080808099999</v>
      </c>
      <c r="O122">
        <v>0.16239600000000001</v>
      </c>
      <c r="P122" s="1">
        <f>ABS(Table723[[#This Row],[Pd2 Simulation]]-Table723[[#This Row],[Pd2 Analytic]])</f>
        <v>5.551919190000254E-4</v>
      </c>
      <c r="Q122" s="1">
        <f>ABS(Table723[[#This Row],[Absolute Error]]/Table723[[#This Row],[Pd2 Analytic]])</f>
        <v>3.418753657725716E-3</v>
      </c>
    </row>
    <row r="123" spans="1:17" x14ac:dyDescent="0.2">
      <c r="A123" s="1">
        <v>12.2</v>
      </c>
      <c r="B123">
        <v>0.57580373737400004</v>
      </c>
      <c r="C123">
        <v>0.57667250000000003</v>
      </c>
      <c r="D123" s="1">
        <f>ABS(Table6[[#This Row],[Pb Simulation]]-Table6[[#This Row],[Pb Analytic]])</f>
        <v>8.6876262599999698E-4</v>
      </c>
      <c r="E123" s="1">
        <f>ABS(Table6[[#This Row],[Absolute Error]]/Table6[[#This Row],[Pb Analytic]])</f>
        <v>1.5065095457126826E-3</v>
      </c>
      <c r="F123">
        <v>0.34311868686899999</v>
      </c>
      <c r="G123">
        <v>0.34308860000000002</v>
      </c>
      <c r="H123" s="1">
        <f>ABS(Table7[[#This Row],[Pd Simulation]]-Table7[[#This Row],[Pd Analytic]])</f>
        <v>3.008686899996782E-5</v>
      </c>
      <c r="I123" s="1">
        <f>ABS(Table7[[#This Row],[Absolute Error]]/Table7[[#This Row],[Pd Analytic]])</f>
        <v>8.7694167045969523E-5</v>
      </c>
      <c r="J123">
        <v>0.182348787879</v>
      </c>
      <c r="K123">
        <v>0.18186949999999999</v>
      </c>
      <c r="L123" s="1">
        <f>ABS(Table72[[#This Row],[Pd1 Simulation]]-Table72[[#This Row],[Pd1 Analytic]])</f>
        <v>4.7928787900000658E-4</v>
      </c>
      <c r="M123" s="1">
        <f>ABS(Table72[[#This Row],[Absolute Error]]/Table72[[#This Row],[Pd1 Analytic]])</f>
        <v>2.6353395099233605E-3</v>
      </c>
      <c r="N123">
        <v>0.16079020201999999</v>
      </c>
      <c r="O123">
        <v>0.161219</v>
      </c>
      <c r="P123" s="1">
        <f>ABS(Table723[[#This Row],[Pd2 Simulation]]-Table723[[#This Row],[Pd2 Analytic]])</f>
        <v>4.2879798000000635E-4</v>
      </c>
      <c r="Q123" s="1">
        <f>ABS(Table723[[#This Row],[Absolute Error]]/Table723[[#This Row],[Pd2 Analytic]])</f>
        <v>2.6597236057785147E-3</v>
      </c>
    </row>
    <row r="124" spans="1:17" x14ac:dyDescent="0.2">
      <c r="A124" s="1">
        <v>12.3</v>
      </c>
      <c r="B124">
        <v>0.57892030302999997</v>
      </c>
      <c r="C124">
        <v>0.57980379999999998</v>
      </c>
      <c r="D124" s="1">
        <f>ABS(Table6[[#This Row],[Pb Simulation]]-Table6[[#This Row],[Pb Analytic]])</f>
        <v>8.8349697000000837E-4</v>
      </c>
      <c r="E124" s="1">
        <f>ABS(Table6[[#This Row],[Absolute Error]]/Table6[[#This Row],[Pb Analytic]])</f>
        <v>1.5237860979869541E-3</v>
      </c>
      <c r="F124">
        <v>0.34040717171700002</v>
      </c>
      <c r="G124">
        <v>0.34060649999999998</v>
      </c>
      <c r="H124" s="1">
        <f>ABS(Table7[[#This Row],[Pd Simulation]]-Table7[[#This Row],[Pd Analytic]])</f>
        <v>1.9932828299995542E-4</v>
      </c>
      <c r="I124" s="1">
        <f>ABS(Table7[[#This Row],[Absolute Error]]/Table7[[#This Row],[Pd Analytic]])</f>
        <v>5.8521573428562117E-4</v>
      </c>
      <c r="J124">
        <v>0.181161717172</v>
      </c>
      <c r="K124">
        <v>0.1805486</v>
      </c>
      <c r="L124" s="1">
        <f>ABS(Table72[[#This Row],[Pd1 Simulation]]-Table72[[#This Row],[Pd1 Analytic]])</f>
        <v>6.1311717199999394E-4</v>
      </c>
      <c r="M124" s="1">
        <f>ABS(Table72[[#This Row],[Absolute Error]]/Table72[[#This Row],[Pd1 Analytic]])</f>
        <v>3.3958566945409374E-3</v>
      </c>
      <c r="N124">
        <v>0.15944787878800001</v>
      </c>
      <c r="O124">
        <v>0.16005800000000001</v>
      </c>
      <c r="P124" s="1">
        <f>ABS(Table723[[#This Row],[Pd2 Simulation]]-Table723[[#This Row],[Pd2 Analytic]])</f>
        <v>6.1012121199999214E-4</v>
      </c>
      <c r="Q124" s="1">
        <f>ABS(Table723[[#This Row],[Absolute Error]]/Table723[[#This Row],[Pd2 Analytic]])</f>
        <v>3.8118757700333137E-3</v>
      </c>
    </row>
    <row r="125" spans="1:17" x14ac:dyDescent="0.2">
      <c r="A125" s="1">
        <v>12.4</v>
      </c>
      <c r="B125">
        <v>0.58203909090899997</v>
      </c>
      <c r="C125">
        <v>0.5828911</v>
      </c>
      <c r="D125" s="1">
        <f>ABS(Table6[[#This Row],[Pb Simulation]]-Table6[[#This Row],[Pb Analytic]])</f>
        <v>8.5200909100002775E-4</v>
      </c>
      <c r="E125" s="1">
        <f>ABS(Table6[[#This Row],[Absolute Error]]/Table6[[#This Row],[Pb Analytic]])</f>
        <v>1.4616951451137748E-3</v>
      </c>
      <c r="F125">
        <v>0.33837909090899998</v>
      </c>
      <c r="G125">
        <v>0.33815790000000001</v>
      </c>
      <c r="H125" s="1">
        <f>ABS(Table7[[#This Row],[Pd Simulation]]-Table7[[#This Row],[Pd Analytic]])</f>
        <v>2.2119090899996863E-4</v>
      </c>
      <c r="I125" s="1">
        <f>ABS(Table7[[#This Row],[Absolute Error]]/Table7[[#This Row],[Pd Analytic]])</f>
        <v>6.5410540164807221E-4</v>
      </c>
      <c r="J125">
        <v>0.179861111111</v>
      </c>
      <c r="K125">
        <v>0.1792456</v>
      </c>
      <c r="L125" s="1">
        <f>ABS(Table72[[#This Row],[Pd1 Simulation]]-Table72[[#This Row],[Pd1 Analytic]])</f>
        <v>6.15511111E-4</v>
      </c>
      <c r="M125" s="1">
        <f>ABS(Table72[[#This Row],[Absolute Error]]/Table72[[#This Row],[Pd1 Analytic]])</f>
        <v>3.4338980203698164E-3</v>
      </c>
      <c r="N125">
        <v>0.15814555555599999</v>
      </c>
      <c r="O125">
        <v>0.15891250000000001</v>
      </c>
      <c r="P125" s="1">
        <f>ABS(Table723[[#This Row],[Pd2 Simulation]]-Table723[[#This Row],[Pd2 Analytic]])</f>
        <v>7.6694444400002282E-4</v>
      </c>
      <c r="Q125" s="1">
        <f>ABS(Table723[[#This Row],[Absolute Error]]/Table723[[#This Row],[Pd2 Analytic]])</f>
        <v>4.8262058931803527E-3</v>
      </c>
    </row>
    <row r="126" spans="1:17" x14ac:dyDescent="0.2">
      <c r="A126" s="1">
        <v>12.5</v>
      </c>
      <c r="B126">
        <v>0.58501555555600004</v>
      </c>
      <c r="C126">
        <v>0.58593550000000005</v>
      </c>
      <c r="D126" s="1">
        <f>ABS(Table6[[#This Row],[Pb Simulation]]-Table6[[#This Row],[Pb Analytic]])</f>
        <v>9.199444440000093E-4</v>
      </c>
      <c r="E126" s="1">
        <f>ABS(Table6[[#This Row],[Absolute Error]]/Table6[[#This Row],[Pb Analytic]])</f>
        <v>1.5700438768431154E-3</v>
      </c>
      <c r="F126">
        <v>0.33586343434299998</v>
      </c>
      <c r="G126">
        <v>0.33574219999999999</v>
      </c>
      <c r="H126" s="1">
        <f>ABS(Table7[[#This Row],[Pd Simulation]]-Table7[[#This Row],[Pd Analytic]])</f>
        <v>1.2123434299998737E-4</v>
      </c>
      <c r="I126" s="1">
        <f>ABS(Table7[[#This Row],[Absolute Error]]/Table7[[#This Row],[Pd Analytic]])</f>
        <v>3.6109355034900996E-4</v>
      </c>
      <c r="J126">
        <v>0.17854929292899999</v>
      </c>
      <c r="K126">
        <v>0.17796010000000001</v>
      </c>
      <c r="L126" s="1">
        <f>ABS(Table72[[#This Row],[Pd1 Simulation]]-Table72[[#This Row],[Pd1 Analytic]])</f>
        <v>5.8919292899997644E-4</v>
      </c>
      <c r="M126" s="1">
        <f>ABS(Table72[[#This Row],[Absolute Error]]/Table72[[#This Row],[Pd1 Analytic]])</f>
        <v>3.3108147781439569E-3</v>
      </c>
      <c r="N126">
        <v>0.15719929292900001</v>
      </c>
      <c r="O126">
        <v>0.15778220000000001</v>
      </c>
      <c r="P126" s="1">
        <f>ABS(Table723[[#This Row],[Pd2 Simulation]]-Table723[[#This Row],[Pd2 Analytic]])</f>
        <v>5.8290707100000505E-4</v>
      </c>
      <c r="Q126" s="1">
        <f>ABS(Table723[[#This Row],[Absolute Error]]/Table723[[#This Row],[Pd2 Analytic]])</f>
        <v>3.6943778892676426E-3</v>
      </c>
    </row>
    <row r="127" spans="1:17" x14ac:dyDescent="0.2">
      <c r="A127" s="1">
        <v>12.6</v>
      </c>
      <c r="B127">
        <v>0.58800737373699996</v>
      </c>
      <c r="C127">
        <v>0.58893759999999995</v>
      </c>
      <c r="D127" s="1">
        <f>ABS(Table6[[#This Row],[Pb Simulation]]-Table6[[#This Row],[Pb Analytic]])</f>
        <v>9.3022626299998912E-4</v>
      </c>
      <c r="E127" s="1">
        <f>ABS(Table6[[#This Row],[Absolute Error]]/Table6[[#This Row],[Pb Analytic]])</f>
        <v>1.5794988518308037E-3</v>
      </c>
      <c r="F127">
        <v>0.33335858585900002</v>
      </c>
      <c r="G127">
        <v>0.33335880000000001</v>
      </c>
      <c r="H127" s="1">
        <f>ABS(Table7[[#This Row],[Pd Simulation]]-Table7[[#This Row],[Pd Analytic]])</f>
        <v>2.1414099998784408E-7</v>
      </c>
      <c r="I127" s="1">
        <f>ABS(Table7[[#This Row],[Absolute Error]]/Table7[[#This Row],[Pd Analytic]])</f>
        <v>6.423739225958459E-7</v>
      </c>
      <c r="J127">
        <v>0.17721070707100001</v>
      </c>
      <c r="K127">
        <v>0.17669190000000001</v>
      </c>
      <c r="L127" s="1">
        <f>ABS(Table72[[#This Row],[Pd1 Simulation]]-Table72[[#This Row],[Pd1 Analytic]])</f>
        <v>5.1880707099999368E-4</v>
      </c>
      <c r="M127" s="1">
        <f>ABS(Table72[[#This Row],[Absolute Error]]/Table72[[#This Row],[Pd1 Analytic]])</f>
        <v>2.9362244166257403E-3</v>
      </c>
      <c r="N127">
        <v>0.156214141414</v>
      </c>
      <c r="O127">
        <v>0.15666679999999999</v>
      </c>
      <c r="P127" s="1">
        <f>ABS(Table723[[#This Row],[Pd2 Simulation]]-Table723[[#This Row],[Pd2 Analytic]])</f>
        <v>4.526585859999932E-4</v>
      </c>
      <c r="Q127" s="1">
        <f>ABS(Table723[[#This Row],[Absolute Error]]/Table723[[#This Row],[Pd2 Analytic]])</f>
        <v>2.8893076644189658E-3</v>
      </c>
    </row>
    <row r="128" spans="1:17" x14ac:dyDescent="0.2">
      <c r="A128" s="1">
        <v>12.7</v>
      </c>
      <c r="B128">
        <v>0.59076343434300005</v>
      </c>
      <c r="C128">
        <v>0.59189829999999999</v>
      </c>
      <c r="D128" s="1">
        <f>ABS(Table6[[#This Row],[Pb Simulation]]-Table6[[#This Row],[Pb Analytic]])</f>
        <v>1.1348656569999394E-3</v>
      </c>
      <c r="E128" s="1">
        <f>ABS(Table6[[#This Row],[Absolute Error]]/Table6[[#This Row],[Pb Analytic]])</f>
        <v>1.9173321785177274E-3</v>
      </c>
      <c r="F128">
        <v>0.33106838383800002</v>
      </c>
      <c r="G128">
        <v>0.3310071</v>
      </c>
      <c r="H128" s="1">
        <f>ABS(Table7[[#This Row],[Pd Simulation]]-Table7[[#This Row],[Pd Analytic]])</f>
        <v>6.1283838000025792E-5</v>
      </c>
      <c r="I128" s="1">
        <f>ABS(Table7[[#This Row],[Absolute Error]]/Table7[[#This Row],[Pd Analytic]])</f>
        <v>1.8514357547021133E-4</v>
      </c>
      <c r="J128">
        <v>0.176236666667</v>
      </c>
      <c r="K128">
        <v>0.17544080000000001</v>
      </c>
      <c r="L128" s="1">
        <f>ABS(Table72[[#This Row],[Pd1 Simulation]]-Table72[[#This Row],[Pd1 Analytic]])</f>
        <v>7.958666669999892E-4</v>
      </c>
      <c r="M128" s="1">
        <f>ABS(Table72[[#This Row],[Absolute Error]]/Table72[[#This Row],[Pd1 Analytic]])</f>
        <v>4.5363830249291453E-3</v>
      </c>
      <c r="N128">
        <v>0.154958282828</v>
      </c>
      <c r="O128">
        <v>0.15556639999999999</v>
      </c>
      <c r="P128" s="1">
        <f>ABS(Table723[[#This Row],[Pd2 Simulation]]-Table723[[#This Row],[Pd2 Analytic]])</f>
        <v>6.0811717199998894E-4</v>
      </c>
      <c r="Q128" s="1">
        <f>ABS(Table723[[#This Row],[Absolute Error]]/Table723[[#This Row],[Pd2 Analytic]])</f>
        <v>3.9090521603636066E-3</v>
      </c>
    </row>
    <row r="129" spans="1:17" x14ac:dyDescent="0.2">
      <c r="A129" s="1">
        <v>12.8</v>
      </c>
      <c r="B129">
        <v>0.59410191919199995</v>
      </c>
      <c r="C129">
        <v>0.59481850000000003</v>
      </c>
      <c r="D129" s="1">
        <f>ABS(Table6[[#This Row],[Pb Simulation]]-Table6[[#This Row],[Pb Analytic]])</f>
        <v>7.1658080800007795E-4</v>
      </c>
      <c r="E129" s="1">
        <f>ABS(Table6[[#This Row],[Absolute Error]]/Table6[[#This Row],[Pb Analytic]])</f>
        <v>1.2047049780732743E-3</v>
      </c>
      <c r="F129">
        <v>0.32899010100999998</v>
      </c>
      <c r="G129">
        <v>0.3286866</v>
      </c>
      <c r="H129" s="1">
        <f>ABS(Table7[[#This Row],[Pd Simulation]]-Table7[[#This Row],[Pd Analytic]])</f>
        <v>3.0350100999998464E-4</v>
      </c>
      <c r="I129" s="1">
        <f>ABS(Table7[[#This Row],[Absolute Error]]/Table7[[#This Row],[Pd Analytic]])</f>
        <v>9.2337506305393841E-4</v>
      </c>
      <c r="J129">
        <v>0.174543737374</v>
      </c>
      <c r="K129">
        <v>0.17420630000000001</v>
      </c>
      <c r="L129" s="1">
        <f>ABS(Table72[[#This Row],[Pd1 Simulation]]-Table72[[#This Row],[Pd1 Analytic]])</f>
        <v>3.3743737399999363E-4</v>
      </c>
      <c r="M129" s="1">
        <f>ABS(Table72[[#This Row],[Absolute Error]]/Table72[[#This Row],[Pd1 Analytic]])</f>
        <v>1.9369986848925304E-3</v>
      </c>
      <c r="N129">
        <v>0.15404929292899999</v>
      </c>
      <c r="O129">
        <v>0.15448049999999999</v>
      </c>
      <c r="P129" s="1">
        <f>ABS(Table723[[#This Row],[Pd2 Simulation]]-Table723[[#This Row],[Pd2 Analytic]])</f>
        <v>4.3120707100000044E-4</v>
      </c>
      <c r="Q129" s="1">
        <f>ABS(Table723[[#This Row],[Absolute Error]]/Table723[[#This Row],[Pd2 Analytic]])</f>
        <v>2.7913365829344188E-3</v>
      </c>
    </row>
    <row r="130" spans="1:17" x14ac:dyDescent="0.2">
      <c r="A130" s="1">
        <v>12.9</v>
      </c>
      <c r="B130">
        <v>0.59665909090900004</v>
      </c>
      <c r="C130">
        <v>0.59769879999999997</v>
      </c>
      <c r="D130" s="1">
        <f>ABS(Table6[[#This Row],[Pb Simulation]]-Table6[[#This Row],[Pb Analytic]])</f>
        <v>1.0397090909999296E-3</v>
      </c>
      <c r="E130" s="1">
        <f>ABS(Table6[[#This Row],[Absolute Error]]/Table6[[#This Row],[Pb Analytic]])</f>
        <v>1.7395201245174487E-3</v>
      </c>
      <c r="F130">
        <v>0.326319393939</v>
      </c>
      <c r="G130">
        <v>0.32639669999999998</v>
      </c>
      <c r="H130" s="1">
        <f>ABS(Table7[[#This Row],[Pd Simulation]]-Table7[[#This Row],[Pd Analytic]])</f>
        <v>7.7306060999982051E-5</v>
      </c>
      <c r="I130" s="1">
        <f>ABS(Table7[[#This Row],[Absolute Error]]/Table7[[#This Row],[Pd Analytic]])</f>
        <v>2.3684694422456494E-4</v>
      </c>
      <c r="J130">
        <v>0.173647171717</v>
      </c>
      <c r="K130">
        <v>0.17298810000000001</v>
      </c>
      <c r="L130" s="1">
        <f>ABS(Table72[[#This Row],[Pd1 Simulation]]-Table72[[#This Row],[Pd1 Analytic]])</f>
        <v>6.5907171699999823E-4</v>
      </c>
      <c r="M130" s="1">
        <f>ABS(Table72[[#This Row],[Absolute Error]]/Table72[[#This Row],[Pd1 Analytic]])</f>
        <v>3.8099251740437534E-3</v>
      </c>
      <c r="N130">
        <v>0.15280151515199999</v>
      </c>
      <c r="O130">
        <v>0.15340870000000001</v>
      </c>
      <c r="P130" s="1">
        <f>ABS(Table723[[#This Row],[Pd2 Simulation]]-Table723[[#This Row],[Pd2 Analytic]])</f>
        <v>6.0718484800001415E-4</v>
      </c>
      <c r="Q130" s="1">
        <f>ABS(Table723[[#This Row],[Absolute Error]]/Table723[[#This Row],[Pd2 Analytic]])</f>
        <v>3.9579557613095874E-3</v>
      </c>
    </row>
    <row r="131" spans="1:17" x14ac:dyDescent="0.2">
      <c r="A131" s="1">
        <v>13</v>
      </c>
      <c r="B131">
        <v>0.59950737373700003</v>
      </c>
      <c r="C131">
        <v>0.60054010000000002</v>
      </c>
      <c r="D131" s="1">
        <f>ABS(Table6[[#This Row],[Pb Simulation]]-Table6[[#This Row],[Pb Analytic]])</f>
        <v>1.0327262629999945E-3</v>
      </c>
      <c r="E131" s="1">
        <f>ABS(Table6[[#This Row],[Absolute Error]]/Table6[[#This Row],[Pb Analytic]])</f>
        <v>1.7196624555129532E-3</v>
      </c>
      <c r="F131">
        <v>0.32416606060600001</v>
      </c>
      <c r="G131">
        <v>0.3241368</v>
      </c>
      <c r="H131" s="1">
        <f>ABS(Table7[[#This Row],[Pd Simulation]]-Table7[[#This Row],[Pd Analytic]])</f>
        <v>2.9260606000003353E-5</v>
      </c>
      <c r="I131" s="1">
        <f>ABS(Table7[[#This Row],[Absolute Error]]/Table7[[#This Row],[Pd Analytic]])</f>
        <v>9.0272397333481891E-5</v>
      </c>
      <c r="J131">
        <v>0.17241828282800001</v>
      </c>
      <c r="K131">
        <v>0.1717861</v>
      </c>
      <c r="L131" s="1">
        <f>ABS(Table72[[#This Row],[Pd1 Simulation]]-Table72[[#This Row],[Pd1 Analytic]])</f>
        <v>6.321828280000108E-4</v>
      </c>
      <c r="M131" s="1">
        <f>ABS(Table72[[#This Row],[Absolute Error]]/Table72[[#This Row],[Pd1 Analytic]])</f>
        <v>3.6800580955037156E-3</v>
      </c>
      <c r="N131">
        <v>0.15177898989899999</v>
      </c>
      <c r="O131">
        <v>0.15235080000000001</v>
      </c>
      <c r="P131" s="1">
        <f>ABS(Table723[[#This Row],[Pd2 Simulation]]-Table723[[#This Row],[Pd2 Analytic]])</f>
        <v>5.7181010100001983E-4</v>
      </c>
      <c r="Q131" s="1">
        <f>ABS(Table723[[#This Row],[Absolute Error]]/Table723[[#This Row],[Pd2 Analytic]])</f>
        <v>3.7532464614561905E-3</v>
      </c>
    </row>
    <row r="132" spans="1:17" x14ac:dyDescent="0.2">
      <c r="A132" s="1">
        <v>13.1</v>
      </c>
      <c r="B132">
        <v>0.60254828282799999</v>
      </c>
      <c r="C132">
        <v>0.60334310000000002</v>
      </c>
      <c r="D132" s="1">
        <f>ABS(Table6[[#This Row],[Pb Simulation]]-Table6[[#This Row],[Pb Analytic]])</f>
        <v>7.9481717200002855E-4</v>
      </c>
      <c r="E132" s="1">
        <f>ABS(Table6[[#This Row],[Absolute Error]]/Table6[[#This Row],[Pb Analytic]])</f>
        <v>1.3173552030346059E-3</v>
      </c>
      <c r="F132">
        <v>0.32192878787899998</v>
      </c>
      <c r="G132">
        <v>0.32190649999999998</v>
      </c>
      <c r="H132" s="1">
        <f>ABS(Table7[[#This Row],[Pd Simulation]]-Table7[[#This Row],[Pd Analytic]])</f>
        <v>2.2287878999993627E-5</v>
      </c>
      <c r="I132" s="1">
        <f>ABS(Table7[[#This Row],[Absolute Error]]/Table7[[#This Row],[Pd Analytic]])</f>
        <v>6.9237120095411644E-5</v>
      </c>
      <c r="J132">
        <v>0.171143434343</v>
      </c>
      <c r="K132">
        <v>0.1705998</v>
      </c>
      <c r="L132" s="1">
        <f>ABS(Table72[[#This Row],[Pd1 Simulation]]-Table72[[#This Row],[Pd1 Analytic]])</f>
        <v>5.4363434300000457E-4</v>
      </c>
      <c r="M132" s="1">
        <f>ABS(Table72[[#This Row],[Absolute Error]]/Table72[[#This Row],[Pd1 Analytic]])</f>
        <v>3.1866059807807781E-3</v>
      </c>
      <c r="N132">
        <v>0.15064868686899999</v>
      </c>
      <c r="O132">
        <v>0.15130669999999999</v>
      </c>
      <c r="P132" s="1">
        <f>ABS(Table723[[#This Row],[Pd2 Simulation]]-Table723[[#This Row],[Pd2 Analytic]])</f>
        <v>6.5801313100000147E-4</v>
      </c>
      <c r="Q132" s="1">
        <f>ABS(Table723[[#This Row],[Absolute Error]]/Table723[[#This Row],[Pd2 Analytic]])</f>
        <v>4.3488697526282809E-3</v>
      </c>
    </row>
    <row r="133" spans="1:17" x14ac:dyDescent="0.2">
      <c r="A133" s="1">
        <v>13.2</v>
      </c>
      <c r="B133">
        <v>0.60519777777799999</v>
      </c>
      <c r="C133">
        <v>0.60610850000000005</v>
      </c>
      <c r="D133" s="1">
        <f>ABS(Table6[[#This Row],[Pb Simulation]]-Table6[[#This Row],[Pb Analytic]])</f>
        <v>9.1072222200005992E-4</v>
      </c>
      <c r="E133" s="1">
        <f>ABS(Table6[[#This Row],[Absolute Error]]/Table6[[#This Row],[Pb Analytic]])</f>
        <v>1.502572925474663E-3</v>
      </c>
      <c r="F133">
        <v>0.31957656565699999</v>
      </c>
      <c r="G133">
        <v>0.31970500000000002</v>
      </c>
      <c r="H133" s="1">
        <f>ABS(Table7[[#This Row],[Pd Simulation]]-Table7[[#This Row],[Pd Analytic]])</f>
        <v>1.2843434300002787E-4</v>
      </c>
      <c r="I133" s="1">
        <f>ABS(Table7[[#This Row],[Absolute Error]]/Table7[[#This Row],[Pd Analytic]])</f>
        <v>4.0172766456585872E-4</v>
      </c>
      <c r="J133">
        <v>0.16995131313100001</v>
      </c>
      <c r="K133">
        <v>0.16942889999999999</v>
      </c>
      <c r="L133" s="1">
        <f>ABS(Table72[[#This Row],[Pd1 Simulation]]-Table72[[#This Row],[Pd1 Analytic]])</f>
        <v>5.2241313100001574E-4</v>
      </c>
      <c r="M133" s="1">
        <f>ABS(Table72[[#This Row],[Absolute Error]]/Table72[[#This Row],[Pd1 Analytic]])</f>
        <v>3.0833767497753673E-3</v>
      </c>
      <c r="N133">
        <v>0.14984484848499999</v>
      </c>
      <c r="O133">
        <v>0.15027589999999999</v>
      </c>
      <c r="P133" s="1">
        <f>ABS(Table723[[#This Row],[Pd2 Simulation]]-Table723[[#This Row],[Pd2 Analytic]])</f>
        <v>4.3105151500000272E-4</v>
      </c>
      <c r="Q133" s="1">
        <f>ABS(Table723[[#This Row],[Absolute Error]]/Table723[[#This Row],[Pd2 Analytic]])</f>
        <v>2.8684008214224818E-3</v>
      </c>
    </row>
    <row r="134" spans="1:17" x14ac:dyDescent="0.2">
      <c r="A134" s="1">
        <v>13.3</v>
      </c>
      <c r="B134">
        <v>0.607690606061</v>
      </c>
      <c r="C134">
        <v>0.60883699999999996</v>
      </c>
      <c r="D134" s="1">
        <f>ABS(Table6[[#This Row],[Pb Simulation]]-Table6[[#This Row],[Pb Analytic]])</f>
        <v>1.1463939389999567E-3</v>
      </c>
      <c r="E134" s="1">
        <f>ABS(Table6[[#This Row],[Absolute Error]]/Table6[[#This Row],[Pb Analytic]])</f>
        <v>1.8829242293092515E-3</v>
      </c>
      <c r="F134">
        <v>0.31757292929300002</v>
      </c>
      <c r="G134">
        <v>0.31753209999999998</v>
      </c>
      <c r="H134" s="1">
        <f>ABS(Table7[[#This Row],[Pd Simulation]]-Table7[[#This Row],[Pd Analytic]])</f>
        <v>4.0829293000033129E-5</v>
      </c>
      <c r="I134" s="1">
        <f>ABS(Table7[[#This Row],[Absolute Error]]/Table7[[#This Row],[Pd Analytic]])</f>
        <v>1.2858319836020715E-4</v>
      </c>
      <c r="J134">
        <v>0.16896767676800001</v>
      </c>
      <c r="K134">
        <v>0.16827329999999999</v>
      </c>
      <c r="L134" s="1">
        <f>ABS(Table72[[#This Row],[Pd1 Simulation]]-Table72[[#This Row],[Pd1 Analytic]])</f>
        <v>6.9437676800002124E-4</v>
      </c>
      <c r="M134" s="1">
        <f>ABS(Table72[[#This Row],[Absolute Error]]/Table72[[#This Row],[Pd1 Analytic]])</f>
        <v>4.1264821454147583E-3</v>
      </c>
      <c r="N134">
        <v>0.14885151515200001</v>
      </c>
      <c r="O134">
        <v>0.14925869999999999</v>
      </c>
      <c r="P134" s="1">
        <f>ABS(Table723[[#This Row],[Pd2 Simulation]]-Table723[[#This Row],[Pd2 Analytic]])</f>
        <v>4.0718484799998067E-4</v>
      </c>
      <c r="Q134" s="1">
        <f>ABS(Table723[[#This Row],[Absolute Error]]/Table723[[#This Row],[Pd2 Analytic]])</f>
        <v>2.7280476648931062E-3</v>
      </c>
    </row>
    <row r="135" spans="1:17" x14ac:dyDescent="0.2">
      <c r="A135" s="1">
        <v>13.4</v>
      </c>
      <c r="B135">
        <v>0.61054717171700001</v>
      </c>
      <c r="C135">
        <v>0.61152930000000005</v>
      </c>
      <c r="D135" s="1">
        <f>ABS(Table6[[#This Row],[Pb Simulation]]-Table6[[#This Row],[Pb Analytic]])</f>
        <v>9.8212828300003885E-4</v>
      </c>
      <c r="E135" s="1">
        <f>ABS(Table6[[#This Row],[Absolute Error]]/Table6[[#This Row],[Pb Analytic]])</f>
        <v>1.6060199944631251E-3</v>
      </c>
      <c r="F135">
        <v>0.31551696969699999</v>
      </c>
      <c r="G135">
        <v>0.31538690000000003</v>
      </c>
      <c r="H135" s="1">
        <f>ABS(Table7[[#This Row],[Pd Simulation]]-Table7[[#This Row],[Pd Analytic]])</f>
        <v>1.3006969699996818E-4</v>
      </c>
      <c r="I135" s="1">
        <f>ABS(Table7[[#This Row],[Absolute Error]]/Table7[[#This Row],[Pd Analytic]])</f>
        <v>4.124131249584817E-4</v>
      </c>
      <c r="J135">
        <v>0.16769252525299999</v>
      </c>
      <c r="K135">
        <v>0.1671328</v>
      </c>
      <c r="L135" s="1">
        <f>ABS(Table72[[#This Row],[Pd1 Simulation]]-Table72[[#This Row],[Pd1 Analytic]])</f>
        <v>5.5972525299999298E-4</v>
      </c>
      <c r="M135" s="1">
        <f>ABS(Table72[[#This Row],[Absolute Error]]/Table72[[#This Row],[Pd1 Analytic]])</f>
        <v>3.3489850765378967E-3</v>
      </c>
      <c r="N135">
        <v>0.14787949494899999</v>
      </c>
      <c r="O135">
        <v>0.14825430000000001</v>
      </c>
      <c r="P135" s="1">
        <f>ABS(Table723[[#This Row],[Pd2 Simulation]]-Table723[[#This Row],[Pd2 Analytic]])</f>
        <v>3.748050510000156E-4</v>
      </c>
      <c r="Q135" s="1">
        <f>ABS(Table723[[#This Row],[Absolute Error]]/Table723[[#This Row],[Pd2 Analytic]])</f>
        <v>2.5281226311817976E-3</v>
      </c>
    </row>
    <row r="136" spans="1:17" x14ac:dyDescent="0.2">
      <c r="A136" s="1">
        <v>13.5</v>
      </c>
      <c r="B136">
        <v>0.61335323232299999</v>
      </c>
      <c r="C136">
        <v>0.61418620000000002</v>
      </c>
      <c r="D136" s="1">
        <f>ABS(Table6[[#This Row],[Pb Simulation]]-Table6[[#This Row],[Pb Analytic]])</f>
        <v>8.3296767700002938E-4</v>
      </c>
      <c r="E136" s="1">
        <f>ABS(Table6[[#This Row],[Absolute Error]]/Table6[[#This Row],[Pb Analytic]])</f>
        <v>1.3562135993938473E-3</v>
      </c>
      <c r="F136">
        <v>0.31327010101000002</v>
      </c>
      <c r="G136">
        <v>0.31326939999999998</v>
      </c>
      <c r="H136" s="1">
        <f>ABS(Table7[[#This Row],[Pd Simulation]]-Table7[[#This Row],[Pd Analytic]])</f>
        <v>7.0101000004818559E-7</v>
      </c>
      <c r="I136" s="1">
        <f>ABS(Table7[[#This Row],[Absolute Error]]/Table7[[#This Row],[Pd Analytic]])</f>
        <v>2.2377225482226661E-6</v>
      </c>
      <c r="J136">
        <v>0.166633636364</v>
      </c>
      <c r="K136">
        <v>0.1660066</v>
      </c>
      <c r="L136" s="1">
        <f>ABS(Table72[[#This Row],[Pd1 Simulation]]-Table72[[#This Row],[Pd1 Analytic]])</f>
        <v>6.270363639999943E-4</v>
      </c>
      <c r="M136" s="1">
        <f>ABS(Table72[[#This Row],[Absolute Error]]/Table72[[#This Row],[Pd1 Analytic]])</f>
        <v>3.7771773170463961E-3</v>
      </c>
      <c r="N136">
        <v>0.14672020202</v>
      </c>
      <c r="O136">
        <v>0.1472629</v>
      </c>
      <c r="P136" s="1">
        <f>ABS(Table723[[#This Row],[Pd2 Simulation]]-Table723[[#This Row],[Pd2 Analytic]])</f>
        <v>5.4269798000000646E-4</v>
      </c>
      <c r="Q136" s="1">
        <f>ABS(Table723[[#This Row],[Absolute Error]]/Table723[[#This Row],[Pd2 Analytic]])</f>
        <v>3.6852321935803684E-3</v>
      </c>
    </row>
    <row r="137" spans="1:17" x14ac:dyDescent="0.2">
      <c r="A137" s="1">
        <v>13.6</v>
      </c>
      <c r="B137">
        <v>0.61602181818199997</v>
      </c>
      <c r="C137">
        <v>0.61680820000000003</v>
      </c>
      <c r="D137" s="1">
        <f>ABS(Table6[[#This Row],[Pb Simulation]]-Table6[[#This Row],[Pb Analytic]])</f>
        <v>7.8638181800005924E-4</v>
      </c>
      <c r="E137" s="1">
        <f>ABS(Table6[[#This Row],[Absolute Error]]/Table6[[#This Row],[Pb Analytic]])</f>
        <v>1.2749211472870485E-3</v>
      </c>
      <c r="F137">
        <v>0.311402525253</v>
      </c>
      <c r="G137">
        <v>0.31117869999999997</v>
      </c>
      <c r="H137" s="1">
        <f>ABS(Table7[[#This Row],[Pd Simulation]]-Table7[[#This Row],[Pd Analytic]])</f>
        <v>2.2382525300002065E-4</v>
      </c>
      <c r="I137" s="1">
        <f>ABS(Table7[[#This Row],[Absolute Error]]/Table7[[#This Row],[Pd Analytic]])</f>
        <v>7.1928204918916578E-4</v>
      </c>
      <c r="J137">
        <v>0.16532969697</v>
      </c>
      <c r="K137">
        <v>0.16489509999999999</v>
      </c>
      <c r="L137" s="1">
        <f>ABS(Table72[[#This Row],[Pd1 Simulation]]-Table72[[#This Row],[Pd1 Analytic]])</f>
        <v>4.345969700000063E-4</v>
      </c>
      <c r="M137" s="1">
        <f>ABS(Table72[[#This Row],[Absolute Error]]/Table72[[#This Row],[Pd1 Analytic]])</f>
        <v>2.6355966308277586E-3</v>
      </c>
      <c r="N137">
        <v>0.145738282828</v>
      </c>
      <c r="O137">
        <v>0.14628360000000001</v>
      </c>
      <c r="P137" s="1">
        <f>ABS(Table723[[#This Row],[Pd2 Simulation]]-Table723[[#This Row],[Pd2 Analytic]])</f>
        <v>5.4531717200001495E-4</v>
      </c>
      <c r="Q137" s="1">
        <f>ABS(Table723[[#This Row],[Absolute Error]]/Table723[[#This Row],[Pd2 Analytic]])</f>
        <v>3.7278079839436198E-3</v>
      </c>
    </row>
    <row r="138" spans="1:17" x14ac:dyDescent="0.2">
      <c r="A138" s="1">
        <v>13.7</v>
      </c>
      <c r="B138">
        <v>0.61837454545500004</v>
      </c>
      <c r="C138">
        <v>0.61939599999999995</v>
      </c>
      <c r="D138" s="1">
        <f>ABS(Table6[[#This Row],[Pb Simulation]]-Table6[[#This Row],[Pb Analytic]])</f>
        <v>1.0214545449999113E-3</v>
      </c>
      <c r="E138" s="1">
        <f>ABS(Table6[[#This Row],[Absolute Error]]/Table6[[#This Row],[Pb Analytic]])</f>
        <v>1.6491138867540498E-3</v>
      </c>
      <c r="F138">
        <v>0.30929676767699998</v>
      </c>
      <c r="G138">
        <v>0.30911480000000002</v>
      </c>
      <c r="H138" s="1">
        <f>ABS(Table7[[#This Row],[Pd Simulation]]-Table7[[#This Row],[Pd Analytic]])</f>
        <v>1.8196767699996119E-4</v>
      </c>
      <c r="I138" s="1">
        <f>ABS(Table7[[#This Row],[Absolute Error]]/Table7[[#This Row],[Pd Analytic]])</f>
        <v>5.8867345400466487E-4</v>
      </c>
      <c r="J138">
        <v>0.16436828282800001</v>
      </c>
      <c r="K138">
        <v>0.16379769999999999</v>
      </c>
      <c r="L138" s="1">
        <f>ABS(Table72[[#This Row],[Pd1 Simulation]]-Table72[[#This Row],[Pd1 Analytic]])</f>
        <v>5.7058282800001581E-4</v>
      </c>
      <c r="M138" s="1">
        <f>ABS(Table72[[#This Row],[Absolute Error]]/Table72[[#This Row],[Pd1 Analytic]])</f>
        <v>3.483460561412131E-3</v>
      </c>
      <c r="N138">
        <v>0.14480999999999999</v>
      </c>
      <c r="O138">
        <v>0.145317</v>
      </c>
      <c r="P138" s="1">
        <f>ABS(Table723[[#This Row],[Pd2 Simulation]]-Table723[[#This Row],[Pd2 Analytic]])</f>
        <v>5.0700000000000744E-4</v>
      </c>
      <c r="Q138" s="1">
        <f>ABS(Table723[[#This Row],[Absolute Error]]/Table723[[#This Row],[Pd2 Analytic]])</f>
        <v>3.4889242139598767E-3</v>
      </c>
    </row>
    <row r="139" spans="1:17" x14ac:dyDescent="0.2">
      <c r="A139" s="1">
        <v>13.8</v>
      </c>
      <c r="B139">
        <v>0.62112616161599998</v>
      </c>
      <c r="C139">
        <v>0.62195020000000001</v>
      </c>
      <c r="D139" s="1">
        <f>ABS(Table6[[#This Row],[Pb Simulation]]-Table6[[#This Row],[Pb Analytic]])</f>
        <v>8.2403838400002538E-4</v>
      </c>
      <c r="E139" s="1">
        <f>ABS(Table6[[#This Row],[Absolute Error]]/Table6[[#This Row],[Pb Analytic]])</f>
        <v>1.3249266323895794E-3</v>
      </c>
      <c r="F139">
        <v>0.30720383838400001</v>
      </c>
      <c r="G139">
        <v>0.30707669999999998</v>
      </c>
      <c r="H139" s="1">
        <f>ABS(Table7[[#This Row],[Pd Simulation]]-Table7[[#This Row],[Pd Analytic]])</f>
        <v>1.2713838400002508E-4</v>
      </c>
      <c r="I139" s="1">
        <f>ABS(Table7[[#This Row],[Absolute Error]]/Table7[[#This Row],[Pd Analytic]])</f>
        <v>4.1402810437921565E-4</v>
      </c>
      <c r="J139">
        <v>0.163249090909</v>
      </c>
      <c r="K139">
        <v>0.162714</v>
      </c>
      <c r="L139" s="1">
        <f>ABS(Table72[[#This Row],[Pd1 Simulation]]-Table72[[#This Row],[Pd1 Analytic]])</f>
        <v>5.3509090900000222E-4</v>
      </c>
      <c r="M139" s="1">
        <f>ABS(Table72[[#This Row],[Absolute Error]]/Table72[[#This Row],[Pd1 Analytic]])</f>
        <v>3.288536382855822E-3</v>
      </c>
      <c r="N139">
        <v>0.14384353535399999</v>
      </c>
      <c r="O139">
        <v>0.1443624</v>
      </c>
      <c r="P139" s="1">
        <f>ABS(Table723[[#This Row],[Pd2 Simulation]]-Table723[[#This Row],[Pd2 Analytic]])</f>
        <v>5.1886464600001125E-4</v>
      </c>
      <c r="Q139" s="1">
        <f>ABS(Table723[[#This Row],[Absolute Error]]/Table723[[#This Row],[Pd2 Analytic]])</f>
        <v>3.5941813519310517E-3</v>
      </c>
    </row>
    <row r="140" spans="1:17" x14ac:dyDescent="0.2">
      <c r="A140" s="1">
        <v>13.9</v>
      </c>
      <c r="B140">
        <v>0.62337020202000004</v>
      </c>
      <c r="C140">
        <v>0.62447149999999996</v>
      </c>
      <c r="D140" s="1">
        <f>ABS(Table6[[#This Row],[Pb Simulation]]-Table6[[#This Row],[Pb Analytic]])</f>
        <v>1.1012979799999156E-3</v>
      </c>
      <c r="E140" s="1">
        <f>ABS(Table6[[#This Row],[Absolute Error]]/Table6[[#This Row],[Pb Analytic]])</f>
        <v>1.7635680411354493E-3</v>
      </c>
      <c r="F140">
        <v>0.30523131313099999</v>
      </c>
      <c r="G140">
        <v>0.305064</v>
      </c>
      <c r="H140" s="1">
        <f>ABS(Table7[[#This Row],[Pd Simulation]]-Table7[[#This Row],[Pd Analytic]])</f>
        <v>1.673131309999909E-4</v>
      </c>
      <c r="I140" s="1">
        <f>ABS(Table7[[#This Row],[Absolute Error]]/Table7[[#This Row],[Pd Analytic]])</f>
        <v>5.4845255749610218E-4</v>
      </c>
      <c r="J140">
        <v>0.162474444444</v>
      </c>
      <c r="K140">
        <v>0.16164419999999999</v>
      </c>
      <c r="L140" s="1">
        <f>ABS(Table72[[#This Row],[Pd1 Simulation]]-Table72[[#This Row],[Pd1 Analytic]])</f>
        <v>8.3024444400001118E-4</v>
      </c>
      <c r="M140" s="1">
        <f>ABS(Table72[[#This Row],[Absolute Error]]/Table72[[#This Row],[Pd1 Analytic]])</f>
        <v>5.1362464226988114E-3</v>
      </c>
      <c r="N140">
        <v>0.14283969697000001</v>
      </c>
      <c r="O140">
        <v>0.14341979999999999</v>
      </c>
      <c r="P140" s="1">
        <f>ABS(Table723[[#This Row],[Pd2 Simulation]]-Table723[[#This Row],[Pd2 Analytic]])</f>
        <v>5.8010302999997321E-4</v>
      </c>
      <c r="Q140" s="1">
        <f>ABS(Table723[[#This Row],[Absolute Error]]/Table723[[#This Row],[Pd2 Analytic]])</f>
        <v>4.0447903985361385E-3</v>
      </c>
    </row>
    <row r="141" spans="1:17" x14ac:dyDescent="0.2">
      <c r="A141" s="1">
        <v>14</v>
      </c>
      <c r="B141">
        <v>0.62609010100999996</v>
      </c>
      <c r="C141">
        <v>0.62696039999999997</v>
      </c>
      <c r="D141" s="1">
        <f>ABS(Table6[[#This Row],[Pb Simulation]]-Table6[[#This Row],[Pb Analytic]])</f>
        <v>8.7029899000001798E-4</v>
      </c>
      <c r="E141" s="1">
        <f>ABS(Table6[[#This Row],[Absolute Error]]/Table6[[#This Row],[Pb Analytic]])</f>
        <v>1.3881243376774961E-3</v>
      </c>
      <c r="F141">
        <v>0.30322808080800001</v>
      </c>
      <c r="G141">
        <v>0.30307650000000003</v>
      </c>
      <c r="H141" s="1">
        <f>ABS(Table7[[#This Row],[Pd Simulation]]-Table7[[#This Row],[Pd Analytic]])</f>
        <v>1.5158080799998475E-4</v>
      </c>
      <c r="I141" s="1">
        <f>ABS(Table7[[#This Row],[Absolute Error]]/Table7[[#This Row],[Pd Analytic]])</f>
        <v>5.0014041999292167E-4</v>
      </c>
      <c r="J141">
        <v>0.16108202020199999</v>
      </c>
      <c r="K141">
        <v>0.1605878</v>
      </c>
      <c r="L141" s="1">
        <f>ABS(Table72[[#This Row],[Pd1 Simulation]]-Table72[[#This Row],[Pd1 Analytic]])</f>
        <v>4.9422020199998973E-4</v>
      </c>
      <c r="M141" s="1">
        <f>ABS(Table72[[#This Row],[Absolute Error]]/Table72[[#This Row],[Pd1 Analytic]])</f>
        <v>3.0775700395670761E-3</v>
      </c>
      <c r="N141">
        <v>0.141981515152</v>
      </c>
      <c r="O141">
        <v>0.1424888</v>
      </c>
      <c r="P141" s="1">
        <f>ABS(Table723[[#This Row],[Pd2 Simulation]]-Table723[[#This Row],[Pd2 Analytic]])</f>
        <v>5.0728484800000029E-4</v>
      </c>
      <c r="Q141" s="1">
        <f>ABS(Table723[[#This Row],[Absolute Error]]/Table723[[#This Row],[Pd2 Analytic]])</f>
        <v>3.560173487319707E-3</v>
      </c>
    </row>
    <row r="142" spans="1:17" x14ac:dyDescent="0.2">
      <c r="A142" s="1">
        <v>14.1</v>
      </c>
      <c r="B142">
        <v>0.62852070707100005</v>
      </c>
      <c r="C142">
        <v>0.62941760000000002</v>
      </c>
      <c r="D142" s="1">
        <f>ABS(Table6[[#This Row],[Pb Simulation]]-Table6[[#This Row],[Pb Analytic]])</f>
        <v>8.9689292899997053E-4</v>
      </c>
      <c r="E142" s="1">
        <f>ABS(Table6[[#This Row],[Absolute Error]]/Table6[[#This Row],[Pb Analytic]])</f>
        <v>1.424956863297071E-3</v>
      </c>
      <c r="F142">
        <v>0.30135969696999998</v>
      </c>
      <c r="G142">
        <v>0.30111389999999999</v>
      </c>
      <c r="H142" s="1">
        <f>ABS(Table7[[#This Row],[Pd Simulation]]-Table7[[#This Row],[Pd Analytic]])</f>
        <v>2.4579696999998957E-4</v>
      </c>
      <c r="I142" s="1">
        <f>ABS(Table7[[#This Row],[Absolute Error]]/Table7[[#This Row],[Pd Analytic]])</f>
        <v>8.1629233987534145E-4</v>
      </c>
      <c r="J142">
        <v>0.16014979798000001</v>
      </c>
      <c r="K142">
        <v>0.15954450000000001</v>
      </c>
      <c r="L142" s="1">
        <f>ABS(Table72[[#This Row],[Pd1 Simulation]]-Table72[[#This Row],[Pd1 Analytic]])</f>
        <v>6.0529798000000246E-4</v>
      </c>
      <c r="M142" s="1">
        <f>ABS(Table72[[#This Row],[Absolute Error]]/Table72[[#This Row],[Pd1 Analytic]])</f>
        <v>3.793913171560301E-3</v>
      </c>
      <c r="N142">
        <v>0.14096959596</v>
      </c>
      <c r="O142">
        <v>0.14156940000000001</v>
      </c>
      <c r="P142" s="1">
        <f>ABS(Table723[[#This Row],[Pd2 Simulation]]-Table723[[#This Row],[Pd2 Analytic]])</f>
        <v>5.9980404000001264E-4</v>
      </c>
      <c r="Q142" s="1">
        <f>ABS(Table723[[#This Row],[Absolute Error]]/Table723[[#This Row],[Pd2 Analytic]])</f>
        <v>4.2368198212326437E-3</v>
      </c>
    </row>
    <row r="143" spans="1:17" x14ac:dyDescent="0.2">
      <c r="A143" s="1">
        <v>14.2</v>
      </c>
      <c r="B143">
        <v>0.63080232323200003</v>
      </c>
      <c r="C143">
        <v>0.63184359999999995</v>
      </c>
      <c r="D143" s="1">
        <f>ABS(Table6[[#This Row],[Pb Simulation]]-Table6[[#This Row],[Pb Analytic]])</f>
        <v>1.0412767679999213E-3</v>
      </c>
      <c r="E143" s="1">
        <f>ABS(Table6[[#This Row],[Absolute Error]]/Table6[[#This Row],[Pb Analytic]])</f>
        <v>1.6479976500512492E-3</v>
      </c>
      <c r="F143">
        <v>0.29921676767700001</v>
      </c>
      <c r="G143">
        <v>0.29917529999999998</v>
      </c>
      <c r="H143" s="1">
        <f>ABS(Table7[[#This Row],[Pd Simulation]]-Table7[[#This Row],[Pd Analytic]])</f>
        <v>4.1467677000028846E-5</v>
      </c>
      <c r="I143" s="1">
        <f>ABS(Table7[[#This Row],[Absolute Error]]/Table7[[#This Row],[Pd Analytic]])</f>
        <v>1.3860661959736934E-4</v>
      </c>
      <c r="J143">
        <v>0.15924666666699999</v>
      </c>
      <c r="K143">
        <v>0.1585143</v>
      </c>
      <c r="L143" s="1">
        <f>ABS(Table72[[#This Row],[Pd1 Simulation]]-Table72[[#This Row],[Pd1 Analytic]])</f>
        <v>7.3236666699999509E-4</v>
      </c>
      <c r="M143" s="1">
        <f>ABS(Table72[[#This Row],[Absolute Error]]/Table72[[#This Row],[Pd1 Analytic]])</f>
        <v>4.6201930488290023E-3</v>
      </c>
      <c r="N143">
        <v>0.140105858586</v>
      </c>
      <c r="O143">
        <v>0.14066110000000001</v>
      </c>
      <c r="P143" s="1">
        <f>ABS(Table723[[#This Row],[Pd2 Simulation]]-Table723[[#This Row],[Pd2 Analytic]])</f>
        <v>5.5524141400001281E-4</v>
      </c>
      <c r="Q143" s="1">
        <f>ABS(Table723[[#This Row],[Absolute Error]]/Table723[[#This Row],[Pd2 Analytic]])</f>
        <v>3.9473700546918287E-3</v>
      </c>
    </row>
    <row r="144" spans="1:17" x14ac:dyDescent="0.2">
      <c r="A144" s="1">
        <v>14.3</v>
      </c>
      <c r="B144">
        <v>0.63345282828299998</v>
      </c>
      <c r="C144">
        <v>0.634239</v>
      </c>
      <c r="D144" s="1">
        <f>ABS(Table6[[#This Row],[Pb Simulation]]-Table6[[#This Row],[Pb Analytic]])</f>
        <v>7.8617171700001709E-4</v>
      </c>
      <c r="E144" s="1">
        <f>ABS(Table6[[#This Row],[Absolute Error]]/Table6[[#This Row],[Pb Analytic]])</f>
        <v>1.239551205460429E-3</v>
      </c>
      <c r="F144">
        <v>0.29737404040400001</v>
      </c>
      <c r="G144">
        <v>0.29726079999999999</v>
      </c>
      <c r="H144" s="1">
        <f>ABS(Table7[[#This Row],[Pd Simulation]]-Table7[[#This Row],[Pd Analytic]])</f>
        <v>1.1324040400001456E-4</v>
      </c>
      <c r="I144" s="1">
        <f>ABS(Table7[[#This Row],[Absolute Error]]/Table7[[#This Row],[Pd Analytic]])</f>
        <v>3.8094630708123832E-4</v>
      </c>
      <c r="J144">
        <v>0.15789757575800001</v>
      </c>
      <c r="K144">
        <v>0.15749659999999999</v>
      </c>
      <c r="L144" s="1">
        <f>ABS(Table72[[#This Row],[Pd1 Simulation]]-Table72[[#This Row],[Pd1 Analytic]])</f>
        <v>4.0097575800002172E-4</v>
      </c>
      <c r="M144" s="1">
        <f>ABS(Table72[[#This Row],[Absolute Error]]/Table72[[#This Row],[Pd1 Analytic]])</f>
        <v>2.5459327883904908E-3</v>
      </c>
      <c r="N144">
        <v>0.139336464646</v>
      </c>
      <c r="O144">
        <v>0.13976420000000001</v>
      </c>
      <c r="P144" s="1">
        <f>ABS(Table723[[#This Row],[Pd2 Simulation]]-Table723[[#This Row],[Pd2 Analytic]])</f>
        <v>4.2773535400000839E-4</v>
      </c>
      <c r="Q144" s="1">
        <f>ABS(Table723[[#This Row],[Absolute Error]]/Table723[[#This Row],[Pd2 Analytic]])</f>
        <v>3.0604071285780508E-3</v>
      </c>
    </row>
    <row r="145" spans="1:17" x14ac:dyDescent="0.2">
      <c r="A145" s="1">
        <v>14.4</v>
      </c>
      <c r="B145">
        <v>0.63571383838399997</v>
      </c>
      <c r="C145">
        <v>0.63660439999999996</v>
      </c>
      <c r="D145" s="1">
        <f>ABS(Table6[[#This Row],[Pb Simulation]]-Table6[[#This Row],[Pb Analytic]])</f>
        <v>8.9056161599998518E-4</v>
      </c>
      <c r="E145" s="1">
        <f>ABS(Table6[[#This Row],[Absolute Error]]/Table6[[#This Row],[Pb Analytic]])</f>
        <v>1.3989246948340056E-3</v>
      </c>
      <c r="F145">
        <v>0.29560616161600001</v>
      </c>
      <c r="G145">
        <v>0.29536970000000001</v>
      </c>
      <c r="H145" s="1">
        <f>ABS(Table7[[#This Row],[Pd Simulation]]-Table7[[#This Row],[Pd Analytic]])</f>
        <v>2.3646161599999438E-4</v>
      </c>
      <c r="I145" s="1">
        <f>ABS(Table7[[#This Row],[Absolute Error]]/Table7[[#This Row],[Pd Analytic]])</f>
        <v>8.0056152002048401E-4</v>
      </c>
      <c r="J145">
        <v>0.156987171717</v>
      </c>
      <c r="K145">
        <v>0.15649150000000001</v>
      </c>
      <c r="L145" s="1">
        <f>ABS(Table72[[#This Row],[Pd1 Simulation]]-Table72[[#This Row],[Pd1 Analytic]])</f>
        <v>4.9567171699999024E-4</v>
      </c>
      <c r="M145" s="1">
        <f>ABS(Table72[[#This Row],[Absolute Error]]/Table72[[#This Row],[Pd1 Analytic]])</f>
        <v>3.1674034500275747E-3</v>
      </c>
      <c r="N145">
        <v>0.13849414141399999</v>
      </c>
      <c r="O145">
        <v>0.1388781</v>
      </c>
      <c r="P145" s="1">
        <f>ABS(Table723[[#This Row],[Pd2 Simulation]]-Table723[[#This Row],[Pd2 Analytic]])</f>
        <v>3.8395858600001609E-4</v>
      </c>
      <c r="Q145" s="1">
        <f>ABS(Table723[[#This Row],[Absolute Error]]/Table723[[#This Row],[Pd2 Analytic]])</f>
        <v>2.7647165823842354E-3</v>
      </c>
    </row>
    <row r="146" spans="1:17" x14ac:dyDescent="0.2">
      <c r="A146" s="1">
        <v>14.5</v>
      </c>
      <c r="B146">
        <v>0.63786232323199998</v>
      </c>
      <c r="C146">
        <v>0.63894019999999996</v>
      </c>
      <c r="D146" s="1">
        <f>ABS(Table6[[#This Row],[Pb Simulation]]-Table6[[#This Row],[Pb Analytic]])</f>
        <v>1.0778767679999746E-3</v>
      </c>
      <c r="E146" s="1">
        <f>ABS(Table6[[#This Row],[Absolute Error]]/Table6[[#This Row],[Pb Analytic]])</f>
        <v>1.6869759767815121E-3</v>
      </c>
      <c r="F146">
        <v>0.29349999999999998</v>
      </c>
      <c r="G146">
        <v>0.29350150000000003</v>
      </c>
      <c r="H146" s="1">
        <f>ABS(Table7[[#This Row],[Pd Simulation]]-Table7[[#This Row],[Pd Analytic]])</f>
        <v>1.5000000000431335E-6</v>
      </c>
      <c r="I146" s="1">
        <f>ABS(Table7[[#This Row],[Absolute Error]]/Table7[[#This Row],[Pd Analytic]])</f>
        <v>5.1107064190238666E-6</v>
      </c>
      <c r="J146">
        <v>0.15612383838400001</v>
      </c>
      <c r="K146">
        <v>0.15549869999999999</v>
      </c>
      <c r="L146" s="1">
        <f>ABS(Table72[[#This Row],[Pd1 Simulation]]-Table72[[#This Row],[Pd1 Analytic]])</f>
        <v>6.2513838400002353E-4</v>
      </c>
      <c r="M146" s="1">
        <f>ABS(Table72[[#This Row],[Absolute Error]]/Table72[[#This Row],[Pd1 Analytic]])</f>
        <v>4.0202161432862371E-3</v>
      </c>
      <c r="N146">
        <v>0.13757979798</v>
      </c>
      <c r="O146">
        <v>0.13800270000000001</v>
      </c>
      <c r="P146" s="1">
        <f>ABS(Table723[[#This Row],[Pd2 Simulation]]-Table723[[#This Row],[Pd2 Analytic]])</f>
        <v>4.2290202000000443E-4</v>
      </c>
      <c r="Q146" s="1">
        <f>ABS(Table723[[#This Row],[Absolute Error]]/Table723[[#This Row],[Pd2 Analytic]])</f>
        <v>3.0644474347241353E-3</v>
      </c>
    </row>
    <row r="147" spans="1:17" x14ac:dyDescent="0.2">
      <c r="A147" s="1">
        <v>14.6</v>
      </c>
      <c r="B147">
        <v>0.64032040404000001</v>
      </c>
      <c r="C147">
        <v>0.64124700000000001</v>
      </c>
      <c r="D147" s="1">
        <f>ABS(Table6[[#This Row],[Pb Simulation]]-Table6[[#This Row],[Pb Analytic]])</f>
        <v>9.2659595999999844E-4</v>
      </c>
      <c r="E147" s="1">
        <f>ABS(Table6[[#This Row],[Absolute Error]]/Table6[[#This Row],[Pb Analytic]])</f>
        <v>1.444990713406844E-3</v>
      </c>
      <c r="F147">
        <v>0.29187494949499998</v>
      </c>
      <c r="G147">
        <v>0.29165580000000002</v>
      </c>
      <c r="H147" s="1">
        <f>ABS(Table7[[#This Row],[Pd Simulation]]-Table7[[#This Row],[Pd Analytic]])</f>
        <v>2.191494949999595E-4</v>
      </c>
      <c r="I147" s="1">
        <f>ABS(Table7[[#This Row],[Absolute Error]]/Table7[[#This Row],[Pd Analytic]])</f>
        <v>7.5139769207387434E-4</v>
      </c>
      <c r="J147">
        <v>0.15520010101000001</v>
      </c>
      <c r="K147">
        <v>0.15451799999999999</v>
      </c>
      <c r="L147" s="1">
        <f>ABS(Table72[[#This Row],[Pd1 Simulation]]-Table72[[#This Row],[Pd1 Analytic]])</f>
        <v>6.821010100000191E-4</v>
      </c>
      <c r="M147" s="1">
        <f>ABS(Table72[[#This Row],[Absolute Error]]/Table72[[#This Row],[Pd1 Analytic]])</f>
        <v>4.4143789720292731E-3</v>
      </c>
      <c r="N147">
        <v>0.13649797979799999</v>
      </c>
      <c r="O147">
        <v>0.1371378</v>
      </c>
      <c r="P147" s="1">
        <f>ABS(Table723[[#This Row],[Pd2 Simulation]]-Table723[[#This Row],[Pd2 Analytic]])</f>
        <v>6.3982020200001322E-4</v>
      </c>
      <c r="Q147" s="1">
        <f>ABS(Table723[[#This Row],[Absolute Error]]/Table723[[#This Row],[Pd2 Analytic]])</f>
        <v>4.6655276809166634E-3</v>
      </c>
    </row>
    <row r="148" spans="1:17" x14ac:dyDescent="0.2">
      <c r="A148" s="1">
        <v>14.7</v>
      </c>
      <c r="B148">
        <v>0.64269838383800004</v>
      </c>
      <c r="C148">
        <v>0.64352540000000003</v>
      </c>
      <c r="D148" s="1">
        <f>ABS(Table6[[#This Row],[Pb Simulation]]-Table6[[#This Row],[Pb Analytic]])</f>
        <v>8.2701616199998274E-4</v>
      </c>
      <c r="E148" s="1">
        <f>ABS(Table6[[#This Row],[Absolute Error]]/Table6[[#This Row],[Pb Analytic]])</f>
        <v>1.2851336745992974E-3</v>
      </c>
      <c r="F148">
        <v>0.29001323232300003</v>
      </c>
      <c r="G148">
        <v>0.28983249999999999</v>
      </c>
      <c r="H148" s="1">
        <f>ABS(Table7[[#This Row],[Pd Simulation]]-Table7[[#This Row],[Pd Analytic]])</f>
        <v>1.8073232300003239E-4</v>
      </c>
      <c r="I148" s="1">
        <f>ABS(Table7[[#This Row],[Absolute Error]]/Table7[[#This Row],[Pd Analytic]])</f>
        <v>6.2357507525909758E-4</v>
      </c>
      <c r="J148">
        <v>0.15415040403999999</v>
      </c>
      <c r="K148">
        <v>0.15354909999999999</v>
      </c>
      <c r="L148" s="1">
        <f>ABS(Table72[[#This Row],[Pd1 Simulation]]-Table72[[#This Row],[Pd1 Analytic]])</f>
        <v>6.0130404000000026E-4</v>
      </c>
      <c r="M148" s="1">
        <f>ABS(Table72[[#This Row],[Absolute Error]]/Table72[[#This Row],[Pd1 Analytic]])</f>
        <v>3.9160375410862078E-3</v>
      </c>
      <c r="N148">
        <v>0.135798383838</v>
      </c>
      <c r="O148">
        <v>0.1362833</v>
      </c>
      <c r="P148" s="1">
        <f>ABS(Table723[[#This Row],[Pd2 Simulation]]-Table723[[#This Row],[Pd2 Analytic]])</f>
        <v>4.8491616199999865E-4</v>
      </c>
      <c r="Q148" s="1">
        <f>ABS(Table723[[#This Row],[Absolute Error]]/Table723[[#This Row],[Pd2 Analytic]])</f>
        <v>3.5581480783045218E-3</v>
      </c>
    </row>
    <row r="149" spans="1:17" x14ac:dyDescent="0.2">
      <c r="A149" s="1">
        <v>14.8</v>
      </c>
      <c r="B149">
        <v>0.64474929292899996</v>
      </c>
      <c r="C149">
        <v>0.64577580000000001</v>
      </c>
      <c r="D149" s="1">
        <f>ABS(Table6[[#This Row],[Pb Simulation]]-Table6[[#This Row],[Pb Analytic]])</f>
        <v>1.026507071000049E-3</v>
      </c>
      <c r="E149" s="1">
        <f>ABS(Table6[[#This Row],[Absolute Error]]/Table6[[#This Row],[Pb Analytic]])</f>
        <v>1.5895719087027557E-3</v>
      </c>
      <c r="F149">
        <v>0.28814101010100002</v>
      </c>
      <c r="G149">
        <v>0.28803109999999998</v>
      </c>
      <c r="H149" s="1">
        <f>ABS(Table7[[#This Row],[Pd Simulation]]-Table7[[#This Row],[Pd Analytic]])</f>
        <v>1.0991010100003251E-4</v>
      </c>
      <c r="I149" s="1">
        <f>ABS(Table7[[#This Row],[Absolute Error]]/Table7[[#This Row],[Pd Analytic]])</f>
        <v>3.815910886013091E-4</v>
      </c>
      <c r="J149">
        <v>0.153198383838</v>
      </c>
      <c r="K149">
        <v>0.1525919</v>
      </c>
      <c r="L149" s="1">
        <f>ABS(Table72[[#This Row],[Pd1 Simulation]]-Table72[[#This Row],[Pd1 Analytic]])</f>
        <v>6.0648383799999372E-4</v>
      </c>
      <c r="M149" s="1">
        <f>ABS(Table72[[#This Row],[Absolute Error]]/Table72[[#This Row],[Pd1 Analytic]])</f>
        <v>3.9745480461282267E-3</v>
      </c>
      <c r="N149">
        <v>0.135159292929</v>
      </c>
      <c r="O149">
        <v>0.13543910000000001</v>
      </c>
      <c r="P149" s="1">
        <f>ABS(Table723[[#This Row],[Pd2 Simulation]]-Table723[[#This Row],[Pd2 Analytic]])</f>
        <v>2.7980707100000446E-4</v>
      </c>
      <c r="Q149" s="1">
        <f>ABS(Table723[[#This Row],[Absolute Error]]/Table723[[#This Row],[Pd2 Analytic]])</f>
        <v>2.0659253568578381E-3</v>
      </c>
    </row>
    <row r="150" spans="1:17" x14ac:dyDescent="0.2">
      <c r="A150" s="1">
        <v>14.9</v>
      </c>
      <c r="B150">
        <v>0.64718383838399995</v>
      </c>
      <c r="C150">
        <v>0.64799870000000004</v>
      </c>
      <c r="D150" s="1">
        <f>ABS(Table6[[#This Row],[Pb Simulation]]-Table6[[#This Row],[Pb Analytic]])</f>
        <v>8.1486161600008433E-4</v>
      </c>
      <c r="E150" s="1">
        <f>ABS(Table6[[#This Row],[Absolute Error]]/Table6[[#This Row],[Pb Analytic]])</f>
        <v>1.2575050165997005E-3</v>
      </c>
      <c r="F150">
        <v>0.28648838383800002</v>
      </c>
      <c r="G150">
        <v>0.28625099999999998</v>
      </c>
      <c r="H150" s="1">
        <f>ABS(Table7[[#This Row],[Pd Simulation]]-Table7[[#This Row],[Pd Analytic]])</f>
        <v>2.3738383800003815E-4</v>
      </c>
      <c r="I150" s="1">
        <f>ABS(Table7[[#This Row],[Absolute Error]]/Table7[[#This Row],[Pd Analytic]])</f>
        <v>8.2928561996303309E-4</v>
      </c>
      <c r="J150">
        <v>0.15206757575800001</v>
      </c>
      <c r="K150">
        <v>0.15164610000000001</v>
      </c>
      <c r="L150" s="1">
        <f>ABS(Table72[[#This Row],[Pd1 Simulation]]-Table72[[#This Row],[Pd1 Analytic]])</f>
        <v>4.2147575800000059E-4</v>
      </c>
      <c r="M150" s="1">
        <f>ABS(Table72[[#This Row],[Absolute Error]]/Table72[[#This Row],[Pd1 Analytic]])</f>
        <v>2.7793379321987216E-3</v>
      </c>
      <c r="N150">
        <v>0.13426525252499999</v>
      </c>
      <c r="O150">
        <v>0.1346049</v>
      </c>
      <c r="P150" s="1">
        <f>ABS(Table723[[#This Row],[Pd2 Simulation]]-Table723[[#This Row],[Pd2 Analytic]])</f>
        <v>3.3964747500001002E-4</v>
      </c>
      <c r="Q150" s="1">
        <f>ABS(Table723[[#This Row],[Absolute Error]]/Table723[[#This Row],[Pd2 Analytic]])</f>
        <v>2.5232920569757122E-3</v>
      </c>
    </row>
    <row r="151" spans="1:17" x14ac:dyDescent="0.2">
      <c r="A151" s="1">
        <v>15</v>
      </c>
      <c r="B151">
        <v>0.649253939394</v>
      </c>
      <c r="C151">
        <v>0.65019459999999996</v>
      </c>
      <c r="D151" s="1">
        <f>ABS(Table6[[#This Row],[Pb Simulation]]-Table6[[#This Row],[Pb Analytic]])</f>
        <v>9.4066060599995449E-4</v>
      </c>
      <c r="E151" s="1">
        <f>ABS(Table6[[#This Row],[Absolute Error]]/Table6[[#This Row],[Pb Analytic]])</f>
        <v>1.4467370322668854E-3</v>
      </c>
      <c r="F151">
        <v>0.28472858585900002</v>
      </c>
      <c r="G151">
        <v>0.28449210000000003</v>
      </c>
      <c r="H151" s="1">
        <f>ABS(Table7[[#This Row],[Pd Simulation]]-Table7[[#This Row],[Pd Analytic]])</f>
        <v>2.3648585899999075E-4</v>
      </c>
      <c r="I151" s="1">
        <f>ABS(Table7[[#This Row],[Absolute Error]]/Table7[[#This Row],[Pd Analytic]])</f>
        <v>8.3125633014059341E-4</v>
      </c>
      <c r="J151">
        <v>0.15114777777800001</v>
      </c>
      <c r="K151">
        <v>0.1507116</v>
      </c>
      <c r="L151" s="1">
        <f>ABS(Table72[[#This Row],[Pd1 Simulation]]-Table72[[#This Row],[Pd1 Analytic]])</f>
        <v>4.3617777800000757E-4</v>
      </c>
      <c r="M151" s="1">
        <f>ABS(Table72[[#This Row],[Absolute Error]]/Table72[[#This Row],[Pd1 Analytic]])</f>
        <v>2.8941221379111333E-3</v>
      </c>
      <c r="N151">
        <v>0.13336979798000001</v>
      </c>
      <c r="O151">
        <v>0.1337805</v>
      </c>
      <c r="P151" s="1">
        <f>ABS(Table723[[#This Row],[Pd2 Simulation]]-Table723[[#This Row],[Pd2 Analytic]])</f>
        <v>4.1070201999998668E-4</v>
      </c>
      <c r="Q151" s="1">
        <f>ABS(Table723[[#This Row],[Absolute Error]]/Table723[[#This Row],[Pd2 Analytic]])</f>
        <v>3.0699692406590401E-3</v>
      </c>
    </row>
    <row r="152" spans="1:17" x14ac:dyDescent="0.2">
      <c r="A152" s="1">
        <v>15.1</v>
      </c>
      <c r="B152">
        <v>0.65140878787900003</v>
      </c>
      <c r="C152">
        <v>0.6523639</v>
      </c>
      <c r="D152" s="1">
        <f>ABS(Table6[[#This Row],[Pb Simulation]]-Table6[[#This Row],[Pb Analytic]])</f>
        <v>9.5511212099996801E-4</v>
      </c>
      <c r="E152" s="1">
        <f>ABS(Table6[[#This Row],[Absolute Error]]/Table6[[#This Row],[Pb Analytic]])</f>
        <v>1.464078746540034E-3</v>
      </c>
      <c r="F152">
        <v>0.28274777777799998</v>
      </c>
      <c r="G152">
        <v>0.2827538</v>
      </c>
      <c r="H152" s="1">
        <f>ABS(Table7[[#This Row],[Pd Simulation]]-Table7[[#This Row],[Pd Analytic]])</f>
        <v>6.0222220000238913E-6</v>
      </c>
      <c r="I152" s="1">
        <f>ABS(Table7[[#This Row],[Absolute Error]]/Table7[[#This Row],[Pd Analytic]])</f>
        <v>2.1298465308066209E-5</v>
      </c>
      <c r="J152">
        <v>0.150437878788</v>
      </c>
      <c r="K152">
        <v>0.14978839999999999</v>
      </c>
      <c r="L152" s="1">
        <f>ABS(Table72[[#This Row],[Pd1 Simulation]]-Table72[[#This Row],[Pd1 Analytic]])</f>
        <v>6.4947878800000747E-4</v>
      </c>
      <c r="M152" s="1">
        <f>ABS(Table72[[#This Row],[Absolute Error]]/Table72[[#This Row],[Pd1 Analytic]])</f>
        <v>4.3359752023521686E-3</v>
      </c>
      <c r="N152">
        <v>0.13262979797999999</v>
      </c>
      <c r="O152">
        <v>0.1329658</v>
      </c>
      <c r="P152" s="1">
        <f>ABS(Table723[[#This Row],[Pd2 Simulation]]-Table723[[#This Row],[Pd2 Analytic]])</f>
        <v>3.3600202000000357E-4</v>
      </c>
      <c r="Q152" s="1">
        <f>ABS(Table723[[#This Row],[Absolute Error]]/Table723[[#This Row],[Pd2 Analytic]])</f>
        <v>2.5269807724994215E-3</v>
      </c>
    </row>
    <row r="153" spans="1:17" x14ac:dyDescent="0.2">
      <c r="A153" s="1">
        <v>15.2</v>
      </c>
      <c r="B153">
        <v>0.653473131313</v>
      </c>
      <c r="C153">
        <v>0.65450719999999996</v>
      </c>
      <c r="D153" s="1">
        <f>ABS(Table6[[#This Row],[Pb Simulation]]-Table6[[#This Row],[Pb Analytic]])</f>
        <v>1.034068686999956E-3</v>
      </c>
      <c r="E153" s="1">
        <f>ABS(Table6[[#This Row],[Absolute Error]]/Table6[[#This Row],[Pb Analytic]])</f>
        <v>1.5799194982117173E-3</v>
      </c>
      <c r="F153">
        <v>0.28114535353499998</v>
      </c>
      <c r="G153">
        <v>0.28103630000000002</v>
      </c>
      <c r="H153" s="1">
        <f>ABS(Table7[[#This Row],[Pd Simulation]]-Table7[[#This Row],[Pd Analytic]])</f>
        <v>1.0905353499995885E-4</v>
      </c>
      <c r="I153" s="1">
        <f>ABS(Table7[[#This Row],[Absolute Error]]/Table7[[#This Row],[Pd Analytic]])</f>
        <v>3.880407442026487E-4</v>
      </c>
      <c r="J153">
        <v>0.14942494949499999</v>
      </c>
      <c r="K153">
        <v>0.1488757</v>
      </c>
      <c r="L153" s="1">
        <f>ABS(Table72[[#This Row],[Pd1 Simulation]]-Table72[[#This Row],[Pd1 Analytic]])</f>
        <v>5.492494949999871E-4</v>
      </c>
      <c r="M153" s="1">
        <f>ABS(Table72[[#This Row],[Absolute Error]]/Table72[[#This Row],[Pd1 Analytic]])</f>
        <v>3.6893159528384222E-3</v>
      </c>
      <c r="N153">
        <v>0.13183151515200001</v>
      </c>
      <c r="O153">
        <v>0.13216040000000001</v>
      </c>
      <c r="P153" s="1">
        <f>ABS(Table723[[#This Row],[Pd2 Simulation]]-Table723[[#This Row],[Pd2 Analytic]])</f>
        <v>3.2888484800000506E-4</v>
      </c>
      <c r="Q153" s="1">
        <f>ABS(Table723[[#This Row],[Absolute Error]]/Table723[[#This Row],[Pd2 Analytic]])</f>
        <v>2.4885279402907757E-3</v>
      </c>
    </row>
    <row r="154" spans="1:17" x14ac:dyDescent="0.2">
      <c r="A154" s="1">
        <v>15.3</v>
      </c>
      <c r="B154">
        <v>0.65578383838400001</v>
      </c>
      <c r="C154">
        <v>0.65662489999999996</v>
      </c>
      <c r="D154" s="1">
        <f>ABS(Table6[[#This Row],[Pb Simulation]]-Table6[[#This Row],[Pb Analytic]])</f>
        <v>8.4106161599994955E-4</v>
      </c>
      <c r="E154" s="1">
        <f>ABS(Table6[[#This Row],[Absolute Error]]/Table6[[#This Row],[Pb Analytic]])</f>
        <v>1.2808859609191635E-3</v>
      </c>
      <c r="F154">
        <v>0.27944080808100002</v>
      </c>
      <c r="G154">
        <v>0.2793387</v>
      </c>
      <c r="H154" s="1">
        <f>ABS(Table7[[#This Row],[Pd Simulation]]-Table7[[#This Row],[Pd Analytic]])</f>
        <v>1.0210808100002966E-4</v>
      </c>
      <c r="I154" s="1">
        <f>ABS(Table7[[#This Row],[Absolute Error]]/Table7[[#This Row],[Pd Analytic]])</f>
        <v>3.6553503327691318E-4</v>
      </c>
      <c r="J154">
        <v>0.14852161616199999</v>
      </c>
      <c r="K154">
        <v>0.14797370000000001</v>
      </c>
      <c r="L154" s="1">
        <f>ABS(Table72[[#This Row],[Pd1 Simulation]]-Table72[[#This Row],[Pd1 Analytic]])</f>
        <v>5.4791616199997839E-4</v>
      </c>
      <c r="M154" s="1">
        <f>ABS(Table72[[#This Row],[Absolute Error]]/Table72[[#This Row],[Pd1 Analytic]])</f>
        <v>3.7027942262711439E-3</v>
      </c>
      <c r="N154">
        <v>0.13093959595999999</v>
      </c>
      <c r="O154">
        <v>0.1313647</v>
      </c>
      <c r="P154" s="1">
        <f>ABS(Table723[[#This Row],[Pd2 Simulation]]-Table723[[#This Row],[Pd2 Analytic]])</f>
        <v>4.2510404000001278E-4</v>
      </c>
      <c r="Q154" s="1">
        <f>ABS(Table723[[#This Row],[Absolute Error]]/Table723[[#This Row],[Pd2 Analytic]])</f>
        <v>3.2360599156395346E-3</v>
      </c>
    </row>
    <row r="155" spans="1:17" x14ac:dyDescent="0.2">
      <c r="A155" s="1">
        <v>15.4</v>
      </c>
      <c r="B155">
        <v>0.65775787878799996</v>
      </c>
      <c r="C155">
        <v>0.65871740000000001</v>
      </c>
      <c r="D155" s="1">
        <f>ABS(Table6[[#This Row],[Pb Simulation]]-Table6[[#This Row],[Pb Analytic]])</f>
        <v>9.5952121200004736E-4</v>
      </c>
      <c r="E155" s="1">
        <f>ABS(Table6[[#This Row],[Absolute Error]]/Table6[[#This Row],[Pb Analytic]])</f>
        <v>1.4566507761902864E-3</v>
      </c>
      <c r="F155">
        <v>0.27767898989899997</v>
      </c>
      <c r="G155">
        <v>0.27766069999999998</v>
      </c>
      <c r="H155" s="1">
        <f>ABS(Table7[[#This Row],[Pd Simulation]]-Table7[[#This Row],[Pd Analytic]])</f>
        <v>1.8289898999990228E-5</v>
      </c>
      <c r="I155" s="1">
        <f>ABS(Table7[[#This Row],[Absolute Error]]/Table7[[#This Row],[Pd Analytic]])</f>
        <v>6.5871399877585234E-5</v>
      </c>
      <c r="J155">
        <v>0.14769595959599999</v>
      </c>
      <c r="K155">
        <v>0.14708260000000001</v>
      </c>
      <c r="L155" s="1">
        <f>ABS(Table72[[#This Row],[Pd1 Simulation]]-Table72[[#This Row],[Pd1 Analytic]])</f>
        <v>6.1335959599997936E-4</v>
      </c>
      <c r="M155" s="1">
        <f>ABS(Table72[[#This Row],[Absolute Error]]/Table72[[#This Row],[Pd1 Analytic]])</f>
        <v>4.1701710195494188E-3</v>
      </c>
      <c r="N155">
        <v>0.130172727273</v>
      </c>
      <c r="O155">
        <v>0.1305781</v>
      </c>
      <c r="P155" s="1">
        <f>ABS(Table723[[#This Row],[Pd2 Simulation]]-Table723[[#This Row],[Pd2 Analytic]])</f>
        <v>4.0537272700000293E-4</v>
      </c>
      <c r="Q155" s="1">
        <f>ABS(Table723[[#This Row],[Absolute Error]]/Table723[[#This Row],[Pd2 Analytic]])</f>
        <v>3.1044465113215991E-3</v>
      </c>
    </row>
    <row r="156" spans="1:17" x14ac:dyDescent="0.2">
      <c r="A156" s="1">
        <v>15.5</v>
      </c>
      <c r="B156">
        <v>0.659895151515</v>
      </c>
      <c r="C156">
        <v>0.66078519999999996</v>
      </c>
      <c r="D156" s="1">
        <f>ABS(Table6[[#This Row],[Pb Simulation]]-Table6[[#This Row],[Pb Analytic]])</f>
        <v>8.9004848499996125E-4</v>
      </c>
      <c r="E156" s="1">
        <f>ABS(Table6[[#This Row],[Absolute Error]]/Table6[[#This Row],[Pb Analytic]])</f>
        <v>1.346955841323264E-3</v>
      </c>
      <c r="F156">
        <v>0.276205858586</v>
      </c>
      <c r="G156">
        <v>0.27600229999999998</v>
      </c>
      <c r="H156" s="1">
        <f>ABS(Table7[[#This Row],[Pd Simulation]]-Table7[[#This Row],[Pd Analytic]])</f>
        <v>2.0355858600001886E-4</v>
      </c>
      <c r="I156" s="1">
        <f>ABS(Table7[[#This Row],[Absolute Error]]/Table7[[#This Row],[Pd Analytic]])</f>
        <v>7.3752496265436511E-4</v>
      </c>
      <c r="J156">
        <v>0.146905757576</v>
      </c>
      <c r="K156">
        <v>0.1462019</v>
      </c>
      <c r="L156" s="1">
        <f>ABS(Table72[[#This Row],[Pd1 Simulation]]-Table72[[#This Row],[Pd1 Analytic]])</f>
        <v>7.0385757599999987E-4</v>
      </c>
      <c r="M156" s="1">
        <f>ABS(Table72[[#This Row],[Absolute Error]]/Table72[[#This Row],[Pd1 Analytic]])</f>
        <v>4.8142847391176163E-3</v>
      </c>
      <c r="N156">
        <v>0.12926090909099999</v>
      </c>
      <c r="O156">
        <v>0.12980079999999999</v>
      </c>
      <c r="P156" s="1">
        <f>ABS(Table723[[#This Row],[Pd2 Simulation]]-Table723[[#This Row],[Pd2 Analytic]])</f>
        <v>5.3989090900000147E-4</v>
      </c>
      <c r="Q156" s="1">
        <f>ABS(Table723[[#This Row],[Absolute Error]]/Table723[[#This Row],[Pd2 Analytic]])</f>
        <v>4.1593804429556789E-3</v>
      </c>
    </row>
    <row r="157" spans="1:17" x14ac:dyDescent="0.2">
      <c r="A157" s="1">
        <v>15.6</v>
      </c>
      <c r="B157">
        <v>0.66215555555600003</v>
      </c>
      <c r="C157">
        <v>0.66282859999999999</v>
      </c>
      <c r="D157" s="1">
        <f>ABS(Table6[[#This Row],[Pb Simulation]]-Table6[[#This Row],[Pb Analytic]])</f>
        <v>6.7304444399995944E-4</v>
      </c>
      <c r="E157" s="1">
        <f>ABS(Table6[[#This Row],[Absolute Error]]/Table6[[#This Row],[Pb Analytic]])</f>
        <v>1.0154124972880764E-3</v>
      </c>
      <c r="F157">
        <v>0.27460242424199999</v>
      </c>
      <c r="G157">
        <v>0.27436280000000002</v>
      </c>
      <c r="H157" s="1">
        <f>ABS(Table7[[#This Row],[Pd Simulation]]-Table7[[#This Row],[Pd Analytic]])</f>
        <v>2.3962424199996946E-4</v>
      </c>
      <c r="I157" s="1">
        <f>ABS(Table7[[#This Row],[Absolute Error]]/Table7[[#This Row],[Pd Analytic]])</f>
        <v>8.7338459149698664E-4</v>
      </c>
      <c r="J157">
        <v>0.14571929292899999</v>
      </c>
      <c r="K157">
        <v>0.14533099999999999</v>
      </c>
      <c r="L157" s="1">
        <f>ABS(Table72[[#This Row],[Pd1 Simulation]]-Table72[[#This Row],[Pd1 Analytic]])</f>
        <v>3.8829292900000034E-4</v>
      </c>
      <c r="M157" s="1">
        <f>ABS(Table72[[#This Row],[Absolute Error]]/Table72[[#This Row],[Pd1 Analytic]])</f>
        <v>2.6717832327583266E-3</v>
      </c>
      <c r="N157">
        <v>0.12861434343399999</v>
      </c>
      <c r="O157">
        <v>0.1290319</v>
      </c>
      <c r="P157" s="1">
        <f>ABS(Table723[[#This Row],[Pd2 Simulation]]-Table723[[#This Row],[Pd2 Analytic]])</f>
        <v>4.1755656600001023E-4</v>
      </c>
      <c r="Q157" s="1">
        <f>ABS(Table723[[#This Row],[Absolute Error]]/Table723[[#This Row],[Pd2 Analytic]])</f>
        <v>3.2360723666008963E-3</v>
      </c>
    </row>
    <row r="158" spans="1:17" x14ac:dyDescent="0.2">
      <c r="A158" s="1">
        <v>15.7</v>
      </c>
      <c r="B158">
        <v>0.66392676767699998</v>
      </c>
      <c r="C158">
        <v>0.6648482</v>
      </c>
      <c r="D158" s="1">
        <f>ABS(Table6[[#This Row],[Pb Simulation]]-Table6[[#This Row],[Pb Analytic]])</f>
        <v>9.2143232300001543E-4</v>
      </c>
      <c r="E158" s="1">
        <f>ABS(Table6[[#This Row],[Absolute Error]]/Table6[[#This Row],[Pb Analytic]])</f>
        <v>1.3859288827134005E-3</v>
      </c>
      <c r="F158">
        <v>0.27289868686899998</v>
      </c>
      <c r="G158">
        <v>0.27274229999999999</v>
      </c>
      <c r="H158" s="1">
        <f>ABS(Table7[[#This Row],[Pd Simulation]]-Table7[[#This Row],[Pd Analytic]])</f>
        <v>1.5638686899999144E-4</v>
      </c>
      <c r="I158" s="1">
        <f>ABS(Table7[[#This Row],[Absolute Error]]/Table7[[#This Row],[Pd Analytic]])</f>
        <v>5.7338692604701007E-4</v>
      </c>
      <c r="J158">
        <v>0.145082626263</v>
      </c>
      <c r="K158">
        <v>0.1444704</v>
      </c>
      <c r="L158" s="1">
        <f>ABS(Table72[[#This Row],[Pd1 Simulation]]-Table72[[#This Row],[Pd1 Analytic]])</f>
        <v>6.1222626300000416E-4</v>
      </c>
      <c r="M158" s="1">
        <f>ABS(Table72[[#This Row],[Absolute Error]]/Table72[[#This Row],[Pd1 Analytic]])</f>
        <v>4.2377280259485971E-3</v>
      </c>
      <c r="N158">
        <v>0.12791555555600001</v>
      </c>
      <c r="O158">
        <v>0.1282722</v>
      </c>
      <c r="P158" s="1">
        <f>ABS(Table723[[#This Row],[Pd2 Simulation]]-Table723[[#This Row],[Pd2 Analytic]])</f>
        <v>3.5664444399999273E-4</v>
      </c>
      <c r="Q158" s="1">
        <f>ABS(Table723[[#This Row],[Absolute Error]]/Table723[[#This Row],[Pd2 Analytic]])</f>
        <v>2.7803720837406135E-3</v>
      </c>
    </row>
    <row r="159" spans="1:17" x14ac:dyDescent="0.2">
      <c r="A159" s="1">
        <v>15.8</v>
      </c>
      <c r="B159">
        <v>0.66599585858599997</v>
      </c>
      <c r="C159">
        <v>0.6668442</v>
      </c>
      <c r="D159" s="1">
        <f>ABS(Table6[[#This Row],[Pb Simulation]]-Table6[[#This Row],[Pb Analytic]])</f>
        <v>8.4834141400003116E-4</v>
      </c>
      <c r="E159" s="1">
        <f>ABS(Table6[[#This Row],[Absolute Error]]/Table6[[#This Row],[Pb Analytic]])</f>
        <v>1.2721733412392748E-3</v>
      </c>
      <c r="F159">
        <v>0.27135424242400003</v>
      </c>
      <c r="G159">
        <v>0.2711404</v>
      </c>
      <c r="H159" s="1">
        <f>ABS(Table7[[#This Row],[Pd Simulation]]-Table7[[#This Row],[Pd Analytic]])</f>
        <v>2.138424240000214E-4</v>
      </c>
      <c r="I159" s="1">
        <f>ABS(Table7[[#This Row],[Absolute Error]]/Table7[[#This Row],[Pd Analytic]])</f>
        <v>7.8867783627973329E-4</v>
      </c>
      <c r="J159">
        <v>0.14414292929299999</v>
      </c>
      <c r="K159">
        <v>0.14361950000000001</v>
      </c>
      <c r="L159" s="1">
        <f>ABS(Table72[[#This Row],[Pd1 Simulation]]-Table72[[#This Row],[Pd1 Analytic]])</f>
        <v>5.2342929299997731E-4</v>
      </c>
      <c r="M159" s="1">
        <f>ABS(Table72[[#This Row],[Absolute Error]]/Table72[[#This Row],[Pd1 Analytic]])</f>
        <v>3.6445558785539378E-3</v>
      </c>
      <c r="N159">
        <v>0.127148888889</v>
      </c>
      <c r="O159">
        <v>0.12752079999999999</v>
      </c>
      <c r="P159" s="1">
        <f>ABS(Table723[[#This Row],[Pd2 Simulation]]-Table723[[#This Row],[Pd2 Analytic]])</f>
        <v>3.7191111099998952E-4</v>
      </c>
      <c r="Q159" s="1">
        <f>ABS(Table723[[#This Row],[Absolute Error]]/Table723[[#This Row],[Pd2 Analytic]])</f>
        <v>2.9164741046165767E-3</v>
      </c>
    </row>
    <row r="160" spans="1:17" x14ac:dyDescent="0.2">
      <c r="A160" s="1">
        <v>15.9</v>
      </c>
      <c r="B160">
        <v>0.66785767676800001</v>
      </c>
      <c r="C160">
        <v>0.66881710000000005</v>
      </c>
      <c r="D160" s="1">
        <f>ABS(Table6[[#This Row],[Pb Simulation]]-Table6[[#This Row],[Pb Analytic]])</f>
        <v>9.5942323200004509E-4</v>
      </c>
      <c r="E160" s="1">
        <f>ABS(Table6[[#This Row],[Absolute Error]]/Table6[[#This Row],[Pb Analytic]])</f>
        <v>1.4345076284682987E-3</v>
      </c>
      <c r="F160">
        <v>0.26958585858599998</v>
      </c>
      <c r="G160">
        <v>0.26955620000000002</v>
      </c>
      <c r="H160" s="1">
        <f>ABS(Table7[[#This Row],[Pd Simulation]]-Table7[[#This Row],[Pd Analytic]])</f>
        <v>2.9658585999958742E-5</v>
      </c>
      <c r="I160" s="1">
        <f>ABS(Table7[[#This Row],[Absolute Error]]/Table7[[#This Row],[Pd Analytic]])</f>
        <v>1.1002746737028768E-4</v>
      </c>
      <c r="J160">
        <v>0.14332646464599999</v>
      </c>
      <c r="K160">
        <v>0.14277809999999999</v>
      </c>
      <c r="L160" s="1">
        <f>ABS(Table72[[#This Row],[Pd1 Simulation]]-Table72[[#This Row],[Pd1 Analytic]])</f>
        <v>5.4836464599999912E-4</v>
      </c>
      <c r="M160" s="1">
        <f>ABS(Table72[[#This Row],[Absolute Error]]/Table72[[#This Row],[Pd1 Analytic]])</f>
        <v>3.8406775688988658E-3</v>
      </c>
      <c r="N160">
        <v>0.126462525253</v>
      </c>
      <c r="O160">
        <v>0.1267781</v>
      </c>
      <c r="P160" s="1">
        <f>ABS(Table723[[#This Row],[Pd2 Simulation]]-Table723[[#This Row],[Pd2 Analytic]])</f>
        <v>3.1557474700000254E-4</v>
      </c>
      <c r="Q160" s="1">
        <f>ABS(Table723[[#This Row],[Absolute Error]]/Table723[[#This Row],[Pd2 Analytic]])</f>
        <v>2.4891897496492101E-3</v>
      </c>
    </row>
    <row r="161" spans="1:17" x14ac:dyDescent="0.2">
      <c r="A161" s="1">
        <v>16</v>
      </c>
      <c r="B161">
        <v>0.66995050505099996</v>
      </c>
      <c r="C161">
        <v>0.67076729999999996</v>
      </c>
      <c r="D161" s="1">
        <f>ABS(Table6[[#This Row],[Pb Simulation]]-Table6[[#This Row],[Pb Analytic]])</f>
        <v>8.1679494899999927E-4</v>
      </c>
      <c r="E161" s="1">
        <f>ABS(Table6[[#This Row],[Absolute Error]]/Table6[[#This Row],[Pb Analytic]])</f>
        <v>1.2177023969415315E-3</v>
      </c>
      <c r="F161">
        <v>0.26807646464599999</v>
      </c>
      <c r="G161">
        <v>0.26799030000000001</v>
      </c>
      <c r="H161" s="1">
        <f>ABS(Table7[[#This Row],[Pd Simulation]]-Table7[[#This Row],[Pd Analytic]])</f>
        <v>8.616464599997542E-5</v>
      </c>
      <c r="I161" s="1">
        <f>ABS(Table7[[#This Row],[Absolute Error]]/Table7[[#This Row],[Pd Analytic]])</f>
        <v>3.2152151029337783E-4</v>
      </c>
      <c r="J161">
        <v>0.14239838383799999</v>
      </c>
      <c r="K161">
        <v>0.14194660000000001</v>
      </c>
      <c r="L161" s="1">
        <f>ABS(Table72[[#This Row],[Pd1 Simulation]]-Table72[[#This Row],[Pd1 Analytic]])</f>
        <v>4.5178383799998612E-4</v>
      </c>
      <c r="M161" s="1">
        <f>ABS(Table72[[#This Row],[Absolute Error]]/Table72[[#This Row],[Pd1 Analytic]])</f>
        <v>3.1827732259877032E-3</v>
      </c>
      <c r="N161">
        <v>0.12576888888900001</v>
      </c>
      <c r="O161">
        <v>0.12604370000000001</v>
      </c>
      <c r="P161" s="1">
        <f>ABS(Table723[[#This Row],[Pd2 Simulation]]-Table723[[#This Row],[Pd2 Analytic]])</f>
        <v>2.7481111100000066E-4</v>
      </c>
      <c r="Q161" s="1">
        <f>ABS(Table723[[#This Row],[Absolute Error]]/Table723[[#This Row],[Pd2 Analytic]])</f>
        <v>2.1802843854948771E-3</v>
      </c>
    </row>
    <row r="162" spans="1:17" x14ac:dyDescent="0.2">
      <c r="A162" s="1">
        <v>16.100000000000001</v>
      </c>
      <c r="B162">
        <v>0.67194444444400003</v>
      </c>
      <c r="C162">
        <v>0.67269509999999999</v>
      </c>
      <c r="D162" s="1">
        <f>ABS(Table6[[#This Row],[Pb Simulation]]-Table6[[#This Row],[Pb Analytic]])</f>
        <v>7.5065555599995726E-4</v>
      </c>
      <c r="E162" s="1">
        <f>ABS(Table6[[#This Row],[Absolute Error]]/Table6[[#This Row],[Pb Analytic]])</f>
        <v>1.1158927068146583E-3</v>
      </c>
      <c r="F162">
        <v>0.26663545454499998</v>
      </c>
      <c r="G162">
        <v>0.26644190000000001</v>
      </c>
      <c r="H162" s="1">
        <f>ABS(Table7[[#This Row],[Pd Simulation]]-Table7[[#This Row],[Pd Analytic]])</f>
        <v>1.9355454499997427E-4</v>
      </c>
      <c r="I162" s="1">
        <f>ABS(Table7[[#This Row],[Absolute Error]]/Table7[[#This Row],[Pd Analytic]])</f>
        <v>7.2644184341867494E-4</v>
      </c>
      <c r="J162">
        <v>0.14149979798000001</v>
      </c>
      <c r="K162">
        <v>0.14112450000000001</v>
      </c>
      <c r="L162" s="1">
        <f>ABS(Table72[[#This Row],[Pd1 Simulation]]-Table72[[#This Row],[Pd1 Analytic]])</f>
        <v>3.7529797999999448E-4</v>
      </c>
      <c r="M162" s="1">
        <f>ABS(Table72[[#This Row],[Absolute Error]]/Table72[[#This Row],[Pd1 Analytic]])</f>
        <v>2.659339661079362E-3</v>
      </c>
      <c r="N162">
        <v>0.12500565656599999</v>
      </c>
      <c r="O162">
        <v>0.1253177</v>
      </c>
      <c r="P162" s="1">
        <f>ABS(Table723[[#This Row],[Pd2 Simulation]]-Table723[[#This Row],[Pd2 Analytic]])</f>
        <v>3.1204343400001444E-4</v>
      </c>
      <c r="Q162" s="1">
        <f>ABS(Table723[[#This Row],[Absolute Error]]/Table723[[#This Row],[Pd2 Analytic]])</f>
        <v>2.4900188401160766E-3</v>
      </c>
    </row>
    <row r="163" spans="1:17" x14ac:dyDescent="0.2">
      <c r="A163" s="1">
        <v>16.2</v>
      </c>
      <c r="B163">
        <v>0.67386575757599998</v>
      </c>
      <c r="C163">
        <v>0.67460100000000001</v>
      </c>
      <c r="D163" s="1">
        <f>ABS(Table6[[#This Row],[Pb Simulation]]-Table6[[#This Row],[Pb Analytic]])</f>
        <v>7.352424240000266E-4</v>
      </c>
      <c r="E163" s="1">
        <f>ABS(Table6[[#This Row],[Absolute Error]]/Table6[[#This Row],[Pb Analytic]])</f>
        <v>1.089892282993987E-3</v>
      </c>
      <c r="F163">
        <v>0.26503959595999999</v>
      </c>
      <c r="G163">
        <v>0.2649108</v>
      </c>
      <c r="H163" s="1">
        <f>ABS(Table7[[#This Row],[Pd Simulation]]-Table7[[#This Row],[Pd Analytic]])</f>
        <v>1.2879595999998328E-4</v>
      </c>
      <c r="I163" s="1">
        <f>ABS(Table7[[#This Row],[Absolute Error]]/Table7[[#This Row],[Pd Analytic]])</f>
        <v>4.8618614265625741E-4</v>
      </c>
      <c r="J163">
        <v>0.14070515151499999</v>
      </c>
      <c r="K163">
        <v>0.1403112</v>
      </c>
      <c r="L163" s="1">
        <f>ABS(Table72[[#This Row],[Pd1 Simulation]]-Table72[[#This Row],[Pd1 Analytic]])</f>
        <v>3.9395151499999059E-4</v>
      </c>
      <c r="M163" s="1">
        <f>ABS(Table72[[#This Row],[Absolute Error]]/Table72[[#This Row],[Pd1 Analytic]])</f>
        <v>2.8076982806788811E-3</v>
      </c>
      <c r="N163">
        <v>0.12432464646499999</v>
      </c>
      <c r="O163">
        <v>0.1245996</v>
      </c>
      <c r="P163" s="1">
        <f>ABS(Table723[[#This Row],[Pd2 Simulation]]-Table723[[#This Row],[Pd2 Analytic]])</f>
        <v>2.7495353500001096E-4</v>
      </c>
      <c r="Q163" s="1">
        <f>ABS(Table723[[#This Row],[Absolute Error]]/Table723[[#This Row],[Pd2 Analytic]])</f>
        <v>2.2066967710972665E-3</v>
      </c>
    </row>
    <row r="164" spans="1:17" x14ac:dyDescent="0.2">
      <c r="A164" s="1">
        <v>16.3</v>
      </c>
      <c r="B164">
        <v>0.67562292929300005</v>
      </c>
      <c r="C164">
        <v>0.67648529999999996</v>
      </c>
      <c r="D164" s="1">
        <f>ABS(Table6[[#This Row],[Pb Simulation]]-Table6[[#This Row],[Pb Analytic]])</f>
        <v>8.6237070699990426E-4</v>
      </c>
      <c r="E164" s="1">
        <f>ABS(Table6[[#This Row],[Absolute Error]]/Table6[[#This Row],[Pb Analytic]])</f>
        <v>1.274781147498555E-3</v>
      </c>
      <c r="F164">
        <v>0.26371707070700001</v>
      </c>
      <c r="G164">
        <v>0.26339669999999998</v>
      </c>
      <c r="H164" s="1">
        <f>ABS(Table7[[#This Row],[Pd Simulation]]-Table7[[#This Row],[Pd Analytic]])</f>
        <v>3.2037070700002834E-4</v>
      </c>
      <c r="I164" s="1">
        <f>ABS(Table7[[#This Row],[Absolute Error]]/Table7[[#This Row],[Pd Analytic]])</f>
        <v>1.2163049385205979E-3</v>
      </c>
      <c r="J164">
        <v>0.14003898989899999</v>
      </c>
      <c r="K164">
        <v>0.1395072</v>
      </c>
      <c r="L164" s="1">
        <f>ABS(Table72[[#This Row],[Pd1 Simulation]]-Table72[[#This Row],[Pd1 Analytic]])</f>
        <v>5.317898989999903E-4</v>
      </c>
      <c r="M164" s="1">
        <f>ABS(Table72[[#This Row],[Absolute Error]]/Table72[[#This Row],[Pd1 Analytic]])</f>
        <v>3.8119172272111424E-3</v>
      </c>
      <c r="N164">
        <v>0.12351939393899999</v>
      </c>
      <c r="O164">
        <v>0.1238894</v>
      </c>
      <c r="P164" s="1">
        <f>ABS(Table723[[#This Row],[Pd2 Simulation]]-Table723[[#This Row],[Pd2 Analytic]])</f>
        <v>3.7000606100000277E-4</v>
      </c>
      <c r="Q164" s="1">
        <f>ABS(Table723[[#This Row],[Absolute Error]]/Table723[[#This Row],[Pd2 Analytic]])</f>
        <v>2.9865836867399697E-3</v>
      </c>
    </row>
    <row r="165" spans="1:17" x14ac:dyDescent="0.2">
      <c r="A165" s="1">
        <v>16.399999999999999</v>
      </c>
      <c r="B165">
        <v>0.67752202020200003</v>
      </c>
      <c r="C165">
        <v>0.67834830000000002</v>
      </c>
      <c r="D165" s="1">
        <f>ABS(Table6[[#This Row],[Pb Simulation]]-Table6[[#This Row],[Pb Analytic]])</f>
        <v>8.2627979799998474E-4</v>
      </c>
      <c r="E165" s="1">
        <f>ABS(Table6[[#This Row],[Absolute Error]]/Table6[[#This Row],[Pb Analytic]])</f>
        <v>1.2180760208288055E-3</v>
      </c>
      <c r="F165">
        <v>0.262076767677</v>
      </c>
      <c r="G165">
        <v>0.2618993</v>
      </c>
      <c r="H165" s="1">
        <f>ABS(Table7[[#This Row],[Pd Simulation]]-Table7[[#This Row],[Pd Analytic]])</f>
        <v>1.7746767699999833E-4</v>
      </c>
      <c r="I165" s="1">
        <f>ABS(Table7[[#This Row],[Absolute Error]]/Table7[[#This Row],[Pd Analytic]])</f>
        <v>6.7761798905151076E-4</v>
      </c>
      <c r="J165">
        <v>0.139177171717</v>
      </c>
      <c r="K165">
        <v>0.13871230000000001</v>
      </c>
      <c r="L165" s="1">
        <f>ABS(Table72[[#This Row],[Pd1 Simulation]]-Table72[[#This Row],[Pd1 Analytic]])</f>
        <v>4.6487171699999275E-4</v>
      </c>
      <c r="M165" s="1">
        <f>ABS(Table72[[#This Row],[Absolute Error]]/Table72[[#This Row],[Pd1 Analytic]])</f>
        <v>3.3513373868070294E-3</v>
      </c>
      <c r="N165">
        <v>0.122675353535</v>
      </c>
      <c r="O165">
        <v>0.12318709999999999</v>
      </c>
      <c r="P165" s="1">
        <f>ABS(Table723[[#This Row],[Pd2 Simulation]]-Table723[[#This Row],[Pd2 Analytic]])</f>
        <v>5.1174646499999032E-4</v>
      </c>
      <c r="Q165" s="1">
        <f>ABS(Table723[[#This Row],[Absolute Error]]/Table723[[#This Row],[Pd2 Analytic]])</f>
        <v>4.1542212212154544E-3</v>
      </c>
    </row>
    <row r="166" spans="1:17" x14ac:dyDescent="0.2">
      <c r="A166" s="1">
        <v>16.5</v>
      </c>
      <c r="B166">
        <v>0.67934303030300003</v>
      </c>
      <c r="C166">
        <v>0.68019039999999997</v>
      </c>
      <c r="D166" s="1">
        <f>ABS(Table6[[#This Row],[Pb Simulation]]-Table6[[#This Row],[Pb Analytic]])</f>
        <v>8.4736969699994447E-4</v>
      </c>
      <c r="E166" s="1">
        <f>ABS(Table6[[#This Row],[Absolute Error]]/Table6[[#This Row],[Pb Analytic]])</f>
        <v>1.2457830880881948E-3</v>
      </c>
      <c r="F166">
        <v>0.26063171717200001</v>
      </c>
      <c r="G166">
        <v>0.2604185</v>
      </c>
      <c r="H166" s="1">
        <f>ABS(Table7[[#This Row],[Pd Simulation]]-Table7[[#This Row],[Pd Analytic]])</f>
        <v>2.1321717200001311E-4</v>
      </c>
      <c r="I166" s="1">
        <f>ABS(Table7[[#This Row],[Absolute Error]]/Table7[[#This Row],[Pd Analytic]])</f>
        <v>8.187481764928878E-4</v>
      </c>
      <c r="J166">
        <v>0.13830989899000001</v>
      </c>
      <c r="K166">
        <v>0.13792589999999999</v>
      </c>
      <c r="L166" s="1">
        <f>ABS(Table72[[#This Row],[Pd1 Simulation]]-Table72[[#This Row],[Pd1 Analytic]])</f>
        <v>3.8399899000002291E-4</v>
      </c>
      <c r="M166" s="1">
        <f>ABS(Table72[[#This Row],[Absolute Error]]/Table72[[#This Row],[Pd1 Analytic]])</f>
        <v>2.7840963154855103E-3</v>
      </c>
      <c r="N166">
        <v>0.122298787879</v>
      </c>
      <c r="O166">
        <v>0.12249259999999999</v>
      </c>
      <c r="P166" s="1">
        <f>ABS(Table723[[#This Row],[Pd2 Simulation]]-Table723[[#This Row],[Pd2 Analytic]])</f>
        <v>1.9381212099998935E-4</v>
      </c>
      <c r="Q166" s="1">
        <f>ABS(Table723[[#This Row],[Absolute Error]]/Table723[[#This Row],[Pd2 Analytic]])</f>
        <v>1.5822353431961551E-3</v>
      </c>
    </row>
    <row r="167" spans="1:17" x14ac:dyDescent="0.2">
      <c r="A167" s="1">
        <v>16.600000000000001</v>
      </c>
      <c r="B167">
        <v>0.681166262626</v>
      </c>
      <c r="C167">
        <v>0.6820119</v>
      </c>
      <c r="D167" s="1">
        <f>ABS(Table6[[#This Row],[Pb Simulation]]-Table6[[#This Row],[Pb Analytic]])</f>
        <v>8.4563737400000782E-4</v>
      </c>
      <c r="E167" s="1">
        <f>ABS(Table6[[#This Row],[Absolute Error]]/Table6[[#This Row],[Pb Analytic]])</f>
        <v>1.239915863638168E-3</v>
      </c>
      <c r="F167">
        <v>0.259159393939</v>
      </c>
      <c r="G167">
        <v>0.25895390000000001</v>
      </c>
      <c r="H167" s="1">
        <f>ABS(Table7[[#This Row],[Pd Simulation]]-Table7[[#This Row],[Pd Analytic]])</f>
        <v>2.0549393899998991E-4</v>
      </c>
      <c r="I167" s="1">
        <f>ABS(Table7[[#This Row],[Absolute Error]]/Table7[[#This Row],[Pd Analytic]])</f>
        <v>7.9355413840065706E-4</v>
      </c>
      <c r="J167">
        <v>0.137683232323</v>
      </c>
      <c r="K167">
        <v>0.1371483</v>
      </c>
      <c r="L167" s="1">
        <f>ABS(Table72[[#This Row],[Pd1 Simulation]]-Table72[[#This Row],[Pd1 Analytic]])</f>
        <v>5.349323230000036E-4</v>
      </c>
      <c r="M167" s="1">
        <f>ABS(Table72[[#This Row],[Absolute Error]]/Table72[[#This Row],[Pd1 Analytic]])</f>
        <v>3.9003933916789608E-3</v>
      </c>
      <c r="N167">
        <v>0.121354747475</v>
      </c>
      <c r="O167">
        <v>0.1218055</v>
      </c>
      <c r="P167" s="1">
        <f>ABS(Table723[[#This Row],[Pd2 Simulation]]-Table723[[#This Row],[Pd2 Analytic]])</f>
        <v>4.5075252500000051E-4</v>
      </c>
      <c r="Q167" s="1">
        <f>ABS(Table723[[#This Row],[Absolute Error]]/Table723[[#This Row],[Pd2 Analytic]])</f>
        <v>3.7005925430296707E-3</v>
      </c>
    </row>
    <row r="168" spans="1:17" x14ac:dyDescent="0.2">
      <c r="A168" s="1">
        <v>16.7</v>
      </c>
      <c r="B168">
        <v>0.68306</v>
      </c>
      <c r="C168">
        <v>0.68381320000000001</v>
      </c>
      <c r="D168" s="1">
        <f>ABS(Table6[[#This Row],[Pb Simulation]]-Table6[[#This Row],[Pb Analytic]])</f>
        <v>7.5320000000000942E-4</v>
      </c>
      <c r="E168" s="1">
        <f>ABS(Table6[[#This Row],[Absolute Error]]/Table6[[#This Row],[Pb Analytic]])</f>
        <v>1.1014704015658214E-3</v>
      </c>
      <c r="F168">
        <v>0.257543131313</v>
      </c>
      <c r="G168">
        <v>0.2575054</v>
      </c>
      <c r="H168" s="1">
        <f>ABS(Table7[[#This Row],[Pd Simulation]]-Table7[[#This Row],[Pd Analytic]])</f>
        <v>3.77313130000001E-5</v>
      </c>
      <c r="I168" s="1">
        <f>ABS(Table7[[#This Row],[Absolute Error]]/Table7[[#This Row],[Pd Analytic]])</f>
        <v>1.4652629808928317E-4</v>
      </c>
      <c r="J168">
        <v>0.13680454545500001</v>
      </c>
      <c r="K168">
        <v>0.13637920000000001</v>
      </c>
      <c r="L168" s="1">
        <f>ABS(Table72[[#This Row],[Pd1 Simulation]]-Table72[[#This Row],[Pd1 Analytic]])</f>
        <v>4.2534545500000354E-4</v>
      </c>
      <c r="M168" s="1">
        <f>ABS(Table72[[#This Row],[Absolute Error]]/Table72[[#This Row],[Pd1 Analytic]])</f>
        <v>3.1188440392670106E-3</v>
      </c>
      <c r="N168">
        <v>0.120783030303</v>
      </c>
      <c r="O168">
        <v>0.12112589999999999</v>
      </c>
      <c r="P168" s="1">
        <f>ABS(Table723[[#This Row],[Pd2 Simulation]]-Table723[[#This Row],[Pd2 Analytic]])</f>
        <v>3.4286969699999503E-4</v>
      </c>
      <c r="Q168" s="1">
        <f>ABS(Table723[[#This Row],[Absolute Error]]/Table723[[#This Row],[Pd2 Analytic]])</f>
        <v>2.8306885397755151E-3</v>
      </c>
    </row>
    <row r="169" spans="1:17" x14ac:dyDescent="0.2">
      <c r="A169" s="1">
        <v>16.8</v>
      </c>
      <c r="B169">
        <v>0.68493343434300002</v>
      </c>
      <c r="C169">
        <v>0.68559460000000005</v>
      </c>
      <c r="D169" s="1">
        <f>ABS(Table6[[#This Row],[Pb Simulation]]-Table6[[#This Row],[Pb Analytic]])</f>
        <v>6.6116565700002905E-4</v>
      </c>
      <c r="E169" s="1">
        <f>ABS(Table6[[#This Row],[Absolute Error]]/Table6[[#This Row],[Pb Analytic]])</f>
        <v>9.6436823889807326E-4</v>
      </c>
      <c r="F169">
        <v>0.25609626262599999</v>
      </c>
      <c r="G169">
        <v>0.25607210000000002</v>
      </c>
      <c r="H169" s="1">
        <f>ABS(Table7[[#This Row],[Pd Simulation]]-Table7[[#This Row],[Pd Analytic]])</f>
        <v>2.4162625999968323E-5</v>
      </c>
      <c r="I169" s="1">
        <f>ABS(Table7[[#This Row],[Absolute Error]]/Table7[[#This Row],[Pd Analytic]])</f>
        <v>9.4358682574041919E-5</v>
      </c>
      <c r="J169">
        <v>0.13598373737399999</v>
      </c>
      <c r="K169">
        <v>0.1356185</v>
      </c>
      <c r="L169" s="1">
        <f>ABS(Table72[[#This Row],[Pd1 Simulation]]-Table72[[#This Row],[Pd1 Analytic]])</f>
        <v>3.6523737399998812E-4</v>
      </c>
      <c r="M169" s="1">
        <f>ABS(Table72[[#This Row],[Absolute Error]]/Table72[[#This Row],[Pd1 Analytic]])</f>
        <v>2.6931235340310364E-3</v>
      </c>
      <c r="N169">
        <v>0.120131010101</v>
      </c>
      <c r="O169">
        <v>0.1204539</v>
      </c>
      <c r="P169" s="1">
        <f>ABS(Table723[[#This Row],[Pd2 Simulation]]-Table723[[#This Row],[Pd2 Analytic]])</f>
        <v>3.228898990000062E-4</v>
      </c>
      <c r="Q169" s="1">
        <f>ABS(Table723[[#This Row],[Absolute Error]]/Table723[[#This Row],[Pd2 Analytic]])</f>
        <v>2.6806097519466469E-3</v>
      </c>
    </row>
    <row r="170" spans="1:17" x14ac:dyDescent="0.2">
      <c r="A170" s="1">
        <v>16.899999999999999</v>
      </c>
      <c r="B170">
        <v>0.68639848484800003</v>
      </c>
      <c r="C170">
        <v>0.68735639999999998</v>
      </c>
      <c r="D170" s="1">
        <f>ABS(Table6[[#This Row],[Pb Simulation]]-Table6[[#This Row],[Pb Analytic]])</f>
        <v>9.5791515199994404E-4</v>
      </c>
      <c r="E170" s="1">
        <f>ABS(Table6[[#This Row],[Absolute Error]]/Table6[[#This Row],[Pb Analytic]])</f>
        <v>1.393622219855586E-3</v>
      </c>
      <c r="F170">
        <v>0.254618181818</v>
      </c>
      <c r="G170">
        <v>0.25465500000000002</v>
      </c>
      <c r="H170" s="1">
        <f>ABS(Table7[[#This Row],[Pd Simulation]]-Table7[[#This Row],[Pd Analytic]])</f>
        <v>3.6818182000020183E-5</v>
      </c>
      <c r="I170" s="1">
        <f>ABS(Table7[[#This Row],[Absolute Error]]/Table7[[#This Row],[Pd Analytic]])</f>
        <v>1.4458063654756507E-4</v>
      </c>
      <c r="J170">
        <v>0.135278383838</v>
      </c>
      <c r="K170">
        <v>0.13486600000000001</v>
      </c>
      <c r="L170" s="1">
        <f>ABS(Table72[[#This Row],[Pd1 Simulation]]-Table72[[#This Row],[Pd1 Analytic]])</f>
        <v>4.1238383799999112E-4</v>
      </c>
      <c r="M170" s="1">
        <f>ABS(Table72[[#This Row],[Absolute Error]]/Table72[[#This Row],[Pd1 Analytic]])</f>
        <v>3.0577301766196896E-3</v>
      </c>
      <c r="N170">
        <v>0.119613232323</v>
      </c>
      <c r="O170">
        <v>0.1197889</v>
      </c>
      <c r="P170" s="1">
        <f>ABS(Table723[[#This Row],[Pd2 Simulation]]-Table723[[#This Row],[Pd2 Analytic]])</f>
        <v>1.7566767700000208E-4</v>
      </c>
      <c r="Q170" s="1">
        <f>ABS(Table723[[#This Row],[Absolute Error]]/Table723[[#This Row],[Pd2 Analytic]])</f>
        <v>1.4664770859403673E-3</v>
      </c>
    </row>
    <row r="171" spans="1:17" x14ac:dyDescent="0.2">
      <c r="A171" s="1">
        <v>17</v>
      </c>
      <c r="B171">
        <v>0.68815515151499995</v>
      </c>
      <c r="C171">
        <v>0.68909900000000002</v>
      </c>
      <c r="D171" s="1">
        <f>ABS(Table6[[#This Row],[Pb Simulation]]-Table6[[#This Row],[Pb Analytic]])</f>
        <v>9.4384848500006502E-4</v>
      </c>
      <c r="E171" s="1">
        <f>ABS(Table6[[#This Row],[Absolute Error]]/Table6[[#This Row],[Pb Analytic]])</f>
        <v>1.3696848856261075E-3</v>
      </c>
      <c r="F171">
        <v>0.253422020202</v>
      </c>
      <c r="G171">
        <v>0.2532527</v>
      </c>
      <c r="H171" s="1">
        <f>ABS(Table7[[#This Row],[Pd Simulation]]-Table7[[#This Row],[Pd Analytic]])</f>
        <v>1.6932020200000064E-4</v>
      </c>
      <c r="I171" s="1">
        <f>ABS(Table7[[#This Row],[Absolute Error]]/Table7[[#This Row],[Pd Analytic]])</f>
        <v>6.685820210406469E-4</v>
      </c>
      <c r="J171">
        <v>0.13472404040399999</v>
      </c>
      <c r="K171">
        <v>0.13412180000000001</v>
      </c>
      <c r="L171" s="1">
        <f>ABS(Table72[[#This Row],[Pd1 Simulation]]-Table72[[#This Row],[Pd1 Analytic]])</f>
        <v>6.0224040399997625E-4</v>
      </c>
      <c r="M171" s="1">
        <f>ABS(Table72[[#This Row],[Absolute Error]]/Table72[[#This Row],[Pd1 Analytic]])</f>
        <v>4.4902499369973876E-3</v>
      </c>
      <c r="N171">
        <v>0.118796262626</v>
      </c>
      <c r="O171">
        <v>0.119131</v>
      </c>
      <c r="P171" s="1">
        <f>ABS(Table723[[#This Row],[Pd2 Simulation]]-Table723[[#This Row],[Pd2 Analytic]])</f>
        <v>3.3473737399999925E-4</v>
      </c>
      <c r="Q171" s="1">
        <f>ABS(Table723[[#This Row],[Absolute Error]]/Table723[[#This Row],[Pd2 Analytic]])</f>
        <v>2.8098259395119597E-3</v>
      </c>
    </row>
    <row r="172" spans="1:17" x14ac:dyDescent="0.2">
      <c r="A172" s="1">
        <v>17.100000000000001</v>
      </c>
      <c r="B172">
        <v>0.69007919191900002</v>
      </c>
      <c r="C172">
        <v>0.69082250000000001</v>
      </c>
      <c r="D172" s="1">
        <f>ABS(Table6[[#This Row],[Pb Simulation]]-Table6[[#This Row],[Pb Analytic]])</f>
        <v>7.4330808099998258E-4</v>
      </c>
      <c r="E172" s="1">
        <f>ABS(Table6[[#This Row],[Absolute Error]]/Table6[[#This Row],[Pb Analytic]])</f>
        <v>1.0759754944287172E-3</v>
      </c>
      <c r="F172">
        <v>0.25195303030299998</v>
      </c>
      <c r="G172">
        <v>0.25186550000000002</v>
      </c>
      <c r="H172" s="1">
        <f>ABS(Table7[[#This Row],[Pd Simulation]]-Table7[[#This Row],[Pd Analytic]])</f>
        <v>8.7530302999960785E-5</v>
      </c>
      <c r="I172" s="1">
        <f>ABS(Table7[[#This Row],[Absolute Error]]/Table7[[#This Row],[Pd Analytic]])</f>
        <v>3.4752795837445297E-4</v>
      </c>
      <c r="J172">
        <v>0.133806767677</v>
      </c>
      <c r="K172">
        <v>0.13338539999999999</v>
      </c>
      <c r="L172" s="1">
        <f>ABS(Table72[[#This Row],[Pd1 Simulation]]-Table72[[#This Row],[Pd1 Analytic]])</f>
        <v>4.2136767700001743E-4</v>
      </c>
      <c r="M172" s="1">
        <f>ABS(Table72[[#This Row],[Absolute Error]]/Table72[[#This Row],[Pd1 Analytic]])</f>
        <v>3.1590239786364735E-3</v>
      </c>
      <c r="N172">
        <v>0.118154444444</v>
      </c>
      <c r="O172">
        <v>0.11848019999999999</v>
      </c>
      <c r="P172" s="1">
        <f>ABS(Table723[[#This Row],[Pd2 Simulation]]-Table723[[#This Row],[Pd2 Analytic]])</f>
        <v>3.2575555599999306E-4</v>
      </c>
      <c r="Q172" s="1">
        <f>ABS(Table723[[#This Row],[Absolute Error]]/Table723[[#This Row],[Pd2 Analytic]])</f>
        <v>2.7494514357672682E-3</v>
      </c>
    </row>
    <row r="173" spans="1:17" x14ac:dyDescent="0.2">
      <c r="A173" s="1">
        <v>17.2</v>
      </c>
      <c r="B173">
        <v>0.69155808080799996</v>
      </c>
      <c r="C173">
        <v>0.69252740000000002</v>
      </c>
      <c r="D173" s="1">
        <f>ABS(Table6[[#This Row],[Pb Simulation]]-Table6[[#This Row],[Pb Analytic]])</f>
        <v>9.6931919200005101E-4</v>
      </c>
      <c r="E173" s="1">
        <f>ABS(Table6[[#This Row],[Absolute Error]]/Table6[[#This Row],[Pb Analytic]])</f>
        <v>1.3996835244353522E-3</v>
      </c>
      <c r="F173">
        <v>0.25050545454500001</v>
      </c>
      <c r="G173">
        <v>0.25049290000000002</v>
      </c>
      <c r="H173" s="1">
        <f>ABS(Table7[[#This Row],[Pd Simulation]]-Table7[[#This Row],[Pd Analytic]])</f>
        <v>1.2554544999987538E-5</v>
      </c>
      <c r="I173" s="1">
        <f>ABS(Table7[[#This Row],[Absolute Error]]/Table7[[#This Row],[Pd Analytic]])</f>
        <v>5.0119364660585337E-5</v>
      </c>
      <c r="J173">
        <v>0.13311101010099999</v>
      </c>
      <c r="K173">
        <v>0.13265679999999999</v>
      </c>
      <c r="L173" s="1">
        <f>ABS(Table72[[#This Row],[Pd1 Simulation]]-Table72[[#This Row],[Pd1 Analytic]])</f>
        <v>4.5421010099999659E-4</v>
      </c>
      <c r="M173" s="1">
        <f>ABS(Table72[[#This Row],[Absolute Error]]/Table72[[#This Row],[Pd1 Analytic]])</f>
        <v>3.4239488740870926E-3</v>
      </c>
      <c r="N173">
        <v>0.117621818182</v>
      </c>
      <c r="O173">
        <v>0.1178363</v>
      </c>
      <c r="P173" s="1">
        <f>ABS(Table723[[#This Row],[Pd2 Simulation]]-Table723[[#This Row],[Pd2 Analytic]])</f>
        <v>2.1448181800000354E-4</v>
      </c>
      <c r="Q173" s="1">
        <f>ABS(Table723[[#This Row],[Absolute Error]]/Table723[[#This Row],[Pd2 Analytic]])</f>
        <v>1.820167622371065E-3</v>
      </c>
    </row>
    <row r="174" spans="1:17" x14ac:dyDescent="0.2">
      <c r="A174" s="1">
        <v>17.3</v>
      </c>
      <c r="B174">
        <v>0.69341454545500003</v>
      </c>
      <c r="C174">
        <v>0.694214</v>
      </c>
      <c r="D174" s="1">
        <f>ABS(Table6[[#This Row],[Pb Simulation]]-Table6[[#This Row],[Pb Analytic]])</f>
        <v>7.9945454499996682E-4</v>
      </c>
      <c r="E174" s="1">
        <f>ABS(Table6[[#This Row],[Absolute Error]]/Table6[[#This Row],[Pb Analytic]])</f>
        <v>1.1515966906457762E-3</v>
      </c>
      <c r="F174">
        <v>0.24943303030299999</v>
      </c>
      <c r="G174">
        <v>0.249135</v>
      </c>
      <c r="H174" s="1">
        <f>ABS(Table7[[#This Row],[Pd Simulation]]-Table7[[#This Row],[Pd Analytic]])</f>
        <v>2.9803030299999089E-4</v>
      </c>
      <c r="I174" s="1">
        <f>ABS(Table7[[#This Row],[Absolute Error]]/Table7[[#This Row],[Pd Analytic]])</f>
        <v>1.1962602725429621E-3</v>
      </c>
      <c r="J174">
        <v>0.132491616162</v>
      </c>
      <c r="K174">
        <v>0.1319362</v>
      </c>
      <c r="L174" s="1">
        <f>ABS(Table72[[#This Row],[Pd1 Simulation]]-Table72[[#This Row],[Pd1 Analytic]])</f>
        <v>5.5541616199999977E-4</v>
      </c>
      <c r="M174" s="1">
        <f>ABS(Table72[[#This Row],[Absolute Error]]/Table72[[#This Row],[Pd1 Analytic]])</f>
        <v>4.2097329012052778E-3</v>
      </c>
      <c r="N174">
        <v>0.11683616161599999</v>
      </c>
      <c r="O174">
        <v>0.117199</v>
      </c>
      <c r="P174" s="1">
        <f>ABS(Table723[[#This Row],[Pd2 Simulation]]-Table723[[#This Row],[Pd2 Analytic]])</f>
        <v>3.6283838400000268E-4</v>
      </c>
      <c r="Q174" s="1">
        <f>ABS(Table723[[#This Row],[Absolute Error]]/Table723[[#This Row],[Pd2 Analytic]])</f>
        <v>3.0959170641387955E-3</v>
      </c>
    </row>
    <row r="175" spans="1:17" x14ac:dyDescent="0.2">
      <c r="A175" s="1">
        <v>17.399999999999999</v>
      </c>
      <c r="B175">
        <v>0.69504151515199997</v>
      </c>
      <c r="C175">
        <v>0.69588240000000001</v>
      </c>
      <c r="D175" s="1">
        <f>ABS(Table6[[#This Row],[Pb Simulation]]-Table6[[#This Row],[Pb Analytic]])</f>
        <v>8.4088484800004526E-4</v>
      </c>
      <c r="E175" s="1">
        <f>ABS(Table6[[#This Row],[Absolute Error]]/Table6[[#This Row],[Pb Analytic]])</f>
        <v>1.2083720582673815E-3</v>
      </c>
      <c r="F175">
        <v>0.247792626263</v>
      </c>
      <c r="G175">
        <v>0.2477916</v>
      </c>
      <c r="H175" s="1">
        <f>ABS(Table7[[#This Row],[Pd Simulation]]-Table7[[#This Row],[Pd Analytic]])</f>
        <v>1.0262629999979733E-6</v>
      </c>
      <c r="I175" s="1">
        <f>ABS(Table7[[#This Row],[Absolute Error]]/Table7[[#This Row],[Pd Analytic]])</f>
        <v>4.1416375696269497E-6</v>
      </c>
      <c r="J175">
        <v>0.13174888888899999</v>
      </c>
      <c r="K175">
        <v>0.1312228</v>
      </c>
      <c r="L175" s="1">
        <f>ABS(Table72[[#This Row],[Pd1 Simulation]]-Table72[[#This Row],[Pd1 Analytic]])</f>
        <v>5.2608888899999262E-4</v>
      </c>
      <c r="M175" s="1">
        <f>ABS(Table72[[#This Row],[Absolute Error]]/Table72[[#This Row],[Pd1 Analytic]])</f>
        <v>4.0091271410150724E-3</v>
      </c>
      <c r="N175">
        <v>0.116253838384</v>
      </c>
      <c r="O175">
        <v>0.1165687</v>
      </c>
      <c r="P175" s="1">
        <f>ABS(Table723[[#This Row],[Pd2 Simulation]]-Table723[[#This Row],[Pd2 Analytic]])</f>
        <v>3.1486161600000062E-4</v>
      </c>
      <c r="Q175" s="1">
        <f>ABS(Table723[[#This Row],[Absolute Error]]/Table723[[#This Row],[Pd2 Analytic]])</f>
        <v>2.7010819885612573E-3</v>
      </c>
    </row>
    <row r="176" spans="1:17" x14ac:dyDescent="0.2">
      <c r="A176" s="1">
        <v>17.5</v>
      </c>
      <c r="B176">
        <v>0.69674484848499996</v>
      </c>
      <c r="C176">
        <v>0.69753310000000002</v>
      </c>
      <c r="D176" s="1">
        <f>ABS(Table6[[#This Row],[Pb Simulation]]-Table6[[#This Row],[Pb Analytic]])</f>
        <v>7.8825151500006019E-4</v>
      </c>
      <c r="E176" s="1">
        <f>ABS(Table6[[#This Row],[Absolute Error]]/Table6[[#This Row],[Pb Analytic]])</f>
        <v>1.1300560718911549E-3</v>
      </c>
      <c r="F176">
        <v>0.24676171717199999</v>
      </c>
      <c r="G176">
        <v>0.24646209999999999</v>
      </c>
      <c r="H176" s="1">
        <f>ABS(Table7[[#This Row],[Pd Simulation]]-Table7[[#This Row],[Pd Analytic]])</f>
        <v>2.996171719999996E-4</v>
      </c>
      <c r="I176" s="1">
        <f>ABS(Table7[[#This Row],[Absolute Error]]/Table7[[#This Row],[Pd Analytic]])</f>
        <v>1.215672397500466E-3</v>
      </c>
      <c r="J176">
        <v>0.130884545455</v>
      </c>
      <c r="K176">
        <v>0.1305173</v>
      </c>
      <c r="L176" s="1">
        <f>ABS(Table72[[#This Row],[Pd1 Simulation]]-Table72[[#This Row],[Pd1 Analytic]])</f>
        <v>3.6724545499999817E-4</v>
      </c>
      <c r="M176" s="1">
        <f>ABS(Table72[[#This Row],[Absolute Error]]/Table72[[#This Row],[Pd1 Analytic]])</f>
        <v>2.8137684046482584E-3</v>
      </c>
      <c r="N176">
        <v>0.115716868687</v>
      </c>
      <c r="O176">
        <v>0.1159448</v>
      </c>
      <c r="P176" s="1">
        <f>ABS(Table723[[#This Row],[Pd2 Simulation]]-Table723[[#This Row],[Pd2 Analytic]])</f>
        <v>2.2793131300000158E-4</v>
      </c>
      <c r="Q176" s="1">
        <f>ABS(Table723[[#This Row],[Absolute Error]]/Table723[[#This Row],[Pd2 Analytic]])</f>
        <v>1.9658605905568992E-3</v>
      </c>
    </row>
    <row r="177" spans="1:17" x14ac:dyDescent="0.2">
      <c r="A177" s="1">
        <v>17.600000000000001</v>
      </c>
      <c r="B177">
        <v>0.69839979797999996</v>
      </c>
      <c r="C177">
        <v>0.69916619999999996</v>
      </c>
      <c r="D177" s="1">
        <f>ABS(Table6[[#This Row],[Pb Simulation]]-Table6[[#This Row],[Pb Analytic]])</f>
        <v>7.6640202000000102E-4</v>
      </c>
      <c r="E177" s="1">
        <f>ABS(Table6[[#This Row],[Absolute Error]]/Table6[[#This Row],[Pb Analytic]])</f>
        <v>1.0961657185373107E-3</v>
      </c>
      <c r="F177">
        <v>0.24541585858600001</v>
      </c>
      <c r="G177">
        <v>0.2451467</v>
      </c>
      <c r="H177" s="1">
        <f>ABS(Table7[[#This Row],[Pd Simulation]]-Table7[[#This Row],[Pd Analytic]])</f>
        <v>2.6915858600001785E-4</v>
      </c>
      <c r="I177" s="1">
        <f>ABS(Table7[[#This Row],[Absolute Error]]/Table7[[#This Row],[Pd Analytic]])</f>
        <v>1.0979490484677862E-3</v>
      </c>
      <c r="J177">
        <v>0.13012353535400001</v>
      </c>
      <c r="K177">
        <v>0.12981899999999999</v>
      </c>
      <c r="L177" s="1">
        <f>ABS(Table72[[#This Row],[Pd1 Simulation]]-Table72[[#This Row],[Pd1 Analytic]])</f>
        <v>3.0453535400001841E-4</v>
      </c>
      <c r="M177" s="1">
        <f>ABS(Table72[[#This Row],[Absolute Error]]/Table72[[#This Row],[Pd1 Analytic]])</f>
        <v>2.3458457852858091E-3</v>
      </c>
      <c r="N177">
        <v>0.11520585858600001</v>
      </c>
      <c r="O177">
        <v>0.11532770000000001</v>
      </c>
      <c r="P177" s="1">
        <f>ABS(Table723[[#This Row],[Pd2 Simulation]]-Table723[[#This Row],[Pd2 Analytic]])</f>
        <v>1.2184141399999848E-4</v>
      </c>
      <c r="Q177" s="1">
        <f>ABS(Table723[[#This Row],[Absolute Error]]/Table723[[#This Row],[Pd2 Analytic]])</f>
        <v>1.0564800477248612E-3</v>
      </c>
    </row>
    <row r="178" spans="1:17" x14ac:dyDescent="0.2">
      <c r="A178" s="1">
        <v>17.7</v>
      </c>
      <c r="B178">
        <v>0.70007585858599997</v>
      </c>
      <c r="C178">
        <v>0.70078209999999996</v>
      </c>
      <c r="D178" s="1">
        <f>ABS(Table6[[#This Row],[Pb Simulation]]-Table6[[#This Row],[Pb Analytic]])</f>
        <v>7.0624141399999729E-4</v>
      </c>
      <c r="E178" s="1">
        <f>ABS(Table6[[#This Row],[Absolute Error]]/Table6[[#This Row],[Pb Analytic]])</f>
        <v>1.0077903159912294E-3</v>
      </c>
      <c r="F178">
        <v>0.24386868686900001</v>
      </c>
      <c r="G178">
        <v>0.24384439999999999</v>
      </c>
      <c r="H178" s="1">
        <f>ABS(Table7[[#This Row],[Pd Simulation]]-Table7[[#This Row],[Pd Analytic]])</f>
        <v>2.4286869000023081E-5</v>
      </c>
      <c r="I178" s="1">
        <f>ABS(Table7[[#This Row],[Absolute Error]]/Table7[[#This Row],[Pd Analytic]])</f>
        <v>9.9599863683656799E-5</v>
      </c>
      <c r="J178">
        <v>0.12955050505099999</v>
      </c>
      <c r="K178">
        <v>0.12912789999999999</v>
      </c>
      <c r="L178" s="1">
        <f>ABS(Table72[[#This Row],[Pd1 Simulation]]-Table72[[#This Row],[Pd1 Analytic]])</f>
        <v>4.2260505100000234E-4</v>
      </c>
      <c r="M178" s="1">
        <f>ABS(Table72[[#This Row],[Absolute Error]]/Table72[[#This Row],[Pd1 Analytic]])</f>
        <v>3.27276329127944E-3</v>
      </c>
      <c r="N178">
        <v>0.11442525252500001</v>
      </c>
      <c r="O178">
        <v>0.1147167</v>
      </c>
      <c r="P178" s="1">
        <f>ABS(Table723[[#This Row],[Pd2 Simulation]]-Table723[[#This Row],[Pd2 Analytic]])</f>
        <v>2.914474749999979E-4</v>
      </c>
      <c r="Q178" s="1">
        <f>ABS(Table723[[#This Row],[Absolute Error]]/Table723[[#This Row],[Pd2 Analytic]])</f>
        <v>2.5405845443601314E-3</v>
      </c>
    </row>
    <row r="179" spans="1:17" x14ac:dyDescent="0.2">
      <c r="A179" s="1">
        <v>17.8</v>
      </c>
      <c r="B179">
        <v>0.70149727272700002</v>
      </c>
      <c r="C179">
        <v>0.70238100000000003</v>
      </c>
      <c r="D179" s="1">
        <f>ABS(Table6[[#This Row],[Pb Simulation]]-Table6[[#This Row],[Pb Analytic]])</f>
        <v>8.837272730000123E-4</v>
      </c>
      <c r="E179" s="1">
        <f>ABS(Table6[[#This Row],[Absolute Error]]/Table6[[#This Row],[Pb Analytic]])</f>
        <v>1.2581878965974482E-3</v>
      </c>
      <c r="F179">
        <v>0.242742626263</v>
      </c>
      <c r="G179">
        <v>0.24255599999999999</v>
      </c>
      <c r="H179" s="1">
        <f>ABS(Table7[[#This Row],[Pd Simulation]]-Table7[[#This Row],[Pd Analytic]])</f>
        <v>1.8662626300000595E-4</v>
      </c>
      <c r="I179" s="1">
        <f>ABS(Table7[[#This Row],[Absolute Error]]/Table7[[#This Row],[Pd Analytic]])</f>
        <v>7.6941515773679462E-4</v>
      </c>
      <c r="J179">
        <v>0.128996060606</v>
      </c>
      <c r="K179">
        <v>0.12844410000000001</v>
      </c>
      <c r="L179" s="1">
        <f>ABS(Table72[[#This Row],[Pd1 Simulation]]-Table72[[#This Row],[Pd1 Analytic]])</f>
        <v>5.5196060599999042E-4</v>
      </c>
      <c r="M179" s="1">
        <f>ABS(Table72[[#This Row],[Absolute Error]]/Table72[[#This Row],[Pd1 Analytic]])</f>
        <v>4.2972826778340956E-3</v>
      </c>
      <c r="N179">
        <v>0.11384656565700001</v>
      </c>
      <c r="O179">
        <v>0.11411200000000001</v>
      </c>
      <c r="P179" s="1">
        <f>ABS(Table723[[#This Row],[Pd2 Simulation]]-Table723[[#This Row],[Pd2 Analytic]])</f>
        <v>2.6543434299999835E-4</v>
      </c>
      <c r="Q179" s="1">
        <f>ABS(Table723[[#This Row],[Absolute Error]]/Table723[[#This Row],[Pd2 Analytic]])</f>
        <v>2.3260861522013316E-3</v>
      </c>
    </row>
    <row r="180" spans="1:17" x14ac:dyDescent="0.2">
      <c r="A180" s="1">
        <v>17.899999999999999</v>
      </c>
      <c r="B180">
        <v>0.70329222222200005</v>
      </c>
      <c r="C180">
        <v>0.70396309999999995</v>
      </c>
      <c r="D180" s="1">
        <f>ABS(Table6[[#This Row],[Pb Simulation]]-Table6[[#This Row],[Pb Analytic]])</f>
        <v>6.7087777799990089E-4</v>
      </c>
      <c r="E180" s="1">
        <f>ABS(Table6[[#This Row],[Absolute Error]]/Table6[[#This Row],[Pb Analytic]])</f>
        <v>9.5300134055307866E-4</v>
      </c>
      <c r="F180">
        <v>0.24156797979799999</v>
      </c>
      <c r="G180">
        <v>0.241281</v>
      </c>
      <c r="H180" s="1">
        <f>ABS(Table7[[#This Row],[Pd Simulation]]-Table7[[#This Row],[Pd Analytic]])</f>
        <v>2.8697979799999218E-4</v>
      </c>
      <c r="I180" s="1">
        <f>ABS(Table7[[#This Row],[Absolute Error]]/Table7[[#This Row],[Pd Analytic]])</f>
        <v>1.1894007319266423E-3</v>
      </c>
      <c r="J180">
        <v>0.128125757576</v>
      </c>
      <c r="K180">
        <v>0.1277674</v>
      </c>
      <c r="L180" s="1">
        <f>ABS(Table72[[#This Row],[Pd1 Simulation]]-Table72[[#This Row],[Pd1 Analytic]])</f>
        <v>3.5835757600000129E-4</v>
      </c>
      <c r="M180" s="1">
        <f>ABS(Table72[[#This Row],[Absolute Error]]/Table72[[#This Row],[Pd1 Analytic]])</f>
        <v>2.8047653470290642E-3</v>
      </c>
      <c r="N180">
        <v>0.113288686869</v>
      </c>
      <c r="O180">
        <v>0.1135134</v>
      </c>
      <c r="P180" s="1">
        <f>ABS(Table723[[#This Row],[Pd2 Simulation]]-Table723[[#This Row],[Pd2 Analytic]])</f>
        <v>2.247131310000039E-4</v>
      </c>
      <c r="Q180" s="1">
        <f>ABS(Table723[[#This Row],[Absolute Error]]/Table723[[#This Row],[Pd2 Analytic]])</f>
        <v>1.9796176574748345E-3</v>
      </c>
    </row>
    <row r="181" spans="1:17" x14ac:dyDescent="0.2">
      <c r="A181" s="1">
        <v>18</v>
      </c>
      <c r="B181">
        <v>0.70463616161599996</v>
      </c>
      <c r="C181">
        <v>0.70552879999999996</v>
      </c>
      <c r="D181" s="1">
        <f>ABS(Table6[[#This Row],[Pb Simulation]]-Table6[[#This Row],[Pb Analytic]])</f>
        <v>8.9263838399999962E-4</v>
      </c>
      <c r="E181" s="1">
        <f>ABS(Table6[[#This Row],[Absolute Error]]/Table6[[#This Row],[Pb Analytic]])</f>
        <v>1.2652047428822178E-3</v>
      </c>
      <c r="F181">
        <v>0.240122424242</v>
      </c>
      <c r="G181">
        <v>0.24001890000000001</v>
      </c>
      <c r="H181" s="1">
        <f>ABS(Table7[[#This Row],[Pd Simulation]]-Table7[[#This Row],[Pd Analytic]])</f>
        <v>1.035242419999971E-4</v>
      </c>
      <c r="I181" s="1">
        <f>ABS(Table7[[#This Row],[Absolute Error]]/Table7[[#This Row],[Pd Analytic]])</f>
        <v>4.3131704211625457E-4</v>
      </c>
      <c r="J181">
        <v>0.127622020202</v>
      </c>
      <c r="K181">
        <v>0.12709760000000001</v>
      </c>
      <c r="L181" s="1">
        <f>ABS(Table72[[#This Row],[Pd1 Simulation]]-Table72[[#This Row],[Pd1 Analytic]])</f>
        <v>5.2442020199999773E-4</v>
      </c>
      <c r="M181" s="1">
        <f>ABS(Table72[[#This Row],[Absolute Error]]/Table72[[#This Row],[Pd1 Analytic]])</f>
        <v>4.1261219881413786E-3</v>
      </c>
      <c r="N181">
        <v>0.11258282828299999</v>
      </c>
      <c r="O181">
        <v>0.1129211</v>
      </c>
      <c r="P181" s="1">
        <f>ABS(Table723[[#This Row],[Pd2 Simulation]]-Table723[[#This Row],[Pd2 Analytic]])</f>
        <v>3.3827171700000214E-4</v>
      </c>
      <c r="Q181" s="1">
        <f>ABS(Table723[[#This Row],[Absolute Error]]/Table723[[#This Row],[Pd2 Analytic]])</f>
        <v>2.9956466683374689E-3</v>
      </c>
    </row>
    <row r="182" spans="1:17" x14ac:dyDescent="0.2">
      <c r="A182" s="1">
        <v>18.100000000000001</v>
      </c>
      <c r="B182">
        <v>0.706149393939</v>
      </c>
      <c r="C182">
        <v>0.70707830000000005</v>
      </c>
      <c r="D182" s="1">
        <f>ABS(Table6[[#This Row],[Pb Simulation]]-Table6[[#This Row],[Pb Analytic]])</f>
        <v>9.2890606100004547E-4</v>
      </c>
      <c r="E182" s="1">
        <f>ABS(Table6[[#This Row],[Absolute Error]]/Table6[[#This Row],[Pb Analytic]])</f>
        <v>1.3137244644617794E-3</v>
      </c>
      <c r="F182">
        <v>0.23878595959599999</v>
      </c>
      <c r="G182">
        <v>0.2387696</v>
      </c>
      <c r="H182" s="1">
        <f>ABS(Table7[[#This Row],[Pd Simulation]]-Table7[[#This Row],[Pd Analytic]])</f>
        <v>1.6359595999992926E-5</v>
      </c>
      <c r="I182" s="1">
        <f>ABS(Table7[[#This Row],[Absolute Error]]/Table7[[#This Row],[Pd Analytic]])</f>
        <v>6.8516243273820989E-5</v>
      </c>
      <c r="J182">
        <v>0.12693282828300001</v>
      </c>
      <c r="K182">
        <v>0.12643470000000001</v>
      </c>
      <c r="L182" s="1">
        <f>ABS(Table72[[#This Row],[Pd1 Simulation]]-Table72[[#This Row],[Pd1 Analytic]])</f>
        <v>4.9812828299999889E-4</v>
      </c>
      <c r="M182" s="1">
        <f>ABS(Table72[[#This Row],[Absolute Error]]/Table72[[#This Row],[Pd1 Analytic]])</f>
        <v>3.9398067381818348E-3</v>
      </c>
      <c r="N182">
        <v>0.112197474747</v>
      </c>
      <c r="O182">
        <v>0.1123349</v>
      </c>
      <c r="P182" s="1">
        <f>ABS(Table723[[#This Row],[Pd2 Simulation]]-Table723[[#This Row],[Pd2 Analytic]])</f>
        <v>1.3742525300000641E-4</v>
      </c>
      <c r="Q182" s="1">
        <f>ABS(Table723[[#This Row],[Absolute Error]]/Table723[[#This Row],[Pd2 Analytic]])</f>
        <v>1.2233531431461318E-3</v>
      </c>
    </row>
    <row r="183" spans="1:17" x14ac:dyDescent="0.2">
      <c r="A183" s="1">
        <v>18.2</v>
      </c>
      <c r="B183">
        <v>0.70778222222200005</v>
      </c>
      <c r="C183">
        <v>0.70861180000000001</v>
      </c>
      <c r="D183" s="1">
        <f>ABS(Table6[[#This Row],[Pb Simulation]]-Table6[[#This Row],[Pb Analytic]])</f>
        <v>8.2957777799996801E-4</v>
      </c>
      <c r="E183" s="1">
        <f>ABS(Table6[[#This Row],[Absolute Error]]/Table6[[#This Row],[Pb Analytic]])</f>
        <v>1.1707083878647914E-3</v>
      </c>
      <c r="F183">
        <v>0.237733232323</v>
      </c>
      <c r="G183">
        <v>0.23753299999999999</v>
      </c>
      <c r="H183" s="1">
        <f>ABS(Table7[[#This Row],[Pd Simulation]]-Table7[[#This Row],[Pd Analytic]])</f>
        <v>2.0023232300001026E-4</v>
      </c>
      <c r="I183" s="1">
        <f>ABS(Table7[[#This Row],[Absolute Error]]/Table7[[#This Row],[Pd Analytic]])</f>
        <v>8.4296633730896451E-4</v>
      </c>
      <c r="J183">
        <v>0.126311414141</v>
      </c>
      <c r="K183">
        <v>0.12577849999999999</v>
      </c>
      <c r="L183" s="1">
        <f>ABS(Table72[[#This Row],[Pd1 Simulation]]-Table72[[#This Row],[Pd1 Analytic]])</f>
        <v>5.3291414100001266E-4</v>
      </c>
      <c r="M183" s="1">
        <f>ABS(Table72[[#This Row],[Absolute Error]]/Table72[[#This Row],[Pd1 Analytic]])</f>
        <v>4.2369255556395785E-3</v>
      </c>
      <c r="N183">
        <v>0.111431919192</v>
      </c>
      <c r="O183">
        <v>0.1117546</v>
      </c>
      <c r="P183" s="1">
        <f>ABS(Table723[[#This Row],[Pd2 Simulation]]-Table723[[#This Row],[Pd2 Analytic]])</f>
        <v>3.226808079999921E-4</v>
      </c>
      <c r="Q183" s="1">
        <f>ABS(Table723[[#This Row],[Absolute Error]]/Table723[[#This Row],[Pd2 Analytic]])</f>
        <v>2.8874051537922567E-3</v>
      </c>
    </row>
    <row r="184" spans="1:17" x14ac:dyDescent="0.2">
      <c r="A184" s="1">
        <v>18.3</v>
      </c>
      <c r="B184">
        <v>0.709310808081</v>
      </c>
      <c r="C184">
        <v>0.71012960000000003</v>
      </c>
      <c r="D184" s="1">
        <f>ABS(Table6[[#This Row],[Pb Simulation]]-Table6[[#This Row],[Pb Analytic]])</f>
        <v>8.1879191900002812E-4</v>
      </c>
      <c r="E184" s="1">
        <f>ABS(Table6[[#This Row],[Absolute Error]]/Table6[[#This Row],[Pb Analytic]])</f>
        <v>1.153017588620483E-3</v>
      </c>
      <c r="F184">
        <v>0.23639606060599999</v>
      </c>
      <c r="G184">
        <v>0.23630909999999999</v>
      </c>
      <c r="H184" s="1">
        <f>ABS(Table7[[#This Row],[Pd Simulation]]-Table7[[#This Row],[Pd Analytic]])</f>
        <v>8.696060599999722E-5</v>
      </c>
      <c r="I184" s="1">
        <f>ABS(Table7[[#This Row],[Absolute Error]]/Table7[[#This Row],[Pd Analytic]])</f>
        <v>3.6799516396108833E-4</v>
      </c>
      <c r="J184">
        <v>0.12565313131299999</v>
      </c>
      <c r="K184">
        <v>0.12512909999999999</v>
      </c>
      <c r="L184" s="1">
        <f>ABS(Table72[[#This Row],[Pd1 Simulation]]-Table72[[#This Row],[Pd1 Analytic]])</f>
        <v>5.2403131299999517E-4</v>
      </c>
      <c r="M184" s="1">
        <f>ABS(Table72[[#This Row],[Absolute Error]]/Table72[[#This Row],[Pd1 Analytic]])</f>
        <v>4.1879252148380765E-3</v>
      </c>
      <c r="N184">
        <v>0.11081555555600001</v>
      </c>
      <c r="O184">
        <v>0.11118020000000001</v>
      </c>
      <c r="P184" s="1">
        <f>ABS(Table723[[#This Row],[Pd2 Simulation]]-Table723[[#This Row],[Pd2 Analytic]])</f>
        <v>3.6464444400000073E-4</v>
      </c>
      <c r="Q184" s="1">
        <f>ABS(Table723[[#This Row],[Absolute Error]]/Table723[[#This Row],[Pd2 Analytic]])</f>
        <v>3.279760640833536E-3</v>
      </c>
    </row>
    <row r="185" spans="1:17" x14ac:dyDescent="0.2">
      <c r="A185" s="1">
        <v>18.399999999999999</v>
      </c>
      <c r="B185">
        <v>0.71096050505099995</v>
      </c>
      <c r="C185">
        <v>0.71163189999999998</v>
      </c>
      <c r="D185" s="1">
        <f>ABS(Table6[[#This Row],[Pb Simulation]]-Table6[[#This Row],[Pb Analytic]])</f>
        <v>6.7139494900003704E-4</v>
      </c>
      <c r="E185" s="1">
        <f>ABS(Table6[[#This Row],[Absolute Error]]/Table6[[#This Row],[Pb Analytic]])</f>
        <v>9.4345819657611898E-4</v>
      </c>
      <c r="F185">
        <v>0.235314646465</v>
      </c>
      <c r="G185">
        <v>0.23509720000000001</v>
      </c>
      <c r="H185" s="1">
        <f>ABS(Table7[[#This Row],[Pd Simulation]]-Table7[[#This Row],[Pd Analytic]])</f>
        <v>2.1744646499999298E-4</v>
      </c>
      <c r="I185" s="1">
        <f>ABS(Table7[[#This Row],[Absolute Error]]/Table7[[#This Row],[Pd Analytic]])</f>
        <v>9.2492154308938162E-4</v>
      </c>
      <c r="J185">
        <v>0.124941616162</v>
      </c>
      <c r="K185">
        <v>0.1244861</v>
      </c>
      <c r="L185" s="1">
        <f>ABS(Table72[[#This Row],[Pd1 Simulation]]-Table72[[#This Row],[Pd1 Analytic]])</f>
        <v>4.5551616199999978E-4</v>
      </c>
      <c r="M185" s="1">
        <f>ABS(Table72[[#This Row],[Absolute Error]]/Table72[[#This Row],[Pd1 Analytic]])</f>
        <v>3.6591728875753982E-3</v>
      </c>
      <c r="N185">
        <v>0.110365959596</v>
      </c>
      <c r="O185">
        <v>0.1106113</v>
      </c>
      <c r="P185" s="1">
        <f>ABS(Table723[[#This Row],[Pd2 Simulation]]-Table723[[#This Row],[Pd2 Analytic]])</f>
        <v>2.4534040399999679E-4</v>
      </c>
      <c r="Q185" s="1">
        <f>ABS(Table723[[#This Row],[Absolute Error]]/Table723[[#This Row],[Pd2 Analytic]])</f>
        <v>2.2180410500554355E-3</v>
      </c>
    </row>
    <row r="186" spans="1:17" x14ac:dyDescent="0.2">
      <c r="A186" s="1">
        <v>18.5</v>
      </c>
      <c r="B186">
        <v>0.712354949495</v>
      </c>
      <c r="C186">
        <v>0.7131189</v>
      </c>
      <c r="D186" s="1">
        <f>ABS(Table6[[#This Row],[Pb Simulation]]-Table6[[#This Row],[Pb Analytic]])</f>
        <v>7.639505049999995E-4</v>
      </c>
      <c r="E186" s="1">
        <f>ABS(Table6[[#This Row],[Absolute Error]]/Table6[[#This Row],[Pb Analytic]])</f>
        <v>1.0712806868532015E-3</v>
      </c>
      <c r="F186">
        <v>0.23398878787899999</v>
      </c>
      <c r="G186">
        <v>0.23389760000000001</v>
      </c>
      <c r="H186" s="1">
        <f>ABS(Table7[[#This Row],[Pd Simulation]]-Table7[[#This Row],[Pd Analytic]])</f>
        <v>9.118787899997649E-5</v>
      </c>
      <c r="I186" s="1">
        <f>ABS(Table7[[#This Row],[Absolute Error]]/Table7[[#This Row],[Pd Analytic]])</f>
        <v>3.8986239704886448E-4</v>
      </c>
      <c r="J186">
        <v>0.124305151515</v>
      </c>
      <c r="K186">
        <v>0.1238494</v>
      </c>
      <c r="L186" s="1">
        <f>ABS(Table72[[#This Row],[Pd1 Simulation]]-Table72[[#This Row],[Pd1 Analytic]])</f>
        <v>4.5575151500000521E-4</v>
      </c>
      <c r="M186" s="1">
        <f>ABS(Table72[[#This Row],[Absolute Error]]/Table72[[#This Row],[Pd1 Analytic]])</f>
        <v>3.6798847228973674E-3</v>
      </c>
      <c r="N186">
        <v>0.109757676768</v>
      </c>
      <c r="O186">
        <v>0.1100482</v>
      </c>
      <c r="P186" s="1">
        <f>ABS(Table723[[#This Row],[Pd2 Simulation]]-Table723[[#This Row],[Pd2 Analytic]])</f>
        <v>2.9052323200000341E-4</v>
      </c>
      <c r="Q186" s="1">
        <f>ABS(Table723[[#This Row],[Absolute Error]]/Table723[[#This Row],[Pd2 Analytic]])</f>
        <v>2.6399635068997348E-3</v>
      </c>
    </row>
    <row r="187" spans="1:17" x14ac:dyDescent="0.2">
      <c r="A187" s="1">
        <v>18.600000000000001</v>
      </c>
      <c r="B187">
        <v>0.71395575757600005</v>
      </c>
      <c r="C187">
        <v>0.71459090000000003</v>
      </c>
      <c r="D187" s="1">
        <f>ABS(Table6[[#This Row],[Pb Simulation]]-Table6[[#This Row],[Pb Analytic]])</f>
        <v>6.3514242399997922E-4</v>
      </c>
      <c r="E187" s="1">
        <f>ABS(Table6[[#This Row],[Absolute Error]]/Table6[[#This Row],[Pb Analytic]])</f>
        <v>8.8881963652207041E-4</v>
      </c>
      <c r="F187">
        <v>0.23287595959599999</v>
      </c>
      <c r="G187">
        <v>0.23271</v>
      </c>
      <c r="H187" s="1">
        <f>ABS(Table7[[#This Row],[Pd Simulation]]-Table7[[#This Row],[Pd Analytic]])</f>
        <v>1.6595959599999266E-4</v>
      </c>
      <c r="I187" s="1">
        <f>ABS(Table7[[#This Row],[Absolute Error]]/Table7[[#This Row],[Pd Analytic]])</f>
        <v>7.1316056894844511E-4</v>
      </c>
      <c r="J187">
        <v>0.123621919192</v>
      </c>
      <c r="K187">
        <v>0.1232192</v>
      </c>
      <c r="L187" s="1">
        <f>ABS(Table72[[#This Row],[Pd1 Simulation]]-Table72[[#This Row],[Pd1 Analytic]])</f>
        <v>4.0271919199999506E-4</v>
      </c>
      <c r="M187" s="1">
        <f>ABS(Table72[[#This Row],[Absolute Error]]/Table72[[#This Row],[Pd1 Analytic]])</f>
        <v>3.2683152625564444E-3</v>
      </c>
      <c r="N187">
        <v>0.109202929293</v>
      </c>
      <c r="O187">
        <v>0.1094907</v>
      </c>
      <c r="P187" s="1">
        <f>ABS(Table723[[#This Row],[Pd2 Simulation]]-Table723[[#This Row],[Pd2 Analytic]])</f>
        <v>2.8777070699999296E-4</v>
      </c>
      <c r="Q187" s="1">
        <f>ABS(Table723[[#This Row],[Absolute Error]]/Table723[[#This Row],[Pd2 Analytic]])</f>
        <v>2.6282662089108298E-3</v>
      </c>
    </row>
    <row r="188" spans="1:17" x14ac:dyDescent="0.2">
      <c r="A188" s="1">
        <v>18.7</v>
      </c>
      <c r="B188">
        <v>0.71530343434300003</v>
      </c>
      <c r="C188">
        <v>0.71604800000000002</v>
      </c>
      <c r="D188" s="1">
        <f>ABS(Table6[[#This Row],[Pb Simulation]]-Table6[[#This Row],[Pb Analytic]])</f>
        <v>7.4456565699998478E-4</v>
      </c>
      <c r="E188" s="1">
        <f>ABS(Table6[[#This Row],[Absolute Error]]/Table6[[#This Row],[Pb Analytic]])</f>
        <v>1.0398264599579704E-3</v>
      </c>
      <c r="F188">
        <v>0.23159656565699999</v>
      </c>
      <c r="G188">
        <v>0.2315342</v>
      </c>
      <c r="H188" s="1">
        <f>ABS(Table7[[#This Row],[Pd Simulation]]-Table7[[#This Row],[Pd Analytic]])</f>
        <v>6.2365656999990859E-5</v>
      </c>
      <c r="I188" s="1">
        <f>ABS(Table7[[#This Row],[Absolute Error]]/Table7[[#This Row],[Pd Analytic]])</f>
        <v>2.6935829350476458E-4</v>
      </c>
      <c r="J188">
        <v>0.12306797979799999</v>
      </c>
      <c r="K188">
        <v>0.1225953</v>
      </c>
      <c r="L188" s="1">
        <f>ABS(Table72[[#This Row],[Pd1 Simulation]]-Table72[[#This Row],[Pd1 Analytic]])</f>
        <v>4.7267979799998916E-4</v>
      </c>
      <c r="M188" s="1">
        <f>ABS(Table72[[#This Row],[Absolute Error]]/Table72[[#This Row],[Pd1 Analytic]])</f>
        <v>3.8556110878638018E-3</v>
      </c>
      <c r="N188">
        <v>0.108719494949</v>
      </c>
      <c r="O188">
        <v>0.1089387</v>
      </c>
      <c r="P188" s="1">
        <f>ABS(Table723[[#This Row],[Pd2 Simulation]]-Table723[[#This Row],[Pd2 Analytic]])</f>
        <v>2.1920505099999599E-4</v>
      </c>
      <c r="Q188" s="1">
        <f>ABS(Table723[[#This Row],[Absolute Error]]/Table723[[#This Row],[Pd2 Analytic]])</f>
        <v>2.0121871382713027E-3</v>
      </c>
    </row>
    <row r="189" spans="1:17" x14ac:dyDescent="0.2">
      <c r="A189" s="1">
        <v>18.8</v>
      </c>
      <c r="B189">
        <v>0.71680191919199998</v>
      </c>
      <c r="C189">
        <v>0.71749059999999998</v>
      </c>
      <c r="D189" s="1">
        <f>ABS(Table6[[#This Row],[Pb Simulation]]-Table6[[#This Row],[Pb Analytic]])</f>
        <v>6.8868080799999731E-4</v>
      </c>
      <c r="E189" s="1">
        <f>ABS(Table6[[#This Row],[Absolute Error]]/Table6[[#This Row],[Pb Analytic]])</f>
        <v>9.598464537375087E-4</v>
      </c>
      <c r="F189">
        <v>0.230534848485</v>
      </c>
      <c r="G189">
        <v>0.23036989999999999</v>
      </c>
      <c r="H189" s="1">
        <f>ABS(Table7[[#This Row],[Pd Simulation]]-Table7[[#This Row],[Pd Analytic]])</f>
        <v>1.6494848500001047E-4</v>
      </c>
      <c r="I189" s="1">
        <f>ABS(Table7[[#This Row],[Absolute Error]]/Table7[[#This Row],[Pd Analytic]])</f>
        <v>7.160157859165215E-4</v>
      </c>
      <c r="J189">
        <v>0.12236979798</v>
      </c>
      <c r="K189">
        <v>0.12197769999999999</v>
      </c>
      <c r="L189" s="1">
        <f>ABS(Table72[[#This Row],[Pd1 Simulation]]-Table72[[#This Row],[Pd1 Analytic]])</f>
        <v>3.9209798000000573E-4</v>
      </c>
      <c r="M189" s="1">
        <f>ABS(Table72[[#This Row],[Absolute Error]]/Table72[[#This Row],[Pd1 Analytic]])</f>
        <v>3.214505438289177E-3</v>
      </c>
      <c r="N189">
        <v>0.108164444444</v>
      </c>
      <c r="O189">
        <v>0.10839210000000001</v>
      </c>
      <c r="P189" s="1">
        <f>ABS(Table723[[#This Row],[Pd2 Simulation]]-Table723[[#This Row],[Pd2 Analytic]])</f>
        <v>2.276555560000032E-4</v>
      </c>
      <c r="Q189" s="1">
        <f>ABS(Table723[[#This Row],[Absolute Error]]/Table723[[#This Row],[Pd2 Analytic]])</f>
        <v>2.1002965714291282E-3</v>
      </c>
    </row>
    <row r="190" spans="1:17" x14ac:dyDescent="0.2">
      <c r="A190" s="1">
        <v>18.899999999999999</v>
      </c>
      <c r="B190">
        <v>0.71822404040400001</v>
      </c>
      <c r="C190">
        <v>0.71891879999999997</v>
      </c>
      <c r="D190" s="1">
        <f>ABS(Table6[[#This Row],[Pb Simulation]]-Table6[[#This Row],[Pb Analytic]])</f>
        <v>6.9475959599996084E-4</v>
      </c>
      <c r="E190" s="1">
        <f>ABS(Table6[[#This Row],[Absolute Error]]/Table6[[#This Row],[Pb Analytic]])</f>
        <v>9.663950866216892E-4</v>
      </c>
      <c r="F190">
        <v>0.229358383838</v>
      </c>
      <c r="G190">
        <v>0.22921710000000001</v>
      </c>
      <c r="H190" s="1">
        <f>ABS(Table7[[#This Row],[Pd Simulation]]-Table7[[#This Row],[Pd Analytic]])</f>
        <v>1.4128383799999478E-4</v>
      </c>
      <c r="I190" s="1">
        <f>ABS(Table7[[#This Row],[Absolute Error]]/Table7[[#This Row],[Pd Analytic]])</f>
        <v>6.1637564562152982E-4</v>
      </c>
      <c r="J190">
        <v>0.121691010101</v>
      </c>
      <c r="K190">
        <v>0.121366</v>
      </c>
      <c r="L190" s="1">
        <f>ABS(Table72[[#This Row],[Pd1 Simulation]]-Table72[[#This Row],[Pd1 Analytic]])</f>
        <v>3.2501010100000061E-4</v>
      </c>
      <c r="M190" s="1">
        <f>ABS(Table72[[#This Row],[Absolute Error]]/Table72[[#This Row],[Pd1 Analytic]])</f>
        <v>2.6779336964223967E-3</v>
      </c>
      <c r="N190">
        <v>0.107713333333</v>
      </c>
      <c r="O190">
        <v>0.1078509</v>
      </c>
      <c r="P190" s="1">
        <f>ABS(Table723[[#This Row],[Pd2 Simulation]]-Table723[[#This Row],[Pd2 Analytic]])</f>
        <v>1.3756666700000253E-4</v>
      </c>
      <c r="Q190" s="1">
        <f>ABS(Table723[[#This Row],[Absolute Error]]/Table723[[#This Row],[Pd2 Analytic]])</f>
        <v>1.2755263702018485E-3</v>
      </c>
    </row>
    <row r="191" spans="1:17" x14ac:dyDescent="0.2">
      <c r="A191" s="1">
        <v>19</v>
      </c>
      <c r="B191">
        <v>0.71946191919199998</v>
      </c>
      <c r="C191">
        <v>0.7203328</v>
      </c>
      <c r="D191" s="1">
        <f>ABS(Table6[[#This Row],[Pb Simulation]]-Table6[[#This Row],[Pb Analytic]])</f>
        <v>8.7088080800001855E-4</v>
      </c>
      <c r="E191" s="1">
        <f>ABS(Table6[[#This Row],[Absolute Error]]/Table6[[#This Row],[Pb Analytic]])</f>
        <v>1.2089978521039422E-3</v>
      </c>
      <c r="F191">
        <v>0.22824343434300001</v>
      </c>
      <c r="G191">
        <v>0.22807559999999999</v>
      </c>
      <c r="H191" s="1">
        <f>ABS(Table7[[#This Row],[Pd Simulation]]-Table7[[#This Row],[Pd Analytic]])</f>
        <v>1.6783434300002287E-4</v>
      </c>
      <c r="I191" s="1">
        <f>ABS(Table7[[#This Row],[Absolute Error]]/Table7[[#This Row],[Pd Analytic]])</f>
        <v>7.3587153996316514E-4</v>
      </c>
      <c r="J191">
        <v>0.121297373737</v>
      </c>
      <c r="K191">
        <v>0.12076050000000001</v>
      </c>
      <c r="L191" s="1">
        <f>ABS(Table72[[#This Row],[Pd1 Simulation]]-Table72[[#This Row],[Pd1 Analytic]])</f>
        <v>5.3687373699999597E-4</v>
      </c>
      <c r="M191" s="1">
        <f>ABS(Table72[[#This Row],[Absolute Error]]/Table72[[#This Row],[Pd1 Analytic]])</f>
        <v>4.4457727236968704E-3</v>
      </c>
      <c r="N191">
        <v>0.10704767676800001</v>
      </c>
      <c r="O191">
        <v>0.1073151</v>
      </c>
      <c r="P191" s="1">
        <f>ABS(Table723[[#This Row],[Pd2 Simulation]]-Table723[[#This Row],[Pd2 Analytic]])</f>
        <v>2.6742323199999141E-4</v>
      </c>
      <c r="Q191" s="1">
        <f>ABS(Table723[[#This Row],[Absolute Error]]/Table723[[#This Row],[Pd2 Analytic]])</f>
        <v>2.491944115972416E-3</v>
      </c>
    </row>
    <row r="192" spans="1:17" x14ac:dyDescent="0.2">
      <c r="A192" s="1">
        <v>19.100000000000001</v>
      </c>
      <c r="B192">
        <v>0.72098686868700002</v>
      </c>
      <c r="C192">
        <v>0.72173290000000001</v>
      </c>
      <c r="D192" s="1">
        <f>ABS(Table6[[#This Row],[Pb Simulation]]-Table6[[#This Row],[Pb Analytic]])</f>
        <v>7.4603131299999514E-4</v>
      </c>
      <c r="E192" s="1">
        <f>ABS(Table6[[#This Row],[Absolute Error]]/Table6[[#This Row],[Pb Analytic]])</f>
        <v>1.0336667664727424E-3</v>
      </c>
      <c r="F192">
        <v>0.22699101010100001</v>
      </c>
      <c r="G192">
        <v>0.22694510000000001</v>
      </c>
      <c r="H192" s="1">
        <f>ABS(Table7[[#This Row],[Pd Simulation]]-Table7[[#This Row],[Pd Analytic]])</f>
        <v>4.5910100999996262E-5</v>
      </c>
      <c r="I192" s="1">
        <f>ABS(Table7[[#This Row],[Absolute Error]]/Table7[[#This Row],[Pd Analytic]])</f>
        <v>2.0229606631734398E-4</v>
      </c>
      <c r="J192">
        <v>0.12059969697</v>
      </c>
      <c r="K192">
        <v>0.1201607</v>
      </c>
      <c r="L192" s="1">
        <f>ABS(Table72[[#This Row],[Pd1 Simulation]]-Table72[[#This Row],[Pd1 Analytic]])</f>
        <v>4.3899697000000792E-4</v>
      </c>
      <c r="M192" s="1">
        <f>ABS(Table72[[#This Row],[Absolute Error]]/Table72[[#This Row],[Pd1 Analytic]])</f>
        <v>3.653415551008008E-3</v>
      </c>
      <c r="N192">
        <v>0.106514444444</v>
      </c>
      <c r="O192">
        <v>0.1067844</v>
      </c>
      <c r="P192" s="1">
        <f>ABS(Table723[[#This Row],[Pd2 Simulation]]-Table723[[#This Row],[Pd2 Analytic]])</f>
        <v>2.6995555599999832E-4</v>
      </c>
      <c r="Q192" s="1">
        <f>ABS(Table723[[#This Row],[Absolute Error]]/Table723[[#This Row],[Pd2 Analytic]])</f>
        <v>2.528043010027666E-3</v>
      </c>
    </row>
    <row r="193" spans="1:17" x14ac:dyDescent="0.2">
      <c r="A193" s="1">
        <v>19.2</v>
      </c>
      <c r="B193">
        <v>0.72229070707099996</v>
      </c>
      <c r="C193">
        <v>0.72311910000000001</v>
      </c>
      <c r="D193" s="1">
        <f>ABS(Table6[[#This Row],[Pb Simulation]]-Table6[[#This Row],[Pb Analytic]])</f>
        <v>8.2839292900005468E-4</v>
      </c>
      <c r="E193" s="1">
        <f>ABS(Table6[[#This Row],[Absolute Error]]/Table6[[#This Row],[Pb Analytic]])</f>
        <v>1.1455829738144859E-3</v>
      </c>
      <c r="F193">
        <v>0.22599515151499999</v>
      </c>
      <c r="G193">
        <v>0.22582569999999999</v>
      </c>
      <c r="H193" s="1">
        <f>ABS(Table7[[#This Row],[Pd Simulation]]-Table7[[#This Row],[Pd Analytic]])</f>
        <v>1.69451515000002E-4</v>
      </c>
      <c r="I193" s="1">
        <f>ABS(Table7[[#This Row],[Absolute Error]]/Table7[[#This Row],[Pd Analytic]])</f>
        <v>7.5036417467100509E-4</v>
      </c>
      <c r="J193">
        <v>0.12000010101</v>
      </c>
      <c r="K193">
        <v>0.1195669</v>
      </c>
      <c r="L193" s="1">
        <f>ABS(Table72[[#This Row],[Pd1 Simulation]]-Table72[[#This Row],[Pd1 Analytic]])</f>
        <v>4.33201009999995E-4</v>
      </c>
      <c r="M193" s="1">
        <f>ABS(Table72[[#This Row],[Absolute Error]]/Table72[[#This Row],[Pd1 Analytic]])</f>
        <v>3.62308473331662E-3</v>
      </c>
      <c r="N193">
        <v>0.106065252525</v>
      </c>
      <c r="O193">
        <v>0.1062589</v>
      </c>
      <c r="P193" s="1">
        <f>ABS(Table723[[#This Row],[Pd2 Simulation]]-Table723[[#This Row],[Pd2 Analytic]])</f>
        <v>1.9364747500000279E-4</v>
      </c>
      <c r="Q193" s="1">
        <f>ABS(Table723[[#This Row],[Absolute Error]]/Table723[[#This Row],[Pd2 Analytic]])</f>
        <v>1.8224118167984309E-3</v>
      </c>
    </row>
    <row r="194" spans="1:17" x14ac:dyDescent="0.2">
      <c r="A194" s="1">
        <v>19.3</v>
      </c>
      <c r="B194">
        <v>0.72369868686899996</v>
      </c>
      <c r="C194">
        <v>0.72449189999999997</v>
      </c>
      <c r="D194" s="1">
        <f>ABS(Table6[[#This Row],[Pb Simulation]]-Table6[[#This Row],[Pb Analytic]])</f>
        <v>7.9321313100000346E-4</v>
      </c>
      <c r="E194" s="1">
        <f>ABS(Table6[[#This Row],[Absolute Error]]/Table6[[#This Row],[Pb Analytic]])</f>
        <v>1.0948543813947451E-3</v>
      </c>
      <c r="F194">
        <v>0.22474434343399999</v>
      </c>
      <c r="G194">
        <v>0.2247169</v>
      </c>
      <c r="H194" s="1">
        <f>ABS(Table7[[#This Row],[Pd Simulation]]-Table7[[#This Row],[Pd Analytic]])</f>
        <v>2.7443433999990718E-5</v>
      </c>
      <c r="I194" s="1">
        <f>ABS(Table7[[#This Row],[Absolute Error]]/Table7[[#This Row],[Pd Analytic]])</f>
        <v>1.2212447750921591E-4</v>
      </c>
      <c r="J194">
        <v>0.119517575758</v>
      </c>
      <c r="K194">
        <v>0.11897870000000001</v>
      </c>
      <c r="L194" s="1">
        <f>ABS(Table72[[#This Row],[Pd1 Simulation]]-Table72[[#This Row],[Pd1 Analytic]])</f>
        <v>5.3887575799999032E-4</v>
      </c>
      <c r="M194" s="1">
        <f>ABS(Table72[[#This Row],[Absolute Error]]/Table72[[#This Row],[Pd1 Analytic]])</f>
        <v>4.529178399158759E-3</v>
      </c>
      <c r="N194">
        <v>0.10543101010100001</v>
      </c>
      <c r="O194">
        <v>0.10573829999999999</v>
      </c>
      <c r="P194" s="1">
        <f>ABS(Table723[[#This Row],[Pd2 Simulation]]-Table723[[#This Row],[Pd2 Analytic]])</f>
        <v>3.0728989899998782E-4</v>
      </c>
      <c r="Q194" s="1">
        <f>ABS(Table723[[#This Row],[Absolute Error]]/Table723[[#This Row],[Pd2 Analytic]])</f>
        <v>2.9061361777141096E-3</v>
      </c>
    </row>
    <row r="195" spans="1:17" x14ac:dyDescent="0.2">
      <c r="A195" s="1">
        <v>19.399999999999999</v>
      </c>
      <c r="B195">
        <v>0.72517111111099997</v>
      </c>
      <c r="C195">
        <v>0.72585120000000003</v>
      </c>
      <c r="D195" s="1">
        <f>ABS(Table6[[#This Row],[Pb Simulation]]-Table6[[#This Row],[Pb Analytic]])</f>
        <v>6.8008888900006337E-4</v>
      </c>
      <c r="E195" s="1">
        <f>ABS(Table6[[#This Row],[Absolute Error]]/Table6[[#This Row],[Pb Analytic]])</f>
        <v>9.3695359186574784E-4</v>
      </c>
      <c r="F195">
        <v>0.223817171717</v>
      </c>
      <c r="G195">
        <v>0.22361900000000001</v>
      </c>
      <c r="H195" s="1">
        <f>ABS(Table7[[#This Row],[Pd Simulation]]-Table7[[#This Row],[Pd Analytic]])</f>
        <v>1.9817171699998415E-4</v>
      </c>
      <c r="I195" s="1">
        <f>ABS(Table7[[#This Row],[Absolute Error]]/Table7[[#This Row],[Pd Analytic]])</f>
        <v>8.8620250068189254E-4</v>
      </c>
      <c r="J195">
        <v>0.118837575758</v>
      </c>
      <c r="K195">
        <v>0.1183961</v>
      </c>
      <c r="L195" s="1">
        <f>ABS(Table72[[#This Row],[Pd1 Simulation]]-Table72[[#This Row],[Pd1 Analytic]])</f>
        <v>4.4147575799999283E-4</v>
      </c>
      <c r="M195" s="1">
        <f>ABS(Table72[[#This Row],[Absolute Error]]/Table72[[#This Row],[Pd1 Analytic]])</f>
        <v>3.7288032122679109E-3</v>
      </c>
      <c r="N195">
        <v>0.104965555556</v>
      </c>
      <c r="O195">
        <v>0.10522289999999999</v>
      </c>
      <c r="P195" s="1">
        <f>ABS(Table723[[#This Row],[Pd2 Simulation]]-Table723[[#This Row],[Pd2 Analytic]])</f>
        <v>2.5734444399999612E-4</v>
      </c>
      <c r="Q195" s="1">
        <f>ABS(Table723[[#This Row],[Absolute Error]]/Table723[[#This Row],[Pd2 Analytic]])</f>
        <v>2.4457075788634998E-3</v>
      </c>
    </row>
    <row r="196" spans="1:17" x14ac:dyDescent="0.2">
      <c r="A196" s="1">
        <v>19.5</v>
      </c>
      <c r="B196">
        <v>0.72637212121200001</v>
      </c>
      <c r="C196">
        <v>0.72719739999999999</v>
      </c>
      <c r="D196" s="1">
        <f>ABS(Table6[[#This Row],[Pb Simulation]]-Table6[[#This Row],[Pb Analytic]])</f>
        <v>8.2527878799998344E-4</v>
      </c>
      <c r="E196" s="1">
        <f>ABS(Table6[[#This Row],[Absolute Error]]/Table6[[#This Row],[Pb Analytic]])</f>
        <v>1.134875878269069E-3</v>
      </c>
      <c r="F196">
        <v>0.222767777778</v>
      </c>
      <c r="G196">
        <v>0.22253149999999999</v>
      </c>
      <c r="H196" s="1">
        <f>ABS(Table7[[#This Row],[Pd Simulation]]-Table7[[#This Row],[Pd Analytic]])</f>
        <v>2.3627777800000471E-4</v>
      </c>
      <c r="I196" s="1">
        <f>ABS(Table7[[#This Row],[Absolute Error]]/Table7[[#This Row],[Pd Analytic]])</f>
        <v>1.0617722794301243E-3</v>
      </c>
      <c r="J196">
        <v>0.118256464646</v>
      </c>
      <c r="K196">
        <v>0.1178193</v>
      </c>
      <c r="L196" s="1">
        <f>ABS(Table72[[#This Row],[Pd1 Simulation]]-Table72[[#This Row],[Pd1 Analytic]])</f>
        <v>4.3716464599999338E-4</v>
      </c>
      <c r="M196" s="1">
        <f>ABS(Table72[[#This Row],[Absolute Error]]/Table72[[#This Row],[Pd1 Analytic]])</f>
        <v>3.7104671815228352E-3</v>
      </c>
      <c r="N196">
        <v>0.104452626263</v>
      </c>
      <c r="O196">
        <v>0.10471220000000001</v>
      </c>
      <c r="P196" s="1">
        <f>ABS(Table723[[#This Row],[Pd2 Simulation]]-Table723[[#This Row],[Pd2 Analytic]])</f>
        <v>2.5957373700000175E-4</v>
      </c>
      <c r="Q196" s="1">
        <f>ABS(Table723[[#This Row],[Absolute Error]]/Table723[[#This Row],[Pd2 Analytic]])</f>
        <v>2.4789254451725944E-3</v>
      </c>
    </row>
    <row r="197" spans="1:17" x14ac:dyDescent="0.2">
      <c r="A197" s="1">
        <v>19.600000000000001</v>
      </c>
      <c r="B197">
        <v>0.72779545454500005</v>
      </c>
      <c r="C197">
        <v>0.72853060000000003</v>
      </c>
      <c r="D197" s="1">
        <f>ABS(Table6[[#This Row],[Pb Simulation]]-Table6[[#This Row],[Pb Analytic]])</f>
        <v>7.3514545499997475E-4</v>
      </c>
      <c r="E197" s="1">
        <f>ABS(Table6[[#This Row],[Absolute Error]]/Table6[[#This Row],[Pb Analytic]])</f>
        <v>1.0090797215655386E-3</v>
      </c>
      <c r="F197">
        <v>0.22160363636399999</v>
      </c>
      <c r="G197">
        <v>0.2214544</v>
      </c>
      <c r="H197" s="1">
        <f>ABS(Table7[[#This Row],[Pd Simulation]]-Table7[[#This Row],[Pd Analytic]])</f>
        <v>1.4923636399999385E-4</v>
      </c>
      <c r="I197" s="1">
        <f>ABS(Table7[[#This Row],[Absolute Error]]/Table7[[#This Row],[Pd Analytic]])</f>
        <v>6.7389206987982105E-4</v>
      </c>
      <c r="J197">
        <v>0.117623030303</v>
      </c>
      <c r="K197">
        <v>0.1172479</v>
      </c>
      <c r="L197" s="1">
        <f>ABS(Table72[[#This Row],[Pd1 Simulation]]-Table72[[#This Row],[Pd1 Analytic]])</f>
        <v>3.7513030300000139E-4</v>
      </c>
      <c r="M197" s="1">
        <f>ABS(Table72[[#This Row],[Absolute Error]]/Table72[[#This Row],[Pd1 Analytic]])</f>
        <v>3.1994628731090396E-3</v>
      </c>
      <c r="N197">
        <v>0.103916565657</v>
      </c>
      <c r="O197">
        <v>0.1042064</v>
      </c>
      <c r="P197" s="1">
        <f>ABS(Table723[[#This Row],[Pd2 Simulation]]-Table723[[#This Row],[Pd2 Analytic]])</f>
        <v>2.898343430000061E-4</v>
      </c>
      <c r="Q197" s="1">
        <f>ABS(Table723[[#This Row],[Absolute Error]]/Table723[[#This Row],[Pd2 Analytic]])</f>
        <v>2.7813487751232754E-3</v>
      </c>
    </row>
    <row r="198" spans="1:17" x14ac:dyDescent="0.2">
      <c r="A198" s="1">
        <v>19.7</v>
      </c>
      <c r="B198">
        <v>0.72912535353499996</v>
      </c>
      <c r="C198">
        <v>0.72985089999999997</v>
      </c>
      <c r="D198" s="1">
        <f>ABS(Table6[[#This Row],[Pb Simulation]]-Table6[[#This Row],[Pb Analytic]])</f>
        <v>7.255464650000043E-4</v>
      </c>
      <c r="E198" s="1">
        <f>ABS(Table6[[#This Row],[Absolute Error]]/Table6[[#This Row],[Pb Analytic]])</f>
        <v>9.9410230911547038E-4</v>
      </c>
      <c r="F198">
        <v>0.220555252525</v>
      </c>
      <c r="G198">
        <v>0.22038730000000001</v>
      </c>
      <c r="H198" s="1">
        <f>ABS(Table7[[#This Row],[Pd Simulation]]-Table7[[#This Row],[Pd Analytic]])</f>
        <v>1.6795252499998692E-4</v>
      </c>
      <c r="I198" s="1">
        <f>ABS(Table7[[#This Row],[Absolute Error]]/Table7[[#This Row],[Pd Analytic]])</f>
        <v>7.6207896280768863E-4</v>
      </c>
      <c r="J198">
        <v>0.117250505051</v>
      </c>
      <c r="K198">
        <v>0.11668199999999999</v>
      </c>
      <c r="L198" s="1">
        <f>ABS(Table72[[#This Row],[Pd1 Simulation]]-Table72[[#This Row],[Pd1 Analytic]])</f>
        <v>5.685050510000067E-4</v>
      </c>
      <c r="M198" s="1">
        <f>ABS(Table72[[#This Row],[Absolute Error]]/Table72[[#This Row],[Pd1 Analytic]])</f>
        <v>4.8722600829605826E-3</v>
      </c>
      <c r="N198">
        <v>0.103284646465</v>
      </c>
      <c r="O198">
        <v>0.1037054</v>
      </c>
      <c r="P198" s="1">
        <f>ABS(Table723[[#This Row],[Pd2 Simulation]]-Table723[[#This Row],[Pd2 Analytic]])</f>
        <v>4.2075353499999857E-4</v>
      </c>
      <c r="Q198" s="1">
        <f>ABS(Table723[[#This Row],[Absolute Error]]/Table723[[#This Row],[Pd2 Analytic]])</f>
        <v>4.0571998661593179E-3</v>
      </c>
    </row>
    <row r="199" spans="1:17" x14ac:dyDescent="0.2">
      <c r="A199" s="1">
        <v>19.8</v>
      </c>
      <c r="B199">
        <v>0.73033606060599998</v>
      </c>
      <c r="C199">
        <v>0.73115870000000005</v>
      </c>
      <c r="D199" s="1">
        <f>ABS(Table6[[#This Row],[Pb Simulation]]-Table6[[#This Row],[Pb Analytic]])</f>
        <v>8.2263939400006869E-4</v>
      </c>
      <c r="E199" s="1">
        <f>ABS(Table6[[#This Row],[Absolute Error]]/Table6[[#This Row],[Pb Analytic]])</f>
        <v>1.1251174252594801E-3</v>
      </c>
      <c r="F199">
        <v>0.21941272727300001</v>
      </c>
      <c r="G199">
        <v>0.21933069999999999</v>
      </c>
      <c r="H199" s="1">
        <f>ABS(Table7[[#This Row],[Pd Simulation]]-Table7[[#This Row],[Pd Analytic]])</f>
        <v>8.202727300002377E-5</v>
      </c>
      <c r="I199" s="1">
        <f>ABS(Table7[[#This Row],[Absolute Error]]/Table7[[#This Row],[Pd Analytic]])</f>
        <v>3.7398901749743094E-4</v>
      </c>
      <c r="J199">
        <v>0.116675353535</v>
      </c>
      <c r="K199">
        <v>0.1161214</v>
      </c>
      <c r="L199" s="1">
        <f>ABS(Table72[[#This Row],[Pd1 Simulation]]-Table72[[#This Row],[Pd1 Analytic]])</f>
        <v>5.5395353499999855E-4</v>
      </c>
      <c r="M199" s="1">
        <f>ABS(Table72[[#This Row],[Absolute Error]]/Table72[[#This Row],[Pd1 Analytic]])</f>
        <v>4.7704689660992596E-3</v>
      </c>
      <c r="N199">
        <v>0.102955252525</v>
      </c>
      <c r="O199">
        <v>0.1032092</v>
      </c>
      <c r="P199" s="1">
        <f>ABS(Table723[[#This Row],[Pd2 Simulation]]-Table723[[#This Row],[Pd2 Analytic]])</f>
        <v>2.5394747500000203E-4</v>
      </c>
      <c r="Q199" s="1">
        <f>ABS(Table723[[#This Row],[Absolute Error]]/Table723[[#This Row],[Pd2 Analytic]])</f>
        <v>2.4605119989303476E-3</v>
      </c>
    </row>
    <row r="200" spans="1:17" x14ac:dyDescent="0.2">
      <c r="A200" s="1">
        <v>19.899999999999999</v>
      </c>
      <c r="B200">
        <v>0.73173999999999995</v>
      </c>
      <c r="C200">
        <v>0.73245400000000005</v>
      </c>
      <c r="D200" s="1">
        <f>ABS(Table6[[#This Row],[Pb Simulation]]-Table6[[#This Row],[Pb Analytic]])</f>
        <v>7.1400000000010344E-4</v>
      </c>
      <c r="E200" s="1">
        <f>ABS(Table6[[#This Row],[Absolute Error]]/Table6[[#This Row],[Pb Analytic]])</f>
        <v>9.7480524374241029E-4</v>
      </c>
      <c r="F200">
        <v>0.218493232323</v>
      </c>
      <c r="G200">
        <v>0.21828359999999999</v>
      </c>
      <c r="H200" s="1">
        <f>ABS(Table7[[#This Row],[Pd Simulation]]-Table7[[#This Row],[Pd Analytic]])</f>
        <v>2.0963232300000301E-4</v>
      </c>
      <c r="I200" s="1">
        <f>ABS(Table7[[#This Row],[Absolute Error]]/Table7[[#This Row],[Pd Analytic]])</f>
        <v>9.6036680263658386E-4</v>
      </c>
      <c r="J200">
        <v>0.11594969697</v>
      </c>
      <c r="K200">
        <v>0.1155661</v>
      </c>
      <c r="L200" s="1">
        <f>ABS(Table72[[#This Row],[Pd1 Simulation]]-Table72[[#This Row],[Pd1 Analytic]])</f>
        <v>3.8359696999999693E-4</v>
      </c>
      <c r="M200" s="1">
        <f>ABS(Table72[[#This Row],[Absolute Error]]/Table72[[#This Row],[Pd1 Analytic]])</f>
        <v>3.3192862785885904E-3</v>
      </c>
      <c r="N200">
        <v>0.10253474747499999</v>
      </c>
      <c r="O200">
        <v>0.10271760000000001</v>
      </c>
      <c r="P200" s="1">
        <f>ABS(Table723[[#This Row],[Pd2 Simulation]]-Table723[[#This Row],[Pd2 Analytic]])</f>
        <v>1.8285252500001292E-4</v>
      </c>
      <c r="Q200" s="1">
        <f>ABS(Table723[[#This Row],[Absolute Error]]/Table723[[#This Row],[Pd2 Analytic]])</f>
        <v>1.7801479493291599E-3</v>
      </c>
    </row>
    <row r="201" spans="1:17" x14ac:dyDescent="0.2">
      <c r="A201" s="1">
        <v>20</v>
      </c>
      <c r="B201">
        <v>0.73310373737400003</v>
      </c>
      <c r="C201">
        <v>0.73373699999999997</v>
      </c>
      <c r="D201" s="1">
        <f>ABS(Table6[[#This Row],[Pb Simulation]]-Table6[[#This Row],[Pb Analytic]])</f>
        <v>6.3326262599994187E-4</v>
      </c>
      <c r="E201" s="1">
        <f>ABS(Table6[[#This Row],[Absolute Error]]/Table6[[#This Row],[Pb Analytic]])</f>
        <v>8.6306486656655167E-4</v>
      </c>
      <c r="F201">
        <v>0.217317474747</v>
      </c>
      <c r="G201">
        <v>0.21724660000000001</v>
      </c>
      <c r="H201" s="1">
        <f>ABS(Table7[[#This Row],[Pd Simulation]]-Table7[[#This Row],[Pd Analytic]])</f>
        <v>7.0874746999988192E-5</v>
      </c>
      <c r="I201" s="1">
        <f>ABS(Table7[[#This Row],[Absolute Error]]/Table7[[#This Row],[Pd Analytic]])</f>
        <v>3.2624099525602787E-4</v>
      </c>
      <c r="J201">
        <v>0.115428585859</v>
      </c>
      <c r="K201">
        <v>0.11501599999999999</v>
      </c>
      <c r="L201" s="1">
        <f>ABS(Table72[[#This Row],[Pd1 Simulation]]-Table72[[#This Row],[Pd1 Analytic]])</f>
        <v>4.1258585900000311E-4</v>
      </c>
      <c r="M201" s="1">
        <f>ABS(Table72[[#This Row],[Absolute Error]]/Table72[[#This Row],[Pd1 Analytic]])</f>
        <v>3.5872040324824643E-3</v>
      </c>
      <c r="N201">
        <v>0.101821010101</v>
      </c>
      <c r="O201">
        <v>0.1022304</v>
      </c>
      <c r="P201" s="1">
        <f>ABS(Table723[[#This Row],[Pd2 Simulation]]-Table723[[#This Row],[Pd2 Analytic]])</f>
        <v>4.0938989899999556E-4</v>
      </c>
      <c r="Q201" s="1">
        <f>ABS(Table723[[#This Row],[Absolute Error]]/Table723[[#This Row],[Pd2 Analytic]])</f>
        <v>4.0045808194039698E-3</v>
      </c>
    </row>
    <row r="202" spans="1:17" x14ac:dyDescent="0.2">
      <c r="A202" s="1" t="s">
        <v>5</v>
      </c>
      <c r="D202" s="1">
        <f>MAX(D2:D201)</f>
        <v>1.3560848480000387E-3</v>
      </c>
      <c r="E202" s="1">
        <f>MAX(E2:E201)</f>
        <v>1</v>
      </c>
      <c r="H202" s="1">
        <f>MAX(H2:H201)</f>
        <v>5.1896596969999986E-2</v>
      </c>
      <c r="I202" s="1">
        <f>MAX(I2:I201)</f>
        <v>0.12518009963842625</v>
      </c>
      <c r="L202" s="1">
        <f>MAX(L2:L201)</f>
        <v>2.3611606060000012E-3</v>
      </c>
      <c r="M202" s="1">
        <f>MAX(M2:M201)</f>
        <v>9.8122036477637769E-3</v>
      </c>
      <c r="P202" s="1">
        <f>MAX(P2:P201)</f>
        <v>4.9832479797999985E-2</v>
      </c>
      <c r="Q202" s="1">
        <f>MAX(Q2:Q201)</f>
        <v>0.23479695429778358</v>
      </c>
    </row>
    <row r="203" spans="1:17" x14ac:dyDescent="0.2">
      <c r="A203" s="1" t="s">
        <v>6</v>
      </c>
      <c r="D203" s="1">
        <f>AVERAGE(D2:D201)</f>
        <v>8.2103690906378283E-4</v>
      </c>
      <c r="E203" s="1">
        <f>AVERAGE(E2:E201)</f>
        <v>7.2680847371905263E-2</v>
      </c>
      <c r="H203" s="1">
        <f>AVERAGE(H2:H201)</f>
        <v>6.9584399242700054E-3</v>
      </c>
      <c r="I203" s="1">
        <f>AVERAGE(I2:I201)</f>
        <v>1.4877720690495769E-2</v>
      </c>
      <c r="L203" s="1">
        <f>AVERAGE(L2:L201)</f>
        <v>6.6049675051499943E-4</v>
      </c>
      <c r="M203" s="1">
        <f>AVERAGE(M2:M201)</f>
        <v>3.2401240083572841E-3</v>
      </c>
      <c r="P203" s="1">
        <f>AVERAGE(P2:P201)</f>
        <v>7.1808300449224937E-3</v>
      </c>
      <c r="Q203" s="1">
        <f>AVERAGE(Q2:Q201)</f>
        <v>3.1230954662464151E-2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Microsoft Office User</cp:lastModifiedBy>
  <cp:lastPrinted>2013-10-26T20:55:24Z</cp:lastPrinted>
  <dcterms:created xsi:type="dcterms:W3CDTF">2013-10-26T20:48:41Z</dcterms:created>
  <dcterms:modified xsi:type="dcterms:W3CDTF">2016-12-31T18:55:19Z</dcterms:modified>
</cp:coreProperties>
</file>