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Mihir\Google Drive\UN Habitat SDG 11 Costing\Report (1)\India Briefs\"/>
    </mc:Choice>
  </mc:AlternateContent>
  <xr:revisionPtr revIDLastSave="0" documentId="13_ncr:1_{24FBDE76-A5D0-40D4-B23F-32C3018E3008}" xr6:coauthVersionLast="45" xr6:coauthVersionMax="45" xr10:uidLastSave="{00000000-0000-0000-0000-000000000000}"/>
  <bookViews>
    <workbookView xWindow="57480" yWindow="-120" windowWidth="29040" windowHeight="15840" tabRatio="528" activeTab="1" xr2:uid="{00000000-000D-0000-FFFF-FFFF00000000}"/>
  </bookViews>
  <sheets>
    <sheet name="Summary Sheet - Gov. &amp; Plng." sheetId="1" r:id="rId1"/>
    <sheet name="Cost Calculations" sheetId="8" r:id="rId2"/>
    <sheet name="Variables" sheetId="3" r:id="rId3"/>
    <sheet name="Population" sheetId="11" r:id="rId4"/>
  </sheets>
  <definedNames>
    <definedName name="_xlnm._FilterDatabase" localSheetId="1" hidden="1">'Cost Calculations'!$A$2:$I$506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D431" i="8" l="1"/>
  <c r="D439" i="8"/>
  <c r="D447" i="8"/>
  <c r="D455" i="8"/>
  <c r="D463" i="8"/>
  <c r="E503" i="8"/>
  <c r="D388" i="8"/>
  <c r="G388" i="8" s="1"/>
  <c r="D396" i="8"/>
  <c r="D404" i="8"/>
  <c r="D412" i="8"/>
  <c r="E501" i="8"/>
  <c r="D345" i="8"/>
  <c r="D353" i="8"/>
  <c r="D361" i="8"/>
  <c r="D369" i="8"/>
  <c r="D377" i="8"/>
  <c r="D304" i="8"/>
  <c r="D312" i="8"/>
  <c r="D320" i="8"/>
  <c r="D328" i="8"/>
  <c r="D336" i="8"/>
  <c r="D297" i="8"/>
  <c r="D263" i="8"/>
  <c r="D271" i="8"/>
  <c r="D279" i="8"/>
  <c r="D287" i="8"/>
  <c r="E495" i="8"/>
  <c r="D220" i="8"/>
  <c r="D228" i="8"/>
  <c r="D236" i="8"/>
  <c r="D244" i="8"/>
  <c r="D252" i="8"/>
  <c r="D172" i="8"/>
  <c r="D180" i="8"/>
  <c r="D188" i="8"/>
  <c r="D196" i="8"/>
  <c r="D204" i="8"/>
  <c r="D212" i="8"/>
  <c r="E478" i="8"/>
  <c r="D132" i="8"/>
  <c r="D140" i="8"/>
  <c r="D148" i="8"/>
  <c r="D156" i="8"/>
  <c r="D164" i="8"/>
  <c r="D92" i="8"/>
  <c r="D100" i="8"/>
  <c r="D108" i="8"/>
  <c r="D116" i="8"/>
  <c r="D87" i="8"/>
  <c r="D53" i="8"/>
  <c r="D61" i="8"/>
  <c r="D69" i="8"/>
  <c r="D77" i="8"/>
  <c r="D85" i="8"/>
  <c r="E480" i="8"/>
  <c r="D9" i="8"/>
  <c r="D17" i="8"/>
  <c r="D25" i="8"/>
  <c r="I25" i="8" s="1"/>
  <c r="D33" i="8"/>
  <c r="I33" i="8" s="1"/>
  <c r="D41" i="8"/>
  <c r="I41" i="8" s="1"/>
  <c r="E2" i="11"/>
  <c r="D45" i="8" s="1"/>
  <c r="F2" i="11"/>
  <c r="G2" i="11"/>
  <c r="D129" i="8" s="1"/>
  <c r="H2" i="11"/>
  <c r="D171" i="8" s="1"/>
  <c r="I2" i="11"/>
  <c r="D213" i="8" s="1"/>
  <c r="J2" i="11"/>
  <c r="D255" i="8" s="1"/>
  <c r="K2" i="11"/>
  <c r="L2" i="11"/>
  <c r="D339" i="8" s="1"/>
  <c r="M2" i="11"/>
  <c r="D381" i="8" s="1"/>
  <c r="N2" i="11"/>
  <c r="D423" i="8" s="1"/>
  <c r="O2" i="11"/>
  <c r="D465" i="8" s="1"/>
  <c r="E3" i="11"/>
  <c r="D46" i="8" s="1"/>
  <c r="F3" i="11"/>
  <c r="D88" i="8" s="1"/>
  <c r="G3" i="11"/>
  <c r="D130" i="8" s="1"/>
  <c r="H3" i="11"/>
  <c r="I3" i="11"/>
  <c r="D214" i="8" s="1"/>
  <c r="J3" i="11"/>
  <c r="D256" i="8" s="1"/>
  <c r="K3" i="11"/>
  <c r="D298" i="8" s="1"/>
  <c r="L3" i="11"/>
  <c r="D340" i="8" s="1"/>
  <c r="G340" i="8" s="1"/>
  <c r="M3" i="11"/>
  <c r="D382" i="8" s="1"/>
  <c r="N3" i="11"/>
  <c r="D424" i="8" s="1"/>
  <c r="G424" i="8" s="1"/>
  <c r="O3" i="11"/>
  <c r="D466" i="8" s="1"/>
  <c r="G466" i="8" s="1"/>
  <c r="E4" i="11"/>
  <c r="D47" i="8" s="1"/>
  <c r="F4" i="11"/>
  <c r="D89" i="8" s="1"/>
  <c r="G4" i="11"/>
  <c r="D131" i="8" s="1"/>
  <c r="H4" i="11"/>
  <c r="D173" i="8" s="1"/>
  <c r="I4" i="11"/>
  <c r="D215" i="8" s="1"/>
  <c r="J4" i="11"/>
  <c r="D257" i="8" s="1"/>
  <c r="K4" i="11"/>
  <c r="D299" i="8" s="1"/>
  <c r="L4" i="11"/>
  <c r="D341" i="8" s="1"/>
  <c r="M4" i="11"/>
  <c r="D383" i="8" s="1"/>
  <c r="N4" i="11"/>
  <c r="D425" i="8" s="1"/>
  <c r="O4" i="11"/>
  <c r="D467" i="8" s="1"/>
  <c r="E5" i="11"/>
  <c r="D48" i="8" s="1"/>
  <c r="F5" i="11"/>
  <c r="D90" i="8" s="1"/>
  <c r="G5" i="11"/>
  <c r="H5" i="11"/>
  <c r="D174" i="8" s="1"/>
  <c r="I5" i="11"/>
  <c r="D216" i="8" s="1"/>
  <c r="J5" i="11"/>
  <c r="D258" i="8" s="1"/>
  <c r="K5" i="11"/>
  <c r="D300" i="8" s="1"/>
  <c r="L5" i="11"/>
  <c r="D342" i="8" s="1"/>
  <c r="M5" i="11"/>
  <c r="D384" i="8" s="1"/>
  <c r="N5" i="11"/>
  <c r="D426" i="8" s="1"/>
  <c r="O5" i="11"/>
  <c r="D468" i="8" s="1"/>
  <c r="E6" i="11"/>
  <c r="D49" i="8" s="1"/>
  <c r="F6" i="11"/>
  <c r="D91" i="8" s="1"/>
  <c r="G6" i="11"/>
  <c r="D133" i="8" s="1"/>
  <c r="H6" i="11"/>
  <c r="D175" i="8" s="1"/>
  <c r="I6" i="11"/>
  <c r="D217" i="8" s="1"/>
  <c r="J6" i="11"/>
  <c r="D259" i="8" s="1"/>
  <c r="K6" i="11"/>
  <c r="D301" i="8" s="1"/>
  <c r="L6" i="11"/>
  <c r="D343" i="8" s="1"/>
  <c r="M6" i="11"/>
  <c r="D385" i="8" s="1"/>
  <c r="N6" i="11"/>
  <c r="D427" i="8" s="1"/>
  <c r="O6" i="11"/>
  <c r="D469" i="8" s="1"/>
  <c r="E7" i="11"/>
  <c r="D50" i="8" s="1"/>
  <c r="F7" i="11"/>
  <c r="G7" i="11"/>
  <c r="D134" i="8" s="1"/>
  <c r="H7" i="11"/>
  <c r="D176" i="8" s="1"/>
  <c r="I7" i="11"/>
  <c r="D218" i="8" s="1"/>
  <c r="J7" i="11"/>
  <c r="D260" i="8" s="1"/>
  <c r="K7" i="11"/>
  <c r="D302" i="8" s="1"/>
  <c r="L7" i="11"/>
  <c r="D344" i="8" s="1"/>
  <c r="M7" i="11"/>
  <c r="D386" i="8" s="1"/>
  <c r="N7" i="11"/>
  <c r="D428" i="8" s="1"/>
  <c r="O7" i="11"/>
  <c r="D470" i="8" s="1"/>
  <c r="E8" i="11"/>
  <c r="D51" i="8" s="1"/>
  <c r="F8" i="11"/>
  <c r="D93" i="8" s="1"/>
  <c r="G8" i="11"/>
  <c r="D135" i="8" s="1"/>
  <c r="H8" i="11"/>
  <c r="D177" i="8" s="1"/>
  <c r="I8" i="11"/>
  <c r="D219" i="8" s="1"/>
  <c r="J8" i="11"/>
  <c r="D261" i="8" s="1"/>
  <c r="K8" i="11"/>
  <c r="D303" i="8" s="1"/>
  <c r="L8" i="11"/>
  <c r="M8" i="11"/>
  <c r="D387" i="8" s="1"/>
  <c r="N8" i="11"/>
  <c r="D429" i="8" s="1"/>
  <c r="O8" i="11"/>
  <c r="D471" i="8" s="1"/>
  <c r="E471" i="8" s="1"/>
  <c r="E9" i="11"/>
  <c r="D52" i="8" s="1"/>
  <c r="F9" i="11"/>
  <c r="D94" i="8" s="1"/>
  <c r="G9" i="11"/>
  <c r="D136" i="8" s="1"/>
  <c r="H9" i="11"/>
  <c r="D178" i="8" s="1"/>
  <c r="I9" i="11"/>
  <c r="J9" i="11"/>
  <c r="D262" i="8" s="1"/>
  <c r="K9" i="11"/>
  <c r="L9" i="11"/>
  <c r="D346" i="8" s="1"/>
  <c r="G346" i="8" s="1"/>
  <c r="M9" i="11"/>
  <c r="N9" i="11"/>
  <c r="D430" i="8" s="1"/>
  <c r="G430" i="8" s="1"/>
  <c r="O9" i="11"/>
  <c r="D472" i="8" s="1"/>
  <c r="G472" i="8" s="1"/>
  <c r="E10" i="11"/>
  <c r="F10" i="11"/>
  <c r="D95" i="8" s="1"/>
  <c r="G10" i="11"/>
  <c r="D137" i="8" s="1"/>
  <c r="H10" i="11"/>
  <c r="D179" i="8" s="1"/>
  <c r="I10" i="11"/>
  <c r="D221" i="8" s="1"/>
  <c r="J10" i="11"/>
  <c r="K10" i="11"/>
  <c r="D305" i="8" s="1"/>
  <c r="L10" i="11"/>
  <c r="D347" i="8" s="1"/>
  <c r="M10" i="11"/>
  <c r="D389" i="8" s="1"/>
  <c r="N10" i="11"/>
  <c r="O10" i="11"/>
  <c r="D473" i="8" s="1"/>
  <c r="E11" i="11"/>
  <c r="D54" i="8" s="1"/>
  <c r="F11" i="11"/>
  <c r="D96" i="8" s="1"/>
  <c r="G11" i="11"/>
  <c r="D138" i="8" s="1"/>
  <c r="H11" i="11"/>
  <c r="I11" i="11"/>
  <c r="D222" i="8" s="1"/>
  <c r="J11" i="11"/>
  <c r="D264" i="8" s="1"/>
  <c r="K11" i="11"/>
  <c r="D306" i="8" s="1"/>
  <c r="G306" i="8" s="1"/>
  <c r="L11" i="11"/>
  <c r="D348" i="8" s="1"/>
  <c r="M11" i="11"/>
  <c r="D390" i="8" s="1"/>
  <c r="N11" i="11"/>
  <c r="D432" i="8" s="1"/>
  <c r="O11" i="11"/>
  <c r="D474" i="8" s="1"/>
  <c r="G474" i="8" s="1"/>
  <c r="E12" i="11"/>
  <c r="D55" i="8" s="1"/>
  <c r="F12" i="11"/>
  <c r="D97" i="8" s="1"/>
  <c r="G12" i="11"/>
  <c r="D139" i="8" s="1"/>
  <c r="H12" i="11"/>
  <c r="D181" i="8" s="1"/>
  <c r="I12" i="11"/>
  <c r="D223" i="8" s="1"/>
  <c r="J12" i="11"/>
  <c r="D265" i="8" s="1"/>
  <c r="K12" i="11"/>
  <c r="D307" i="8" s="1"/>
  <c r="L12" i="11"/>
  <c r="D349" i="8" s="1"/>
  <c r="M12" i="11"/>
  <c r="D391" i="8" s="1"/>
  <c r="N12" i="11"/>
  <c r="D433" i="8" s="1"/>
  <c r="G433" i="8" s="1"/>
  <c r="O12" i="11"/>
  <c r="D475" i="8" s="1"/>
  <c r="G475" i="8" s="1"/>
  <c r="E13" i="11"/>
  <c r="D56" i="8" s="1"/>
  <c r="F13" i="11"/>
  <c r="D98" i="8" s="1"/>
  <c r="G13" i="11"/>
  <c r="H13" i="11"/>
  <c r="D182" i="8" s="1"/>
  <c r="I13" i="11"/>
  <c r="D224" i="8" s="1"/>
  <c r="J13" i="11"/>
  <c r="D266" i="8" s="1"/>
  <c r="G266" i="8" s="1"/>
  <c r="K13" i="11"/>
  <c r="D308" i="8" s="1"/>
  <c r="G308" i="8" s="1"/>
  <c r="L13" i="11"/>
  <c r="D350" i="8" s="1"/>
  <c r="M13" i="11"/>
  <c r="D392" i="8" s="1"/>
  <c r="N13" i="11"/>
  <c r="D434" i="8" s="1"/>
  <c r="G434" i="8" s="1"/>
  <c r="O13" i="11"/>
  <c r="D476" i="8" s="1"/>
  <c r="G476" i="8" s="1"/>
  <c r="E14" i="11"/>
  <c r="D57" i="8" s="1"/>
  <c r="F14" i="11"/>
  <c r="D99" i="8" s="1"/>
  <c r="G14" i="11"/>
  <c r="D141" i="8" s="1"/>
  <c r="H14" i="11"/>
  <c r="D183" i="8" s="1"/>
  <c r="I14" i="11"/>
  <c r="D225" i="8" s="1"/>
  <c r="J14" i="11"/>
  <c r="D267" i="8" s="1"/>
  <c r="K14" i="11"/>
  <c r="D309" i="8" s="1"/>
  <c r="L14" i="11"/>
  <c r="D351" i="8" s="1"/>
  <c r="M14" i="11"/>
  <c r="D393" i="8" s="1"/>
  <c r="N14" i="11"/>
  <c r="D435" i="8" s="1"/>
  <c r="O14" i="11"/>
  <c r="D477" i="8" s="1"/>
  <c r="E15" i="11"/>
  <c r="D58" i="8" s="1"/>
  <c r="F15" i="11"/>
  <c r="G15" i="11"/>
  <c r="D142" i="8" s="1"/>
  <c r="H15" i="11"/>
  <c r="D184" i="8" s="1"/>
  <c r="I15" i="11"/>
  <c r="D226" i="8" s="1"/>
  <c r="J15" i="11"/>
  <c r="D268" i="8" s="1"/>
  <c r="K15" i="11"/>
  <c r="D310" i="8" s="1"/>
  <c r="L15" i="11"/>
  <c r="D352" i="8" s="1"/>
  <c r="M15" i="11"/>
  <c r="D394" i="8" s="1"/>
  <c r="N15" i="11"/>
  <c r="D436" i="8" s="1"/>
  <c r="G436" i="8" s="1"/>
  <c r="O15" i="11"/>
  <c r="D478" i="8" s="1"/>
  <c r="G478" i="8" s="1"/>
  <c r="E16" i="11"/>
  <c r="D59" i="8" s="1"/>
  <c r="F16" i="11"/>
  <c r="D101" i="8" s="1"/>
  <c r="G16" i="11"/>
  <c r="D143" i="8" s="1"/>
  <c r="H16" i="11"/>
  <c r="D185" i="8" s="1"/>
  <c r="I16" i="11"/>
  <c r="D227" i="8" s="1"/>
  <c r="J16" i="11"/>
  <c r="D269" i="8" s="1"/>
  <c r="K16" i="11"/>
  <c r="D311" i="8" s="1"/>
  <c r="L16" i="11"/>
  <c r="M16" i="11"/>
  <c r="D395" i="8" s="1"/>
  <c r="N16" i="11"/>
  <c r="D437" i="8" s="1"/>
  <c r="O16" i="11"/>
  <c r="D479" i="8" s="1"/>
  <c r="G479" i="8" s="1"/>
  <c r="E17" i="11"/>
  <c r="D60" i="8" s="1"/>
  <c r="F17" i="11"/>
  <c r="D102" i="8" s="1"/>
  <c r="G17" i="11"/>
  <c r="D144" i="8" s="1"/>
  <c r="H17" i="11"/>
  <c r="D186" i="8" s="1"/>
  <c r="I17" i="11"/>
  <c r="J17" i="11"/>
  <c r="D270" i="8" s="1"/>
  <c r="K17" i="11"/>
  <c r="L17" i="11"/>
  <c r="D354" i="8" s="1"/>
  <c r="M17" i="11"/>
  <c r="N17" i="11"/>
  <c r="D438" i="8" s="1"/>
  <c r="O17" i="11"/>
  <c r="D480" i="8" s="1"/>
  <c r="E18" i="11"/>
  <c r="F18" i="11"/>
  <c r="D103" i="8" s="1"/>
  <c r="G18" i="11"/>
  <c r="D145" i="8" s="1"/>
  <c r="H18" i="11"/>
  <c r="D187" i="8" s="1"/>
  <c r="I18" i="11"/>
  <c r="D229" i="8" s="1"/>
  <c r="J18" i="11"/>
  <c r="K18" i="11"/>
  <c r="D313" i="8" s="1"/>
  <c r="L18" i="11"/>
  <c r="D355" i="8" s="1"/>
  <c r="M18" i="11"/>
  <c r="D397" i="8" s="1"/>
  <c r="N18" i="11"/>
  <c r="O18" i="11"/>
  <c r="D481" i="8" s="1"/>
  <c r="E19" i="11"/>
  <c r="D62" i="8" s="1"/>
  <c r="F19" i="11"/>
  <c r="D104" i="8" s="1"/>
  <c r="G19" i="11"/>
  <c r="D146" i="8" s="1"/>
  <c r="H19" i="11"/>
  <c r="I19" i="11"/>
  <c r="D230" i="8" s="1"/>
  <c r="J19" i="11"/>
  <c r="D272" i="8" s="1"/>
  <c r="K19" i="11"/>
  <c r="D314" i="8" s="1"/>
  <c r="G314" i="8" s="1"/>
  <c r="L19" i="11"/>
  <c r="D356" i="8" s="1"/>
  <c r="M19" i="11"/>
  <c r="D398" i="8" s="1"/>
  <c r="G398" i="8" s="1"/>
  <c r="N19" i="11"/>
  <c r="D440" i="8" s="1"/>
  <c r="G440" i="8" s="1"/>
  <c r="O19" i="11"/>
  <c r="D482" i="8" s="1"/>
  <c r="G482" i="8" s="1"/>
  <c r="E20" i="11"/>
  <c r="D63" i="8" s="1"/>
  <c r="F20" i="11"/>
  <c r="D105" i="8" s="1"/>
  <c r="G20" i="11"/>
  <c r="D147" i="8" s="1"/>
  <c r="H20" i="11"/>
  <c r="D189" i="8" s="1"/>
  <c r="I20" i="11"/>
  <c r="D231" i="8" s="1"/>
  <c r="J20" i="11"/>
  <c r="D273" i="8" s="1"/>
  <c r="K20" i="11"/>
  <c r="D315" i="8" s="1"/>
  <c r="L20" i="11"/>
  <c r="D357" i="8" s="1"/>
  <c r="M20" i="11"/>
  <c r="D399" i="8" s="1"/>
  <c r="N20" i="11"/>
  <c r="D441" i="8" s="1"/>
  <c r="O20" i="11"/>
  <c r="D483" i="8" s="1"/>
  <c r="E21" i="11"/>
  <c r="D64" i="8" s="1"/>
  <c r="F21" i="11"/>
  <c r="D106" i="8" s="1"/>
  <c r="G21" i="11"/>
  <c r="H21" i="11"/>
  <c r="D190" i="8" s="1"/>
  <c r="I21" i="11"/>
  <c r="D232" i="8" s="1"/>
  <c r="J21" i="11"/>
  <c r="D274" i="8" s="1"/>
  <c r="K21" i="11"/>
  <c r="D316" i="8" s="1"/>
  <c r="E316" i="8" s="1"/>
  <c r="L21" i="11"/>
  <c r="D358" i="8" s="1"/>
  <c r="M21" i="11"/>
  <c r="D400" i="8" s="1"/>
  <c r="N21" i="11"/>
  <c r="D442" i="8" s="1"/>
  <c r="O21" i="11"/>
  <c r="D484" i="8" s="1"/>
  <c r="E484" i="8" s="1"/>
  <c r="E22" i="11"/>
  <c r="D65" i="8" s="1"/>
  <c r="F22" i="11"/>
  <c r="D107" i="8" s="1"/>
  <c r="G22" i="11"/>
  <c r="D149" i="8" s="1"/>
  <c r="H22" i="11"/>
  <c r="D191" i="8" s="1"/>
  <c r="I22" i="11"/>
  <c r="D233" i="8" s="1"/>
  <c r="J22" i="11"/>
  <c r="D275" i="8" s="1"/>
  <c r="K22" i="11"/>
  <c r="D317" i="8" s="1"/>
  <c r="L22" i="11"/>
  <c r="D359" i="8" s="1"/>
  <c r="M22" i="11"/>
  <c r="D401" i="8" s="1"/>
  <c r="N22" i="11"/>
  <c r="D443" i="8" s="1"/>
  <c r="O22" i="11"/>
  <c r="D485" i="8" s="1"/>
  <c r="E485" i="8" s="1"/>
  <c r="E23" i="11"/>
  <c r="D66" i="8" s="1"/>
  <c r="F23" i="11"/>
  <c r="G23" i="11"/>
  <c r="D150" i="8" s="1"/>
  <c r="H23" i="11"/>
  <c r="D192" i="8" s="1"/>
  <c r="I23" i="11"/>
  <c r="D234" i="8" s="1"/>
  <c r="J23" i="11"/>
  <c r="D276" i="8" s="1"/>
  <c r="E276" i="8" s="1"/>
  <c r="K23" i="11"/>
  <c r="D318" i="8" s="1"/>
  <c r="L23" i="11"/>
  <c r="D360" i="8" s="1"/>
  <c r="M23" i="11"/>
  <c r="D402" i="8" s="1"/>
  <c r="N23" i="11"/>
  <c r="D444" i="8" s="1"/>
  <c r="O23" i="11"/>
  <c r="D486" i="8" s="1"/>
  <c r="E24" i="11"/>
  <c r="D67" i="8" s="1"/>
  <c r="F24" i="11"/>
  <c r="D109" i="8" s="1"/>
  <c r="G24" i="11"/>
  <c r="D151" i="8" s="1"/>
  <c r="H24" i="11"/>
  <c r="D193" i="8" s="1"/>
  <c r="I24" i="11"/>
  <c r="D235" i="8" s="1"/>
  <c r="J24" i="11"/>
  <c r="D277" i="8" s="1"/>
  <c r="K24" i="11"/>
  <c r="D319" i="8" s="1"/>
  <c r="L24" i="11"/>
  <c r="M24" i="11"/>
  <c r="D403" i="8" s="1"/>
  <c r="G403" i="8" s="1"/>
  <c r="N24" i="11"/>
  <c r="D445" i="8" s="1"/>
  <c r="O24" i="11"/>
  <c r="D487" i="8" s="1"/>
  <c r="G487" i="8" s="1"/>
  <c r="E25" i="11"/>
  <c r="D68" i="8" s="1"/>
  <c r="F25" i="11"/>
  <c r="D110" i="8" s="1"/>
  <c r="G25" i="11"/>
  <c r="D152" i="8" s="1"/>
  <c r="H25" i="11"/>
  <c r="D194" i="8" s="1"/>
  <c r="I25" i="11"/>
  <c r="J25" i="11"/>
  <c r="D278" i="8" s="1"/>
  <c r="K25" i="11"/>
  <c r="L25" i="11"/>
  <c r="D362" i="8" s="1"/>
  <c r="M25" i="11"/>
  <c r="N25" i="11"/>
  <c r="D446" i="8" s="1"/>
  <c r="O25" i="11"/>
  <c r="D488" i="8" s="1"/>
  <c r="E26" i="11"/>
  <c r="F26" i="11"/>
  <c r="D111" i="8" s="1"/>
  <c r="G26" i="11"/>
  <c r="D153" i="8" s="1"/>
  <c r="H26" i="11"/>
  <c r="D195" i="8" s="1"/>
  <c r="I26" i="11"/>
  <c r="D237" i="8" s="1"/>
  <c r="J26" i="11"/>
  <c r="K26" i="11"/>
  <c r="D321" i="8" s="1"/>
  <c r="L26" i="11"/>
  <c r="D363" i="8" s="1"/>
  <c r="M26" i="11"/>
  <c r="D405" i="8" s="1"/>
  <c r="N26" i="11"/>
  <c r="O26" i="11"/>
  <c r="D489" i="8" s="1"/>
  <c r="E27" i="11"/>
  <c r="D70" i="8" s="1"/>
  <c r="F27" i="11"/>
  <c r="D112" i="8" s="1"/>
  <c r="G27" i="11"/>
  <c r="D154" i="8" s="1"/>
  <c r="H27" i="11"/>
  <c r="I27" i="11"/>
  <c r="D238" i="8" s="1"/>
  <c r="J27" i="11"/>
  <c r="D280" i="8" s="1"/>
  <c r="G280" i="8" s="1"/>
  <c r="K27" i="11"/>
  <c r="D322" i="8" s="1"/>
  <c r="L27" i="11"/>
  <c r="D364" i="8" s="1"/>
  <c r="M27" i="11"/>
  <c r="D406" i="8" s="1"/>
  <c r="N27" i="11"/>
  <c r="D448" i="8" s="1"/>
  <c r="O27" i="11"/>
  <c r="D490" i="8" s="1"/>
  <c r="G490" i="8" s="1"/>
  <c r="E28" i="11"/>
  <c r="D71" i="8" s="1"/>
  <c r="F28" i="11"/>
  <c r="D113" i="8" s="1"/>
  <c r="G28" i="11"/>
  <c r="D155" i="8" s="1"/>
  <c r="H28" i="11"/>
  <c r="D197" i="8" s="1"/>
  <c r="I28" i="11"/>
  <c r="D239" i="8" s="1"/>
  <c r="J28" i="11"/>
  <c r="D281" i="8" s="1"/>
  <c r="K28" i="11"/>
  <c r="D323" i="8" s="1"/>
  <c r="L28" i="11"/>
  <c r="D365" i="8" s="1"/>
  <c r="M28" i="11"/>
  <c r="D407" i="8" s="1"/>
  <c r="N28" i="11"/>
  <c r="D449" i="8" s="1"/>
  <c r="O28" i="11"/>
  <c r="D491" i="8" s="1"/>
  <c r="E491" i="8" s="1"/>
  <c r="E29" i="11"/>
  <c r="D72" i="8" s="1"/>
  <c r="F29" i="11"/>
  <c r="D114" i="8" s="1"/>
  <c r="G29" i="11"/>
  <c r="H29" i="11"/>
  <c r="D198" i="8" s="1"/>
  <c r="I29" i="11"/>
  <c r="D240" i="8" s="1"/>
  <c r="J29" i="11"/>
  <c r="D282" i="8" s="1"/>
  <c r="K29" i="11"/>
  <c r="D324" i="8" s="1"/>
  <c r="L29" i="11"/>
  <c r="D366" i="8" s="1"/>
  <c r="M29" i="11"/>
  <c r="D408" i="8" s="1"/>
  <c r="N29" i="11"/>
  <c r="D450" i="8" s="1"/>
  <c r="E450" i="8" s="1"/>
  <c r="O29" i="11"/>
  <c r="D492" i="8" s="1"/>
  <c r="E30" i="11"/>
  <c r="D73" i="8" s="1"/>
  <c r="F30" i="11"/>
  <c r="D115" i="8" s="1"/>
  <c r="G30" i="11"/>
  <c r="D157" i="8" s="1"/>
  <c r="H30" i="11"/>
  <c r="D199" i="8" s="1"/>
  <c r="I30" i="11"/>
  <c r="D241" i="8" s="1"/>
  <c r="J30" i="11"/>
  <c r="D283" i="8" s="1"/>
  <c r="K30" i="11"/>
  <c r="D325" i="8" s="1"/>
  <c r="L30" i="11"/>
  <c r="D367" i="8" s="1"/>
  <c r="M30" i="11"/>
  <c r="D409" i="8" s="1"/>
  <c r="N30" i="11"/>
  <c r="D451" i="8" s="1"/>
  <c r="O30" i="11"/>
  <c r="D493" i="8" s="1"/>
  <c r="G493" i="8" s="1"/>
  <c r="E31" i="11"/>
  <c r="D74" i="8" s="1"/>
  <c r="F31" i="11"/>
  <c r="G31" i="11"/>
  <c r="D158" i="8" s="1"/>
  <c r="H31" i="11"/>
  <c r="D200" i="8" s="1"/>
  <c r="I31" i="11"/>
  <c r="D242" i="8" s="1"/>
  <c r="J31" i="11"/>
  <c r="D284" i="8" s="1"/>
  <c r="K31" i="11"/>
  <c r="D326" i="8" s="1"/>
  <c r="L31" i="11"/>
  <c r="D368" i="8" s="1"/>
  <c r="M31" i="11"/>
  <c r="D410" i="8" s="1"/>
  <c r="G410" i="8" s="1"/>
  <c r="N31" i="11"/>
  <c r="D452" i="8" s="1"/>
  <c r="G452" i="8" s="1"/>
  <c r="O31" i="11"/>
  <c r="D494" i="8" s="1"/>
  <c r="G494" i="8" s="1"/>
  <c r="E32" i="11"/>
  <c r="D75" i="8" s="1"/>
  <c r="F32" i="11"/>
  <c r="D117" i="8" s="1"/>
  <c r="G32" i="11"/>
  <c r="D159" i="8" s="1"/>
  <c r="H32" i="11"/>
  <c r="D201" i="8" s="1"/>
  <c r="I32" i="11"/>
  <c r="D243" i="8" s="1"/>
  <c r="J32" i="11"/>
  <c r="D285" i="8" s="1"/>
  <c r="K32" i="11"/>
  <c r="D327" i="8" s="1"/>
  <c r="L32" i="11"/>
  <c r="M32" i="11"/>
  <c r="D411" i="8" s="1"/>
  <c r="N32" i="11"/>
  <c r="D453" i="8" s="1"/>
  <c r="O32" i="11"/>
  <c r="D495" i="8" s="1"/>
  <c r="G495" i="8" s="1"/>
  <c r="E33" i="11"/>
  <c r="D76" i="8" s="1"/>
  <c r="F33" i="11"/>
  <c r="D118" i="8" s="1"/>
  <c r="G33" i="11"/>
  <c r="D160" i="8" s="1"/>
  <c r="H33" i="11"/>
  <c r="D202" i="8" s="1"/>
  <c r="I33" i="11"/>
  <c r="J33" i="11"/>
  <c r="D286" i="8" s="1"/>
  <c r="K33" i="11"/>
  <c r="L33" i="11"/>
  <c r="D370" i="8" s="1"/>
  <c r="M33" i="11"/>
  <c r="N33" i="11"/>
  <c r="D454" i="8" s="1"/>
  <c r="O33" i="11"/>
  <c r="D496" i="8" s="1"/>
  <c r="E34" i="11"/>
  <c r="F34" i="11"/>
  <c r="D119" i="8" s="1"/>
  <c r="G34" i="11"/>
  <c r="D161" i="8" s="1"/>
  <c r="H34" i="11"/>
  <c r="D203" i="8" s="1"/>
  <c r="I34" i="11"/>
  <c r="D245" i="8" s="1"/>
  <c r="J34" i="11"/>
  <c r="K34" i="11"/>
  <c r="D329" i="8" s="1"/>
  <c r="L34" i="11"/>
  <c r="D371" i="8" s="1"/>
  <c r="M34" i="11"/>
  <c r="D413" i="8" s="1"/>
  <c r="N34" i="11"/>
  <c r="O34" i="11"/>
  <c r="D497" i="8" s="1"/>
  <c r="E35" i="11"/>
  <c r="D78" i="8" s="1"/>
  <c r="F35" i="11"/>
  <c r="D120" i="8" s="1"/>
  <c r="G35" i="11"/>
  <c r="D162" i="8" s="1"/>
  <c r="H35" i="11"/>
  <c r="I35" i="11"/>
  <c r="D246" i="8" s="1"/>
  <c r="J35" i="11"/>
  <c r="D288" i="8" s="1"/>
  <c r="K35" i="11"/>
  <c r="D330" i="8" s="1"/>
  <c r="L35" i="11"/>
  <c r="D372" i="8" s="1"/>
  <c r="G372" i="8" s="1"/>
  <c r="M35" i="11"/>
  <c r="D414" i="8" s="1"/>
  <c r="N35" i="11"/>
  <c r="D456" i="8" s="1"/>
  <c r="O35" i="11"/>
  <c r="D498" i="8" s="1"/>
  <c r="G498" i="8" s="1"/>
  <c r="E36" i="11"/>
  <c r="D79" i="8" s="1"/>
  <c r="F36" i="11"/>
  <c r="D121" i="8" s="1"/>
  <c r="G36" i="11"/>
  <c r="D163" i="8" s="1"/>
  <c r="H36" i="11"/>
  <c r="D205" i="8" s="1"/>
  <c r="I36" i="11"/>
  <c r="D247" i="8" s="1"/>
  <c r="J36" i="11"/>
  <c r="D289" i="8" s="1"/>
  <c r="G289" i="8" s="1"/>
  <c r="K36" i="11"/>
  <c r="D331" i="8" s="1"/>
  <c r="L36" i="11"/>
  <c r="D373" i="8" s="1"/>
  <c r="G373" i="8" s="1"/>
  <c r="M36" i="11"/>
  <c r="D415" i="8" s="1"/>
  <c r="N36" i="11"/>
  <c r="D457" i="8" s="1"/>
  <c r="O36" i="11"/>
  <c r="D499" i="8" s="1"/>
  <c r="G499" i="8" s="1"/>
  <c r="E37" i="11"/>
  <c r="D80" i="8" s="1"/>
  <c r="F37" i="11"/>
  <c r="D122" i="8" s="1"/>
  <c r="G37" i="11"/>
  <c r="H37" i="11"/>
  <c r="D206" i="8" s="1"/>
  <c r="I37" i="11"/>
  <c r="D248" i="8" s="1"/>
  <c r="J37" i="11"/>
  <c r="D290" i="8" s="1"/>
  <c r="K37" i="11"/>
  <c r="D332" i="8" s="1"/>
  <c r="L37" i="11"/>
  <c r="D374" i="8" s="1"/>
  <c r="M37" i="11"/>
  <c r="D416" i="8" s="1"/>
  <c r="N37" i="11"/>
  <c r="D458" i="8" s="1"/>
  <c r="O37" i="11"/>
  <c r="D500" i="8" s="1"/>
  <c r="E38" i="11"/>
  <c r="D81" i="8" s="1"/>
  <c r="F38" i="11"/>
  <c r="D123" i="8" s="1"/>
  <c r="G38" i="11"/>
  <c r="D165" i="8" s="1"/>
  <c r="H38" i="11"/>
  <c r="D207" i="8" s="1"/>
  <c r="I38" i="11"/>
  <c r="D249" i="8" s="1"/>
  <c r="J38" i="11"/>
  <c r="D291" i="8" s="1"/>
  <c r="K38" i="11"/>
  <c r="D333" i="8" s="1"/>
  <c r="L38" i="11"/>
  <c r="D375" i="8" s="1"/>
  <c r="M38" i="11"/>
  <c r="D417" i="8" s="1"/>
  <c r="N38" i="11"/>
  <c r="D459" i="8" s="1"/>
  <c r="O38" i="11"/>
  <c r="D501" i="8" s="1"/>
  <c r="G501" i="8" s="1"/>
  <c r="E39" i="11"/>
  <c r="D82" i="8" s="1"/>
  <c r="F39" i="11"/>
  <c r="D124" i="8" s="1"/>
  <c r="G39" i="11"/>
  <c r="D166" i="8" s="1"/>
  <c r="H39" i="11"/>
  <c r="D208" i="8" s="1"/>
  <c r="I39" i="11"/>
  <c r="D250" i="8" s="1"/>
  <c r="J39" i="11"/>
  <c r="D292" i="8" s="1"/>
  <c r="K39" i="11"/>
  <c r="D334" i="8" s="1"/>
  <c r="L39" i="11"/>
  <c r="D376" i="8" s="1"/>
  <c r="M39" i="11"/>
  <c r="D418" i="8" s="1"/>
  <c r="N39" i="11"/>
  <c r="D460" i="8" s="1"/>
  <c r="O39" i="11"/>
  <c r="D502" i="8" s="1"/>
  <c r="E40" i="11"/>
  <c r="D83" i="8" s="1"/>
  <c r="F40" i="11"/>
  <c r="D125" i="8" s="1"/>
  <c r="G40" i="11"/>
  <c r="D167" i="8" s="1"/>
  <c r="H40" i="11"/>
  <c r="D209" i="8" s="1"/>
  <c r="I40" i="11"/>
  <c r="D251" i="8" s="1"/>
  <c r="J40" i="11"/>
  <c r="D293" i="8" s="1"/>
  <c r="K40" i="11"/>
  <c r="D335" i="8" s="1"/>
  <c r="L40" i="11"/>
  <c r="M40" i="11"/>
  <c r="D419" i="8" s="1"/>
  <c r="N40" i="11"/>
  <c r="D461" i="8" s="1"/>
  <c r="G461" i="8" s="1"/>
  <c r="O40" i="11"/>
  <c r="D503" i="8" s="1"/>
  <c r="G503" i="8" s="1"/>
  <c r="E41" i="11"/>
  <c r="D84" i="8" s="1"/>
  <c r="F41" i="11"/>
  <c r="D126" i="8" s="1"/>
  <c r="G41" i="11"/>
  <c r="D168" i="8" s="1"/>
  <c r="H41" i="11"/>
  <c r="D210" i="8" s="1"/>
  <c r="I41" i="11"/>
  <c r="J41" i="11"/>
  <c r="D294" i="8" s="1"/>
  <c r="G294" i="8" s="1"/>
  <c r="K41" i="11"/>
  <c r="L41" i="11"/>
  <c r="D378" i="8" s="1"/>
  <c r="M41" i="11"/>
  <c r="D420" i="8" s="1"/>
  <c r="N41" i="11"/>
  <c r="D462" i="8" s="1"/>
  <c r="G462" i="8" s="1"/>
  <c r="O41" i="11"/>
  <c r="D504" i="8" s="1"/>
  <c r="G504" i="8" s="1"/>
  <c r="E42" i="11"/>
  <c r="F42" i="11"/>
  <c r="D127" i="8" s="1"/>
  <c r="G42" i="11"/>
  <c r="D169" i="8" s="1"/>
  <c r="H42" i="11"/>
  <c r="D211" i="8" s="1"/>
  <c r="I42" i="11"/>
  <c r="D253" i="8" s="1"/>
  <c r="J42" i="11"/>
  <c r="D295" i="8" s="1"/>
  <c r="K42" i="11"/>
  <c r="D337" i="8" s="1"/>
  <c r="L42" i="11"/>
  <c r="D379" i="8" s="1"/>
  <c r="M42" i="11"/>
  <c r="D421" i="8" s="1"/>
  <c r="N42" i="11"/>
  <c r="O42" i="11"/>
  <c r="D505" i="8" s="1"/>
  <c r="E43" i="11"/>
  <c r="D86" i="8" s="1"/>
  <c r="F43" i="11"/>
  <c r="D128" i="8" s="1"/>
  <c r="G43" i="11"/>
  <c r="D170" i="8" s="1"/>
  <c r="H43" i="11"/>
  <c r="I43" i="11"/>
  <c r="D254" i="8" s="1"/>
  <c r="J43" i="11"/>
  <c r="D296" i="8" s="1"/>
  <c r="K43" i="11"/>
  <c r="D338" i="8" s="1"/>
  <c r="G338" i="8" s="1"/>
  <c r="L43" i="11"/>
  <c r="D380" i="8" s="1"/>
  <c r="M43" i="11"/>
  <c r="D422" i="8" s="1"/>
  <c r="G422" i="8" s="1"/>
  <c r="N43" i="11"/>
  <c r="D464" i="8" s="1"/>
  <c r="O43" i="11"/>
  <c r="D506" i="8" s="1"/>
  <c r="D3" i="11"/>
  <c r="D4" i="8" s="1"/>
  <c r="D4" i="11"/>
  <c r="D5" i="8" s="1"/>
  <c r="D5" i="11"/>
  <c r="D6" i="8" s="1"/>
  <c r="D6" i="11"/>
  <c r="D7" i="8" s="1"/>
  <c r="D7" i="11"/>
  <c r="D8" i="8" s="1"/>
  <c r="D8" i="11"/>
  <c r="D9" i="11"/>
  <c r="D10" i="8" s="1"/>
  <c r="D10" i="11"/>
  <c r="D11" i="8" s="1"/>
  <c r="D11" i="11"/>
  <c r="D12" i="8" s="1"/>
  <c r="D12" i="11"/>
  <c r="D13" i="8" s="1"/>
  <c r="D13" i="11"/>
  <c r="D14" i="8" s="1"/>
  <c r="D14" i="11"/>
  <c r="D15" i="8" s="1"/>
  <c r="D15" i="11"/>
  <c r="D16" i="8" s="1"/>
  <c r="D16" i="11"/>
  <c r="D17" i="11"/>
  <c r="D18" i="8" s="1"/>
  <c r="D18" i="11"/>
  <c r="D19" i="8" s="1"/>
  <c r="D19" i="11"/>
  <c r="D20" i="8" s="1"/>
  <c r="D20" i="11"/>
  <c r="D21" i="8" s="1"/>
  <c r="D21" i="11"/>
  <c r="D22" i="8" s="1"/>
  <c r="D22" i="11"/>
  <c r="D23" i="8" s="1"/>
  <c r="I23" i="8" s="1"/>
  <c r="D23" i="11"/>
  <c r="D24" i="8" s="1"/>
  <c r="I24" i="8" s="1"/>
  <c r="D24" i="11"/>
  <c r="D25" i="11"/>
  <c r="D26" i="8" s="1"/>
  <c r="I26" i="8" s="1"/>
  <c r="D26" i="11"/>
  <c r="D27" i="8" s="1"/>
  <c r="I27" i="8" s="1"/>
  <c r="D27" i="11"/>
  <c r="D28" i="8" s="1"/>
  <c r="I28" i="8" s="1"/>
  <c r="D28" i="11"/>
  <c r="D29" i="8" s="1"/>
  <c r="I29" i="8" s="1"/>
  <c r="D29" i="11"/>
  <c r="D30" i="8" s="1"/>
  <c r="I30" i="8" s="1"/>
  <c r="D30" i="11"/>
  <c r="D31" i="8" s="1"/>
  <c r="I31" i="8" s="1"/>
  <c r="D31" i="11"/>
  <c r="D32" i="8" s="1"/>
  <c r="I32" i="8" s="1"/>
  <c r="D32" i="11"/>
  <c r="D33" i="11"/>
  <c r="D34" i="8" s="1"/>
  <c r="I34" i="8" s="1"/>
  <c r="D34" i="11"/>
  <c r="D35" i="8" s="1"/>
  <c r="I35" i="8" s="1"/>
  <c r="D35" i="11"/>
  <c r="D36" i="8" s="1"/>
  <c r="I36" i="8" s="1"/>
  <c r="D36" i="11"/>
  <c r="D37" i="8" s="1"/>
  <c r="I37" i="8" s="1"/>
  <c r="D37" i="11"/>
  <c r="D38" i="8" s="1"/>
  <c r="I38" i="8" s="1"/>
  <c r="D38" i="11"/>
  <c r="D39" i="8" s="1"/>
  <c r="I39" i="8" s="1"/>
  <c r="D39" i="11"/>
  <c r="D40" i="8" s="1"/>
  <c r="I40" i="8" s="1"/>
  <c r="D40" i="11"/>
  <c r="D41" i="11"/>
  <c r="D42" i="8" s="1"/>
  <c r="I42" i="8" s="1"/>
  <c r="D42" i="11"/>
  <c r="D43" i="8" s="1"/>
  <c r="I43" i="8" s="1"/>
  <c r="D43" i="11"/>
  <c r="D44" i="8" s="1"/>
  <c r="I44" i="8" s="1"/>
  <c r="D2" i="11"/>
  <c r="D3" i="8" s="1"/>
  <c r="E244" i="8"/>
  <c r="E258" i="8"/>
  <c r="E274" i="8"/>
  <c r="E280" i="8"/>
  <c r="E306" i="8"/>
  <c r="E312" i="8"/>
  <c r="E334" i="8"/>
  <c r="E338" i="8"/>
  <c r="E340" i="8"/>
  <c r="E346" i="8"/>
  <c r="E366" i="8"/>
  <c r="E370" i="8"/>
  <c r="E386" i="8"/>
  <c r="E388" i="8"/>
  <c r="E398" i="8"/>
  <c r="E402" i="8"/>
  <c r="E404" i="8"/>
  <c r="E408" i="8"/>
  <c r="E422" i="8"/>
  <c r="E424" i="8"/>
  <c r="E430" i="8"/>
  <c r="E434" i="8"/>
  <c r="E436" i="8"/>
  <c r="E440" i="8"/>
  <c r="E452" i="8"/>
  <c r="E462" i="8"/>
  <c r="E466" i="8"/>
  <c r="E468" i="8"/>
  <c r="E472" i="8"/>
  <c r="E474" i="8"/>
  <c r="E486" i="8"/>
  <c r="E488" i="8"/>
  <c r="E494" i="8"/>
  <c r="E498" i="8"/>
  <c r="E500" i="8"/>
  <c r="E504" i="8"/>
  <c r="G295" i="8" l="1"/>
  <c r="E295" i="8"/>
  <c r="G420" i="8"/>
  <c r="E420" i="8"/>
  <c r="G296" i="8"/>
  <c r="E296" i="8"/>
  <c r="E421" i="8"/>
  <c r="G421" i="8"/>
  <c r="G335" i="8"/>
  <c r="E335" i="8"/>
  <c r="E460" i="8"/>
  <c r="E249" i="8"/>
  <c r="G249" i="8"/>
  <c r="E374" i="8"/>
  <c r="G288" i="8"/>
  <c r="E288" i="8"/>
  <c r="E413" i="8"/>
  <c r="G327" i="8"/>
  <c r="E327" i="8"/>
  <c r="G405" i="8"/>
  <c r="E405" i="8"/>
  <c r="G319" i="8"/>
  <c r="E319" i="8"/>
  <c r="E444" i="8"/>
  <c r="E358" i="8"/>
  <c r="G272" i="8"/>
  <c r="E272" i="8"/>
  <c r="E397" i="8"/>
  <c r="G397" i="8"/>
  <c r="G311" i="8"/>
  <c r="E311" i="8"/>
  <c r="G350" i="8"/>
  <c r="E350" i="8"/>
  <c r="G264" i="8"/>
  <c r="E264" i="8"/>
  <c r="E389" i="8"/>
  <c r="G389" i="8"/>
  <c r="E303" i="8"/>
  <c r="E428" i="8"/>
  <c r="E342" i="8"/>
  <c r="G256" i="8"/>
  <c r="E256" i="8"/>
  <c r="G381" i="8"/>
  <c r="E381" i="8"/>
  <c r="E328" i="8"/>
  <c r="G361" i="8"/>
  <c r="E361" i="8"/>
  <c r="E396" i="8"/>
  <c r="G254" i="8"/>
  <c r="E254" i="8"/>
  <c r="E441" i="8"/>
  <c r="E300" i="8"/>
  <c r="G339" i="8"/>
  <c r="E339" i="8"/>
  <c r="E372" i="8"/>
  <c r="E337" i="8"/>
  <c r="G337" i="8"/>
  <c r="G251" i="8"/>
  <c r="E251" i="8"/>
  <c r="E290" i="8"/>
  <c r="G415" i="8"/>
  <c r="E415" i="8"/>
  <c r="E329" i="8"/>
  <c r="E454" i="8"/>
  <c r="G243" i="8"/>
  <c r="E243" i="8"/>
  <c r="G368" i="8"/>
  <c r="E368" i="8"/>
  <c r="E282" i="8"/>
  <c r="E407" i="8"/>
  <c r="E321" i="8"/>
  <c r="G321" i="8"/>
  <c r="E446" i="8"/>
  <c r="E399" i="8"/>
  <c r="E313" i="8"/>
  <c r="G313" i="8"/>
  <c r="E438" i="8"/>
  <c r="G352" i="8"/>
  <c r="E352" i="8"/>
  <c r="G391" i="8"/>
  <c r="E391" i="8"/>
  <c r="G305" i="8"/>
  <c r="E305" i="8"/>
  <c r="E344" i="8"/>
  <c r="E383" i="8"/>
  <c r="E279" i="8"/>
  <c r="G279" i="8"/>
  <c r="E345" i="8"/>
  <c r="G380" i="8"/>
  <c r="E380" i="8"/>
  <c r="E458" i="8"/>
  <c r="G411" i="8"/>
  <c r="E411" i="8"/>
  <c r="E324" i="8"/>
  <c r="E363" i="8"/>
  <c r="G363" i="8"/>
  <c r="G277" i="8"/>
  <c r="E277" i="8"/>
  <c r="G394" i="8"/>
  <c r="E394" i="8"/>
  <c r="G252" i="8"/>
  <c r="E252" i="8"/>
  <c r="E320" i="8"/>
  <c r="G459" i="8"/>
  <c r="E459" i="8"/>
  <c r="E248" i="8"/>
  <c r="G326" i="8"/>
  <c r="E326" i="8"/>
  <c r="E451" i="8"/>
  <c r="G451" i="8"/>
  <c r="E365" i="8"/>
  <c r="E318" i="8"/>
  <c r="E443" i="8"/>
  <c r="E357" i="8"/>
  <c r="G310" i="8"/>
  <c r="E310" i="8"/>
  <c r="E435" i="8"/>
  <c r="G349" i="8"/>
  <c r="E349" i="8"/>
  <c r="E302" i="8"/>
  <c r="E427" i="8"/>
  <c r="E341" i="8"/>
  <c r="G255" i="8"/>
  <c r="E255" i="8"/>
  <c r="E271" i="8"/>
  <c r="G271" i="8"/>
  <c r="G304" i="8"/>
  <c r="E304" i="8"/>
  <c r="E463" i="8"/>
  <c r="G463" i="8"/>
  <c r="E286" i="8"/>
  <c r="E379" i="8"/>
  <c r="G379" i="8"/>
  <c r="G293" i="8"/>
  <c r="E293" i="8"/>
  <c r="E332" i="8"/>
  <c r="E449" i="8"/>
  <c r="E347" i="8"/>
  <c r="G347" i="8"/>
  <c r="E261" i="8"/>
  <c r="E287" i="8"/>
  <c r="G506" i="8"/>
  <c r="E506" i="8"/>
  <c r="G378" i="8"/>
  <c r="E378" i="8"/>
  <c r="E417" i="8"/>
  <c r="G417" i="8"/>
  <c r="G456" i="8"/>
  <c r="E456" i="8"/>
  <c r="G284" i="8"/>
  <c r="E284" i="8"/>
  <c r="E409" i="8"/>
  <c r="G409" i="8"/>
  <c r="G448" i="8"/>
  <c r="E448" i="8"/>
  <c r="E362" i="8"/>
  <c r="E401" i="8"/>
  <c r="E315" i="8"/>
  <c r="E354" i="8"/>
  <c r="G268" i="8"/>
  <c r="E268" i="8"/>
  <c r="E393" i="8"/>
  <c r="G307" i="8"/>
  <c r="E307" i="8"/>
  <c r="G432" i="8"/>
  <c r="E432" i="8"/>
  <c r="E260" i="8"/>
  <c r="E385" i="8"/>
  <c r="E299" i="8"/>
  <c r="E433" i="8"/>
  <c r="E418" i="8"/>
  <c r="E263" i="8"/>
  <c r="G263" i="8"/>
  <c r="E499" i="8"/>
  <c r="E461" i="8"/>
  <c r="E455" i="8"/>
  <c r="G247" i="8"/>
  <c r="E247" i="8"/>
  <c r="G457" i="8"/>
  <c r="E457" i="8"/>
  <c r="G246" i="8"/>
  <c r="E246" i="8"/>
  <c r="G285" i="8"/>
  <c r="E285" i="8"/>
  <c r="E355" i="8"/>
  <c r="G355" i="8"/>
  <c r="G269" i="8"/>
  <c r="E269" i="8"/>
  <c r="E425" i="8"/>
  <c r="G353" i="8"/>
  <c r="E353" i="8"/>
  <c r="E410" i="8"/>
  <c r="E294" i="8"/>
  <c r="G464" i="8"/>
  <c r="E464" i="8"/>
  <c r="E253" i="8"/>
  <c r="G253" i="8"/>
  <c r="E292" i="8"/>
  <c r="G331" i="8"/>
  <c r="E331" i="8"/>
  <c r="E245" i="8"/>
  <c r="E360" i="8"/>
  <c r="E250" i="8"/>
  <c r="G375" i="8"/>
  <c r="E375" i="8"/>
  <c r="G414" i="8"/>
  <c r="E414" i="8"/>
  <c r="G453" i="8"/>
  <c r="E453" i="8"/>
  <c r="E367" i="8"/>
  <c r="G367" i="8"/>
  <c r="E281" i="8"/>
  <c r="G406" i="8"/>
  <c r="E406" i="8"/>
  <c r="G445" i="8"/>
  <c r="E445" i="8"/>
  <c r="E359" i="8"/>
  <c r="E273" i="8"/>
  <c r="G437" i="8"/>
  <c r="E437" i="8"/>
  <c r="E351" i="8"/>
  <c r="G265" i="8"/>
  <c r="E265" i="8"/>
  <c r="G390" i="8"/>
  <c r="E390" i="8"/>
  <c r="E429" i="8"/>
  <c r="E343" i="8"/>
  <c r="E257" i="8"/>
  <c r="G382" i="8"/>
  <c r="E382" i="8"/>
  <c r="E289" i="8"/>
  <c r="E371" i="8"/>
  <c r="G297" i="8"/>
  <c r="E297" i="8"/>
  <c r="E403" i="8"/>
  <c r="E447" i="8"/>
  <c r="G447" i="8"/>
  <c r="G505" i="8"/>
  <c r="E505" i="8"/>
  <c r="G333" i="8"/>
  <c r="E333" i="8"/>
  <c r="E497" i="8"/>
  <c r="G489" i="8"/>
  <c r="E489" i="8"/>
  <c r="E278" i="8"/>
  <c r="E317" i="8"/>
  <c r="G356" i="8"/>
  <c r="E356" i="8"/>
  <c r="E270" i="8"/>
  <c r="G395" i="8"/>
  <c r="E395" i="8"/>
  <c r="E309" i="8"/>
  <c r="G348" i="8"/>
  <c r="E348" i="8"/>
  <c r="G473" i="8"/>
  <c r="E473" i="8"/>
  <c r="G262" i="8"/>
  <c r="E262" i="8"/>
  <c r="E387" i="8"/>
  <c r="E301" i="8"/>
  <c r="E426" i="8"/>
  <c r="G465" i="8"/>
  <c r="E465" i="8"/>
  <c r="E314" i="8"/>
  <c r="E376" i="8"/>
  <c r="E373" i="8"/>
  <c r="G377" i="8"/>
  <c r="E377" i="8"/>
  <c r="E412" i="8"/>
  <c r="E439" i="8"/>
  <c r="G439" i="8"/>
  <c r="G419" i="8"/>
  <c r="E419" i="8"/>
  <c r="E325" i="8"/>
  <c r="G325" i="8"/>
  <c r="G364" i="8"/>
  <c r="E364" i="8"/>
  <c r="E442" i="8"/>
  <c r="G481" i="8"/>
  <c r="E481" i="8"/>
  <c r="E291" i="8"/>
  <c r="G291" i="8"/>
  <c r="E416" i="8"/>
  <c r="G330" i="8"/>
  <c r="E330" i="8"/>
  <c r="E283" i="8"/>
  <c r="G283" i="8"/>
  <c r="G322" i="8"/>
  <c r="E322" i="8"/>
  <c r="E275" i="8"/>
  <c r="E267" i="8"/>
  <c r="G392" i="8"/>
  <c r="E392" i="8"/>
  <c r="E259" i="8"/>
  <c r="E384" i="8"/>
  <c r="G298" i="8"/>
  <c r="E298" i="8"/>
  <c r="G423" i="8"/>
  <c r="E423" i="8"/>
  <c r="E400" i="8"/>
  <c r="E266" i="8"/>
  <c r="E308" i="8"/>
  <c r="E323" i="8"/>
  <c r="G336" i="8"/>
  <c r="E336" i="8"/>
  <c r="G369" i="8"/>
  <c r="E369" i="8"/>
  <c r="E431" i="8"/>
  <c r="G431" i="8"/>
  <c r="E476" i="8"/>
  <c r="E470" i="8"/>
  <c r="E479" i="8"/>
  <c r="E493" i="8"/>
  <c r="E487" i="8"/>
  <c r="E483" i="8"/>
  <c r="E475" i="8"/>
  <c r="E502" i="8"/>
  <c r="E477" i="8"/>
  <c r="E496" i="8"/>
  <c r="E490" i="8"/>
  <c r="E469" i="8"/>
  <c r="E467" i="8"/>
  <c r="E492" i="8"/>
  <c r="E482" i="8"/>
  <c r="E9" i="8"/>
  <c r="E17" i="8"/>
  <c r="E25" i="8"/>
  <c r="E33" i="8"/>
  <c r="E41" i="8"/>
  <c r="E49" i="8"/>
  <c r="E57" i="8"/>
  <c r="E65" i="8"/>
  <c r="E73" i="8"/>
  <c r="E81" i="8"/>
  <c r="E89" i="8"/>
  <c r="E97" i="8"/>
  <c r="E105" i="8"/>
  <c r="E108" i="8"/>
  <c r="E109" i="8"/>
  <c r="E110" i="8"/>
  <c r="E116" i="8"/>
  <c r="E120" i="8"/>
  <c r="E121" i="8"/>
  <c r="E124" i="8"/>
  <c r="E125" i="8"/>
  <c r="E126" i="8"/>
  <c r="E132" i="8"/>
  <c r="E136" i="8"/>
  <c r="E137" i="8"/>
  <c r="E140" i="8"/>
  <c r="E141" i="8"/>
  <c r="E142" i="8"/>
  <c r="E148" i="8"/>
  <c r="E152" i="8"/>
  <c r="E153" i="8"/>
  <c r="E157" i="8"/>
  <c r="E158" i="8"/>
  <c r="E164" i="8"/>
  <c r="E168" i="8"/>
  <c r="E169" i="8"/>
  <c r="E173" i="8"/>
  <c r="E174" i="8"/>
  <c r="E180" i="8"/>
  <c r="E184" i="8"/>
  <c r="E185" i="8"/>
  <c r="E189" i="8"/>
  <c r="E190" i="8"/>
  <c r="E196" i="8"/>
  <c r="E200" i="8"/>
  <c r="E201" i="8"/>
  <c r="E205" i="8"/>
  <c r="E206" i="8"/>
  <c r="E212" i="8"/>
  <c r="E216" i="8"/>
  <c r="E217" i="8"/>
  <c r="E221" i="8"/>
  <c r="E222" i="8"/>
  <c r="E228" i="8"/>
  <c r="E232" i="8"/>
  <c r="E233" i="8"/>
  <c r="E237" i="8"/>
  <c r="E238" i="8"/>
  <c r="E3" i="8"/>
  <c r="E4" i="8"/>
  <c r="E5" i="8"/>
  <c r="E6" i="8"/>
  <c r="E7" i="8"/>
  <c r="E8" i="8"/>
  <c r="E10" i="8"/>
  <c r="E11" i="8"/>
  <c r="E12" i="8"/>
  <c r="E13" i="8"/>
  <c r="E14" i="8"/>
  <c r="E15" i="8"/>
  <c r="E16" i="8"/>
  <c r="E18" i="8"/>
  <c r="E19" i="8"/>
  <c r="E20" i="8"/>
  <c r="E21" i="8"/>
  <c r="E22" i="8"/>
  <c r="E23" i="8"/>
  <c r="E24" i="8"/>
  <c r="E26" i="8"/>
  <c r="E27" i="8"/>
  <c r="E28" i="8"/>
  <c r="E29" i="8"/>
  <c r="E30" i="8"/>
  <c r="E31" i="8"/>
  <c r="E32" i="8"/>
  <c r="E34" i="8"/>
  <c r="E35" i="8"/>
  <c r="E36" i="8"/>
  <c r="E37" i="8"/>
  <c r="E38" i="8"/>
  <c r="E39" i="8"/>
  <c r="E40" i="8"/>
  <c r="E42" i="8"/>
  <c r="E43" i="8"/>
  <c r="E44" i="8"/>
  <c r="E45" i="8"/>
  <c r="E46" i="8"/>
  <c r="E47" i="8"/>
  <c r="E48" i="8"/>
  <c r="E50" i="8"/>
  <c r="E51" i="8"/>
  <c r="E52" i="8"/>
  <c r="E53" i="8"/>
  <c r="E54" i="8"/>
  <c r="E55" i="8"/>
  <c r="E56" i="8"/>
  <c r="E58" i="8"/>
  <c r="E59" i="8"/>
  <c r="E60" i="8"/>
  <c r="E61" i="8"/>
  <c r="E62" i="8"/>
  <c r="E63" i="8"/>
  <c r="E64" i="8"/>
  <c r="E66" i="8"/>
  <c r="E67" i="8"/>
  <c r="E68" i="8"/>
  <c r="E69" i="8"/>
  <c r="E70" i="8"/>
  <c r="E71" i="8"/>
  <c r="E72" i="8"/>
  <c r="E74" i="8"/>
  <c r="E75" i="8"/>
  <c r="E76" i="8"/>
  <c r="E77" i="8"/>
  <c r="E78" i="8"/>
  <c r="E79" i="8"/>
  <c r="E80" i="8"/>
  <c r="E82" i="8"/>
  <c r="E83" i="8"/>
  <c r="E84" i="8"/>
  <c r="E85" i="8"/>
  <c r="E86" i="8"/>
  <c r="E87" i="8"/>
  <c r="E88" i="8"/>
  <c r="E90" i="8"/>
  <c r="E91" i="8"/>
  <c r="E92" i="8"/>
  <c r="E93" i="8"/>
  <c r="E94" i="8"/>
  <c r="E95" i="8"/>
  <c r="E96" i="8"/>
  <c r="E98" i="8"/>
  <c r="E99" i="8"/>
  <c r="E100" i="8"/>
  <c r="E101" i="8"/>
  <c r="E102" i="8"/>
  <c r="E103" i="8"/>
  <c r="E104" i="8"/>
  <c r="E106" i="8"/>
  <c r="E107" i="8"/>
  <c r="E111" i="8"/>
  <c r="E112" i="8"/>
  <c r="E113" i="8"/>
  <c r="E114" i="8"/>
  <c r="E115" i="8"/>
  <c r="E117" i="8"/>
  <c r="E118" i="8"/>
  <c r="E119" i="8"/>
  <c r="E122" i="8"/>
  <c r="E123" i="8"/>
  <c r="E127" i="8"/>
  <c r="E128" i="8"/>
  <c r="E129" i="8"/>
  <c r="E130" i="8"/>
  <c r="E131" i="8"/>
  <c r="E133" i="8"/>
  <c r="E134" i="8"/>
  <c r="E135" i="8"/>
  <c r="E138" i="8"/>
  <c r="E139" i="8"/>
  <c r="E143" i="8"/>
  <c r="E144" i="8"/>
  <c r="E145" i="8"/>
  <c r="E146" i="8"/>
  <c r="E147" i="8"/>
  <c r="E149" i="8"/>
  <c r="E150" i="8"/>
  <c r="E151" i="8"/>
  <c r="E154" i="8"/>
  <c r="E155" i="8"/>
  <c r="E156" i="8"/>
  <c r="E159" i="8"/>
  <c r="E160" i="8"/>
  <c r="E161" i="8"/>
  <c r="E162" i="8"/>
  <c r="E163" i="8"/>
  <c r="E165" i="8"/>
  <c r="E166" i="8"/>
  <c r="E167" i="8"/>
  <c r="E170" i="8"/>
  <c r="E171" i="8"/>
  <c r="E172" i="8"/>
  <c r="E175" i="8"/>
  <c r="E176" i="8"/>
  <c r="E177" i="8"/>
  <c r="E178" i="8"/>
  <c r="E179" i="8"/>
  <c r="E181" i="8"/>
  <c r="E182" i="8"/>
  <c r="E183" i="8"/>
  <c r="E186" i="8"/>
  <c r="E187" i="8"/>
  <c r="E188" i="8"/>
  <c r="E191" i="8"/>
  <c r="E192" i="8"/>
  <c r="E193" i="8"/>
  <c r="E194" i="8"/>
  <c r="E195" i="8"/>
  <c r="E197" i="8"/>
  <c r="E198" i="8"/>
  <c r="E199" i="8"/>
  <c r="E202" i="8"/>
  <c r="E203" i="8"/>
  <c r="E204" i="8"/>
  <c r="E207" i="8"/>
  <c r="E208" i="8"/>
  <c r="E209" i="8"/>
  <c r="E210" i="8"/>
  <c r="E211" i="8"/>
  <c r="E213" i="8"/>
  <c r="E214" i="8"/>
  <c r="E215" i="8"/>
  <c r="E218" i="8"/>
  <c r="E219" i="8"/>
  <c r="E220" i="8"/>
  <c r="E223" i="8"/>
  <c r="E224" i="8"/>
  <c r="E225" i="8"/>
  <c r="E226" i="8"/>
  <c r="E227" i="8"/>
  <c r="E229" i="8"/>
  <c r="E230" i="8"/>
  <c r="E231" i="8"/>
  <c r="E234" i="8"/>
  <c r="E235" i="8"/>
  <c r="E236" i="8"/>
  <c r="E239" i="8"/>
  <c r="E240" i="8"/>
  <c r="E241" i="8"/>
  <c r="E242" i="8"/>
  <c r="F4" i="1" l="1"/>
  <c r="F5" i="1"/>
  <c r="F3" i="1"/>
  <c r="G386" i="8" l="1"/>
  <c r="G329" i="8"/>
  <c r="G274" i="8"/>
  <c r="G383" i="8"/>
  <c r="G286" i="8"/>
  <c r="G449" i="8"/>
  <c r="G287" i="8"/>
  <c r="G354" i="8"/>
  <c r="G316" i="8"/>
  <c r="G292" i="8"/>
  <c r="G359" i="8"/>
  <c r="G450" i="8"/>
  <c r="G301" i="8"/>
  <c r="G408" i="8"/>
  <c r="G496" i="8"/>
  <c r="G492" i="8"/>
  <c r="G345" i="8"/>
  <c r="G435" i="8"/>
  <c r="G315" i="8"/>
  <c r="G497" i="8"/>
  <c r="G486" i="8"/>
  <c r="G396" i="8"/>
  <c r="G300" i="8"/>
  <c r="G454" i="8"/>
  <c r="G407" i="8"/>
  <c r="G399" i="8"/>
  <c r="G320" i="8"/>
  <c r="G443" i="8"/>
  <c r="G370" i="8"/>
  <c r="G362" i="8"/>
  <c r="G281" i="8"/>
  <c r="G273" i="8"/>
  <c r="G270" i="8"/>
  <c r="G426" i="8"/>
  <c r="G488" i="8"/>
  <c r="G484" i="8"/>
  <c r="G318" i="8"/>
  <c r="G332" i="8"/>
  <c r="G299" i="8"/>
  <c r="G460" i="8"/>
  <c r="G376" i="8"/>
  <c r="G244" i="8"/>
  <c r="G458" i="8"/>
  <c r="G357" i="8"/>
  <c r="G302" i="8"/>
  <c r="G402" i="8"/>
  <c r="G260" i="8"/>
  <c r="G412" i="8"/>
  <c r="G416" i="8"/>
  <c r="G259" i="8"/>
  <c r="G404" i="8"/>
  <c r="G480" i="8"/>
  <c r="G471" i="8"/>
  <c r="G468" i="8"/>
  <c r="G323" i="8"/>
  <c r="G343" i="8"/>
  <c r="G469" i="8"/>
  <c r="G413" i="8"/>
  <c r="G444" i="8"/>
  <c r="G303" i="8"/>
  <c r="G290" i="8"/>
  <c r="G334" i="8"/>
  <c r="G276" i="8"/>
  <c r="G429" i="8"/>
  <c r="G278" i="8"/>
  <c r="G491" i="8"/>
  <c r="G374" i="8"/>
  <c r="G365" i="8"/>
  <c r="G385" i="8"/>
  <c r="G442" i="8"/>
  <c r="G275" i="8"/>
  <c r="G384" i="8"/>
  <c r="G483" i="8"/>
  <c r="G485" i="8"/>
  <c r="G366" i="8"/>
  <c r="G418" i="8"/>
  <c r="G341" i="8"/>
  <c r="G309" i="8"/>
  <c r="G358" i="8"/>
  <c r="G428" i="8"/>
  <c r="G328" i="8"/>
  <c r="G371" i="8"/>
  <c r="G446" i="8"/>
  <c r="G438" i="8"/>
  <c r="G344" i="8"/>
  <c r="G312" i="8"/>
  <c r="G427" i="8"/>
  <c r="G261" i="8"/>
  <c r="G401" i="8"/>
  <c r="G393" i="8"/>
  <c r="G425" i="8"/>
  <c r="G245" i="8"/>
  <c r="G351" i="8"/>
  <c r="G387" i="8"/>
  <c r="G400" i="8"/>
  <c r="G502" i="8"/>
  <c r="G467" i="8"/>
  <c r="G477" i="8"/>
  <c r="G441" i="8"/>
  <c r="G248" i="8"/>
  <c r="G317" i="8"/>
  <c r="G342" i="8"/>
  <c r="G282" i="8"/>
  <c r="G360" i="8"/>
  <c r="G258" i="8"/>
  <c r="G324" i="8"/>
  <c r="G455" i="8"/>
  <c r="G250" i="8"/>
  <c r="G257" i="8"/>
  <c r="G470" i="8"/>
  <c r="G500" i="8"/>
  <c r="G267" i="8"/>
  <c r="G137" i="8"/>
  <c r="G224" i="8"/>
  <c r="G225" i="8" l="1"/>
  <c r="G241" i="8"/>
  <c r="G35" i="8" l="1"/>
  <c r="G33" i="8"/>
  <c r="G3" i="8"/>
  <c r="G81" i="8"/>
  <c r="G25" i="8"/>
  <c r="G161" i="8"/>
  <c r="G61" i="8"/>
  <c r="G53" i="8"/>
  <c r="G45" i="8"/>
  <c r="G101" i="8"/>
  <c r="G85" i="8"/>
  <c r="G141" i="8"/>
  <c r="G125" i="8"/>
  <c r="G181" i="8"/>
  <c r="G165" i="8"/>
  <c r="G221" i="8"/>
  <c r="G205" i="8"/>
  <c r="G41" i="8"/>
  <c r="G65" i="8"/>
  <c r="G121" i="8"/>
  <c r="G145" i="8"/>
  <c r="G105" i="8"/>
  <c r="G201" i="8"/>
  <c r="G185" i="8"/>
  <c r="G9" i="8" l="1"/>
  <c r="I9" i="8"/>
  <c r="I3" i="8"/>
  <c r="I7" i="8"/>
  <c r="G7" i="8"/>
  <c r="G21" i="8"/>
  <c r="I21" i="8"/>
  <c r="G20" i="8"/>
  <c r="I20" i="8"/>
  <c r="G16" i="8"/>
  <c r="I16" i="8"/>
  <c r="I6" i="8"/>
  <c r="G6" i="8"/>
  <c r="I15" i="8"/>
  <c r="G15" i="8"/>
  <c r="G17" i="8"/>
  <c r="I17" i="8"/>
  <c r="I10" i="8"/>
  <c r="G10" i="8"/>
  <c r="I11" i="8"/>
  <c r="G11" i="8"/>
  <c r="I14" i="8"/>
  <c r="G14" i="8"/>
  <c r="I19" i="8"/>
  <c r="G19" i="8"/>
  <c r="G13" i="8"/>
  <c r="I13" i="8"/>
  <c r="G4" i="8"/>
  <c r="I4" i="8"/>
  <c r="G5" i="8"/>
  <c r="I5" i="8"/>
  <c r="G8" i="8"/>
  <c r="I8" i="8"/>
  <c r="I18" i="8"/>
  <c r="G18" i="8"/>
  <c r="G12" i="8"/>
  <c r="I12" i="8"/>
  <c r="I22" i="8"/>
  <c r="G22" i="8"/>
  <c r="G55" i="8"/>
  <c r="G75" i="8"/>
  <c r="G73" i="8"/>
  <c r="G39" i="8"/>
  <c r="G28" i="8"/>
  <c r="G42" i="8"/>
  <c r="G29" i="8"/>
  <c r="G27" i="8"/>
  <c r="G40" i="8"/>
  <c r="G36" i="8"/>
  <c r="G26" i="8"/>
  <c r="G38" i="8"/>
  <c r="G24" i="8"/>
  <c r="G32" i="8"/>
  <c r="G23" i="8"/>
  <c r="G37" i="8"/>
  <c r="G30" i="8"/>
  <c r="G31" i="8"/>
  <c r="G34" i="8"/>
  <c r="I507" i="8" l="1"/>
  <c r="C3" i="1" s="1"/>
  <c r="G93" i="8"/>
  <c r="G59" i="8"/>
  <c r="G95" i="8"/>
  <c r="G47" i="8"/>
  <c r="G58" i="8"/>
  <c r="G54" i="8"/>
  <c r="G46" i="8"/>
  <c r="G51" i="8"/>
  <c r="G52" i="8"/>
  <c r="G56" i="8"/>
  <c r="G49" i="8"/>
  <c r="G43" i="8"/>
  <c r="G50" i="8"/>
  <c r="G44" i="8"/>
  <c r="G60" i="8"/>
  <c r="G62" i="8"/>
  <c r="G57" i="8"/>
  <c r="G48" i="8"/>
  <c r="G115" i="8" l="1"/>
  <c r="G113" i="8"/>
  <c r="G79" i="8"/>
  <c r="G68" i="8"/>
  <c r="G64" i="8"/>
  <c r="G76" i="8"/>
  <c r="G74" i="8"/>
  <c r="G69" i="8"/>
  <c r="G77" i="8"/>
  <c r="G70" i="8"/>
  <c r="G72" i="8"/>
  <c r="G78" i="8"/>
  <c r="G80" i="8"/>
  <c r="G66" i="8"/>
  <c r="G82" i="8"/>
  <c r="G63" i="8"/>
  <c r="G71" i="8"/>
  <c r="G67" i="8"/>
  <c r="G133" i="8" l="1"/>
  <c r="G135" i="8"/>
  <c r="G99" i="8"/>
  <c r="G92" i="8"/>
  <c r="G83" i="8"/>
  <c r="G98" i="8"/>
  <c r="G89" i="8"/>
  <c r="G88" i="8"/>
  <c r="G102" i="8"/>
  <c r="G90" i="8"/>
  <c r="G94" i="8"/>
  <c r="G87" i="8"/>
  <c r="G86" i="8"/>
  <c r="G96" i="8"/>
  <c r="G91" i="8"/>
  <c r="G100" i="8"/>
  <c r="G97" i="8"/>
  <c r="G84" i="8"/>
  <c r="G155" i="8" l="1"/>
  <c r="G153" i="8"/>
  <c r="G119" i="8"/>
  <c r="G120" i="8"/>
  <c r="G107" i="8"/>
  <c r="G108" i="8"/>
  <c r="G112" i="8"/>
  <c r="G111" i="8"/>
  <c r="G109" i="8"/>
  <c r="G110" i="8"/>
  <c r="G114" i="8"/>
  <c r="G116" i="8"/>
  <c r="G118" i="8"/>
  <c r="G117" i="8"/>
  <c r="G106" i="8"/>
  <c r="G122" i="8"/>
  <c r="G103" i="8"/>
  <c r="G104" i="8"/>
  <c r="G173" i="8" l="1"/>
  <c r="G139" i="8"/>
  <c r="G175" i="8"/>
  <c r="G142" i="8"/>
  <c r="G136" i="8"/>
  <c r="G131" i="8"/>
  <c r="G140" i="8"/>
  <c r="G126" i="8"/>
  <c r="G134" i="8"/>
  <c r="G132" i="8"/>
  <c r="G130" i="8"/>
  <c r="G124" i="8"/>
  <c r="G128" i="8"/>
  <c r="G123" i="8"/>
  <c r="G138" i="8"/>
  <c r="G129" i="8"/>
  <c r="G127" i="8"/>
  <c r="G195" i="8" l="1"/>
  <c r="G159" i="8"/>
  <c r="G193" i="8"/>
  <c r="G143" i="8"/>
  <c r="G150" i="8"/>
  <c r="G160" i="8"/>
  <c r="G147" i="8"/>
  <c r="G148" i="8"/>
  <c r="G152" i="8"/>
  <c r="G151" i="8"/>
  <c r="G149" i="8"/>
  <c r="G157" i="8"/>
  <c r="G154" i="8"/>
  <c r="G156" i="8"/>
  <c r="G158" i="8"/>
  <c r="G144" i="8"/>
  <c r="G146" i="8"/>
  <c r="G162" i="8"/>
  <c r="G233" i="8" l="1"/>
  <c r="G213" i="8"/>
  <c r="G179" i="8"/>
  <c r="G235" i="8"/>
  <c r="G215" i="8"/>
  <c r="G178" i="8"/>
  <c r="G169" i="8"/>
  <c r="G182" i="8"/>
  <c r="G176" i="8"/>
  <c r="G171" i="8"/>
  <c r="G180" i="8"/>
  <c r="G166" i="8"/>
  <c r="G174" i="8"/>
  <c r="G172" i="8"/>
  <c r="G170" i="8"/>
  <c r="G167" i="8"/>
  <c r="G164" i="8"/>
  <c r="G177" i="8"/>
  <c r="G168" i="8"/>
  <c r="G163" i="8"/>
  <c r="G199" i="8" l="1"/>
  <c r="G196" i="8"/>
  <c r="G183" i="8"/>
  <c r="G187" i="8"/>
  <c r="G186" i="8"/>
  <c r="G202" i="8"/>
  <c r="G184" i="8"/>
  <c r="G188" i="8"/>
  <c r="G190" i="8"/>
  <c r="G200" i="8"/>
  <c r="G189" i="8"/>
  <c r="G194" i="8"/>
  <c r="G197" i="8"/>
  <c r="G192" i="8"/>
  <c r="G191" i="8"/>
  <c r="G198" i="8"/>
  <c r="G239" i="8" l="1"/>
  <c r="G219" i="8"/>
  <c r="G228" i="8"/>
  <c r="G208" i="8"/>
  <c r="G227" i="8"/>
  <c r="G207" i="8"/>
  <c r="G230" i="8"/>
  <c r="G210" i="8"/>
  <c r="G234" i="8"/>
  <c r="G214" i="8"/>
  <c r="G229" i="8"/>
  <c r="G209" i="8"/>
  <c r="G223" i="8"/>
  <c r="G203" i="8"/>
  <c r="G237" i="8"/>
  <c r="G217" i="8"/>
  <c r="G231" i="8"/>
  <c r="G211" i="8"/>
  <c r="G226" i="8"/>
  <c r="G206" i="8"/>
  <c r="G238" i="8"/>
  <c r="G218" i="8"/>
  <c r="G204" i="8"/>
  <c r="G232" i="8"/>
  <c r="G212" i="8"/>
  <c r="G240" i="8"/>
  <c r="G220" i="8"/>
  <c r="G242" i="8"/>
  <c r="G222" i="8"/>
  <c r="G236" i="8"/>
  <c r="G216" i="8"/>
  <c r="G3" i="1" l="1"/>
  <c r="G507" i="8"/>
  <c r="C2" i="1" s="1"/>
  <c r="C4" i="1" s="1"/>
  <c r="G4" i="1"/>
  <c r="G5" i="1"/>
</calcChain>
</file>

<file path=xl/sharedStrings.xml><?xml version="1.0" encoding="utf-8"?>
<sst xmlns="http://schemas.openxmlformats.org/spreadsheetml/2006/main" count="594" uniqueCount="82">
  <si>
    <t>Year</t>
  </si>
  <si>
    <t>City</t>
  </si>
  <si>
    <t>Variable</t>
  </si>
  <si>
    <t>Category</t>
  </si>
  <si>
    <t>Source</t>
  </si>
  <si>
    <t>Date</t>
  </si>
  <si>
    <t>Notes</t>
  </si>
  <si>
    <t>S.No.</t>
  </si>
  <si>
    <t>Item</t>
  </si>
  <si>
    <t>No</t>
  </si>
  <si>
    <t>Cost (USD 2019)</t>
  </si>
  <si>
    <t>Comment</t>
  </si>
  <si>
    <t>TOTAL</t>
  </si>
  <si>
    <r>
      <t>Value USD 2019 (</t>
    </r>
    <r>
      <rPr>
        <b/>
        <i/>
        <u/>
        <sz val="11"/>
        <color rgb="FF000000"/>
        <rFont val="Calibri"/>
        <family val="2"/>
      </rPr>
      <t>not</t>
    </r>
    <r>
      <rPr>
        <b/>
        <sz val="11"/>
        <color rgb="FF000000"/>
        <rFont val="Calibri"/>
        <family val="2"/>
      </rPr>
      <t xml:space="preserve"> adjusted to PPP)</t>
    </r>
  </si>
  <si>
    <t>ANNUAL OPERATING
COST (USD 2019)</t>
  </si>
  <si>
    <t xml:space="preserve">PLANNING DEPT. </t>
  </si>
  <si>
    <t>PLAN DEVELOPMENT</t>
  </si>
  <si>
    <t>ONE TIME
COST (USD 2019)</t>
  </si>
  <si>
    <t>Annual Operating Budget of Medellin's Planning and Citizen Engagement Dept. (2018)</t>
  </si>
  <si>
    <t>Annual Operating Budget of Planning and Citizen Engagement Department in Cities 100K-1Million</t>
  </si>
  <si>
    <t>Annual Operating Budget of Planning and Citizen Engagement Department in Cities 1Million and above</t>
  </si>
  <si>
    <t>Annual Operating Budget of Planning and Citizen Engagement Department in Cities below 100K</t>
  </si>
  <si>
    <t>Plan Development Cost for Cities 1Million and above</t>
  </si>
  <si>
    <t>Plan Development Cost for Cities 100K-1Million</t>
  </si>
  <si>
    <t>Plan Development Cost for Cities below 100K</t>
  </si>
  <si>
    <t>Operating Cost of Planning and Citizen Engagement Department(s)</t>
  </si>
  <si>
    <t>Plan Development Costs (one time)</t>
  </si>
  <si>
    <t>Expert Interview</t>
  </si>
  <si>
    <t>gen</t>
  </si>
  <si>
    <t>City Size</t>
  </si>
  <si>
    <t>Average Annual Cost by City Type</t>
  </si>
  <si>
    <t>Sample Size</t>
  </si>
  <si>
    <t>Small</t>
  </si>
  <si>
    <t>Medium</t>
  </si>
  <si>
    <t>Large</t>
  </si>
  <si>
    <t>Gov &amp; Planning</t>
  </si>
  <si>
    <t>Agartala</t>
  </si>
  <si>
    <t>Aizawl</t>
  </si>
  <si>
    <t>Bangalore</t>
  </si>
  <si>
    <t>Bhopal</t>
  </si>
  <si>
    <t>Bhubaneswar</t>
  </si>
  <si>
    <t>Chandigarh</t>
  </si>
  <si>
    <t>Chennai</t>
  </si>
  <si>
    <t>Daman</t>
  </si>
  <si>
    <t>Dehradun</t>
  </si>
  <si>
    <t>Dispur</t>
  </si>
  <si>
    <t>Gandhinagar</t>
  </si>
  <si>
    <t>Gangtok</t>
  </si>
  <si>
    <t>Hyderabad</t>
  </si>
  <si>
    <t>Imphal</t>
  </si>
  <si>
    <t>Itanagar</t>
  </si>
  <si>
    <t>Jaipur</t>
  </si>
  <si>
    <t>Kavaratti</t>
  </si>
  <si>
    <t>Kohima</t>
  </si>
  <si>
    <t>Kolkata</t>
  </si>
  <si>
    <t>Lucknow</t>
  </si>
  <si>
    <t>Mumbai</t>
  </si>
  <si>
    <t>New Delhi</t>
  </si>
  <si>
    <t>Panaji</t>
  </si>
  <si>
    <t>Patna</t>
  </si>
  <si>
    <t>Pondicherry</t>
  </si>
  <si>
    <t>Port Blair</t>
  </si>
  <si>
    <t>Raipur</t>
  </si>
  <si>
    <t>Ranchi</t>
  </si>
  <si>
    <t>Shillong</t>
  </si>
  <si>
    <t>Silvassa</t>
  </si>
  <si>
    <t>Simla</t>
  </si>
  <si>
    <t>Srinagar</t>
  </si>
  <si>
    <t>Thiruvananthapuram</t>
  </si>
  <si>
    <t>Kurnool</t>
  </si>
  <si>
    <t>Sirsa</t>
  </si>
  <si>
    <t>Aurangabad</t>
  </si>
  <si>
    <t>Bhiwani</t>
  </si>
  <si>
    <t>Jullundur</t>
  </si>
  <si>
    <t>Karur</t>
  </si>
  <si>
    <t>Jorhat</t>
  </si>
  <si>
    <t>Sopore</t>
  </si>
  <si>
    <t>Tezpur</t>
  </si>
  <si>
    <t>No.</t>
  </si>
  <si>
    <t>WDI - Urban populatoin growth</t>
  </si>
  <si>
    <t>Average urban population growth rate over past 10 years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</si>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</sst>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rgb="FF0070C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u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i/>
      <u val="singleAccounting"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</cellStyleXfs>
  <cellXfs count="38">
    <xf numFmtId="0" fontId="0" fillId="0" borderId="0" xfId="0"/>
    <xf numFmtId="165" fontId="4" fillId="0" borderId="0" xfId="0" applyNumberFormat="1" applyFont="1"/>
    <xf numFmtId="44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44" fontId="0" fillId="4" borderId="1" xfId="0" applyNumberFormat="1" applyFill="1" applyBorder="1" applyAlignment="1">
      <alignment vertical="center"/>
    </xf>
    <xf numFmtId="164" fontId="4" fillId="0" borderId="0" xfId="0" applyNumberFormat="1" applyFont="1"/>
    <xf numFmtId="0" fontId="0" fillId="0" borderId="0" xfId="2" applyNumberFormat="1" applyFont="1"/>
    <xf numFmtId="0" fontId="8" fillId="0" borderId="0" xfId="0" applyFo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 wrapText="1"/>
    </xf>
    <xf numFmtId="44" fontId="5" fillId="5" borderId="0" xfId="0" applyNumberFormat="1" applyFont="1" applyFill="1"/>
    <xf numFmtId="0" fontId="5" fillId="3" borderId="0" xfId="0" applyFont="1" applyFill="1" applyAlignment="1">
      <alignment horizontal="center" vertical="center" wrapText="1"/>
    </xf>
    <xf numFmtId="44" fontId="0" fillId="0" borderId="0" xfId="2" applyNumberFormat="1" applyFont="1"/>
    <xf numFmtId="44" fontId="5" fillId="3" borderId="0" xfId="2" applyFont="1" applyFill="1"/>
    <xf numFmtId="1" fontId="0" fillId="0" borderId="0" xfId="0" applyNumberFormat="1"/>
    <xf numFmtId="164" fontId="10" fillId="0" borderId="0" xfId="0" applyNumberFormat="1" applyFont="1"/>
    <xf numFmtId="0" fontId="12" fillId="2" borderId="0" xfId="0" applyFont="1" applyFill="1" applyAlignment="1">
      <alignment horizontal="center"/>
    </xf>
    <xf numFmtId="0" fontId="11" fillId="0" borderId="0" xfId="0" applyFont="1"/>
    <xf numFmtId="0" fontId="13" fillId="0" borderId="4" xfId="1" applyNumberFormat="1" applyFont="1" applyBorder="1"/>
    <xf numFmtId="0" fontId="0" fillId="0" borderId="5" xfId="0" applyBorder="1"/>
    <xf numFmtId="10" fontId="1" fillId="0" borderId="0" xfId="3" applyNumberFormat="1"/>
    <xf numFmtId="0" fontId="1" fillId="0" borderId="0" xfId="0" applyFont="1"/>
    <xf numFmtId="0" fontId="13" fillId="0" borderId="2" xfId="4" applyNumberFormat="1" applyBorder="1"/>
    <xf numFmtId="0" fontId="13" fillId="0" borderId="3" xfId="4" applyNumberFormat="1" applyBorder="1"/>
    <xf numFmtId="0" fontId="13" fillId="0" borderId="4" xfId="4" applyNumberFormat="1" applyBorder="1"/>
    <xf numFmtId="44" fontId="14" fillId="0" borderId="0" xfId="0" applyNumberFormat="1" applyFont="1"/>
    <xf numFmtId="0" fontId="0" fillId="4" borderId="1" xfId="0" applyFill="1" applyBorder="1" applyAlignment="1">
      <alignment horizontal="center" vertical="center"/>
    </xf>
    <xf numFmtId="0" fontId="11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4" xfId="4" xr:uid="{DE7B5567-4260-4450-AADE-BCA35D207B5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5"/>
  <sheetViews>
    <sheetView workbookViewId="0">
      <selection activeCell="D9" sqref="D9"/>
    </sheetView>
  </sheetViews>
  <sheetFormatPr defaultColWidth="8.85546875" defaultRowHeight="15" x14ac:dyDescent="0.25"/>
  <cols>
    <col min="1" max="1" width="5.5703125" style="4" bestFit="1" customWidth="1"/>
    <col min="2" max="2" width="74.42578125" bestFit="1" customWidth="1"/>
    <col min="3" max="3" width="25.5703125" customWidth="1"/>
    <col min="4" max="4" width="20.140625" customWidth="1"/>
    <col min="6" max="6" width="11" bestFit="1" customWidth="1"/>
    <col min="7" max="7" width="18.85546875" customWidth="1"/>
  </cols>
  <sheetData>
    <row r="1" spans="1:7" s="3" customFormat="1" x14ac:dyDescent="0.25">
      <c r="A1" s="5" t="s">
        <v>7</v>
      </c>
      <c r="B1" s="6" t="s">
        <v>8</v>
      </c>
      <c r="C1" s="6" t="s">
        <v>10</v>
      </c>
      <c r="D1" s="3" t="s">
        <v>11</v>
      </c>
      <c r="E1" s="37" t="s">
        <v>30</v>
      </c>
      <c r="F1" s="37"/>
      <c r="G1" s="37"/>
    </row>
    <row r="2" spans="1:7" x14ac:dyDescent="0.25">
      <c r="A2" s="4">
        <v>1</v>
      </c>
      <c r="B2" t="s">
        <v>25</v>
      </c>
      <c r="C2" s="2">
        <f>'Cost Calculations'!G507</f>
        <v>2281388449.9999995</v>
      </c>
      <c r="E2" s="26" t="s">
        <v>29</v>
      </c>
      <c r="F2" s="26" t="s">
        <v>31</v>
      </c>
      <c r="G2" s="26" t="s">
        <v>35</v>
      </c>
    </row>
    <row r="3" spans="1:7" x14ac:dyDescent="0.25">
      <c r="A3" s="4">
        <v>2</v>
      </c>
      <c r="B3" t="s">
        <v>26</v>
      </c>
      <c r="C3" s="2">
        <f>'Cost Calculations'!I507</f>
        <v>137000000</v>
      </c>
      <c r="E3" s="27" t="s">
        <v>32</v>
      </c>
      <c r="F3">
        <f>COUNTIF('Cost Calculations'!$E$3:$E$22,E3)</f>
        <v>3</v>
      </c>
      <c r="G3" s="2">
        <f>(SUMIF('Cost Calculations'!$E$3:$E$242,$E3,'Cost Calculations'!$G$3:$G$242)+SUMIF('Cost Calculations'!$E$3:$E$242,$E3,'Cost Calculations'!$I$3:$I$242))/COUNTIF('Cost Calculations'!$E$3:$E$242,$E3)</f>
        <v>928910.52631578944</v>
      </c>
    </row>
    <row r="4" spans="1:7" ht="15.75" thickBot="1" x14ac:dyDescent="0.3">
      <c r="A4" s="36" t="s">
        <v>12</v>
      </c>
      <c r="B4" s="36"/>
      <c r="C4" s="10">
        <f>SUM(C2,C3)</f>
        <v>2418388449.9999995</v>
      </c>
      <c r="E4" s="27" t="s">
        <v>33</v>
      </c>
      <c r="F4">
        <f>COUNTIF('Cost Calculations'!$E$3:$E$22,E4)</f>
        <v>8</v>
      </c>
      <c r="G4" s="2">
        <f>(SUMIF('Cost Calculations'!$E$3:$E$242,$E4,'Cost Calculations'!$G$3:$G$242)+SUMIF('Cost Calculations'!$E$3:$E$242,$E4,'Cost Calculations'!$I$3:$I$242))/COUNTIF('Cost Calculations'!$E$3:$E$242,$E4)</f>
        <v>3043343.2038834947</v>
      </c>
    </row>
    <row r="5" spans="1:7" ht="15.75" thickTop="1" x14ac:dyDescent="0.25">
      <c r="E5" s="27" t="s">
        <v>34</v>
      </c>
      <c r="F5">
        <f>COUNTIF('Cost Calculations'!$E$3:$E$22,E5)</f>
        <v>9</v>
      </c>
      <c r="G5" s="2">
        <f>(SUMIF('Cost Calculations'!$E$3:$E$242,$E5,'Cost Calculations'!$G$3:$G$242)+SUMIF('Cost Calculations'!$E$3:$E$242,$E5,'Cost Calculations'!$I$3:$I$242))/COUNTIF('Cost Calculations'!$E$3:$E$242,$E5)</f>
        <v>8677935.8585858569</v>
      </c>
    </row>
  </sheetData>
  <mergeCells count="2">
    <mergeCell ref="A4:B4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FFC000"/>
  </sheetPr>
  <dimension ref="A1:I507"/>
  <sheetViews>
    <sheetView tabSelected="1" zoomScale="111" zoomScaleNormal="111" workbookViewId="0">
      <pane xSplit="1" topLeftCell="B1" activePane="topRight" state="frozen"/>
      <selection pane="topRight" activeCell="L23" sqref="L23"/>
    </sheetView>
  </sheetViews>
  <sheetFormatPr defaultColWidth="8.85546875" defaultRowHeight="15" x14ac:dyDescent="0.25"/>
  <cols>
    <col min="1" max="1" width="3.42578125" bestFit="1" customWidth="1"/>
    <col min="2" max="2" width="23.42578125" bestFit="1" customWidth="1"/>
    <col min="3" max="3" width="21.140625" customWidth="1"/>
    <col min="4" max="4" width="16.5703125" bestFit="1" customWidth="1"/>
    <col min="5" max="5" width="16.5703125" customWidth="1"/>
    <col min="6" max="6" width="3" customWidth="1"/>
    <col min="7" max="7" width="36.85546875" customWidth="1"/>
    <col min="8" max="8" width="4.5703125" customWidth="1"/>
    <col min="9" max="9" width="37" customWidth="1"/>
    <col min="10" max="10" width="18.85546875" bestFit="1" customWidth="1"/>
    <col min="12" max="12" width="14.42578125" bestFit="1" customWidth="1"/>
    <col min="13" max="13" width="14.85546875" bestFit="1" customWidth="1"/>
  </cols>
  <sheetData>
    <row r="1" spans="1:9" x14ac:dyDescent="0.25">
      <c r="G1" s="18" t="s">
        <v>15</v>
      </c>
      <c r="I1" s="18" t="s">
        <v>16</v>
      </c>
    </row>
    <row r="2" spans="1:9" s="9" customFormat="1" ht="60" customHeight="1" x14ac:dyDescent="0.25">
      <c r="A2" s="9" t="s">
        <v>9</v>
      </c>
      <c r="B2" s="9" t="s">
        <v>1</v>
      </c>
      <c r="C2" s="9" t="s">
        <v>0</v>
      </c>
      <c r="D2" s="9" t="s">
        <v>81</v>
      </c>
      <c r="E2" s="9" t="s">
        <v>29</v>
      </c>
      <c r="G2" s="19" t="s">
        <v>14</v>
      </c>
      <c r="I2" s="21" t="s">
        <v>17</v>
      </c>
    </row>
    <row r="3" spans="1:9" hidden="1" x14ac:dyDescent="0.25">
      <c r="A3" s="7">
        <v>1</v>
      </c>
      <c r="B3" t="s">
        <v>36</v>
      </c>
      <c r="C3" s="24">
        <v>2019</v>
      </c>
      <c r="D3" s="11">
        <f>Population!D2</f>
        <v>482442.94573535857</v>
      </c>
      <c r="E3" s="25" t="str">
        <f>IF(D3&lt;100000,"Small",IF(D3&lt;1000000,"Medium","Large"))</f>
        <v>Medium</v>
      </c>
      <c r="F3" s="1"/>
      <c r="G3" s="20">
        <f>IF(D3&gt;1000000,Variables!$C$4,IF(D3&gt;100000,Variables!$C$5,Variables!$C$6))</f>
        <v>2606449.9999999995</v>
      </c>
      <c r="I3" s="23">
        <f>IF(D3&gt;1000000,Variables!$C$9,IF(D3&gt;100000,Variables!$C$10,Variables!$C$11))</f>
        <v>2500000</v>
      </c>
    </row>
    <row r="4" spans="1:9" hidden="1" x14ac:dyDescent="0.25">
      <c r="A4" s="7">
        <v>2</v>
      </c>
      <c r="B4" t="s">
        <v>37</v>
      </c>
      <c r="C4" s="24">
        <v>2019</v>
      </c>
      <c r="D4" s="11">
        <f>Population!D3</f>
        <v>353887.65953811951</v>
      </c>
      <c r="E4" s="25" t="str">
        <f t="shared" ref="E4:E67" si="0">IF(D4&lt;100000,"Small",IF(D4&lt;1000000,"Medium","Large"))</f>
        <v>Medium</v>
      </c>
      <c r="F4" s="1"/>
      <c r="G4" s="20">
        <f>IF(D4&gt;1000000,Variables!$C$4,IF(D4&gt;100000,Variables!$C$5,Variables!$C$6))</f>
        <v>2606449.9999999995</v>
      </c>
      <c r="I4" s="23">
        <f>IF(D4&gt;1000000,Variables!$C$9,IF(D4&gt;100000,Variables!$C$10,Variables!$C$11))</f>
        <v>2500000</v>
      </c>
    </row>
    <row r="5" spans="1:9" x14ac:dyDescent="0.25">
      <c r="A5" s="7">
        <v>3</v>
      </c>
      <c r="B5" t="s">
        <v>38</v>
      </c>
      <c r="C5" s="24">
        <v>2019</v>
      </c>
      <c r="D5" s="11">
        <f>Population!D4</f>
        <v>10183876.760812402</v>
      </c>
      <c r="E5" s="25" t="str">
        <f t="shared" si="0"/>
        <v>Large</v>
      </c>
      <c r="F5" s="1"/>
      <c r="G5" s="20">
        <f>IF(D5&gt;1000000,Variables!$C$4,IF(D5&gt;100000,Variables!$C$5,Variables!$C$6))</f>
        <v>7819349.9999999991</v>
      </c>
      <c r="I5" s="23">
        <f>IF(D5&gt;1000000,Variables!$C$9,IF(D5&gt;100000,Variables!$C$10,Variables!$C$11))</f>
        <v>5000000</v>
      </c>
    </row>
    <row r="6" spans="1:9" x14ac:dyDescent="0.25">
      <c r="A6" s="7">
        <v>4</v>
      </c>
      <c r="B6" t="s">
        <v>39</v>
      </c>
      <c r="C6" s="24">
        <v>2019</v>
      </c>
      <c r="D6" s="11">
        <f>Population!D5</f>
        <v>2168822.2842630199</v>
      </c>
      <c r="E6" s="25" t="str">
        <f t="shared" si="0"/>
        <v>Large</v>
      </c>
      <c r="F6" s="1"/>
      <c r="G6" s="20">
        <f>IF(D6&gt;1000000,Variables!$C$4,IF(D6&gt;100000,Variables!$C$5,Variables!$C$6))</f>
        <v>7819349.9999999991</v>
      </c>
      <c r="I6" s="23">
        <f>IF(D6&gt;1000000,Variables!$C$9,IF(D6&gt;100000,Variables!$C$10,Variables!$C$11))</f>
        <v>5000000</v>
      </c>
    </row>
    <row r="7" spans="1:9" x14ac:dyDescent="0.25">
      <c r="A7" s="7">
        <v>5</v>
      </c>
      <c r="B7" t="s">
        <v>40</v>
      </c>
      <c r="C7" s="24">
        <v>2019</v>
      </c>
      <c r="D7" s="11">
        <f>Population!D6</f>
        <v>1017223.1910658216</v>
      </c>
      <c r="E7" s="25" t="str">
        <f t="shared" si="0"/>
        <v>Large</v>
      </c>
      <c r="F7" s="1"/>
      <c r="G7" s="20">
        <f>IF(D7&gt;1000000,Variables!$C$4,IF(D7&gt;100000,Variables!$C$5,Variables!$C$6))</f>
        <v>7819349.9999999991</v>
      </c>
      <c r="I7" s="23">
        <f>IF(D7&gt;1000000,Variables!$C$9,IF(D7&gt;100000,Variables!$C$10,Variables!$C$11))</f>
        <v>5000000</v>
      </c>
    </row>
    <row r="8" spans="1:9" x14ac:dyDescent="0.25">
      <c r="A8" s="7">
        <v>6</v>
      </c>
      <c r="B8" t="s">
        <v>41</v>
      </c>
      <c r="C8" s="24">
        <v>2019</v>
      </c>
      <c r="D8" s="11">
        <f>Population!D7</f>
        <v>1159765.5644964206</v>
      </c>
      <c r="E8" s="25" t="str">
        <f t="shared" si="0"/>
        <v>Large</v>
      </c>
      <c r="F8" s="1"/>
      <c r="G8" s="20">
        <f>IF(D8&gt;1000000,Variables!$C$4,IF(D8&gt;100000,Variables!$C$5,Variables!$C$6))</f>
        <v>7819349.9999999991</v>
      </c>
      <c r="I8" s="23">
        <f>IF(D8&gt;1000000,Variables!$C$9,IF(D8&gt;100000,Variables!$C$10,Variables!$C$11))</f>
        <v>5000000</v>
      </c>
    </row>
    <row r="9" spans="1:9" x14ac:dyDescent="0.25">
      <c r="A9" s="7">
        <v>7</v>
      </c>
      <c r="B9" t="s">
        <v>42</v>
      </c>
      <c r="C9" s="24">
        <v>2019</v>
      </c>
      <c r="D9" s="11">
        <f>Population!D8</f>
        <v>5604401.6412904728</v>
      </c>
      <c r="E9" s="25" t="str">
        <f t="shared" si="0"/>
        <v>Large</v>
      </c>
      <c r="F9" s="1"/>
      <c r="G9" s="20">
        <f>IF(D9&gt;1000000,Variables!$C$4,IF(D9&gt;100000,Variables!$C$5,Variables!$C$6))</f>
        <v>7819349.9999999991</v>
      </c>
      <c r="I9" s="23">
        <f>IF(D9&gt;1000000,Variables!$C$9,IF(D9&gt;100000,Variables!$C$10,Variables!$C$11))</f>
        <v>5000000</v>
      </c>
    </row>
    <row r="10" spans="1:9" hidden="1" x14ac:dyDescent="0.25">
      <c r="A10" s="7">
        <v>8</v>
      </c>
      <c r="B10" t="s">
        <v>43</v>
      </c>
      <c r="C10" s="24">
        <v>2019</v>
      </c>
      <c r="D10" s="11">
        <f>Population!D9</f>
        <v>53408.312224510621</v>
      </c>
      <c r="E10" s="25" t="str">
        <f t="shared" si="0"/>
        <v>Small</v>
      </c>
      <c r="F10" s="1"/>
      <c r="G10" s="20">
        <f>IF(D10&gt;1000000,Variables!$C$4,IF(D10&gt;100000,Variables!$C$5,Variables!$C$6))</f>
        <v>744699.99999999988</v>
      </c>
      <c r="I10" s="23">
        <f>IF(D10&gt;1000000,Variables!$C$9,IF(D10&gt;100000,Variables!$C$10,Variables!$C$11))</f>
        <v>1000000</v>
      </c>
    </row>
    <row r="11" spans="1:9" hidden="1" x14ac:dyDescent="0.25">
      <c r="A11" s="7">
        <v>9</v>
      </c>
      <c r="B11" t="s">
        <v>44</v>
      </c>
      <c r="C11" s="24">
        <v>2019</v>
      </c>
      <c r="D11" s="11">
        <f>Population!D10</f>
        <v>686965.35071162798</v>
      </c>
      <c r="E11" s="25" t="str">
        <f t="shared" si="0"/>
        <v>Medium</v>
      </c>
      <c r="F11" s="1"/>
      <c r="G11" s="20">
        <f>IF(D11&gt;1000000,Variables!$C$4,IF(D11&gt;100000,Variables!$C$5,Variables!$C$6))</f>
        <v>2606449.9999999995</v>
      </c>
      <c r="I11" s="23">
        <f>IF(D11&gt;1000000,Variables!$C$9,IF(D11&gt;100000,Variables!$C$10,Variables!$C$11))</f>
        <v>2500000</v>
      </c>
    </row>
    <row r="12" spans="1:9" hidden="1" x14ac:dyDescent="0.25">
      <c r="A12" s="7">
        <v>10</v>
      </c>
      <c r="B12" t="s">
        <v>45</v>
      </c>
      <c r="C12" s="24">
        <v>2019</v>
      </c>
      <c r="D12" s="11">
        <f>Population!D11</f>
        <v>637497.35184327734</v>
      </c>
      <c r="E12" s="25" t="str">
        <f t="shared" si="0"/>
        <v>Medium</v>
      </c>
      <c r="F12" s="1"/>
      <c r="G12" s="20">
        <f>IF(D12&gt;1000000,Variables!$C$4,IF(D12&gt;100000,Variables!$C$5,Variables!$C$6))</f>
        <v>2606449.9999999995</v>
      </c>
      <c r="I12" s="23">
        <f>IF(D12&gt;1000000,Variables!$C$9,IF(D12&gt;100000,Variables!$C$10,Variables!$C$11))</f>
        <v>2500000</v>
      </c>
    </row>
    <row r="13" spans="1:9" hidden="1" x14ac:dyDescent="0.25">
      <c r="A13" s="7">
        <v>11</v>
      </c>
      <c r="B13" t="s">
        <v>46</v>
      </c>
      <c r="C13" s="24">
        <v>2019</v>
      </c>
      <c r="D13" s="11">
        <f>Population!D12</f>
        <v>248657.05041305005</v>
      </c>
      <c r="E13" s="25" t="str">
        <f t="shared" si="0"/>
        <v>Medium</v>
      </c>
      <c r="F13" s="1"/>
      <c r="G13" s="20">
        <f>IF(D13&gt;1000000,Variables!$C$4,IF(D13&gt;100000,Variables!$C$5,Variables!$C$6))</f>
        <v>2606449.9999999995</v>
      </c>
      <c r="I13" s="23">
        <f>IF(D13&gt;1000000,Variables!$C$9,IF(D13&gt;100000,Variables!$C$10,Variables!$C$11))</f>
        <v>2500000</v>
      </c>
    </row>
    <row r="14" spans="1:9" hidden="1" x14ac:dyDescent="0.25">
      <c r="A14" s="7">
        <v>12</v>
      </c>
      <c r="B14" t="s">
        <v>47</v>
      </c>
      <c r="C14" s="24">
        <v>2019</v>
      </c>
      <c r="D14" s="11">
        <f>Population!D13</f>
        <v>120954.47359530447</v>
      </c>
      <c r="E14" s="25" t="str">
        <f t="shared" si="0"/>
        <v>Medium</v>
      </c>
      <c r="F14" s="1"/>
      <c r="G14" s="20">
        <f>IF(D14&gt;1000000,Variables!$C$4,IF(D14&gt;100000,Variables!$C$5,Variables!$C$6))</f>
        <v>2606449.9999999995</v>
      </c>
      <c r="I14" s="23">
        <f>IF(D14&gt;1000000,Variables!$C$9,IF(D14&gt;100000,Variables!$C$10,Variables!$C$11))</f>
        <v>2500000</v>
      </c>
    </row>
    <row r="15" spans="1:9" x14ac:dyDescent="0.25">
      <c r="A15" s="7">
        <v>13</v>
      </c>
      <c r="B15" t="s">
        <v>48</v>
      </c>
      <c r="C15" s="24">
        <v>2019</v>
      </c>
      <c r="D15" s="11">
        <f>Population!D14</f>
        <v>8119180.3023765497</v>
      </c>
      <c r="E15" s="25" t="str">
        <f t="shared" si="0"/>
        <v>Large</v>
      </c>
      <c r="F15" s="1"/>
      <c r="G15" s="20">
        <f>IF(D15&gt;1000000,Variables!$C$4,IF(D15&gt;100000,Variables!$C$5,Variables!$C$6))</f>
        <v>7819349.9999999991</v>
      </c>
      <c r="I15" s="23">
        <f>IF(D15&gt;1000000,Variables!$C$9,IF(D15&gt;100000,Variables!$C$10,Variables!$C$11))</f>
        <v>5000000</v>
      </c>
    </row>
    <row r="16" spans="1:9" hidden="1" x14ac:dyDescent="0.25">
      <c r="A16" s="7">
        <v>14</v>
      </c>
      <c r="B16" t="s">
        <v>49</v>
      </c>
      <c r="C16" s="24">
        <v>2019</v>
      </c>
      <c r="D16" s="11">
        <f>Population!D15</f>
        <v>323526.6224659998</v>
      </c>
      <c r="E16" s="25" t="str">
        <f t="shared" si="0"/>
        <v>Medium</v>
      </c>
      <c r="F16" s="1"/>
      <c r="G16" s="20">
        <f>IF(D16&gt;1000000,Variables!$C$4,IF(D16&gt;100000,Variables!$C$5,Variables!$C$6))</f>
        <v>2606449.9999999995</v>
      </c>
      <c r="I16" s="23">
        <f>IF(D16&gt;1000000,Variables!$C$9,IF(D16&gt;100000,Variables!$C$10,Variables!$C$11))</f>
        <v>2500000</v>
      </c>
    </row>
    <row r="17" spans="1:9" hidden="1" x14ac:dyDescent="0.25">
      <c r="A17" s="7">
        <v>15</v>
      </c>
      <c r="B17" t="s">
        <v>50</v>
      </c>
      <c r="C17" s="24">
        <v>2019</v>
      </c>
      <c r="D17" s="11">
        <f>Population!D16</f>
        <v>71750.609598395211</v>
      </c>
      <c r="E17" s="25" t="str">
        <f t="shared" si="0"/>
        <v>Small</v>
      </c>
      <c r="F17" s="1"/>
      <c r="G17" s="20">
        <f>IF(D17&gt;1000000,Variables!$C$4,IF(D17&gt;100000,Variables!$C$5,Variables!$C$6))</f>
        <v>744699.99999999988</v>
      </c>
      <c r="I17" s="23">
        <f>IF(D17&gt;1000000,Variables!$C$9,IF(D17&gt;100000,Variables!$C$10,Variables!$C$11))</f>
        <v>1000000</v>
      </c>
    </row>
    <row r="18" spans="1:9" x14ac:dyDescent="0.25">
      <c r="A18" s="7">
        <v>16</v>
      </c>
      <c r="B18" t="s">
        <v>51</v>
      </c>
      <c r="C18" s="24">
        <v>2019</v>
      </c>
      <c r="D18" s="11">
        <f>Population!D17</f>
        <v>3673962.8876462663</v>
      </c>
      <c r="E18" s="25" t="str">
        <f t="shared" si="0"/>
        <v>Large</v>
      </c>
      <c r="F18" s="1"/>
      <c r="G18" s="20">
        <f>IF(D18&gt;1000000,Variables!$C$4,IF(D18&gt;100000,Variables!$C$5,Variables!$C$6))</f>
        <v>7819349.9999999991</v>
      </c>
      <c r="I18" s="23">
        <f>IF(D18&gt;1000000,Variables!$C$9,IF(D18&gt;100000,Variables!$C$10,Variables!$C$11))</f>
        <v>5000000</v>
      </c>
    </row>
    <row r="19" spans="1:9" hidden="1" x14ac:dyDescent="0.25">
      <c r="A19" s="7">
        <v>17</v>
      </c>
      <c r="B19" t="s">
        <v>52</v>
      </c>
      <c r="C19" s="24">
        <v>2019</v>
      </c>
      <c r="D19" s="11">
        <f>Population!D18</f>
        <v>13520.328350949914</v>
      </c>
      <c r="E19" s="25" t="str">
        <f t="shared" si="0"/>
        <v>Small</v>
      </c>
      <c r="F19" s="1"/>
      <c r="G19" s="20">
        <f>IF(D19&gt;1000000,Variables!$C$4,IF(D19&gt;100000,Variables!$C$5,Variables!$C$6))</f>
        <v>744699.99999999988</v>
      </c>
      <c r="I19" s="23">
        <f>IF(D19&gt;1000000,Variables!$C$9,IF(D19&gt;100000,Variables!$C$10,Variables!$C$11))</f>
        <v>1000000</v>
      </c>
    </row>
    <row r="20" spans="1:9" hidden="1" x14ac:dyDescent="0.25">
      <c r="A20" s="7">
        <v>18</v>
      </c>
      <c r="B20" t="s">
        <v>53</v>
      </c>
      <c r="C20" s="24">
        <v>2019</v>
      </c>
      <c r="D20" s="11">
        <f>Population!D19</f>
        <v>119450.47275198292</v>
      </c>
      <c r="E20" s="25" t="str">
        <f t="shared" si="0"/>
        <v>Medium</v>
      </c>
      <c r="F20" s="1"/>
      <c r="G20" s="20">
        <f>IF(D20&gt;1000000,Variables!$C$4,IF(D20&gt;100000,Variables!$C$5,Variables!$C$6))</f>
        <v>2606449.9999999995</v>
      </c>
      <c r="I20" s="23">
        <f>IF(D20&gt;1000000,Variables!$C$9,IF(D20&gt;100000,Variables!$C$10,Variables!$C$11))</f>
        <v>2500000</v>
      </c>
    </row>
    <row r="21" spans="1:9" x14ac:dyDescent="0.25">
      <c r="A21" s="7">
        <v>19</v>
      </c>
      <c r="B21" t="s">
        <v>54</v>
      </c>
      <c r="C21" s="24">
        <v>2019</v>
      </c>
      <c r="D21" s="11">
        <f>Population!D20</f>
        <v>5423441.5141611397</v>
      </c>
      <c r="E21" s="25" t="str">
        <f t="shared" si="0"/>
        <v>Large</v>
      </c>
      <c r="F21" s="1"/>
      <c r="G21" s="20">
        <f>IF(D21&gt;1000000,Variables!$C$4,IF(D21&gt;100000,Variables!$C$5,Variables!$C$6))</f>
        <v>7819349.9999999991</v>
      </c>
      <c r="I21" s="23">
        <f>IF(D21&gt;1000000,Variables!$C$9,IF(D21&gt;100000,Variables!$C$10,Variables!$C$11))</f>
        <v>5000000</v>
      </c>
    </row>
    <row r="22" spans="1:9" x14ac:dyDescent="0.25">
      <c r="A22" s="7">
        <v>20</v>
      </c>
      <c r="B22" t="s">
        <v>55</v>
      </c>
      <c r="C22" s="24">
        <v>2019</v>
      </c>
      <c r="D22" s="11">
        <f>Population!D21</f>
        <v>3397697.1096434216</v>
      </c>
      <c r="E22" s="25" t="str">
        <f t="shared" si="0"/>
        <v>Large</v>
      </c>
      <c r="F22" s="1"/>
      <c r="G22" s="20">
        <f>IF(D22&gt;1000000,Variables!$C$4,IF(D22&gt;100000,Variables!$C$5,Variables!$C$6))</f>
        <v>7819349.9999999991</v>
      </c>
      <c r="I22" s="23">
        <f>IF(D22&gt;1000000,Variables!$C$9,IF(D22&gt;100000,Variables!$C$10,Variables!$C$11))</f>
        <v>5000000</v>
      </c>
    </row>
    <row r="23" spans="1:9" x14ac:dyDescent="0.25">
      <c r="A23" s="7">
        <v>21</v>
      </c>
      <c r="B23" t="s">
        <v>56</v>
      </c>
      <c r="C23" s="24">
        <v>2019</v>
      </c>
      <c r="D23" s="11">
        <f>Population!D22</f>
        <v>15006687.638268843</v>
      </c>
      <c r="E23" s="25" t="str">
        <f t="shared" si="0"/>
        <v>Large</v>
      </c>
      <c r="F23" s="1"/>
      <c r="G23" s="20">
        <f>IF(D23&gt;1000000,Variables!$C$4,IF(D23&gt;100000,Variables!$C$5,Variables!$C$6))</f>
        <v>7819349.9999999991</v>
      </c>
      <c r="I23" s="23">
        <f>IF(D23&gt;1000000,Variables!$C$9,IF(D23&gt;100000,Variables!$C$10,Variables!$C$11))</f>
        <v>5000000</v>
      </c>
    </row>
    <row r="24" spans="1:9" x14ac:dyDescent="0.25">
      <c r="A24" s="7">
        <v>22</v>
      </c>
      <c r="B24" t="s">
        <v>57</v>
      </c>
      <c r="C24" s="24">
        <v>2019</v>
      </c>
      <c r="D24" s="11">
        <f>Population!D23</f>
        <v>13308724.96044747</v>
      </c>
      <c r="E24" s="25" t="str">
        <f t="shared" si="0"/>
        <v>Large</v>
      </c>
      <c r="F24" s="1"/>
      <c r="G24" s="20">
        <f>IF(D24&gt;1000000,Variables!$C$4,IF(D24&gt;100000,Variables!$C$5,Variables!$C$6))</f>
        <v>7819349.9999999991</v>
      </c>
      <c r="I24" s="23">
        <f>IF(D24&gt;1000000,Variables!$C$9,IF(D24&gt;100000,Variables!$C$10,Variables!$C$11))</f>
        <v>5000000</v>
      </c>
    </row>
    <row r="25" spans="1:9" hidden="1" x14ac:dyDescent="0.25">
      <c r="A25" s="7">
        <v>23</v>
      </c>
      <c r="B25" t="s">
        <v>58</v>
      </c>
      <c r="C25" s="24">
        <v>2019</v>
      </c>
      <c r="D25" s="11">
        <f>Population!D24</f>
        <v>48264.315755572054</v>
      </c>
      <c r="E25" s="25" t="str">
        <f t="shared" si="0"/>
        <v>Small</v>
      </c>
      <c r="F25" s="1"/>
      <c r="G25" s="20">
        <f>IF(D25&gt;1000000,Variables!$C$4,IF(D25&gt;100000,Variables!$C$5,Variables!$C$6))</f>
        <v>744699.99999999988</v>
      </c>
      <c r="I25" s="23">
        <f>IF(D25&gt;1000000,Variables!$C$9,IF(D25&gt;100000,Variables!$C$10,Variables!$C$11))</f>
        <v>1000000</v>
      </c>
    </row>
    <row r="26" spans="1:9" x14ac:dyDescent="0.25">
      <c r="A26" s="7">
        <v>24</v>
      </c>
      <c r="B26" t="s">
        <v>59</v>
      </c>
      <c r="C26" s="24">
        <v>2019</v>
      </c>
      <c r="D26" s="11">
        <f>Population!D25</f>
        <v>2031332.2440583021</v>
      </c>
      <c r="E26" s="25" t="str">
        <f t="shared" si="0"/>
        <v>Large</v>
      </c>
      <c r="F26" s="1"/>
      <c r="G26" s="20">
        <f>IF(D26&gt;1000000,Variables!$C$4,IF(D26&gt;100000,Variables!$C$5,Variables!$C$6))</f>
        <v>7819349.9999999991</v>
      </c>
      <c r="I26" s="23">
        <f>IF(D26&gt;1000000,Variables!$C$9,IF(D26&gt;100000,Variables!$C$10,Variables!$C$11))</f>
        <v>5000000</v>
      </c>
    </row>
    <row r="27" spans="1:9" hidden="1" x14ac:dyDescent="0.25">
      <c r="A27" s="7">
        <v>25</v>
      </c>
      <c r="B27" t="s">
        <v>60</v>
      </c>
      <c r="C27" s="24">
        <v>2019</v>
      </c>
      <c r="D27" s="11">
        <f>Population!D26</f>
        <v>291601.27978538926</v>
      </c>
      <c r="E27" s="25" t="str">
        <f t="shared" si="0"/>
        <v>Medium</v>
      </c>
      <c r="F27" s="1"/>
      <c r="G27" s="20">
        <f>IF(D27&gt;1000000,Variables!$C$4,IF(D27&gt;100000,Variables!$C$5,Variables!$C$6))</f>
        <v>2606449.9999999995</v>
      </c>
      <c r="I27" s="23">
        <f>IF(D27&gt;1000000,Variables!$C$9,IF(D27&gt;100000,Variables!$C$10,Variables!$C$11))</f>
        <v>2500000</v>
      </c>
    </row>
    <row r="28" spans="1:9" hidden="1" x14ac:dyDescent="0.25">
      <c r="A28" s="7">
        <v>26</v>
      </c>
      <c r="B28" t="s">
        <v>61</v>
      </c>
      <c r="C28" s="24">
        <v>2019</v>
      </c>
      <c r="D28" s="11">
        <f>Population!D27</f>
        <v>120833.86406496594</v>
      </c>
      <c r="E28" s="25" t="str">
        <f t="shared" si="0"/>
        <v>Medium</v>
      </c>
      <c r="F28" s="1"/>
      <c r="G28" s="20">
        <f>IF(D28&gt;1000000,Variables!$C$4,IF(D28&gt;100000,Variables!$C$5,Variables!$C$6))</f>
        <v>2606449.9999999995</v>
      </c>
      <c r="I28" s="23">
        <f>IF(D28&gt;1000000,Variables!$C$9,IF(D28&gt;100000,Variables!$C$10,Variables!$C$11))</f>
        <v>2500000</v>
      </c>
    </row>
    <row r="29" spans="1:9" x14ac:dyDescent="0.25">
      <c r="A29" s="7">
        <v>27</v>
      </c>
      <c r="B29" t="s">
        <v>62</v>
      </c>
      <c r="C29" s="24">
        <v>2019</v>
      </c>
      <c r="D29" s="11">
        <f>Population!D28</f>
        <v>1218678.495685582</v>
      </c>
      <c r="E29" s="25" t="str">
        <f t="shared" si="0"/>
        <v>Large</v>
      </c>
      <c r="F29" s="1"/>
      <c r="G29" s="20">
        <f>IF(D29&gt;1000000,Variables!$C$4,IF(D29&gt;100000,Variables!$C$5,Variables!$C$6))</f>
        <v>7819349.9999999991</v>
      </c>
      <c r="I29" s="23">
        <f>IF(D29&gt;1000000,Variables!$C$9,IF(D29&gt;100000,Variables!$C$10,Variables!$C$11))</f>
        <v>5000000</v>
      </c>
    </row>
    <row r="30" spans="1:9" x14ac:dyDescent="0.25">
      <c r="A30" s="7">
        <v>28</v>
      </c>
      <c r="B30" t="s">
        <v>63</v>
      </c>
      <c r="C30" s="24">
        <v>2019</v>
      </c>
      <c r="D30" s="11">
        <f>Population!D29</f>
        <v>1294655.2632270395</v>
      </c>
      <c r="E30" s="25" t="str">
        <f t="shared" si="0"/>
        <v>Large</v>
      </c>
      <c r="F30" s="1"/>
      <c r="G30" s="20">
        <f>IF(D30&gt;1000000,Variables!$C$4,IF(D30&gt;100000,Variables!$C$5,Variables!$C$6))</f>
        <v>7819349.9999999991</v>
      </c>
      <c r="I30" s="23">
        <f>IF(D30&gt;1000000,Variables!$C$9,IF(D30&gt;100000,Variables!$C$10,Variables!$C$11))</f>
        <v>5000000</v>
      </c>
    </row>
    <row r="31" spans="1:9" hidden="1" x14ac:dyDescent="0.25">
      <c r="A31" s="7">
        <v>29</v>
      </c>
      <c r="B31" t="s">
        <v>64</v>
      </c>
      <c r="C31" s="24">
        <v>2019</v>
      </c>
      <c r="D31" s="11">
        <f>Population!D30</f>
        <v>172747.82420858208</v>
      </c>
      <c r="E31" s="25" t="str">
        <f t="shared" si="0"/>
        <v>Medium</v>
      </c>
      <c r="F31" s="1"/>
      <c r="G31" s="20">
        <f>IF(D31&gt;1000000,Variables!$C$4,IF(D31&gt;100000,Variables!$C$5,Variables!$C$6))</f>
        <v>2606449.9999999995</v>
      </c>
      <c r="I31" s="23">
        <f>IF(D31&gt;1000000,Variables!$C$9,IF(D31&gt;100000,Variables!$C$10,Variables!$C$11))</f>
        <v>2500000</v>
      </c>
    </row>
    <row r="32" spans="1:9" hidden="1" x14ac:dyDescent="0.25">
      <c r="A32" s="7">
        <v>30</v>
      </c>
      <c r="B32" t="s">
        <v>65</v>
      </c>
      <c r="C32" s="24">
        <v>2019</v>
      </c>
      <c r="D32" s="11">
        <f>Population!D31</f>
        <v>118516.95498716265</v>
      </c>
      <c r="E32" s="25" t="str">
        <f t="shared" si="0"/>
        <v>Medium</v>
      </c>
      <c r="F32" s="1"/>
      <c r="G32" s="20">
        <f>IF(D32&gt;1000000,Variables!$C$4,IF(D32&gt;100000,Variables!$C$5,Variables!$C$6))</f>
        <v>2606449.9999999995</v>
      </c>
      <c r="I32" s="23">
        <f>IF(D32&gt;1000000,Variables!$C$9,IF(D32&gt;100000,Variables!$C$10,Variables!$C$11))</f>
        <v>2500000</v>
      </c>
    </row>
    <row r="33" spans="1:9" hidden="1" x14ac:dyDescent="0.25">
      <c r="A33" s="7">
        <v>31</v>
      </c>
      <c r="B33" t="s">
        <v>66</v>
      </c>
      <c r="C33" s="24">
        <v>2019</v>
      </c>
      <c r="D33" s="11">
        <f>Population!D32</f>
        <v>204527.22935748301</v>
      </c>
      <c r="E33" s="25" t="str">
        <f t="shared" si="0"/>
        <v>Medium</v>
      </c>
      <c r="F33" s="1"/>
      <c r="G33" s="20">
        <f>IF(D33&gt;1000000,Variables!$C$4,IF(D33&gt;100000,Variables!$C$5,Variables!$C$6))</f>
        <v>2606449.9999999995</v>
      </c>
      <c r="I33" s="23">
        <f>IF(D33&gt;1000000,Variables!$C$9,IF(D33&gt;100000,Variables!$C$10,Variables!$C$11))</f>
        <v>2500000</v>
      </c>
    </row>
    <row r="34" spans="1:9" x14ac:dyDescent="0.25">
      <c r="A34" s="7">
        <v>32</v>
      </c>
      <c r="B34" t="s">
        <v>67</v>
      </c>
      <c r="C34" s="24">
        <v>2019</v>
      </c>
      <c r="D34" s="11">
        <f>Population!D33</f>
        <v>1423879.9323176574</v>
      </c>
      <c r="E34" s="25" t="str">
        <f t="shared" si="0"/>
        <v>Large</v>
      </c>
      <c r="F34" s="1"/>
      <c r="G34" s="20">
        <f>IF(D34&gt;1000000,Variables!$C$4,IF(D34&gt;100000,Variables!$C$5,Variables!$C$6))</f>
        <v>7819349.9999999991</v>
      </c>
      <c r="I34" s="23">
        <f>IF(D34&gt;1000000,Variables!$C$9,IF(D34&gt;100000,Variables!$C$10,Variables!$C$11))</f>
        <v>5000000</v>
      </c>
    </row>
    <row r="35" spans="1:9" hidden="1" x14ac:dyDescent="0.25">
      <c r="A35" s="7">
        <v>33</v>
      </c>
      <c r="B35" t="s">
        <v>68</v>
      </c>
      <c r="C35" s="24">
        <v>2019</v>
      </c>
      <c r="D35" s="11">
        <f>Population!D34</f>
        <v>896962.22226996359</v>
      </c>
      <c r="E35" s="25" t="str">
        <f t="shared" si="0"/>
        <v>Medium</v>
      </c>
      <c r="F35" s="1"/>
      <c r="G35" s="20">
        <f>IF(D35&gt;1000000,Variables!$C$4,IF(D35&gt;100000,Variables!$C$5,Variables!$C$6))</f>
        <v>2606449.9999999995</v>
      </c>
      <c r="I35" s="23">
        <f>IF(D35&gt;1000000,Variables!$C$9,IF(D35&gt;100000,Variables!$C$10,Variables!$C$11))</f>
        <v>2500000</v>
      </c>
    </row>
    <row r="36" spans="1:9" hidden="1" x14ac:dyDescent="0.25">
      <c r="A36" s="7">
        <v>34</v>
      </c>
      <c r="B36" t="s">
        <v>69</v>
      </c>
      <c r="C36" s="24">
        <v>2019</v>
      </c>
      <c r="D36" s="11">
        <f>Population!D35</f>
        <v>518879.08485063037</v>
      </c>
      <c r="E36" s="25" t="str">
        <f t="shared" si="0"/>
        <v>Medium</v>
      </c>
      <c r="F36" s="1"/>
      <c r="G36" s="20">
        <f>IF(D36&gt;1000000,Variables!$C$4,IF(D36&gt;100000,Variables!$C$5,Variables!$C$6))</f>
        <v>2606449.9999999995</v>
      </c>
      <c r="I36" s="23">
        <f>IF(D36&gt;1000000,Variables!$C$9,IF(D36&gt;100000,Variables!$C$10,Variables!$C$11))</f>
        <v>2500000</v>
      </c>
    </row>
    <row r="37" spans="1:9" hidden="1" x14ac:dyDescent="0.25">
      <c r="A37" s="7">
        <v>35</v>
      </c>
      <c r="B37" t="s">
        <v>70</v>
      </c>
      <c r="C37" s="24">
        <v>2019</v>
      </c>
      <c r="D37" s="11">
        <f>Population!D36</f>
        <v>221055.55939507601</v>
      </c>
      <c r="E37" s="25" t="str">
        <f t="shared" si="0"/>
        <v>Medium</v>
      </c>
      <c r="F37" s="1"/>
      <c r="G37" s="20">
        <f>IF(D37&gt;1000000,Variables!$C$4,IF(D37&gt;100000,Variables!$C$5,Variables!$C$6))</f>
        <v>2606449.9999999995</v>
      </c>
      <c r="I37" s="23">
        <f>IF(D37&gt;1000000,Variables!$C$9,IF(D37&gt;100000,Variables!$C$10,Variables!$C$11))</f>
        <v>2500000</v>
      </c>
    </row>
    <row r="38" spans="1:9" x14ac:dyDescent="0.25">
      <c r="A38" s="7">
        <v>36</v>
      </c>
      <c r="B38" t="s">
        <v>71</v>
      </c>
      <c r="C38" s="24">
        <v>2019</v>
      </c>
      <c r="D38" s="11">
        <f>Population!D37</f>
        <v>1417301.8885329936</v>
      </c>
      <c r="E38" s="25" t="str">
        <f t="shared" si="0"/>
        <v>Large</v>
      </c>
      <c r="F38" s="1"/>
      <c r="G38" s="20">
        <f>IF(D38&gt;1000000,Variables!$C$4,IF(D38&gt;100000,Variables!$C$5,Variables!$C$6))</f>
        <v>7819349.9999999991</v>
      </c>
      <c r="I38" s="23">
        <f>IF(D38&gt;1000000,Variables!$C$9,IF(D38&gt;100000,Variables!$C$10,Variables!$C$11))</f>
        <v>5000000</v>
      </c>
    </row>
    <row r="39" spans="1:9" hidden="1" x14ac:dyDescent="0.25">
      <c r="A39" s="7">
        <v>37</v>
      </c>
      <c r="B39" t="s">
        <v>72</v>
      </c>
      <c r="C39" s="24">
        <v>2019</v>
      </c>
      <c r="D39" s="11">
        <f>Population!D38</f>
        <v>236463.42689582403</v>
      </c>
      <c r="E39" s="25" t="str">
        <f t="shared" si="0"/>
        <v>Medium</v>
      </c>
      <c r="F39" s="1"/>
      <c r="G39" s="20">
        <f>IF(D39&gt;1000000,Variables!$C$4,IF(D39&gt;100000,Variables!$C$5,Variables!$C$6))</f>
        <v>2606449.9999999995</v>
      </c>
      <c r="I39" s="23">
        <f>IF(D39&gt;1000000,Variables!$C$9,IF(D39&gt;100000,Variables!$C$10,Variables!$C$11))</f>
        <v>2500000</v>
      </c>
    </row>
    <row r="40" spans="1:9" x14ac:dyDescent="0.25">
      <c r="A40" s="7">
        <v>38</v>
      </c>
      <c r="B40" t="s">
        <v>73</v>
      </c>
      <c r="C40" s="24">
        <v>2019</v>
      </c>
      <c r="D40" s="11">
        <f>Population!D39</f>
        <v>1039890.5461976461</v>
      </c>
      <c r="E40" s="25" t="str">
        <f t="shared" si="0"/>
        <v>Large</v>
      </c>
      <c r="F40" s="1"/>
      <c r="G40" s="20">
        <f>IF(D40&gt;1000000,Variables!$C$4,IF(D40&gt;100000,Variables!$C$5,Variables!$C$6))</f>
        <v>7819349.9999999991</v>
      </c>
      <c r="I40" s="23">
        <f>IF(D40&gt;1000000,Variables!$C$9,IF(D40&gt;100000,Variables!$C$10,Variables!$C$11))</f>
        <v>5000000</v>
      </c>
    </row>
    <row r="41" spans="1:9" hidden="1" x14ac:dyDescent="0.25">
      <c r="A41" s="7">
        <v>39</v>
      </c>
      <c r="B41" t="s">
        <v>74</v>
      </c>
      <c r="C41" s="24">
        <v>2019</v>
      </c>
      <c r="D41" s="11">
        <f>Population!D40</f>
        <v>85608.644634293029</v>
      </c>
      <c r="E41" s="25" t="str">
        <f t="shared" si="0"/>
        <v>Small</v>
      </c>
      <c r="F41" s="1"/>
      <c r="G41" s="20">
        <f>IF(D41&gt;1000000,Variables!$C$4,IF(D41&gt;100000,Variables!$C$5,Variables!$C$6))</f>
        <v>744699.99999999988</v>
      </c>
      <c r="I41" s="23">
        <f>IF(D41&gt;1000000,Variables!$C$9,IF(D41&gt;100000,Variables!$C$10,Variables!$C$11))</f>
        <v>1000000</v>
      </c>
    </row>
    <row r="42" spans="1:9" hidden="1" x14ac:dyDescent="0.25">
      <c r="A42" s="7">
        <v>40</v>
      </c>
      <c r="B42" t="s">
        <v>75</v>
      </c>
      <c r="C42" s="24">
        <v>2019</v>
      </c>
      <c r="D42" s="11">
        <f>Population!D41</f>
        <v>152855.6943698473</v>
      </c>
      <c r="E42" s="25" t="str">
        <f t="shared" si="0"/>
        <v>Medium</v>
      </c>
      <c r="F42" s="1"/>
      <c r="G42" s="20">
        <f>IF(D42&gt;1000000,Variables!$C$4,IF(D42&gt;100000,Variables!$C$5,Variables!$C$6))</f>
        <v>2606449.9999999995</v>
      </c>
      <c r="I42" s="23">
        <f>IF(D42&gt;1000000,Variables!$C$9,IF(D42&gt;100000,Variables!$C$10,Variables!$C$11))</f>
        <v>2500000</v>
      </c>
    </row>
    <row r="43" spans="1:9" hidden="1" x14ac:dyDescent="0.25">
      <c r="A43" s="7">
        <v>41</v>
      </c>
      <c r="B43" t="s">
        <v>76</v>
      </c>
      <c r="C43" s="24">
        <v>2019</v>
      </c>
      <c r="D43" s="11">
        <f>Population!D42</f>
        <v>73571.813506507111</v>
      </c>
      <c r="E43" s="25" t="str">
        <f t="shared" si="0"/>
        <v>Small</v>
      </c>
      <c r="F43" s="1"/>
      <c r="G43" s="20">
        <f>IF(D43&gt;1000000,Variables!$C$4,IF(D43&gt;100000,Variables!$C$5,Variables!$C$6))</f>
        <v>744699.99999999988</v>
      </c>
      <c r="I43" s="23">
        <f>IF(D43&gt;1000000,Variables!$C$9,IF(D43&gt;100000,Variables!$C$10,Variables!$C$11))</f>
        <v>1000000</v>
      </c>
    </row>
    <row r="44" spans="1:9" hidden="1" x14ac:dyDescent="0.25">
      <c r="A44" s="7">
        <v>42</v>
      </c>
      <c r="B44" t="s">
        <v>77</v>
      </c>
      <c r="C44" s="24">
        <v>2019</v>
      </c>
      <c r="D44" s="11">
        <f>Population!D43</f>
        <v>91108.43921773028</v>
      </c>
      <c r="E44" s="25" t="str">
        <f t="shared" si="0"/>
        <v>Small</v>
      </c>
      <c r="F44" s="1"/>
      <c r="G44" s="20">
        <f>IF(D44&gt;1000000,Variables!$C$4,IF(D44&gt;100000,Variables!$C$5,Variables!$C$6))</f>
        <v>744699.99999999988</v>
      </c>
      <c r="I44" s="23">
        <f>IF(D44&gt;1000000,Variables!$C$9,IF(D44&gt;100000,Variables!$C$10,Variables!$C$11))</f>
        <v>1000000</v>
      </c>
    </row>
    <row r="45" spans="1:9" hidden="1" x14ac:dyDescent="0.25">
      <c r="A45" s="7">
        <v>1</v>
      </c>
      <c r="B45" t="s">
        <v>36</v>
      </c>
      <c r="C45" s="24">
        <v>2020</v>
      </c>
      <c r="D45" s="11">
        <f>Population!E2</f>
        <v>493876.84354928654</v>
      </c>
      <c r="E45" s="25" t="str">
        <f t="shared" si="0"/>
        <v>Medium</v>
      </c>
      <c r="F45" s="1"/>
      <c r="G45" s="20">
        <f>IF(D45&gt;1000000,Variables!$C$4,IF(D45&gt;100000,Variables!$C$5,Variables!$C$6))</f>
        <v>2606449.9999999995</v>
      </c>
      <c r="I45" s="23">
        <v>0</v>
      </c>
    </row>
    <row r="46" spans="1:9" hidden="1" x14ac:dyDescent="0.25">
      <c r="A46" s="7">
        <v>2</v>
      </c>
      <c r="B46" t="s">
        <v>37</v>
      </c>
      <c r="C46" s="24">
        <v>2020</v>
      </c>
      <c r="D46" s="11">
        <f>Population!E3</f>
        <v>362274.79706917296</v>
      </c>
      <c r="E46" s="25" t="str">
        <f t="shared" si="0"/>
        <v>Medium</v>
      </c>
      <c r="F46" s="1"/>
      <c r="G46" s="20">
        <f>IF(D46&gt;1000000,Variables!$C$4,IF(D46&gt;100000,Variables!$C$5,Variables!$C$6))</f>
        <v>2606449.9999999995</v>
      </c>
      <c r="I46" s="23">
        <v>0</v>
      </c>
    </row>
    <row r="47" spans="1:9" x14ac:dyDescent="0.25">
      <c r="A47" s="7">
        <v>3</v>
      </c>
      <c r="B47" t="s">
        <v>38</v>
      </c>
      <c r="C47" s="24">
        <v>2020</v>
      </c>
      <c r="D47" s="11">
        <f>Population!E4</f>
        <v>10425234.640043655</v>
      </c>
      <c r="E47" s="25" t="str">
        <f t="shared" si="0"/>
        <v>Large</v>
      </c>
      <c r="F47" s="1"/>
      <c r="G47" s="20">
        <f>IF(D47&gt;1000000,Variables!$C$4,IF(D47&gt;100000,Variables!$C$5,Variables!$C$6))</f>
        <v>7819349.9999999991</v>
      </c>
      <c r="I47" s="23">
        <v>0</v>
      </c>
    </row>
    <row r="48" spans="1:9" x14ac:dyDescent="0.25">
      <c r="A48" s="7">
        <v>4</v>
      </c>
      <c r="B48" t="s">
        <v>39</v>
      </c>
      <c r="C48" s="24">
        <v>2020</v>
      </c>
      <c r="D48" s="11">
        <f>Population!E5</f>
        <v>2220223.3724000533</v>
      </c>
      <c r="E48" s="25" t="str">
        <f t="shared" si="0"/>
        <v>Large</v>
      </c>
      <c r="F48" s="1"/>
      <c r="G48" s="20">
        <f>IF(D48&gt;1000000,Variables!$C$4,IF(D48&gt;100000,Variables!$C$5,Variables!$C$6))</f>
        <v>7819349.9999999991</v>
      </c>
      <c r="I48" s="23">
        <v>0</v>
      </c>
    </row>
    <row r="49" spans="1:9" x14ac:dyDescent="0.25">
      <c r="A49" s="7">
        <v>5</v>
      </c>
      <c r="B49" t="s">
        <v>40</v>
      </c>
      <c r="C49" s="24">
        <v>2020</v>
      </c>
      <c r="D49" s="11">
        <f>Population!E6</f>
        <v>1041331.3806940814</v>
      </c>
      <c r="E49" s="25" t="str">
        <f t="shared" si="0"/>
        <v>Large</v>
      </c>
      <c r="F49" s="1"/>
      <c r="G49" s="20">
        <f>IF(D49&gt;1000000,Variables!$C$4,IF(D49&gt;100000,Variables!$C$5,Variables!$C$6))</f>
        <v>7819349.9999999991</v>
      </c>
      <c r="I49" s="23">
        <v>0</v>
      </c>
    </row>
    <row r="50" spans="1:9" x14ac:dyDescent="0.25">
      <c r="A50" s="7">
        <v>6</v>
      </c>
      <c r="B50" t="s">
        <v>41</v>
      </c>
      <c r="C50" s="24">
        <v>2020</v>
      </c>
      <c r="D50" s="11">
        <f>Population!E7</f>
        <v>1187252.0083749858</v>
      </c>
      <c r="E50" s="25" t="str">
        <f t="shared" si="0"/>
        <v>Large</v>
      </c>
      <c r="F50" s="1"/>
      <c r="G50" s="20">
        <f>IF(D50&gt;1000000,Variables!$C$4,IF(D50&gt;100000,Variables!$C$5,Variables!$C$6))</f>
        <v>7819349.9999999991</v>
      </c>
      <c r="I50" s="23">
        <v>0</v>
      </c>
    </row>
    <row r="51" spans="1:9" x14ac:dyDescent="0.25">
      <c r="A51" s="7">
        <v>7</v>
      </c>
      <c r="B51" t="s">
        <v>42</v>
      </c>
      <c r="C51" s="24">
        <v>2020</v>
      </c>
      <c r="D51" s="11">
        <f>Population!E8</f>
        <v>5737225.9601890566</v>
      </c>
      <c r="E51" s="25" t="str">
        <f t="shared" si="0"/>
        <v>Large</v>
      </c>
      <c r="F51" s="1"/>
      <c r="G51" s="20">
        <f>IF(D51&gt;1000000,Variables!$C$4,IF(D51&gt;100000,Variables!$C$5,Variables!$C$6))</f>
        <v>7819349.9999999991</v>
      </c>
      <c r="I51" s="23">
        <v>0</v>
      </c>
    </row>
    <row r="52" spans="1:9" hidden="1" x14ac:dyDescent="0.25">
      <c r="A52" s="7">
        <v>8</v>
      </c>
      <c r="B52" t="s">
        <v>43</v>
      </c>
      <c r="C52" s="24">
        <v>2020</v>
      </c>
      <c r="D52" s="11">
        <f>Population!E9</f>
        <v>54674.089224231524</v>
      </c>
      <c r="E52" s="25" t="str">
        <f t="shared" si="0"/>
        <v>Small</v>
      </c>
      <c r="F52" s="1"/>
      <c r="G52" s="20">
        <f>IF(D52&gt;1000000,Variables!$C$4,IF(D52&gt;100000,Variables!$C$5,Variables!$C$6))</f>
        <v>744699.99999999988</v>
      </c>
      <c r="I52" s="23">
        <v>0</v>
      </c>
    </row>
    <row r="53" spans="1:9" hidden="1" x14ac:dyDescent="0.25">
      <c r="A53" s="7">
        <v>9</v>
      </c>
      <c r="B53" t="s">
        <v>44</v>
      </c>
      <c r="C53" s="24">
        <v>2020</v>
      </c>
      <c r="D53" s="11">
        <f>Population!E10</f>
        <v>703246.42952349363</v>
      </c>
      <c r="E53" s="25" t="str">
        <f t="shared" si="0"/>
        <v>Medium</v>
      </c>
      <c r="F53" s="1"/>
      <c r="G53" s="20">
        <f>IF(D53&gt;1000000,Variables!$C$4,IF(D53&gt;100000,Variables!$C$5,Variables!$C$6))</f>
        <v>2606449.9999999995</v>
      </c>
      <c r="I53" s="23">
        <v>0</v>
      </c>
    </row>
    <row r="54" spans="1:9" hidden="1" x14ac:dyDescent="0.25">
      <c r="A54" s="7">
        <v>10</v>
      </c>
      <c r="B54" t="s">
        <v>45</v>
      </c>
      <c r="C54" s="24">
        <v>2020</v>
      </c>
      <c r="D54" s="11">
        <f>Population!E11</f>
        <v>652606.03908196301</v>
      </c>
      <c r="E54" s="25" t="str">
        <f t="shared" si="0"/>
        <v>Medium</v>
      </c>
      <c r="F54" s="1"/>
      <c r="G54" s="20">
        <f>IF(D54&gt;1000000,Variables!$C$4,IF(D54&gt;100000,Variables!$C$5,Variables!$C$6))</f>
        <v>2606449.9999999995</v>
      </c>
      <c r="I54" s="23">
        <v>0</v>
      </c>
    </row>
    <row r="55" spans="1:9" hidden="1" x14ac:dyDescent="0.25">
      <c r="A55" s="7">
        <v>11</v>
      </c>
      <c r="B55" t="s">
        <v>46</v>
      </c>
      <c r="C55" s="24">
        <v>2020</v>
      </c>
      <c r="D55" s="11">
        <f>Population!E12</f>
        <v>254550.22250783932</v>
      </c>
      <c r="E55" s="25" t="str">
        <f t="shared" si="0"/>
        <v>Medium</v>
      </c>
      <c r="F55" s="1"/>
      <c r="G55" s="20">
        <f>IF(D55&gt;1000000,Variables!$C$4,IF(D55&gt;100000,Variables!$C$5,Variables!$C$6))</f>
        <v>2606449.9999999995</v>
      </c>
      <c r="I55" s="23">
        <v>0</v>
      </c>
    </row>
    <row r="56" spans="1:9" hidden="1" x14ac:dyDescent="0.25">
      <c r="A56" s="7">
        <v>12</v>
      </c>
      <c r="B56" t="s">
        <v>47</v>
      </c>
      <c r="C56" s="24">
        <v>2020</v>
      </c>
      <c r="D56" s="11">
        <f>Population!E13</f>
        <v>123821.09461951318</v>
      </c>
      <c r="E56" s="25" t="str">
        <f t="shared" si="0"/>
        <v>Medium</v>
      </c>
      <c r="F56" s="1"/>
      <c r="G56" s="20">
        <f>IF(D56&gt;1000000,Variables!$C$4,IF(D56&gt;100000,Variables!$C$5,Variables!$C$6))</f>
        <v>2606449.9999999995</v>
      </c>
      <c r="I56" s="23">
        <v>0</v>
      </c>
    </row>
    <row r="57" spans="1:9" x14ac:dyDescent="0.25">
      <c r="A57" s="7">
        <v>13</v>
      </c>
      <c r="B57" t="s">
        <v>48</v>
      </c>
      <c r="C57" s="24">
        <v>2020</v>
      </c>
      <c r="D57" s="11">
        <f>Population!E14</f>
        <v>8311604.8755428735</v>
      </c>
      <c r="E57" s="25" t="str">
        <f t="shared" si="0"/>
        <v>Large</v>
      </c>
      <c r="F57" s="1"/>
      <c r="G57" s="20">
        <f>IF(D57&gt;1000000,Variables!$C$4,IF(D57&gt;100000,Variables!$C$5,Variables!$C$6))</f>
        <v>7819349.9999999991</v>
      </c>
      <c r="I57" s="23">
        <v>0</v>
      </c>
    </row>
    <row r="58" spans="1:9" hidden="1" x14ac:dyDescent="0.25">
      <c r="A58" s="7">
        <v>14</v>
      </c>
      <c r="B58" t="s">
        <v>49</v>
      </c>
      <c r="C58" s="24">
        <v>2020</v>
      </c>
      <c r="D58" s="11">
        <f>Population!E15</f>
        <v>331194.20341844397</v>
      </c>
      <c r="E58" s="25" t="str">
        <f t="shared" si="0"/>
        <v>Medium</v>
      </c>
      <c r="F58" s="1"/>
      <c r="G58" s="20">
        <f>IF(D58&gt;1000000,Variables!$C$4,IF(D58&gt;100000,Variables!$C$5,Variables!$C$6))</f>
        <v>2606449.9999999995</v>
      </c>
      <c r="I58" s="23">
        <v>0</v>
      </c>
    </row>
    <row r="59" spans="1:9" hidden="1" x14ac:dyDescent="0.25">
      <c r="A59" s="7">
        <v>15</v>
      </c>
      <c r="B59" t="s">
        <v>50</v>
      </c>
      <c r="C59" s="24">
        <v>2020</v>
      </c>
      <c r="D59" s="11">
        <f>Population!E16</f>
        <v>73451.099045877185</v>
      </c>
      <c r="E59" s="25" t="str">
        <f t="shared" si="0"/>
        <v>Small</v>
      </c>
      <c r="F59" s="1"/>
      <c r="G59" s="20">
        <f>IF(D59&gt;1000000,Variables!$C$4,IF(D59&gt;100000,Variables!$C$5,Variables!$C$6))</f>
        <v>744699.99999999988</v>
      </c>
      <c r="I59" s="23">
        <v>0</v>
      </c>
    </row>
    <row r="60" spans="1:9" x14ac:dyDescent="0.25">
      <c r="A60" s="7">
        <v>16</v>
      </c>
      <c r="B60" t="s">
        <v>51</v>
      </c>
      <c r="C60" s="24">
        <v>2020</v>
      </c>
      <c r="D60" s="11">
        <f>Population!E17</f>
        <v>3761035.8080834826</v>
      </c>
      <c r="E60" s="25" t="str">
        <f t="shared" si="0"/>
        <v>Large</v>
      </c>
      <c r="F60" s="1"/>
      <c r="G60" s="20">
        <f>IF(D60&gt;1000000,Variables!$C$4,IF(D60&gt;100000,Variables!$C$5,Variables!$C$6))</f>
        <v>7819349.9999999991</v>
      </c>
      <c r="I60" s="23">
        <v>0</v>
      </c>
    </row>
    <row r="61" spans="1:9" hidden="1" x14ac:dyDescent="0.25">
      <c r="A61" s="7">
        <v>17</v>
      </c>
      <c r="B61" t="s">
        <v>52</v>
      </c>
      <c r="C61" s="24">
        <v>2020</v>
      </c>
      <c r="D61" s="11">
        <f>Population!E18</f>
        <v>13840.760132867426</v>
      </c>
      <c r="E61" s="25" t="str">
        <f t="shared" si="0"/>
        <v>Small</v>
      </c>
      <c r="F61" s="1"/>
      <c r="G61" s="20">
        <f>IF(D61&gt;1000000,Variables!$C$4,IF(D61&gt;100000,Variables!$C$5,Variables!$C$6))</f>
        <v>744699.99999999988</v>
      </c>
      <c r="I61" s="23">
        <v>0</v>
      </c>
    </row>
    <row r="62" spans="1:9" hidden="1" x14ac:dyDescent="0.25">
      <c r="A62" s="7">
        <v>18</v>
      </c>
      <c r="B62" t="s">
        <v>53</v>
      </c>
      <c r="C62" s="24">
        <v>2020</v>
      </c>
      <c r="D62" s="11">
        <f>Population!E19</f>
        <v>122281.44895620491</v>
      </c>
      <c r="E62" s="25" t="str">
        <f t="shared" si="0"/>
        <v>Medium</v>
      </c>
      <c r="F62" s="1"/>
      <c r="G62" s="20">
        <f>IF(D62&gt;1000000,Variables!$C$4,IF(D62&gt;100000,Variables!$C$5,Variables!$C$6))</f>
        <v>2606449.9999999995</v>
      </c>
      <c r="I62" s="23">
        <v>0</v>
      </c>
    </row>
    <row r="63" spans="1:9" x14ac:dyDescent="0.25">
      <c r="A63" s="7">
        <v>19</v>
      </c>
      <c r="B63" t="s">
        <v>54</v>
      </c>
      <c r="C63" s="24">
        <v>2020</v>
      </c>
      <c r="D63" s="11">
        <f>Population!E20</f>
        <v>5551977.0780467587</v>
      </c>
      <c r="E63" s="25" t="str">
        <f t="shared" si="0"/>
        <v>Large</v>
      </c>
      <c r="F63" s="1"/>
      <c r="G63" s="20">
        <f>IF(D63&gt;1000000,Variables!$C$4,IF(D63&gt;100000,Variables!$C$5,Variables!$C$6))</f>
        <v>7819349.9999999991</v>
      </c>
      <c r="I63" s="23">
        <v>0</v>
      </c>
    </row>
    <row r="64" spans="1:9" x14ac:dyDescent="0.25">
      <c r="A64" s="7">
        <v>20</v>
      </c>
      <c r="B64" t="s">
        <v>55</v>
      </c>
      <c r="C64" s="24">
        <v>2020</v>
      </c>
      <c r="D64" s="11">
        <f>Population!E21</f>
        <v>3478222.5311419708</v>
      </c>
      <c r="E64" s="25" t="str">
        <f t="shared" si="0"/>
        <v>Large</v>
      </c>
      <c r="F64" s="1"/>
      <c r="G64" s="20">
        <f>IF(D64&gt;1000000,Variables!$C$4,IF(D64&gt;100000,Variables!$C$5,Variables!$C$6))</f>
        <v>7819349.9999999991</v>
      </c>
      <c r="I64" s="23">
        <v>0</v>
      </c>
    </row>
    <row r="65" spans="1:9" x14ac:dyDescent="0.25">
      <c r="A65" s="7">
        <v>21</v>
      </c>
      <c r="B65" t="s">
        <v>56</v>
      </c>
      <c r="C65" s="24">
        <v>2020</v>
      </c>
      <c r="D65" s="11">
        <f>Population!E22</f>
        <v>15362346.135295814</v>
      </c>
      <c r="E65" s="25" t="str">
        <f t="shared" si="0"/>
        <v>Large</v>
      </c>
      <c r="F65" s="1"/>
      <c r="G65" s="20">
        <f>IF(D65&gt;1000000,Variables!$C$4,IF(D65&gt;100000,Variables!$C$5,Variables!$C$6))</f>
        <v>7819349.9999999991</v>
      </c>
      <c r="I65" s="23">
        <v>0</v>
      </c>
    </row>
    <row r="66" spans="1:9" x14ac:dyDescent="0.25">
      <c r="A66" s="7">
        <v>22</v>
      </c>
      <c r="B66" t="s">
        <v>57</v>
      </c>
      <c r="C66" s="24">
        <v>2020</v>
      </c>
      <c r="D66" s="11">
        <f>Population!E23</f>
        <v>13624141.742010074</v>
      </c>
      <c r="E66" s="25" t="str">
        <f t="shared" si="0"/>
        <v>Large</v>
      </c>
      <c r="F66" s="1"/>
      <c r="G66" s="20">
        <f>IF(D66&gt;1000000,Variables!$C$4,IF(D66&gt;100000,Variables!$C$5,Variables!$C$6))</f>
        <v>7819349.9999999991</v>
      </c>
      <c r="I66" s="23">
        <v>0</v>
      </c>
    </row>
    <row r="67" spans="1:9" hidden="1" x14ac:dyDescent="0.25">
      <c r="A67" s="7">
        <v>23</v>
      </c>
      <c r="B67" t="s">
        <v>58</v>
      </c>
      <c r="C67" s="24">
        <v>2020</v>
      </c>
      <c r="D67" s="11">
        <f>Population!E24</f>
        <v>49408.18003897911</v>
      </c>
      <c r="E67" s="25" t="str">
        <f t="shared" si="0"/>
        <v>Small</v>
      </c>
      <c r="F67" s="1"/>
      <c r="G67" s="20">
        <f>IF(D67&gt;1000000,Variables!$C$4,IF(D67&gt;100000,Variables!$C$5,Variables!$C$6))</f>
        <v>744699.99999999988</v>
      </c>
      <c r="I67" s="23">
        <v>0</v>
      </c>
    </row>
    <row r="68" spans="1:9" x14ac:dyDescent="0.25">
      <c r="A68" s="7">
        <v>24</v>
      </c>
      <c r="B68" t="s">
        <v>59</v>
      </c>
      <c r="C68" s="24">
        <v>2020</v>
      </c>
      <c r="D68" s="11">
        <f>Population!E25</f>
        <v>2079474.8182424838</v>
      </c>
      <c r="E68" s="25" t="str">
        <f t="shared" ref="E68:E131" si="1">IF(D68&lt;100000,"Small",IF(D68&lt;1000000,"Medium","Large"))</f>
        <v>Large</v>
      </c>
      <c r="F68" s="1"/>
      <c r="G68" s="20">
        <f>IF(D68&gt;1000000,Variables!$C$4,IF(D68&gt;100000,Variables!$C$5,Variables!$C$6))</f>
        <v>7819349.9999999991</v>
      </c>
      <c r="I68" s="23">
        <v>0</v>
      </c>
    </row>
    <row r="69" spans="1:9" hidden="1" x14ac:dyDescent="0.25">
      <c r="A69" s="7">
        <v>25</v>
      </c>
      <c r="B69" t="s">
        <v>60</v>
      </c>
      <c r="C69" s="24">
        <v>2020</v>
      </c>
      <c r="D69" s="11">
        <f>Population!E26</f>
        <v>298512.23011630296</v>
      </c>
      <c r="E69" s="25" t="str">
        <f t="shared" si="1"/>
        <v>Medium</v>
      </c>
      <c r="F69" s="1"/>
      <c r="G69" s="20">
        <f>IF(D69&gt;1000000,Variables!$C$4,IF(D69&gt;100000,Variables!$C$5,Variables!$C$6))</f>
        <v>2606449.9999999995</v>
      </c>
      <c r="I69" s="23">
        <v>0</v>
      </c>
    </row>
    <row r="70" spans="1:9" hidden="1" x14ac:dyDescent="0.25">
      <c r="A70" s="7">
        <v>26</v>
      </c>
      <c r="B70" t="s">
        <v>61</v>
      </c>
      <c r="C70" s="24">
        <v>2020</v>
      </c>
      <c r="D70" s="11">
        <f>Population!E27</f>
        <v>123697.62664330562</v>
      </c>
      <c r="E70" s="25" t="str">
        <f t="shared" si="1"/>
        <v>Medium</v>
      </c>
      <c r="F70" s="1"/>
      <c r="G70" s="20">
        <f>IF(D70&gt;1000000,Variables!$C$4,IF(D70&gt;100000,Variables!$C$5,Variables!$C$6))</f>
        <v>2606449.9999999995</v>
      </c>
      <c r="I70" s="23">
        <v>0</v>
      </c>
    </row>
    <row r="71" spans="1:9" x14ac:dyDescent="0.25">
      <c r="A71" s="7">
        <v>27</v>
      </c>
      <c r="B71" t="s">
        <v>62</v>
      </c>
      <c r="C71" s="24">
        <v>2020</v>
      </c>
      <c r="D71" s="11">
        <f>Population!E28</f>
        <v>1247561.1760333304</v>
      </c>
      <c r="E71" s="25" t="str">
        <f t="shared" si="1"/>
        <v>Large</v>
      </c>
      <c r="F71" s="1"/>
      <c r="G71" s="20">
        <f>IF(D71&gt;1000000,Variables!$C$4,IF(D71&gt;100000,Variables!$C$5,Variables!$C$6))</f>
        <v>7819349.9999999991</v>
      </c>
      <c r="I71" s="23">
        <v>0</v>
      </c>
    </row>
    <row r="72" spans="1:9" x14ac:dyDescent="0.25">
      <c r="A72" s="7">
        <v>28</v>
      </c>
      <c r="B72" t="s">
        <v>63</v>
      </c>
      <c r="C72" s="24">
        <v>2020</v>
      </c>
      <c r="D72" s="11">
        <f>Population!E29</f>
        <v>1325338.5929655205</v>
      </c>
      <c r="E72" s="25" t="str">
        <f t="shared" si="1"/>
        <v>Large</v>
      </c>
      <c r="F72" s="1"/>
      <c r="G72" s="20">
        <f>IF(D72&gt;1000000,Variables!$C$4,IF(D72&gt;100000,Variables!$C$5,Variables!$C$6))</f>
        <v>7819349.9999999991</v>
      </c>
      <c r="I72" s="23">
        <v>0</v>
      </c>
    </row>
    <row r="73" spans="1:9" hidden="1" x14ac:dyDescent="0.25">
      <c r="A73" s="7">
        <v>29</v>
      </c>
      <c r="B73" t="s">
        <v>64</v>
      </c>
      <c r="C73" s="24">
        <v>2020</v>
      </c>
      <c r="D73" s="11">
        <f>Population!E30</f>
        <v>176841.94764232548</v>
      </c>
      <c r="E73" s="25" t="str">
        <f t="shared" si="1"/>
        <v>Medium</v>
      </c>
      <c r="F73" s="1"/>
      <c r="G73" s="20">
        <f>IF(D73&gt;1000000,Variables!$C$4,IF(D73&gt;100000,Variables!$C$5,Variables!$C$6))</f>
        <v>2606449.9999999995</v>
      </c>
      <c r="I73" s="23">
        <v>0</v>
      </c>
    </row>
    <row r="74" spans="1:9" hidden="1" x14ac:dyDescent="0.25">
      <c r="A74" s="7">
        <v>30</v>
      </c>
      <c r="B74" t="s">
        <v>65</v>
      </c>
      <c r="C74" s="24">
        <v>2020</v>
      </c>
      <c r="D74" s="11">
        <f>Population!E31</f>
        <v>121325.8068203584</v>
      </c>
      <c r="E74" s="25" t="str">
        <f t="shared" si="1"/>
        <v>Medium</v>
      </c>
      <c r="F74" s="1"/>
      <c r="G74" s="20">
        <f>IF(D74&gt;1000000,Variables!$C$4,IF(D74&gt;100000,Variables!$C$5,Variables!$C$6))</f>
        <v>2606449.9999999995</v>
      </c>
      <c r="I74" s="23">
        <v>0</v>
      </c>
    </row>
    <row r="75" spans="1:9" hidden="1" x14ac:dyDescent="0.25">
      <c r="A75" s="7">
        <v>31</v>
      </c>
      <c r="B75" t="s">
        <v>66</v>
      </c>
      <c r="C75" s="24">
        <v>2020</v>
      </c>
      <c r="D75" s="11">
        <f>Population!E32</f>
        <v>209374.52469325534</v>
      </c>
      <c r="E75" s="25" t="str">
        <f t="shared" si="1"/>
        <v>Medium</v>
      </c>
      <c r="F75" s="1"/>
      <c r="G75" s="20">
        <f>IF(D75&gt;1000000,Variables!$C$4,IF(D75&gt;100000,Variables!$C$5,Variables!$C$6))</f>
        <v>2606449.9999999995</v>
      </c>
      <c r="I75" s="23">
        <v>0</v>
      </c>
    </row>
    <row r="76" spans="1:9" x14ac:dyDescent="0.25">
      <c r="A76" s="7">
        <v>32</v>
      </c>
      <c r="B76" t="s">
        <v>67</v>
      </c>
      <c r="C76" s="24">
        <v>2020</v>
      </c>
      <c r="D76" s="11">
        <f>Population!E33</f>
        <v>1457625.8867135858</v>
      </c>
      <c r="E76" s="25" t="str">
        <f t="shared" si="1"/>
        <v>Large</v>
      </c>
      <c r="F76" s="1"/>
      <c r="G76" s="20">
        <f>IF(D76&gt;1000000,Variables!$C$4,IF(D76&gt;100000,Variables!$C$5,Variables!$C$6))</f>
        <v>7819349.9999999991</v>
      </c>
      <c r="I76" s="23">
        <v>0</v>
      </c>
    </row>
    <row r="77" spans="1:9" hidden="1" x14ac:dyDescent="0.25">
      <c r="A77" s="7">
        <v>33</v>
      </c>
      <c r="B77" t="s">
        <v>68</v>
      </c>
      <c r="C77" s="24">
        <v>2020</v>
      </c>
      <c r="D77" s="11">
        <f>Population!E34</f>
        <v>918220.22693776176</v>
      </c>
      <c r="E77" s="25" t="str">
        <f t="shared" si="1"/>
        <v>Medium</v>
      </c>
      <c r="F77" s="1"/>
      <c r="G77" s="20">
        <f>IF(D77&gt;1000000,Variables!$C$4,IF(D77&gt;100000,Variables!$C$5,Variables!$C$6))</f>
        <v>2606449.9999999995</v>
      </c>
      <c r="I77" s="23">
        <v>0</v>
      </c>
    </row>
    <row r="78" spans="1:9" hidden="1" x14ac:dyDescent="0.25">
      <c r="A78" s="7">
        <v>34</v>
      </c>
      <c r="B78" t="s">
        <v>69</v>
      </c>
      <c r="C78" s="24">
        <v>2020</v>
      </c>
      <c r="D78" s="11">
        <f>Population!E35</f>
        <v>531176.51916159026</v>
      </c>
      <c r="E78" s="25" t="str">
        <f t="shared" si="1"/>
        <v>Medium</v>
      </c>
      <c r="F78" s="1"/>
      <c r="G78" s="20">
        <f>IF(D78&gt;1000000,Variables!$C$4,IF(D78&gt;100000,Variables!$C$5,Variables!$C$6))</f>
        <v>2606449.9999999995</v>
      </c>
      <c r="I78" s="23">
        <v>0</v>
      </c>
    </row>
    <row r="79" spans="1:9" hidden="1" x14ac:dyDescent="0.25">
      <c r="A79" s="7">
        <v>35</v>
      </c>
      <c r="B79" t="s">
        <v>70</v>
      </c>
      <c r="C79" s="24">
        <v>2020</v>
      </c>
      <c r="D79" s="11">
        <f>Population!E36</f>
        <v>226294.57615273932</v>
      </c>
      <c r="E79" s="25" t="str">
        <f t="shared" si="1"/>
        <v>Medium</v>
      </c>
      <c r="F79" s="1"/>
      <c r="G79" s="20">
        <f>IF(D79&gt;1000000,Variables!$C$4,IF(D79&gt;100000,Variables!$C$5,Variables!$C$6))</f>
        <v>2606449.9999999995</v>
      </c>
      <c r="I79" s="23">
        <v>0</v>
      </c>
    </row>
    <row r="80" spans="1:9" x14ac:dyDescent="0.25">
      <c r="A80" s="7">
        <v>36</v>
      </c>
      <c r="B80" t="s">
        <v>71</v>
      </c>
      <c r="C80" s="24">
        <v>2020</v>
      </c>
      <c r="D80" s="11">
        <f>Population!E37</f>
        <v>1450891.9432912257</v>
      </c>
      <c r="E80" s="25" t="str">
        <f t="shared" si="1"/>
        <v>Large</v>
      </c>
      <c r="F80" s="1"/>
      <c r="G80" s="20">
        <f>IF(D80&gt;1000000,Variables!$C$4,IF(D80&gt;100000,Variables!$C$5,Variables!$C$6))</f>
        <v>7819349.9999999991</v>
      </c>
      <c r="I80" s="23">
        <v>0</v>
      </c>
    </row>
    <row r="81" spans="1:9" hidden="1" x14ac:dyDescent="0.25">
      <c r="A81" s="7">
        <v>37</v>
      </c>
      <c r="B81" t="s">
        <v>72</v>
      </c>
      <c r="C81" s="24">
        <v>2020</v>
      </c>
      <c r="D81" s="11">
        <f>Population!E38</f>
        <v>242067.61011325504</v>
      </c>
      <c r="E81" s="25" t="str">
        <f t="shared" si="1"/>
        <v>Medium</v>
      </c>
      <c r="F81" s="1"/>
      <c r="G81" s="20">
        <f>IF(D81&gt;1000000,Variables!$C$4,IF(D81&gt;100000,Variables!$C$5,Variables!$C$6))</f>
        <v>2606449.9999999995</v>
      </c>
      <c r="I81" s="23">
        <v>0</v>
      </c>
    </row>
    <row r="82" spans="1:9" x14ac:dyDescent="0.25">
      <c r="A82" s="7">
        <v>38</v>
      </c>
      <c r="B82" t="s">
        <v>73</v>
      </c>
      <c r="C82" s="24">
        <v>2020</v>
      </c>
      <c r="D82" s="11">
        <f>Population!E39</f>
        <v>1064535.9521425301</v>
      </c>
      <c r="E82" s="25" t="str">
        <f t="shared" si="1"/>
        <v>Large</v>
      </c>
      <c r="F82" s="1"/>
      <c r="G82" s="20">
        <f>IF(D82&gt;1000000,Variables!$C$4,IF(D82&gt;100000,Variables!$C$5,Variables!$C$6))</f>
        <v>7819349.9999999991</v>
      </c>
      <c r="I82" s="23">
        <v>0</v>
      </c>
    </row>
    <row r="83" spans="1:9" hidden="1" x14ac:dyDescent="0.25">
      <c r="A83" s="7">
        <v>39</v>
      </c>
      <c r="B83" t="s">
        <v>74</v>
      </c>
      <c r="C83" s="24">
        <v>2020</v>
      </c>
      <c r="D83" s="11">
        <f>Population!E40</f>
        <v>87637.569512125774</v>
      </c>
      <c r="E83" s="25" t="str">
        <f t="shared" si="1"/>
        <v>Small</v>
      </c>
      <c r="F83" s="1"/>
      <c r="G83" s="20">
        <f>IF(D83&gt;1000000,Variables!$C$4,IF(D83&gt;100000,Variables!$C$5,Variables!$C$6))</f>
        <v>744699.99999999988</v>
      </c>
      <c r="I83" s="23">
        <v>0</v>
      </c>
    </row>
    <row r="84" spans="1:9" hidden="1" x14ac:dyDescent="0.25">
      <c r="A84" s="7">
        <v>40</v>
      </c>
      <c r="B84" t="s">
        <v>75</v>
      </c>
      <c r="C84" s="24">
        <v>2020</v>
      </c>
      <c r="D84" s="11">
        <f>Population!E41</f>
        <v>156478.37432641268</v>
      </c>
      <c r="E84" s="25" t="str">
        <f t="shared" si="1"/>
        <v>Medium</v>
      </c>
      <c r="F84" s="1"/>
      <c r="G84" s="20">
        <f>IF(D84&gt;1000000,Variables!$C$4,IF(D84&gt;100000,Variables!$C$5,Variables!$C$6))</f>
        <v>2606449.9999999995</v>
      </c>
      <c r="I84" s="23">
        <v>0</v>
      </c>
    </row>
    <row r="85" spans="1:9" hidden="1" x14ac:dyDescent="0.25">
      <c r="A85" s="7">
        <v>41</v>
      </c>
      <c r="B85" t="s">
        <v>76</v>
      </c>
      <c r="C85" s="24">
        <v>2020</v>
      </c>
      <c r="D85" s="11">
        <f>Population!E42</f>
        <v>75315.465486611327</v>
      </c>
      <c r="E85" s="25" t="str">
        <f t="shared" si="1"/>
        <v>Small</v>
      </c>
      <c r="F85" s="1"/>
      <c r="G85" s="20">
        <f>IF(D85&gt;1000000,Variables!$C$4,IF(D85&gt;100000,Variables!$C$5,Variables!$C$6))</f>
        <v>744699.99999999988</v>
      </c>
      <c r="I85" s="23">
        <v>0</v>
      </c>
    </row>
    <row r="86" spans="1:9" hidden="1" x14ac:dyDescent="0.25">
      <c r="A86" s="7">
        <v>42</v>
      </c>
      <c r="B86" t="s">
        <v>77</v>
      </c>
      <c r="C86" s="24">
        <v>2020</v>
      </c>
      <c r="D86" s="11">
        <f>Population!E43</f>
        <v>93267.709227190498</v>
      </c>
      <c r="E86" s="25" t="str">
        <f t="shared" si="1"/>
        <v>Small</v>
      </c>
      <c r="F86" s="1"/>
      <c r="G86" s="20">
        <f>IF(D86&gt;1000000,Variables!$C$4,IF(D86&gt;100000,Variables!$C$5,Variables!$C$6))</f>
        <v>744699.99999999988</v>
      </c>
      <c r="I86" s="23">
        <v>0</v>
      </c>
    </row>
    <row r="87" spans="1:9" hidden="1" x14ac:dyDescent="0.25">
      <c r="A87" s="7">
        <v>1</v>
      </c>
      <c r="B87" t="s">
        <v>36</v>
      </c>
      <c r="C87" s="24">
        <v>2021</v>
      </c>
      <c r="D87" s="11">
        <f>Population!F2</f>
        <v>505581.7247414047</v>
      </c>
      <c r="E87" s="25" t="str">
        <f t="shared" si="1"/>
        <v>Medium</v>
      </c>
      <c r="F87" s="1"/>
      <c r="G87" s="20">
        <f>IF(D87&gt;1000000,Variables!$C$4,IF(D87&gt;100000,Variables!$C$5,Variables!$C$6))</f>
        <v>2606449.9999999995</v>
      </c>
      <c r="I87" s="23">
        <v>0</v>
      </c>
    </row>
    <row r="88" spans="1:9" hidden="1" x14ac:dyDescent="0.25">
      <c r="A88" s="7">
        <v>2</v>
      </c>
      <c r="B88" t="s">
        <v>37</v>
      </c>
      <c r="C88" s="24">
        <v>2021</v>
      </c>
      <c r="D88" s="11">
        <f>Population!F3</f>
        <v>370860.70975971239</v>
      </c>
      <c r="E88" s="25" t="str">
        <f t="shared" si="1"/>
        <v>Medium</v>
      </c>
      <c r="F88" s="1"/>
      <c r="G88" s="20">
        <f>IF(D88&gt;1000000,Variables!$C$4,IF(D88&gt;100000,Variables!$C$5,Variables!$C$6))</f>
        <v>2606449.9999999995</v>
      </c>
      <c r="I88" s="23">
        <v>0</v>
      </c>
    </row>
    <row r="89" spans="1:9" x14ac:dyDescent="0.25">
      <c r="A89" s="7">
        <v>3</v>
      </c>
      <c r="B89" t="s">
        <v>38</v>
      </c>
      <c r="C89" s="24">
        <v>2021</v>
      </c>
      <c r="D89" s="11">
        <f>Population!F4</f>
        <v>10672312.70101269</v>
      </c>
      <c r="E89" s="25" t="str">
        <f t="shared" si="1"/>
        <v>Large</v>
      </c>
      <c r="F89" s="1"/>
      <c r="G89" s="20">
        <f>IF(D89&gt;1000000,Variables!$C$4,IF(D89&gt;100000,Variables!$C$5,Variables!$C$6))</f>
        <v>7819349.9999999991</v>
      </c>
      <c r="I89" s="23">
        <v>0</v>
      </c>
    </row>
    <row r="90" spans="1:9" x14ac:dyDescent="0.25">
      <c r="A90" s="7">
        <v>4</v>
      </c>
      <c r="B90" t="s">
        <v>39</v>
      </c>
      <c r="C90" s="24">
        <v>2021</v>
      </c>
      <c r="D90" s="11">
        <f>Population!F5</f>
        <v>2272842.6663259347</v>
      </c>
      <c r="E90" s="25" t="str">
        <f t="shared" si="1"/>
        <v>Large</v>
      </c>
      <c r="F90" s="1"/>
      <c r="G90" s="20">
        <f>IF(D90&gt;1000000,Variables!$C$4,IF(D90&gt;100000,Variables!$C$5,Variables!$C$6))</f>
        <v>7819349.9999999991</v>
      </c>
      <c r="I90" s="23">
        <v>0</v>
      </c>
    </row>
    <row r="91" spans="1:9" x14ac:dyDescent="0.25">
      <c r="A91" s="7">
        <v>5</v>
      </c>
      <c r="B91" t="s">
        <v>40</v>
      </c>
      <c r="C91" s="24">
        <v>2021</v>
      </c>
      <c r="D91" s="11">
        <f>Population!F6</f>
        <v>1066010.9344165314</v>
      </c>
      <c r="E91" s="25" t="str">
        <f t="shared" si="1"/>
        <v>Large</v>
      </c>
      <c r="F91" s="1"/>
      <c r="G91" s="20">
        <f>IF(D91&gt;1000000,Variables!$C$4,IF(D91&gt;100000,Variables!$C$5,Variables!$C$6))</f>
        <v>7819349.9999999991</v>
      </c>
      <c r="I91" s="23">
        <v>0</v>
      </c>
    </row>
    <row r="92" spans="1:9" x14ac:dyDescent="0.25">
      <c r="A92" s="7">
        <v>6</v>
      </c>
      <c r="B92" t="s">
        <v>41</v>
      </c>
      <c r="C92" s="24">
        <v>2021</v>
      </c>
      <c r="D92" s="11">
        <f>Population!F7</f>
        <v>1215389.880973473</v>
      </c>
      <c r="E92" s="25" t="str">
        <f t="shared" si="1"/>
        <v>Large</v>
      </c>
      <c r="F92" s="1"/>
      <c r="G92" s="20">
        <f>IF(D92&gt;1000000,Variables!$C$4,IF(D92&gt;100000,Variables!$C$5,Variables!$C$6))</f>
        <v>7819349.9999999991</v>
      </c>
      <c r="I92" s="23">
        <v>0</v>
      </c>
    </row>
    <row r="93" spans="1:9" x14ac:dyDescent="0.25">
      <c r="A93" s="7">
        <v>7</v>
      </c>
      <c r="B93" t="s">
        <v>42</v>
      </c>
      <c r="C93" s="24">
        <v>2021</v>
      </c>
      <c r="D93" s="11">
        <f>Population!F8</f>
        <v>5873198.2154455381</v>
      </c>
      <c r="E93" s="25" t="str">
        <f t="shared" si="1"/>
        <v>Large</v>
      </c>
      <c r="F93" s="1"/>
      <c r="G93" s="20">
        <f>IF(D93&gt;1000000,Variables!$C$4,IF(D93&gt;100000,Variables!$C$5,Variables!$C$6))</f>
        <v>7819349.9999999991</v>
      </c>
      <c r="I93" s="23">
        <v>0</v>
      </c>
    </row>
    <row r="94" spans="1:9" hidden="1" x14ac:dyDescent="0.25">
      <c r="A94" s="7">
        <v>8</v>
      </c>
      <c r="B94" t="s">
        <v>43</v>
      </c>
      <c r="C94" s="24">
        <v>2021</v>
      </c>
      <c r="D94" s="11">
        <f>Population!F9</f>
        <v>55969.865138845817</v>
      </c>
      <c r="E94" s="25" t="str">
        <f t="shared" si="1"/>
        <v>Small</v>
      </c>
      <c r="F94" s="1"/>
      <c r="G94" s="20">
        <f>IF(D94&gt;1000000,Variables!$C$4,IF(D94&gt;100000,Variables!$C$5,Variables!$C$6))</f>
        <v>744699.99999999988</v>
      </c>
      <c r="I94" s="23">
        <v>0</v>
      </c>
    </row>
    <row r="95" spans="1:9" hidden="1" x14ac:dyDescent="0.25">
      <c r="A95" s="7">
        <v>9</v>
      </c>
      <c r="B95" t="s">
        <v>44</v>
      </c>
      <c r="C95" s="24">
        <v>2021</v>
      </c>
      <c r="D95" s="11">
        <f>Population!F10</f>
        <v>719913.36990320042</v>
      </c>
      <c r="E95" s="25" t="str">
        <f t="shared" si="1"/>
        <v>Medium</v>
      </c>
      <c r="F95" s="1"/>
      <c r="G95" s="20">
        <f>IF(D95&gt;1000000,Variables!$C$4,IF(D95&gt;100000,Variables!$C$5,Variables!$C$6))</f>
        <v>2606449.9999999995</v>
      </c>
      <c r="I95" s="23">
        <v>0</v>
      </c>
    </row>
    <row r="96" spans="1:9" hidden="1" x14ac:dyDescent="0.25">
      <c r="A96" s="7">
        <v>10</v>
      </c>
      <c r="B96" t="s">
        <v>45</v>
      </c>
      <c r="C96" s="24">
        <v>2021</v>
      </c>
      <c r="D96" s="11">
        <f>Population!F11</f>
        <v>668072.80220820569</v>
      </c>
      <c r="E96" s="25" t="str">
        <f t="shared" si="1"/>
        <v>Medium</v>
      </c>
      <c r="F96" s="1"/>
      <c r="G96" s="20">
        <f>IF(D96&gt;1000000,Variables!$C$4,IF(D96&gt;100000,Variables!$C$5,Variables!$C$6))</f>
        <v>2606449.9999999995</v>
      </c>
      <c r="I96" s="23">
        <v>0</v>
      </c>
    </row>
    <row r="97" spans="1:9" hidden="1" x14ac:dyDescent="0.25">
      <c r="A97" s="7">
        <v>11</v>
      </c>
      <c r="B97" t="s">
        <v>46</v>
      </c>
      <c r="C97" s="24">
        <v>2021</v>
      </c>
      <c r="D97" s="11">
        <f>Population!F12</f>
        <v>260583.06278127513</v>
      </c>
      <c r="E97" s="25" t="str">
        <f t="shared" si="1"/>
        <v>Medium</v>
      </c>
      <c r="F97" s="1"/>
      <c r="G97" s="20">
        <f>IF(D97&gt;1000000,Variables!$C$4,IF(D97&gt;100000,Variables!$C$5,Variables!$C$6))</f>
        <v>2606449.9999999995</v>
      </c>
      <c r="I97" s="23">
        <v>0</v>
      </c>
    </row>
    <row r="98" spans="1:9" hidden="1" x14ac:dyDescent="0.25">
      <c r="A98" s="7">
        <v>12</v>
      </c>
      <c r="B98" t="s">
        <v>47</v>
      </c>
      <c r="C98" s="24">
        <v>2021</v>
      </c>
      <c r="D98" s="11">
        <f>Population!F13</f>
        <v>126755.65456199566</v>
      </c>
      <c r="E98" s="25" t="str">
        <f t="shared" si="1"/>
        <v>Medium</v>
      </c>
      <c r="F98" s="1"/>
      <c r="G98" s="20">
        <f>IF(D98&gt;1000000,Variables!$C$4,IF(D98&gt;100000,Variables!$C$5,Variables!$C$6))</f>
        <v>2606449.9999999995</v>
      </c>
      <c r="I98" s="23">
        <v>0</v>
      </c>
    </row>
    <row r="99" spans="1:9" x14ac:dyDescent="0.25">
      <c r="A99" s="7">
        <v>13</v>
      </c>
      <c r="B99" t="s">
        <v>48</v>
      </c>
      <c r="C99" s="24">
        <v>2021</v>
      </c>
      <c r="D99" s="11">
        <f>Population!F14</f>
        <v>8508589.9110932406</v>
      </c>
      <c r="E99" s="25" t="str">
        <f t="shared" si="1"/>
        <v>Large</v>
      </c>
      <c r="F99" s="1"/>
      <c r="G99" s="20">
        <f>IF(D99&gt;1000000,Variables!$C$4,IF(D99&gt;100000,Variables!$C$5,Variables!$C$6))</f>
        <v>7819349.9999999991</v>
      </c>
      <c r="I99" s="23">
        <v>0</v>
      </c>
    </row>
    <row r="100" spans="1:9" hidden="1" x14ac:dyDescent="0.25">
      <c r="A100" s="7">
        <v>14</v>
      </c>
      <c r="B100" t="s">
        <v>49</v>
      </c>
      <c r="C100" s="24">
        <v>2021</v>
      </c>
      <c r="D100" s="11">
        <f>Population!F15</f>
        <v>339043.50603946112</v>
      </c>
      <c r="E100" s="25" t="str">
        <f t="shared" si="1"/>
        <v>Medium</v>
      </c>
      <c r="F100" s="1"/>
      <c r="G100" s="20">
        <f>IF(D100&gt;1000000,Variables!$C$4,IF(D100&gt;100000,Variables!$C$5,Variables!$C$6))</f>
        <v>2606449.9999999995</v>
      </c>
      <c r="I100" s="23">
        <v>0</v>
      </c>
    </row>
    <row r="101" spans="1:9" hidden="1" x14ac:dyDescent="0.25">
      <c r="A101" s="7">
        <v>15</v>
      </c>
      <c r="B101" t="s">
        <v>50</v>
      </c>
      <c r="C101" s="24">
        <v>2021</v>
      </c>
      <c r="D101" s="11">
        <f>Population!F16</f>
        <v>75191.890093264476</v>
      </c>
      <c r="E101" s="25" t="str">
        <f t="shared" si="1"/>
        <v>Small</v>
      </c>
      <c r="F101" s="1"/>
      <c r="G101" s="20">
        <f>IF(D101&gt;1000000,Variables!$C$4,IF(D101&gt;100000,Variables!$C$5,Variables!$C$6))</f>
        <v>744699.99999999988</v>
      </c>
      <c r="I101" s="23">
        <v>0</v>
      </c>
    </row>
    <row r="102" spans="1:9" x14ac:dyDescent="0.25">
      <c r="A102" s="7">
        <v>16</v>
      </c>
      <c r="B102" t="s">
        <v>51</v>
      </c>
      <c r="C102" s="24">
        <v>2021</v>
      </c>
      <c r="D102" s="11">
        <f>Population!F17</f>
        <v>3850172.3567350614</v>
      </c>
      <c r="E102" s="25" t="str">
        <f t="shared" si="1"/>
        <v>Large</v>
      </c>
      <c r="F102" s="1"/>
      <c r="G102" s="20">
        <f>IF(D102&gt;1000000,Variables!$C$4,IF(D102&gt;100000,Variables!$C$5,Variables!$C$6))</f>
        <v>7819349.9999999991</v>
      </c>
      <c r="I102" s="23">
        <v>0</v>
      </c>
    </row>
    <row r="103" spans="1:9" hidden="1" x14ac:dyDescent="0.25">
      <c r="A103" s="7">
        <v>17</v>
      </c>
      <c r="B103" t="s">
        <v>52</v>
      </c>
      <c r="C103" s="24">
        <v>2021</v>
      </c>
      <c r="D103" s="11">
        <f>Population!F18</f>
        <v>14168.786148016387</v>
      </c>
      <c r="E103" s="25" t="str">
        <f t="shared" si="1"/>
        <v>Small</v>
      </c>
      <c r="F103" s="1"/>
      <c r="G103" s="20">
        <f>IF(D103&gt;1000000,Variables!$C$4,IF(D103&gt;100000,Variables!$C$5,Variables!$C$6))</f>
        <v>744699.99999999988</v>
      </c>
      <c r="I103" s="23">
        <v>0</v>
      </c>
    </row>
    <row r="104" spans="1:9" hidden="1" x14ac:dyDescent="0.25">
      <c r="A104" s="7">
        <v>18</v>
      </c>
      <c r="B104" t="s">
        <v>53</v>
      </c>
      <c r="C104" s="24">
        <v>2021</v>
      </c>
      <c r="D104" s="11">
        <f>Population!F19</f>
        <v>125179.51929646698</v>
      </c>
      <c r="E104" s="25" t="str">
        <f t="shared" si="1"/>
        <v>Medium</v>
      </c>
      <c r="F104" s="1"/>
      <c r="G104" s="20">
        <f>IF(D104&gt;1000000,Variables!$C$4,IF(D104&gt;100000,Variables!$C$5,Variables!$C$6))</f>
        <v>2606449.9999999995</v>
      </c>
      <c r="I104" s="23">
        <v>0</v>
      </c>
    </row>
    <row r="105" spans="1:9" x14ac:dyDescent="0.25">
      <c r="A105" s="7">
        <v>19</v>
      </c>
      <c r="B105" t="s">
        <v>54</v>
      </c>
      <c r="C105" s="24">
        <v>2021</v>
      </c>
      <c r="D105" s="11">
        <f>Population!F20</f>
        <v>5683558.9347964674</v>
      </c>
      <c r="E105" s="25" t="str">
        <f t="shared" si="1"/>
        <v>Large</v>
      </c>
      <c r="F105" s="1"/>
      <c r="G105" s="20">
        <f>IF(D105&gt;1000000,Variables!$C$4,IF(D105&gt;100000,Variables!$C$5,Variables!$C$6))</f>
        <v>7819349.9999999991</v>
      </c>
      <c r="I105" s="23">
        <v>0</v>
      </c>
    </row>
    <row r="106" spans="1:9" x14ac:dyDescent="0.25">
      <c r="A106" s="7">
        <v>20</v>
      </c>
      <c r="B106" t="s">
        <v>55</v>
      </c>
      <c r="C106" s="24">
        <v>2021</v>
      </c>
      <c r="D106" s="11">
        <f>Population!F21</f>
        <v>3560656.4051300357</v>
      </c>
      <c r="E106" s="25" t="str">
        <f t="shared" si="1"/>
        <v>Large</v>
      </c>
      <c r="F106" s="1"/>
      <c r="G106" s="20">
        <f>IF(D106&gt;1000000,Variables!$C$4,IF(D106&gt;100000,Variables!$C$5,Variables!$C$6))</f>
        <v>7819349.9999999991</v>
      </c>
      <c r="I106" s="23">
        <v>0</v>
      </c>
    </row>
    <row r="107" spans="1:9" x14ac:dyDescent="0.25">
      <c r="A107" s="7">
        <v>21</v>
      </c>
      <c r="B107" t="s">
        <v>56</v>
      </c>
      <c r="C107" s="24">
        <v>2021</v>
      </c>
      <c r="D107" s="11">
        <f>Population!F22</f>
        <v>15726433.738702327</v>
      </c>
      <c r="E107" s="25" t="str">
        <f t="shared" si="1"/>
        <v>Large</v>
      </c>
      <c r="F107" s="1"/>
      <c r="G107" s="20">
        <f>IF(D107&gt;1000000,Variables!$C$4,IF(D107&gt;100000,Variables!$C$5,Variables!$C$6))</f>
        <v>7819349.9999999991</v>
      </c>
      <c r="I107" s="23">
        <v>0</v>
      </c>
    </row>
    <row r="108" spans="1:9" x14ac:dyDescent="0.25">
      <c r="A108" s="7">
        <v>22</v>
      </c>
      <c r="B108" t="s">
        <v>57</v>
      </c>
      <c r="C108" s="24">
        <v>2021</v>
      </c>
      <c r="D108" s="11">
        <f>Population!F23</f>
        <v>13947033.901295714</v>
      </c>
      <c r="E108" s="25" t="str">
        <f t="shared" si="1"/>
        <v>Large</v>
      </c>
      <c r="F108" s="1"/>
      <c r="G108" s="20">
        <f>IF(D108&gt;1000000,Variables!$C$4,IF(D108&gt;100000,Variables!$C$5,Variables!$C$6))</f>
        <v>7819349.9999999991</v>
      </c>
      <c r="I108" s="23">
        <v>0</v>
      </c>
    </row>
    <row r="109" spans="1:9" hidden="1" x14ac:dyDescent="0.25">
      <c r="A109" s="7">
        <v>23</v>
      </c>
      <c r="B109" t="s">
        <v>58</v>
      </c>
      <c r="C109" s="24">
        <v>2021</v>
      </c>
      <c r="D109" s="11">
        <f>Population!F24</f>
        <v>50579.153905902916</v>
      </c>
      <c r="E109" s="25" t="str">
        <f t="shared" si="1"/>
        <v>Small</v>
      </c>
      <c r="F109" s="1"/>
      <c r="G109" s="20">
        <f>IF(D109&gt;1000000,Variables!$C$4,IF(D109&gt;100000,Variables!$C$5,Variables!$C$6))</f>
        <v>744699.99999999988</v>
      </c>
      <c r="I109" s="23">
        <v>0</v>
      </c>
    </row>
    <row r="110" spans="1:9" x14ac:dyDescent="0.25">
      <c r="A110" s="7">
        <v>24</v>
      </c>
      <c r="B110" t="s">
        <v>59</v>
      </c>
      <c r="C110" s="24">
        <v>2021</v>
      </c>
      <c r="D110" s="11">
        <f>Population!F25</f>
        <v>2128758.3714348311</v>
      </c>
      <c r="E110" s="25" t="str">
        <f t="shared" si="1"/>
        <v>Large</v>
      </c>
      <c r="F110" s="1"/>
      <c r="G110" s="20">
        <f>IF(D110&gt;1000000,Variables!$C$4,IF(D110&gt;100000,Variables!$C$5,Variables!$C$6))</f>
        <v>7819349.9999999991</v>
      </c>
      <c r="I110" s="23">
        <v>0</v>
      </c>
    </row>
    <row r="111" spans="1:9" hidden="1" x14ac:dyDescent="0.25">
      <c r="A111" s="7">
        <v>25</v>
      </c>
      <c r="B111" t="s">
        <v>60</v>
      </c>
      <c r="C111" s="24">
        <v>2021</v>
      </c>
      <c r="D111" s="11">
        <f>Population!F26</f>
        <v>305586.96997005941</v>
      </c>
      <c r="E111" s="25" t="str">
        <f t="shared" si="1"/>
        <v>Medium</v>
      </c>
      <c r="F111" s="1"/>
      <c r="G111" s="20">
        <f>IF(D111&gt;1000000,Variables!$C$4,IF(D111&gt;100000,Variables!$C$5,Variables!$C$6))</f>
        <v>2606449.9999999995</v>
      </c>
      <c r="I111" s="23">
        <v>0</v>
      </c>
    </row>
    <row r="112" spans="1:9" hidden="1" x14ac:dyDescent="0.25">
      <c r="A112" s="7">
        <v>26</v>
      </c>
      <c r="B112" t="s">
        <v>61</v>
      </c>
      <c r="C112" s="24">
        <v>2021</v>
      </c>
      <c r="D112" s="11">
        <f>Population!F27</f>
        <v>126629.26039475198</v>
      </c>
      <c r="E112" s="25" t="str">
        <f t="shared" si="1"/>
        <v>Medium</v>
      </c>
      <c r="F112" s="1"/>
      <c r="G112" s="20">
        <f>IF(D112&gt;1000000,Variables!$C$4,IF(D112&gt;100000,Variables!$C$5,Variables!$C$6))</f>
        <v>2606449.9999999995</v>
      </c>
      <c r="I112" s="23">
        <v>0</v>
      </c>
    </row>
    <row r="113" spans="1:9" x14ac:dyDescent="0.25">
      <c r="A113" s="7">
        <v>27</v>
      </c>
      <c r="B113" t="s">
        <v>62</v>
      </c>
      <c r="C113" s="24">
        <v>2021</v>
      </c>
      <c r="D113" s="11">
        <f>Population!F28</f>
        <v>1277128.3759053203</v>
      </c>
      <c r="E113" s="25" t="str">
        <f t="shared" si="1"/>
        <v>Large</v>
      </c>
      <c r="F113" s="1"/>
      <c r="G113" s="20">
        <f>IF(D113&gt;1000000,Variables!$C$4,IF(D113&gt;100000,Variables!$C$5,Variables!$C$6))</f>
        <v>7819349.9999999991</v>
      </c>
      <c r="I113" s="23">
        <v>0</v>
      </c>
    </row>
    <row r="114" spans="1:9" x14ac:dyDescent="0.25">
      <c r="A114" s="7">
        <v>28</v>
      </c>
      <c r="B114" t="s">
        <v>63</v>
      </c>
      <c r="C114" s="24">
        <v>2021</v>
      </c>
      <c r="D114" s="11">
        <f>Population!F29</f>
        <v>1356749.1176188034</v>
      </c>
      <c r="E114" s="25" t="str">
        <f t="shared" si="1"/>
        <v>Large</v>
      </c>
      <c r="F114" s="1"/>
      <c r="G114" s="20">
        <f>IF(D114&gt;1000000,Variables!$C$4,IF(D114&gt;100000,Variables!$C$5,Variables!$C$6))</f>
        <v>7819349.9999999991</v>
      </c>
      <c r="I114" s="23">
        <v>0</v>
      </c>
    </row>
    <row r="115" spans="1:9" hidden="1" x14ac:dyDescent="0.25">
      <c r="A115" s="7">
        <v>29</v>
      </c>
      <c r="B115" t="s">
        <v>64</v>
      </c>
      <c r="C115" s="24">
        <v>2021</v>
      </c>
      <c r="D115" s="11">
        <f>Population!F30</f>
        <v>181033.10180144862</v>
      </c>
      <c r="E115" s="25" t="str">
        <f t="shared" si="1"/>
        <v>Medium</v>
      </c>
      <c r="F115" s="1"/>
      <c r="G115" s="20">
        <f>IF(D115&gt;1000000,Variables!$C$4,IF(D115&gt;100000,Variables!$C$5,Variables!$C$6))</f>
        <v>2606449.9999999995</v>
      </c>
      <c r="I115" s="23">
        <v>0</v>
      </c>
    </row>
    <row r="116" spans="1:9" hidden="1" x14ac:dyDescent="0.25">
      <c r="A116" s="7">
        <v>30</v>
      </c>
      <c r="B116" t="s">
        <v>65</v>
      </c>
      <c r="C116" s="24">
        <v>2021</v>
      </c>
      <c r="D116" s="11">
        <f>Population!F31</f>
        <v>124201.22844200091</v>
      </c>
      <c r="E116" s="25" t="str">
        <f t="shared" si="1"/>
        <v>Medium</v>
      </c>
      <c r="F116" s="1"/>
      <c r="G116" s="20">
        <f>IF(D116&gt;1000000,Variables!$C$4,IF(D116&gt;100000,Variables!$C$5,Variables!$C$6))</f>
        <v>2606449.9999999995</v>
      </c>
      <c r="I116" s="23">
        <v>0</v>
      </c>
    </row>
    <row r="117" spans="1:9" hidden="1" x14ac:dyDescent="0.25">
      <c r="A117" s="7">
        <v>31</v>
      </c>
      <c r="B117" t="s">
        <v>66</v>
      </c>
      <c r="C117" s="24">
        <v>2021</v>
      </c>
      <c r="D117" s="11">
        <f>Population!F32</f>
        <v>214336.70092848552</v>
      </c>
      <c r="E117" s="25" t="str">
        <f t="shared" si="1"/>
        <v>Medium</v>
      </c>
      <c r="F117" s="1"/>
      <c r="G117" s="20">
        <f>IF(D117&gt;1000000,Variables!$C$4,IF(D117&gt;100000,Variables!$C$5,Variables!$C$6))</f>
        <v>2606449.9999999995</v>
      </c>
      <c r="I117" s="23">
        <v>0</v>
      </c>
    </row>
    <row r="118" spans="1:9" x14ac:dyDescent="0.25">
      <c r="A118" s="7">
        <v>32</v>
      </c>
      <c r="B118" t="s">
        <v>67</v>
      </c>
      <c r="C118" s="24">
        <v>2021</v>
      </c>
      <c r="D118" s="11">
        <f>Population!F33</f>
        <v>1492171.620228698</v>
      </c>
      <c r="E118" s="25" t="str">
        <f t="shared" si="1"/>
        <v>Large</v>
      </c>
      <c r="F118" s="1"/>
      <c r="G118" s="20">
        <f>IF(D118&gt;1000000,Variables!$C$4,IF(D118&gt;100000,Variables!$C$5,Variables!$C$6))</f>
        <v>7819349.9999999991</v>
      </c>
      <c r="I118" s="23">
        <v>0</v>
      </c>
    </row>
    <row r="119" spans="1:9" hidden="1" x14ac:dyDescent="0.25">
      <c r="A119" s="7">
        <v>33</v>
      </c>
      <c r="B119" t="s">
        <v>68</v>
      </c>
      <c r="C119" s="24">
        <v>2021</v>
      </c>
      <c r="D119" s="11">
        <f>Population!F34</f>
        <v>939982.04631618678</v>
      </c>
      <c r="E119" s="25" t="str">
        <f t="shared" si="1"/>
        <v>Medium</v>
      </c>
      <c r="F119" s="1"/>
      <c r="G119" s="20">
        <f>IF(D119&gt;1000000,Variables!$C$4,IF(D119&gt;100000,Variables!$C$5,Variables!$C$6))</f>
        <v>2606449.9999999995</v>
      </c>
      <c r="I119" s="23">
        <v>0</v>
      </c>
    </row>
    <row r="120" spans="1:9" hidden="1" x14ac:dyDescent="0.25">
      <c r="A120" s="7">
        <v>34</v>
      </c>
      <c r="B120" t="s">
        <v>69</v>
      </c>
      <c r="C120" s="24">
        <v>2021</v>
      </c>
      <c r="D120" s="11">
        <f>Population!F35</f>
        <v>543765.40266572009</v>
      </c>
      <c r="E120" s="25" t="str">
        <f t="shared" si="1"/>
        <v>Medium</v>
      </c>
      <c r="F120" s="1"/>
      <c r="G120" s="20">
        <f>IF(D120&gt;1000000,Variables!$C$4,IF(D120&gt;100000,Variables!$C$5,Variables!$C$6))</f>
        <v>2606449.9999999995</v>
      </c>
      <c r="I120" s="23">
        <v>0</v>
      </c>
    </row>
    <row r="121" spans="1:9" hidden="1" x14ac:dyDescent="0.25">
      <c r="A121" s="7">
        <v>35</v>
      </c>
      <c r="B121" t="s">
        <v>70</v>
      </c>
      <c r="C121" s="24">
        <v>2021</v>
      </c>
      <c r="D121" s="11">
        <f>Population!F36</f>
        <v>231657.75760755927</v>
      </c>
      <c r="E121" s="25" t="str">
        <f t="shared" si="1"/>
        <v>Medium</v>
      </c>
      <c r="F121" s="1"/>
      <c r="G121" s="20">
        <f>IF(D121&gt;1000000,Variables!$C$4,IF(D121&gt;100000,Variables!$C$5,Variables!$C$6))</f>
        <v>2606449.9999999995</v>
      </c>
      <c r="I121" s="23">
        <v>0</v>
      </c>
    </row>
    <row r="122" spans="1:9" x14ac:dyDescent="0.25">
      <c r="A122" s="7">
        <v>36</v>
      </c>
      <c r="B122" t="s">
        <v>71</v>
      </c>
      <c r="C122" s="24">
        <v>2021</v>
      </c>
      <c r="D122" s="11">
        <f>Population!F37</f>
        <v>1485278.0823472277</v>
      </c>
      <c r="E122" s="25" t="str">
        <f t="shared" si="1"/>
        <v>Large</v>
      </c>
      <c r="F122" s="1"/>
      <c r="G122" s="20">
        <f>IF(D122&gt;1000000,Variables!$C$4,IF(D122&gt;100000,Variables!$C$5,Variables!$C$6))</f>
        <v>7819349.9999999991</v>
      </c>
      <c r="I122" s="23">
        <v>0</v>
      </c>
    </row>
    <row r="123" spans="1:9" hidden="1" x14ac:dyDescent="0.25">
      <c r="A123" s="7">
        <v>37</v>
      </c>
      <c r="B123" t="s">
        <v>72</v>
      </c>
      <c r="C123" s="24">
        <v>2021</v>
      </c>
      <c r="D123" s="11">
        <f>Population!F38</f>
        <v>247804.61247293922</v>
      </c>
      <c r="E123" s="25" t="str">
        <f t="shared" si="1"/>
        <v>Medium</v>
      </c>
      <c r="F123" s="1"/>
      <c r="G123" s="20">
        <f>IF(D123&gt;1000000,Variables!$C$4,IF(D123&gt;100000,Variables!$C$5,Variables!$C$6))</f>
        <v>2606449.9999999995</v>
      </c>
      <c r="I123" s="23">
        <v>0</v>
      </c>
    </row>
    <row r="124" spans="1:9" x14ac:dyDescent="0.25">
      <c r="A124" s="7">
        <v>38</v>
      </c>
      <c r="B124" t="s">
        <v>73</v>
      </c>
      <c r="C124" s="24">
        <v>2021</v>
      </c>
      <c r="D124" s="11">
        <f>Population!F39</f>
        <v>1089765.4542083084</v>
      </c>
      <c r="E124" s="25" t="str">
        <f t="shared" si="1"/>
        <v>Large</v>
      </c>
      <c r="F124" s="1"/>
      <c r="G124" s="20">
        <f>IF(D124&gt;1000000,Variables!$C$4,IF(D124&gt;100000,Variables!$C$5,Variables!$C$6))</f>
        <v>7819349.9999999991</v>
      </c>
      <c r="I124" s="23">
        <v>0</v>
      </c>
    </row>
    <row r="125" spans="1:9" hidden="1" x14ac:dyDescent="0.25">
      <c r="A125" s="7">
        <v>39</v>
      </c>
      <c r="B125" t="s">
        <v>74</v>
      </c>
      <c r="C125" s="24">
        <v>2021</v>
      </c>
      <c r="D125" s="11">
        <f>Population!F40</f>
        <v>89714.579909563166</v>
      </c>
      <c r="E125" s="25" t="str">
        <f t="shared" si="1"/>
        <v>Small</v>
      </c>
      <c r="F125" s="1"/>
      <c r="G125" s="20">
        <f>IF(D125&gt;1000000,Variables!$C$4,IF(D125&gt;100000,Variables!$C$5,Variables!$C$6))</f>
        <v>744699.99999999988</v>
      </c>
      <c r="I125" s="23">
        <v>0</v>
      </c>
    </row>
    <row r="126" spans="1:9" hidden="1" x14ac:dyDescent="0.25">
      <c r="A126" s="7">
        <v>40</v>
      </c>
      <c r="B126" t="s">
        <v>75</v>
      </c>
      <c r="C126" s="24">
        <v>2021</v>
      </c>
      <c r="D126" s="11">
        <f>Population!F41</f>
        <v>160186.91179794868</v>
      </c>
      <c r="E126" s="25" t="str">
        <f t="shared" si="1"/>
        <v>Medium</v>
      </c>
      <c r="F126" s="1"/>
      <c r="G126" s="20">
        <f>IF(D126&gt;1000000,Variables!$C$4,IF(D126&gt;100000,Variables!$C$5,Variables!$C$6))</f>
        <v>2606449.9999999995</v>
      </c>
      <c r="I126" s="23">
        <v>0</v>
      </c>
    </row>
    <row r="127" spans="1:9" hidden="1" x14ac:dyDescent="0.25">
      <c r="A127" s="7">
        <v>41</v>
      </c>
      <c r="B127" t="s">
        <v>76</v>
      </c>
      <c r="C127" s="24">
        <v>2021</v>
      </c>
      <c r="D127" s="11">
        <f>Population!F42</f>
        <v>77100.442018644026</v>
      </c>
      <c r="E127" s="25" t="str">
        <f t="shared" si="1"/>
        <v>Small</v>
      </c>
      <c r="F127" s="1"/>
      <c r="G127" s="20">
        <f>IF(D127&gt;1000000,Variables!$C$4,IF(D127&gt;100000,Variables!$C$5,Variables!$C$6))</f>
        <v>744699.99999999988</v>
      </c>
      <c r="I127" s="23">
        <v>0</v>
      </c>
    </row>
    <row r="128" spans="1:9" hidden="1" x14ac:dyDescent="0.25">
      <c r="A128" s="7">
        <v>42</v>
      </c>
      <c r="B128" t="s">
        <v>77</v>
      </c>
      <c r="C128" s="24">
        <v>2021</v>
      </c>
      <c r="D128" s="11">
        <f>Population!F43</f>
        <v>95478.153935874914</v>
      </c>
      <c r="E128" s="25" t="str">
        <f t="shared" si="1"/>
        <v>Small</v>
      </c>
      <c r="F128" s="1"/>
      <c r="G128" s="20">
        <f>IF(D128&gt;1000000,Variables!$C$4,IF(D128&gt;100000,Variables!$C$5,Variables!$C$6))</f>
        <v>744699.99999999988</v>
      </c>
      <c r="I128" s="23">
        <v>0</v>
      </c>
    </row>
    <row r="129" spans="1:9" hidden="1" x14ac:dyDescent="0.25">
      <c r="A129" s="7">
        <v>1</v>
      </c>
      <c r="B129" t="s">
        <v>36</v>
      </c>
      <c r="C129" s="24">
        <v>2022</v>
      </c>
      <c r="D129" s="11">
        <f>Population!G2</f>
        <v>517564.01161777606</v>
      </c>
      <c r="E129" s="25" t="str">
        <f t="shared" si="1"/>
        <v>Medium</v>
      </c>
      <c r="F129" s="1"/>
      <c r="G129" s="20">
        <f>IF(D129&gt;1000000,Variables!$C$4,IF(D129&gt;100000,Variables!$C$5,Variables!$C$6))</f>
        <v>2606449.9999999995</v>
      </c>
      <c r="I129" s="23">
        <v>0</v>
      </c>
    </row>
    <row r="130" spans="1:9" hidden="1" x14ac:dyDescent="0.25">
      <c r="A130" s="7">
        <v>2</v>
      </c>
      <c r="B130" t="s">
        <v>37</v>
      </c>
      <c r="C130" s="24">
        <v>2022</v>
      </c>
      <c r="D130" s="11">
        <f>Population!G3</f>
        <v>379650.10858101764</v>
      </c>
      <c r="E130" s="25" t="str">
        <f t="shared" si="1"/>
        <v>Medium</v>
      </c>
      <c r="F130" s="1"/>
      <c r="G130" s="20">
        <f>IF(D130&gt;1000000,Variables!$C$4,IF(D130&gt;100000,Variables!$C$5,Variables!$C$6))</f>
        <v>2606449.9999999995</v>
      </c>
      <c r="I130" s="23">
        <v>0</v>
      </c>
    </row>
    <row r="131" spans="1:9" x14ac:dyDescent="0.25">
      <c r="A131" s="7">
        <v>3</v>
      </c>
      <c r="B131" t="s">
        <v>38</v>
      </c>
      <c r="C131" s="24">
        <v>2022</v>
      </c>
      <c r="D131" s="11">
        <f>Population!G4</f>
        <v>10925246.512026692</v>
      </c>
      <c r="E131" s="25" t="str">
        <f t="shared" si="1"/>
        <v>Large</v>
      </c>
      <c r="F131" s="1"/>
      <c r="G131" s="20">
        <f>IF(D131&gt;1000000,Variables!$C$4,IF(D131&gt;100000,Variables!$C$5,Variables!$C$6))</f>
        <v>7819349.9999999991</v>
      </c>
      <c r="I131" s="23">
        <v>0</v>
      </c>
    </row>
    <row r="132" spans="1:9" x14ac:dyDescent="0.25">
      <c r="A132" s="7">
        <v>4</v>
      </c>
      <c r="B132" t="s">
        <v>39</v>
      </c>
      <c r="C132" s="24">
        <v>2022</v>
      </c>
      <c r="D132" s="11">
        <f>Population!G5</f>
        <v>2326709.0375178596</v>
      </c>
      <c r="E132" s="25" t="str">
        <f t="shared" ref="E132:E195" si="2">IF(D132&lt;100000,"Small",IF(D132&lt;1000000,"Medium","Large"))</f>
        <v>Large</v>
      </c>
      <c r="F132" s="1"/>
      <c r="G132" s="20">
        <f>IF(D132&gt;1000000,Variables!$C$4,IF(D132&gt;100000,Variables!$C$5,Variables!$C$6))</f>
        <v>7819349.9999999991</v>
      </c>
      <c r="I132" s="23">
        <v>0</v>
      </c>
    </row>
    <row r="133" spans="1:9" x14ac:dyDescent="0.25">
      <c r="A133" s="7">
        <v>5</v>
      </c>
      <c r="B133" t="s">
        <v>40</v>
      </c>
      <c r="C133" s="24">
        <v>2022</v>
      </c>
      <c r="D133" s="11">
        <f>Population!G6</f>
        <v>1091275.3935622033</v>
      </c>
      <c r="E133" s="25" t="str">
        <f t="shared" si="2"/>
        <v>Large</v>
      </c>
      <c r="F133" s="1"/>
      <c r="G133" s="20">
        <f>IF(D133&gt;1000000,Variables!$C$4,IF(D133&gt;100000,Variables!$C$5,Variables!$C$6))</f>
        <v>7819349.9999999991</v>
      </c>
      <c r="I133" s="23">
        <v>0</v>
      </c>
    </row>
    <row r="134" spans="1:9" x14ac:dyDescent="0.25">
      <c r="A134" s="7">
        <v>6</v>
      </c>
      <c r="B134" t="s">
        <v>41</v>
      </c>
      <c r="C134" s="24">
        <v>2022</v>
      </c>
      <c r="D134" s="11">
        <f>Population!G7</f>
        <v>1244194.6211525444</v>
      </c>
      <c r="E134" s="25" t="str">
        <f t="shared" si="2"/>
        <v>Large</v>
      </c>
      <c r="F134" s="1"/>
      <c r="G134" s="20">
        <f>IF(D134&gt;1000000,Variables!$C$4,IF(D134&gt;100000,Variables!$C$5,Variables!$C$6))</f>
        <v>7819349.9999999991</v>
      </c>
      <c r="I134" s="23">
        <v>0</v>
      </c>
    </row>
    <row r="135" spans="1:9" x14ac:dyDescent="0.25">
      <c r="A135" s="7">
        <v>7</v>
      </c>
      <c r="B135" t="s">
        <v>42</v>
      </c>
      <c r="C135" s="24">
        <v>2022</v>
      </c>
      <c r="D135" s="11">
        <f>Population!G8</f>
        <v>6012393.0131515982</v>
      </c>
      <c r="E135" s="25" t="str">
        <f t="shared" si="2"/>
        <v>Large</v>
      </c>
      <c r="F135" s="1"/>
      <c r="G135" s="20">
        <f>IF(D135&gt;1000000,Variables!$C$4,IF(D135&gt;100000,Variables!$C$5,Variables!$C$6))</f>
        <v>7819349.9999999991</v>
      </c>
      <c r="I135" s="23">
        <v>0</v>
      </c>
    </row>
    <row r="136" spans="1:9" hidden="1" x14ac:dyDescent="0.25">
      <c r="A136" s="7">
        <v>8</v>
      </c>
      <c r="B136" t="s">
        <v>43</v>
      </c>
      <c r="C136" s="24">
        <v>2022</v>
      </c>
      <c r="D136" s="11">
        <f>Population!G9</f>
        <v>57296.350942636469</v>
      </c>
      <c r="E136" s="25" t="str">
        <f t="shared" si="2"/>
        <v>Small</v>
      </c>
      <c r="F136" s="1"/>
      <c r="G136" s="20">
        <f>IF(D136&gt;1000000,Variables!$C$4,IF(D136&gt;100000,Variables!$C$5,Variables!$C$6))</f>
        <v>744699.99999999988</v>
      </c>
      <c r="I136" s="23">
        <v>0</v>
      </c>
    </row>
    <row r="137" spans="1:9" hidden="1" x14ac:dyDescent="0.25">
      <c r="A137" s="7">
        <v>9</v>
      </c>
      <c r="B137" t="s">
        <v>44</v>
      </c>
      <c r="C137" s="24">
        <v>2022</v>
      </c>
      <c r="D137" s="11">
        <f>Population!G10</f>
        <v>736975.31676990644</v>
      </c>
      <c r="E137" s="25" t="str">
        <f t="shared" si="2"/>
        <v>Medium</v>
      </c>
      <c r="F137" s="1"/>
      <c r="G137" s="20">
        <f>IF(D137&gt;1000000,Variables!$C$4,IF(D137&gt;100000,Variables!$C$5,Variables!$C$6))</f>
        <v>2606449.9999999995</v>
      </c>
      <c r="I137" s="23">
        <v>0</v>
      </c>
    </row>
    <row r="138" spans="1:9" hidden="1" x14ac:dyDescent="0.25">
      <c r="A138" s="7">
        <v>10</v>
      </c>
      <c r="B138" t="s">
        <v>45</v>
      </c>
      <c r="C138" s="24">
        <v>2022</v>
      </c>
      <c r="D138" s="11">
        <f>Population!G11</f>
        <v>683906.12762054021</v>
      </c>
      <c r="E138" s="25" t="str">
        <f t="shared" si="2"/>
        <v>Medium</v>
      </c>
      <c r="F138" s="1"/>
      <c r="G138" s="20">
        <f>IF(D138&gt;1000000,Variables!$C$4,IF(D138&gt;100000,Variables!$C$5,Variables!$C$6))</f>
        <v>2606449.9999999995</v>
      </c>
      <c r="I138" s="23">
        <v>0</v>
      </c>
    </row>
    <row r="139" spans="1:9" hidden="1" x14ac:dyDescent="0.25">
      <c r="A139" s="7">
        <v>11</v>
      </c>
      <c r="B139" t="s">
        <v>46</v>
      </c>
      <c r="C139" s="24">
        <v>2022</v>
      </c>
      <c r="D139" s="11">
        <f>Population!G12</f>
        <v>266758.8813691914</v>
      </c>
      <c r="E139" s="25" t="str">
        <f t="shared" si="2"/>
        <v>Medium</v>
      </c>
      <c r="F139" s="1"/>
      <c r="G139" s="20">
        <f>IF(D139&gt;1000000,Variables!$C$4,IF(D139&gt;100000,Variables!$C$5,Variables!$C$6))</f>
        <v>2606449.9999999995</v>
      </c>
      <c r="I139" s="23">
        <v>0</v>
      </c>
    </row>
    <row r="140" spans="1:9" hidden="1" x14ac:dyDescent="0.25">
      <c r="A140" s="7">
        <v>12</v>
      </c>
      <c r="B140" t="s">
        <v>47</v>
      </c>
      <c r="C140" s="24">
        <v>2022</v>
      </c>
      <c r="D140" s="11">
        <f>Population!G13</f>
        <v>129759.76357511496</v>
      </c>
      <c r="E140" s="25" t="str">
        <f t="shared" si="2"/>
        <v>Medium</v>
      </c>
      <c r="F140" s="1"/>
      <c r="G140" s="20">
        <f>IF(D140&gt;1000000,Variables!$C$4,IF(D140&gt;100000,Variables!$C$5,Variables!$C$6))</f>
        <v>2606449.9999999995</v>
      </c>
      <c r="I140" s="23">
        <v>0</v>
      </c>
    </row>
    <row r="141" spans="1:9" x14ac:dyDescent="0.25">
      <c r="A141" s="7">
        <v>13</v>
      </c>
      <c r="B141" t="s">
        <v>48</v>
      </c>
      <c r="C141" s="24">
        <v>2022</v>
      </c>
      <c r="D141" s="11">
        <f>Population!G14</f>
        <v>8710243.4919861518</v>
      </c>
      <c r="E141" s="25" t="str">
        <f t="shared" si="2"/>
        <v>Large</v>
      </c>
      <c r="F141" s="1"/>
      <c r="G141" s="20">
        <f>IF(D141&gt;1000000,Variables!$C$4,IF(D141&gt;100000,Variables!$C$5,Variables!$C$6))</f>
        <v>7819349.9999999991</v>
      </c>
      <c r="I141" s="23">
        <v>0</v>
      </c>
    </row>
    <row r="142" spans="1:9" hidden="1" x14ac:dyDescent="0.25">
      <c r="A142" s="7">
        <v>14</v>
      </c>
      <c r="B142" t="s">
        <v>49</v>
      </c>
      <c r="C142" s="24">
        <v>2022</v>
      </c>
      <c r="D142" s="11">
        <f>Population!G15</f>
        <v>347078.83713259641</v>
      </c>
      <c r="E142" s="25" t="str">
        <f t="shared" si="2"/>
        <v>Medium</v>
      </c>
      <c r="F142" s="1"/>
      <c r="G142" s="20">
        <f>IF(D142&gt;1000000,Variables!$C$4,IF(D142&gt;100000,Variables!$C$5,Variables!$C$6))</f>
        <v>2606449.9999999995</v>
      </c>
      <c r="I142" s="23">
        <v>0</v>
      </c>
    </row>
    <row r="143" spans="1:9" hidden="1" x14ac:dyDescent="0.25">
      <c r="A143" s="7">
        <v>15</v>
      </c>
      <c r="B143" t="s">
        <v>50</v>
      </c>
      <c r="C143" s="24">
        <v>2022</v>
      </c>
      <c r="D143" s="11">
        <f>Population!G16</f>
        <v>76973.937888474858</v>
      </c>
      <c r="E143" s="25" t="str">
        <f t="shared" si="2"/>
        <v>Small</v>
      </c>
      <c r="F143" s="1"/>
      <c r="G143" s="20">
        <f>IF(D143&gt;1000000,Variables!$C$4,IF(D143&gt;100000,Variables!$C$5,Variables!$C$6))</f>
        <v>744699.99999999988</v>
      </c>
      <c r="I143" s="23">
        <v>0</v>
      </c>
    </row>
    <row r="144" spans="1:9" x14ac:dyDescent="0.25">
      <c r="A144" s="7">
        <v>16</v>
      </c>
      <c r="B144" t="s">
        <v>51</v>
      </c>
      <c r="C144" s="24">
        <v>2022</v>
      </c>
      <c r="D144" s="11">
        <f>Population!G17</f>
        <v>3941421.4415896828</v>
      </c>
      <c r="E144" s="25" t="str">
        <f t="shared" si="2"/>
        <v>Large</v>
      </c>
      <c r="F144" s="1"/>
      <c r="G144" s="20">
        <f>IF(D144&gt;1000000,Variables!$C$4,IF(D144&gt;100000,Variables!$C$5,Variables!$C$6))</f>
        <v>7819349.9999999991</v>
      </c>
      <c r="I144" s="23">
        <v>0</v>
      </c>
    </row>
    <row r="145" spans="1:9" hidden="1" x14ac:dyDescent="0.25">
      <c r="A145" s="7">
        <v>17</v>
      </c>
      <c r="B145" t="s">
        <v>52</v>
      </c>
      <c r="C145" s="24">
        <v>2022</v>
      </c>
      <c r="D145" s="11">
        <f>Population!G18</f>
        <v>14504.586379724376</v>
      </c>
      <c r="E145" s="25" t="str">
        <f t="shared" si="2"/>
        <v>Small</v>
      </c>
      <c r="F145" s="1"/>
      <c r="G145" s="20">
        <f>IF(D145&gt;1000000,Variables!$C$4,IF(D145&gt;100000,Variables!$C$5,Variables!$C$6))</f>
        <v>744699.99999999988</v>
      </c>
      <c r="I145" s="23">
        <v>0</v>
      </c>
    </row>
    <row r="146" spans="1:9" hidden="1" x14ac:dyDescent="0.25">
      <c r="A146" s="7">
        <v>18</v>
      </c>
      <c r="B146" t="s">
        <v>53</v>
      </c>
      <c r="C146" s="24">
        <v>2022</v>
      </c>
      <c r="D146" s="11">
        <f>Population!G19</f>
        <v>128146.27390379326</v>
      </c>
      <c r="E146" s="25" t="str">
        <f t="shared" si="2"/>
        <v>Medium</v>
      </c>
      <c r="F146" s="1"/>
      <c r="G146" s="20">
        <f>IF(D146&gt;1000000,Variables!$C$4,IF(D146&gt;100000,Variables!$C$5,Variables!$C$6))</f>
        <v>2606449.9999999995</v>
      </c>
      <c r="I146" s="23">
        <v>0</v>
      </c>
    </row>
    <row r="147" spans="1:9" x14ac:dyDescent="0.25">
      <c r="A147" s="7">
        <v>19</v>
      </c>
      <c r="B147" t="s">
        <v>54</v>
      </c>
      <c r="C147" s="24">
        <v>2022</v>
      </c>
      <c r="D147" s="11">
        <f>Population!G20</f>
        <v>5818259.2815511441</v>
      </c>
      <c r="E147" s="25" t="str">
        <f t="shared" si="2"/>
        <v>Large</v>
      </c>
      <c r="F147" s="1"/>
      <c r="G147" s="20">
        <f>IF(D147&gt;1000000,Variables!$C$4,IF(D147&gt;100000,Variables!$C$5,Variables!$C$6))</f>
        <v>7819349.9999999991</v>
      </c>
      <c r="I147" s="23">
        <v>0</v>
      </c>
    </row>
    <row r="148" spans="1:9" x14ac:dyDescent="0.25">
      <c r="A148" s="7">
        <v>20</v>
      </c>
      <c r="B148" t="s">
        <v>55</v>
      </c>
      <c r="C148" s="24">
        <v>2022</v>
      </c>
      <c r="D148" s="11">
        <f>Population!G21</f>
        <v>3645043.9619316179</v>
      </c>
      <c r="E148" s="25" t="str">
        <f t="shared" si="2"/>
        <v>Large</v>
      </c>
      <c r="F148" s="1"/>
      <c r="G148" s="20">
        <f>IF(D148&gt;1000000,Variables!$C$4,IF(D148&gt;100000,Variables!$C$5,Variables!$C$6))</f>
        <v>7819349.9999999991</v>
      </c>
      <c r="I148" s="23">
        <v>0</v>
      </c>
    </row>
    <row r="149" spans="1:9" x14ac:dyDescent="0.25">
      <c r="A149" s="7">
        <v>21</v>
      </c>
      <c r="B149" t="s">
        <v>56</v>
      </c>
      <c r="C149" s="24">
        <v>2022</v>
      </c>
      <c r="D149" s="11">
        <f>Population!G22</f>
        <v>16099150.218309574</v>
      </c>
      <c r="E149" s="25" t="str">
        <f t="shared" si="2"/>
        <v>Large</v>
      </c>
      <c r="F149" s="1"/>
      <c r="G149" s="20">
        <f>IF(D149&gt;1000000,Variables!$C$4,IF(D149&gt;100000,Variables!$C$5,Variables!$C$6))</f>
        <v>7819349.9999999991</v>
      </c>
      <c r="I149" s="23">
        <v>0</v>
      </c>
    </row>
    <row r="150" spans="1:9" x14ac:dyDescent="0.25">
      <c r="A150" s="7">
        <v>22</v>
      </c>
      <c r="B150" t="s">
        <v>57</v>
      </c>
      <c r="C150" s="24">
        <v>2022</v>
      </c>
      <c r="D150" s="11">
        <f>Population!G23</f>
        <v>14277578.604756424</v>
      </c>
      <c r="E150" s="25" t="str">
        <f t="shared" si="2"/>
        <v>Large</v>
      </c>
      <c r="F150" s="1"/>
      <c r="G150" s="20">
        <f>IF(D150&gt;1000000,Variables!$C$4,IF(D150&gt;100000,Variables!$C$5,Variables!$C$6))</f>
        <v>7819349.9999999991</v>
      </c>
      <c r="I150" s="23">
        <v>0</v>
      </c>
    </row>
    <row r="151" spans="1:9" hidden="1" x14ac:dyDescent="0.25">
      <c r="A151" s="7">
        <v>23</v>
      </c>
      <c r="B151" t="s">
        <v>58</v>
      </c>
      <c r="C151" s="24">
        <v>2022</v>
      </c>
      <c r="D151" s="11">
        <f>Population!G24</f>
        <v>51777.879853472827</v>
      </c>
      <c r="E151" s="25" t="str">
        <f t="shared" si="2"/>
        <v>Small</v>
      </c>
      <c r="F151" s="1"/>
      <c r="G151" s="20">
        <f>IF(D151&gt;1000000,Variables!$C$4,IF(D151&gt;100000,Variables!$C$5,Variables!$C$6))</f>
        <v>744699.99999999988</v>
      </c>
      <c r="I151" s="23">
        <v>0</v>
      </c>
    </row>
    <row r="152" spans="1:9" x14ac:dyDescent="0.25">
      <c r="A152" s="7">
        <v>24</v>
      </c>
      <c r="B152" t="s">
        <v>59</v>
      </c>
      <c r="C152" s="24">
        <v>2022</v>
      </c>
      <c r="D152" s="11">
        <f>Population!G25</f>
        <v>2179209.9448378365</v>
      </c>
      <c r="E152" s="25" t="str">
        <f t="shared" si="2"/>
        <v>Large</v>
      </c>
      <c r="F152" s="1"/>
      <c r="G152" s="20">
        <f>IF(D152&gt;1000000,Variables!$C$4,IF(D152&gt;100000,Variables!$C$5,Variables!$C$6))</f>
        <v>7819349.9999999991</v>
      </c>
      <c r="I152" s="23">
        <v>0</v>
      </c>
    </row>
    <row r="153" spans="1:9" hidden="1" x14ac:dyDescent="0.25">
      <c r="A153" s="7">
        <v>25</v>
      </c>
      <c r="B153" t="s">
        <v>60</v>
      </c>
      <c r="C153" s="24">
        <v>2022</v>
      </c>
      <c r="D153" s="11">
        <f>Population!G26</f>
        <v>312829.38115834986</v>
      </c>
      <c r="E153" s="25" t="str">
        <f t="shared" si="2"/>
        <v>Medium</v>
      </c>
      <c r="F153" s="1"/>
      <c r="G153" s="20">
        <f>IF(D153&gt;1000000,Variables!$C$4,IF(D153&gt;100000,Variables!$C$5,Variables!$C$6))</f>
        <v>2606449.9999999995</v>
      </c>
      <c r="I153" s="23">
        <v>0</v>
      </c>
    </row>
    <row r="154" spans="1:9" hidden="1" x14ac:dyDescent="0.25">
      <c r="A154" s="7">
        <v>26</v>
      </c>
      <c r="B154" t="s">
        <v>61</v>
      </c>
      <c r="C154" s="24">
        <v>2022</v>
      </c>
      <c r="D154" s="11">
        <f>Population!G27</f>
        <v>129630.37386610762</v>
      </c>
      <c r="E154" s="25" t="str">
        <f t="shared" si="2"/>
        <v>Medium</v>
      </c>
      <c r="F154" s="1"/>
      <c r="G154" s="20">
        <f>IF(D154&gt;1000000,Variables!$C$4,IF(D154&gt;100000,Variables!$C$5,Variables!$C$6))</f>
        <v>2606449.9999999995</v>
      </c>
      <c r="I154" s="23">
        <v>0</v>
      </c>
    </row>
    <row r="155" spans="1:9" x14ac:dyDescent="0.25">
      <c r="A155" s="7">
        <v>27</v>
      </c>
      <c r="B155" t="s">
        <v>62</v>
      </c>
      <c r="C155" s="24">
        <v>2022</v>
      </c>
      <c r="D155" s="11">
        <f>Population!G28</f>
        <v>1307396.3184142767</v>
      </c>
      <c r="E155" s="25" t="str">
        <f t="shared" si="2"/>
        <v>Large</v>
      </c>
      <c r="F155" s="1"/>
      <c r="G155" s="20">
        <f>IF(D155&gt;1000000,Variables!$C$4,IF(D155&gt;100000,Variables!$C$5,Variables!$C$6))</f>
        <v>7819349.9999999991</v>
      </c>
      <c r="I155" s="23">
        <v>0</v>
      </c>
    </row>
    <row r="156" spans="1:9" x14ac:dyDescent="0.25">
      <c r="A156" s="7">
        <v>28</v>
      </c>
      <c r="B156" t="s">
        <v>63</v>
      </c>
      <c r="C156" s="24">
        <v>2022</v>
      </c>
      <c r="D156" s="11">
        <f>Population!G29</f>
        <v>1388904.0717063691</v>
      </c>
      <c r="E156" s="25" t="str">
        <f t="shared" si="2"/>
        <v>Large</v>
      </c>
      <c r="F156" s="1"/>
      <c r="G156" s="20">
        <f>IF(D156&gt;1000000,Variables!$C$4,IF(D156&gt;100000,Variables!$C$5,Variables!$C$6))</f>
        <v>7819349.9999999991</v>
      </c>
      <c r="I156" s="23">
        <v>0</v>
      </c>
    </row>
    <row r="157" spans="1:9" hidden="1" x14ac:dyDescent="0.25">
      <c r="A157" s="7">
        <v>29</v>
      </c>
      <c r="B157" t="s">
        <v>64</v>
      </c>
      <c r="C157" s="24">
        <v>2022</v>
      </c>
      <c r="D157" s="11">
        <f>Population!G30</f>
        <v>185323.58631414297</v>
      </c>
      <c r="E157" s="25" t="str">
        <f t="shared" si="2"/>
        <v>Medium</v>
      </c>
      <c r="F157" s="1"/>
      <c r="G157" s="20">
        <f>IF(D157&gt;1000000,Variables!$C$4,IF(D157&gt;100000,Variables!$C$5,Variables!$C$6))</f>
        <v>2606449.9999999995</v>
      </c>
      <c r="I157" s="23">
        <v>0</v>
      </c>
    </row>
    <row r="158" spans="1:9" hidden="1" x14ac:dyDescent="0.25">
      <c r="A158" s="7">
        <v>30</v>
      </c>
      <c r="B158" t="s">
        <v>65</v>
      </c>
      <c r="C158" s="24">
        <v>2022</v>
      </c>
      <c r="D158" s="11">
        <f>Population!G31</f>
        <v>127144.79755607634</v>
      </c>
      <c r="E158" s="25" t="str">
        <f t="shared" si="2"/>
        <v>Medium</v>
      </c>
      <c r="F158" s="1"/>
      <c r="G158" s="20">
        <f>IF(D158&gt;1000000,Variables!$C$4,IF(D158&gt;100000,Variables!$C$5,Variables!$C$6))</f>
        <v>2606449.9999999995</v>
      </c>
      <c r="I158" s="23">
        <v>0</v>
      </c>
    </row>
    <row r="159" spans="1:9" hidden="1" x14ac:dyDescent="0.25">
      <c r="A159" s="7">
        <v>31</v>
      </c>
      <c r="B159" t="s">
        <v>66</v>
      </c>
      <c r="C159" s="24">
        <v>2022</v>
      </c>
      <c r="D159" s="11">
        <f>Population!G32</f>
        <v>219416.48074049066</v>
      </c>
      <c r="E159" s="25" t="str">
        <f t="shared" si="2"/>
        <v>Medium</v>
      </c>
      <c r="F159" s="1"/>
      <c r="G159" s="20">
        <f>IF(D159&gt;1000000,Variables!$C$4,IF(D159&gt;100000,Variables!$C$5,Variables!$C$6))</f>
        <v>2606449.9999999995</v>
      </c>
      <c r="I159" s="23">
        <v>0</v>
      </c>
    </row>
    <row r="160" spans="1:9" x14ac:dyDescent="0.25">
      <c r="A160" s="7">
        <v>32</v>
      </c>
      <c r="B160" t="s">
        <v>67</v>
      </c>
      <c r="C160" s="24">
        <v>2022</v>
      </c>
      <c r="D160" s="11">
        <f>Population!G33</f>
        <v>1527536.0876281185</v>
      </c>
      <c r="E160" s="25" t="str">
        <f t="shared" si="2"/>
        <v>Large</v>
      </c>
      <c r="F160" s="1"/>
      <c r="G160" s="20">
        <f>IF(D160&gt;1000000,Variables!$C$4,IF(D160&gt;100000,Variables!$C$5,Variables!$C$6))</f>
        <v>7819349.9999999991</v>
      </c>
      <c r="I160" s="23">
        <v>0</v>
      </c>
    </row>
    <row r="161" spans="1:9" hidden="1" x14ac:dyDescent="0.25">
      <c r="A161" s="7">
        <v>33</v>
      </c>
      <c r="B161" t="s">
        <v>68</v>
      </c>
      <c r="C161" s="24">
        <v>2022</v>
      </c>
      <c r="D161" s="11">
        <f>Population!G34</f>
        <v>962259.62081388058</v>
      </c>
      <c r="E161" s="25" t="str">
        <f t="shared" si="2"/>
        <v>Medium</v>
      </c>
      <c r="F161" s="1"/>
      <c r="G161" s="20">
        <f>IF(D161&gt;1000000,Variables!$C$4,IF(D161&gt;100000,Variables!$C$5,Variables!$C$6))</f>
        <v>2606449.9999999995</v>
      </c>
      <c r="I161" s="23">
        <v>0</v>
      </c>
    </row>
    <row r="162" spans="1:9" hidden="1" x14ac:dyDescent="0.25">
      <c r="A162" s="7">
        <v>34</v>
      </c>
      <c r="B162" t="s">
        <v>69</v>
      </c>
      <c r="C162" s="24">
        <v>2022</v>
      </c>
      <c r="D162" s="11">
        <f>Population!G35</f>
        <v>556652.64270889771</v>
      </c>
      <c r="E162" s="25" t="str">
        <f t="shared" si="2"/>
        <v>Medium</v>
      </c>
      <c r="F162" s="1"/>
      <c r="G162" s="20">
        <f>IF(D162&gt;1000000,Variables!$C$4,IF(D162&gt;100000,Variables!$C$5,Variables!$C$6))</f>
        <v>2606449.9999999995</v>
      </c>
      <c r="I162" s="23">
        <v>0</v>
      </c>
    </row>
    <row r="163" spans="1:9" hidden="1" x14ac:dyDescent="0.25">
      <c r="A163" s="7">
        <v>35</v>
      </c>
      <c r="B163" t="s">
        <v>70</v>
      </c>
      <c r="C163" s="24">
        <v>2022</v>
      </c>
      <c r="D163" s="11">
        <f>Population!G36</f>
        <v>237148.04646285845</v>
      </c>
      <c r="E163" s="25" t="str">
        <f t="shared" si="2"/>
        <v>Medium</v>
      </c>
      <c r="F163" s="1"/>
      <c r="G163" s="20">
        <f>IF(D163&gt;1000000,Variables!$C$4,IF(D163&gt;100000,Variables!$C$5,Variables!$C$6))</f>
        <v>2606449.9999999995</v>
      </c>
      <c r="I163" s="23">
        <v>0</v>
      </c>
    </row>
    <row r="164" spans="1:9" x14ac:dyDescent="0.25">
      <c r="A164" s="7">
        <v>36</v>
      </c>
      <c r="B164" t="s">
        <v>71</v>
      </c>
      <c r="C164" s="24">
        <v>2022</v>
      </c>
      <c r="D164" s="11">
        <f>Population!G37</f>
        <v>1520479.1728988574</v>
      </c>
      <c r="E164" s="25" t="str">
        <f t="shared" si="2"/>
        <v>Large</v>
      </c>
      <c r="F164" s="1"/>
      <c r="G164" s="20">
        <f>IF(D164&gt;1000000,Variables!$C$4,IF(D164&gt;100000,Variables!$C$5,Variables!$C$6))</f>
        <v>7819349.9999999991</v>
      </c>
      <c r="I164" s="23">
        <v>0</v>
      </c>
    </row>
    <row r="165" spans="1:9" hidden="1" x14ac:dyDescent="0.25">
      <c r="A165" s="7">
        <v>37</v>
      </c>
      <c r="B165" t="s">
        <v>72</v>
      </c>
      <c r="C165" s="24">
        <v>2022</v>
      </c>
      <c r="D165" s="11">
        <f>Population!G38</f>
        <v>253677.58178854792</v>
      </c>
      <c r="E165" s="25" t="str">
        <f t="shared" si="2"/>
        <v>Medium</v>
      </c>
      <c r="F165" s="1"/>
      <c r="G165" s="20">
        <f>IF(D165&gt;1000000,Variables!$C$4,IF(D165&gt;100000,Variables!$C$5,Variables!$C$6))</f>
        <v>2606449.9999999995</v>
      </c>
      <c r="I165" s="23">
        <v>0</v>
      </c>
    </row>
    <row r="166" spans="1:9" x14ac:dyDescent="0.25">
      <c r="A166" s="7">
        <v>38</v>
      </c>
      <c r="B166" t="s">
        <v>73</v>
      </c>
      <c r="C166" s="24">
        <v>2022</v>
      </c>
      <c r="D166" s="11">
        <f>Population!G39</f>
        <v>1115592.8954730453</v>
      </c>
      <c r="E166" s="25" t="str">
        <f t="shared" si="2"/>
        <v>Large</v>
      </c>
      <c r="F166" s="1"/>
      <c r="G166" s="20">
        <f>IF(D166&gt;1000000,Variables!$C$4,IF(D166&gt;100000,Variables!$C$5,Variables!$C$6))</f>
        <v>7819349.9999999991</v>
      </c>
      <c r="I166" s="23">
        <v>0</v>
      </c>
    </row>
    <row r="167" spans="1:9" hidden="1" x14ac:dyDescent="0.25">
      <c r="A167" s="7">
        <v>39</v>
      </c>
      <c r="B167" t="s">
        <v>74</v>
      </c>
      <c r="C167" s="24">
        <v>2022</v>
      </c>
      <c r="D167" s="11">
        <f>Population!G40</f>
        <v>91840.815453419826</v>
      </c>
      <c r="E167" s="25" t="str">
        <f t="shared" si="2"/>
        <v>Small</v>
      </c>
      <c r="F167" s="1"/>
      <c r="G167" s="20">
        <f>IF(D167&gt;1000000,Variables!$C$4,IF(D167&gt;100000,Variables!$C$5,Variables!$C$6))</f>
        <v>744699.99999999988</v>
      </c>
      <c r="I167" s="23">
        <v>0</v>
      </c>
    </row>
    <row r="168" spans="1:9" hidden="1" x14ac:dyDescent="0.25">
      <c r="A168" s="7">
        <v>40</v>
      </c>
      <c r="B168" t="s">
        <v>75</v>
      </c>
      <c r="C168" s="24">
        <v>2022</v>
      </c>
      <c r="D168" s="11">
        <f>Population!G41</f>
        <v>163983.34160756008</v>
      </c>
      <c r="E168" s="25" t="str">
        <f t="shared" si="2"/>
        <v>Medium</v>
      </c>
      <c r="F168" s="1"/>
      <c r="G168" s="20">
        <f>IF(D168&gt;1000000,Variables!$C$4,IF(D168&gt;100000,Variables!$C$5,Variables!$C$6))</f>
        <v>2606449.9999999995</v>
      </c>
      <c r="I168" s="23">
        <v>0</v>
      </c>
    </row>
    <row r="169" spans="1:9" hidden="1" x14ac:dyDescent="0.25">
      <c r="A169" s="7">
        <v>41</v>
      </c>
      <c r="B169" t="s">
        <v>76</v>
      </c>
      <c r="C169" s="24">
        <v>2022</v>
      </c>
      <c r="D169" s="11">
        <f>Population!G42</f>
        <v>78927.722494485904</v>
      </c>
      <c r="E169" s="25" t="str">
        <f t="shared" si="2"/>
        <v>Small</v>
      </c>
      <c r="F169" s="1"/>
      <c r="G169" s="20">
        <f>IF(D169&gt;1000000,Variables!$C$4,IF(D169&gt;100000,Variables!$C$5,Variables!$C$6))</f>
        <v>744699.99999999988</v>
      </c>
      <c r="I169" s="23">
        <v>0</v>
      </c>
    </row>
    <row r="170" spans="1:9" hidden="1" x14ac:dyDescent="0.25">
      <c r="A170" s="7">
        <v>42</v>
      </c>
      <c r="B170" t="s">
        <v>77</v>
      </c>
      <c r="C170" s="24">
        <v>2022</v>
      </c>
      <c r="D170" s="11">
        <f>Population!G43</f>
        <v>97740.986184155161</v>
      </c>
      <c r="E170" s="25" t="str">
        <f t="shared" si="2"/>
        <v>Small</v>
      </c>
      <c r="F170" s="1"/>
      <c r="G170" s="20">
        <f>IF(D170&gt;1000000,Variables!$C$4,IF(D170&gt;100000,Variables!$C$5,Variables!$C$6))</f>
        <v>744699.99999999988</v>
      </c>
      <c r="I170" s="23">
        <v>0</v>
      </c>
    </row>
    <row r="171" spans="1:9" hidden="1" x14ac:dyDescent="0.25">
      <c r="A171" s="7">
        <v>1</v>
      </c>
      <c r="B171" t="s">
        <v>36</v>
      </c>
      <c r="C171" s="24">
        <v>2023</v>
      </c>
      <c r="D171" s="11">
        <f>Population!H2</f>
        <v>529830.27869311743</v>
      </c>
      <c r="E171" s="25" t="str">
        <f t="shared" si="2"/>
        <v>Medium</v>
      </c>
      <c r="F171" s="1"/>
      <c r="G171" s="20">
        <f>IF(D171&gt;1000000,Variables!$C$4,IF(D171&gt;100000,Variables!$C$5,Variables!$C$6))</f>
        <v>2606449.9999999995</v>
      </c>
      <c r="I171" s="23">
        <v>0</v>
      </c>
    </row>
    <row r="172" spans="1:9" hidden="1" x14ac:dyDescent="0.25">
      <c r="A172" s="7">
        <v>2</v>
      </c>
      <c r="B172" t="s">
        <v>37</v>
      </c>
      <c r="C172" s="24">
        <v>2023</v>
      </c>
      <c r="D172" s="11">
        <f>Population!H3</f>
        <v>388647.81615438784</v>
      </c>
      <c r="E172" s="25" t="str">
        <f t="shared" si="2"/>
        <v>Medium</v>
      </c>
      <c r="F172" s="1"/>
      <c r="G172" s="20">
        <f>IF(D172&gt;1000000,Variables!$C$4,IF(D172&gt;100000,Variables!$C$5,Variables!$C$6))</f>
        <v>2606449.9999999995</v>
      </c>
      <c r="I172" s="23">
        <v>0</v>
      </c>
    </row>
    <row r="173" spans="1:9" x14ac:dyDescent="0.25">
      <c r="A173" s="7">
        <v>3</v>
      </c>
      <c r="B173" t="s">
        <v>38</v>
      </c>
      <c r="C173" s="24">
        <v>2023</v>
      </c>
      <c r="D173" s="11">
        <f>Population!H4</f>
        <v>11184174.854361728</v>
      </c>
      <c r="E173" s="25" t="str">
        <f t="shared" si="2"/>
        <v>Large</v>
      </c>
      <c r="F173" s="1"/>
      <c r="G173" s="20">
        <f>IF(D173&gt;1000000,Variables!$C$4,IF(D173&gt;100000,Variables!$C$5,Variables!$C$6))</f>
        <v>7819349.9999999991</v>
      </c>
      <c r="I173" s="23">
        <v>0</v>
      </c>
    </row>
    <row r="174" spans="1:9" x14ac:dyDescent="0.25">
      <c r="A174" s="7">
        <v>4</v>
      </c>
      <c r="B174" t="s">
        <v>39</v>
      </c>
      <c r="C174" s="24">
        <v>2023</v>
      </c>
      <c r="D174" s="11">
        <f>Population!H5</f>
        <v>2381852.0417070338</v>
      </c>
      <c r="E174" s="25" t="str">
        <f t="shared" si="2"/>
        <v>Large</v>
      </c>
      <c r="F174" s="1"/>
      <c r="G174" s="20">
        <f>IF(D174&gt;1000000,Variables!$C$4,IF(D174&gt;100000,Variables!$C$5,Variables!$C$6))</f>
        <v>7819349.9999999991</v>
      </c>
      <c r="I174" s="23">
        <v>0</v>
      </c>
    </row>
    <row r="175" spans="1:9" x14ac:dyDescent="0.25">
      <c r="A175" s="7">
        <v>5</v>
      </c>
      <c r="B175" t="s">
        <v>40</v>
      </c>
      <c r="C175" s="24">
        <v>2023</v>
      </c>
      <c r="D175" s="11">
        <f>Population!H6</f>
        <v>1117138.6203896278</v>
      </c>
      <c r="E175" s="25" t="str">
        <f t="shared" si="2"/>
        <v>Large</v>
      </c>
      <c r="F175" s="1"/>
      <c r="G175" s="20">
        <f>IF(D175&gt;1000000,Variables!$C$4,IF(D175&gt;100000,Variables!$C$5,Variables!$C$6))</f>
        <v>7819349.9999999991</v>
      </c>
      <c r="I175" s="23">
        <v>0</v>
      </c>
    </row>
    <row r="176" spans="1:9" x14ac:dyDescent="0.25">
      <c r="A176" s="7">
        <v>6</v>
      </c>
      <c r="B176" t="s">
        <v>41</v>
      </c>
      <c r="C176" s="24">
        <v>2023</v>
      </c>
      <c r="D176" s="11">
        <f>Population!H7</f>
        <v>1273682.0336738601</v>
      </c>
      <c r="E176" s="25" t="str">
        <f t="shared" si="2"/>
        <v>Large</v>
      </c>
      <c r="F176" s="1"/>
      <c r="G176" s="20">
        <f>IF(D176&gt;1000000,Variables!$C$4,IF(D176&gt;100000,Variables!$C$5,Variables!$C$6))</f>
        <v>7819349.9999999991</v>
      </c>
      <c r="I176" s="23">
        <v>0</v>
      </c>
    </row>
    <row r="177" spans="1:9" x14ac:dyDescent="0.25">
      <c r="A177" s="7">
        <v>7</v>
      </c>
      <c r="B177" t="s">
        <v>42</v>
      </c>
      <c r="C177" s="24">
        <v>2023</v>
      </c>
      <c r="D177" s="11">
        <f>Population!H8</f>
        <v>6154886.7275632918</v>
      </c>
      <c r="E177" s="25" t="str">
        <f t="shared" si="2"/>
        <v>Large</v>
      </c>
      <c r="F177" s="1"/>
      <c r="G177" s="20">
        <f>IF(D177&gt;1000000,Variables!$C$4,IF(D177&gt;100000,Variables!$C$5,Variables!$C$6))</f>
        <v>7819349.9999999991</v>
      </c>
      <c r="I177" s="23">
        <v>0</v>
      </c>
    </row>
    <row r="178" spans="1:9" hidden="1" x14ac:dyDescent="0.25">
      <c r="A178" s="7">
        <v>8</v>
      </c>
      <c r="B178" t="s">
        <v>43</v>
      </c>
      <c r="C178" s="24">
        <v>2023</v>
      </c>
      <c r="D178" s="11">
        <f>Population!H9</f>
        <v>58654.274459976965</v>
      </c>
      <c r="E178" s="25" t="str">
        <f t="shared" si="2"/>
        <v>Small</v>
      </c>
      <c r="F178" s="1"/>
      <c r="G178" s="20">
        <f>IF(D178&gt;1000000,Variables!$C$4,IF(D178&gt;100000,Variables!$C$5,Variables!$C$6))</f>
        <v>744699.99999999988</v>
      </c>
      <c r="I178" s="23">
        <v>0</v>
      </c>
    </row>
    <row r="179" spans="1:9" hidden="1" x14ac:dyDescent="0.25">
      <c r="A179" s="7">
        <v>9</v>
      </c>
      <c r="B179" t="s">
        <v>44</v>
      </c>
      <c r="C179" s="24">
        <v>2023</v>
      </c>
      <c r="D179" s="11">
        <f>Population!H10</f>
        <v>754441.63177735335</v>
      </c>
      <c r="E179" s="25" t="str">
        <f t="shared" si="2"/>
        <v>Medium</v>
      </c>
      <c r="F179" s="1"/>
      <c r="G179" s="20">
        <f>IF(D179&gt;1000000,Variables!$C$4,IF(D179&gt;100000,Variables!$C$5,Variables!$C$6))</f>
        <v>2606449.9999999995</v>
      </c>
      <c r="I179" s="23">
        <v>0</v>
      </c>
    </row>
    <row r="180" spans="1:9" hidden="1" x14ac:dyDescent="0.25">
      <c r="A180" s="7">
        <v>10</v>
      </c>
      <c r="B180" t="s">
        <v>45</v>
      </c>
      <c r="C180" s="24">
        <v>2023</v>
      </c>
      <c r="D180" s="11">
        <f>Population!H11</f>
        <v>700114.70284514711</v>
      </c>
      <c r="E180" s="25" t="str">
        <f t="shared" si="2"/>
        <v>Medium</v>
      </c>
      <c r="F180" s="1"/>
      <c r="G180" s="20">
        <f>IF(D180&gt;1000000,Variables!$C$4,IF(D180&gt;100000,Variables!$C$5,Variables!$C$6))</f>
        <v>2606449.9999999995</v>
      </c>
      <c r="I180" s="23">
        <v>0</v>
      </c>
    </row>
    <row r="181" spans="1:9" hidden="1" x14ac:dyDescent="0.25">
      <c r="A181" s="7">
        <v>11</v>
      </c>
      <c r="B181" t="s">
        <v>46</v>
      </c>
      <c r="C181" s="24">
        <v>2023</v>
      </c>
      <c r="D181" s="11">
        <f>Population!H12</f>
        <v>273081.06685764127</v>
      </c>
      <c r="E181" s="25" t="str">
        <f t="shared" si="2"/>
        <v>Medium</v>
      </c>
      <c r="F181" s="1"/>
      <c r="G181" s="20">
        <f>IF(D181&gt;1000000,Variables!$C$4,IF(D181&gt;100000,Variables!$C$5,Variables!$C$6))</f>
        <v>2606449.9999999995</v>
      </c>
      <c r="I181" s="23">
        <v>0</v>
      </c>
    </row>
    <row r="182" spans="1:9" hidden="1" x14ac:dyDescent="0.25">
      <c r="A182" s="7">
        <v>12</v>
      </c>
      <c r="B182" t="s">
        <v>47</v>
      </c>
      <c r="C182" s="24">
        <v>2023</v>
      </c>
      <c r="D182" s="11">
        <f>Population!H13</f>
        <v>132835.06997184522</v>
      </c>
      <c r="E182" s="25" t="str">
        <f t="shared" si="2"/>
        <v>Medium</v>
      </c>
      <c r="F182" s="1"/>
      <c r="G182" s="20">
        <f>IF(D182&gt;1000000,Variables!$C$4,IF(D182&gt;100000,Variables!$C$5,Variables!$C$6))</f>
        <v>2606449.9999999995</v>
      </c>
      <c r="I182" s="23">
        <v>0</v>
      </c>
    </row>
    <row r="183" spans="1:9" x14ac:dyDescent="0.25">
      <c r="A183" s="7">
        <v>13</v>
      </c>
      <c r="B183" t="s">
        <v>48</v>
      </c>
      <c r="C183" s="24">
        <v>2023</v>
      </c>
      <c r="D183" s="11">
        <f>Population!H14</f>
        <v>8916676.262746226</v>
      </c>
      <c r="E183" s="25" t="str">
        <f t="shared" si="2"/>
        <v>Large</v>
      </c>
      <c r="F183" s="1"/>
      <c r="G183" s="20">
        <f>IF(D183&gt;1000000,Variables!$C$4,IF(D183&gt;100000,Variables!$C$5,Variables!$C$6))</f>
        <v>7819349.9999999991</v>
      </c>
      <c r="I183" s="23">
        <v>0</v>
      </c>
    </row>
    <row r="184" spans="1:9" hidden="1" x14ac:dyDescent="0.25">
      <c r="A184" s="7">
        <v>14</v>
      </c>
      <c r="B184" t="s">
        <v>49</v>
      </c>
      <c r="C184" s="24">
        <v>2023</v>
      </c>
      <c r="D184" s="11">
        <f>Population!H15</f>
        <v>355304.60557263903</v>
      </c>
      <c r="E184" s="25" t="str">
        <f t="shared" si="2"/>
        <v>Medium</v>
      </c>
      <c r="F184" s="1"/>
      <c r="G184" s="20">
        <f>IF(D184&gt;1000000,Variables!$C$4,IF(D184&gt;100000,Variables!$C$5,Variables!$C$6))</f>
        <v>2606449.9999999995</v>
      </c>
      <c r="I184" s="23">
        <v>0</v>
      </c>
    </row>
    <row r="185" spans="1:9" hidden="1" x14ac:dyDescent="0.25">
      <c r="A185" s="7">
        <v>15</v>
      </c>
      <c r="B185" t="s">
        <v>50</v>
      </c>
      <c r="C185" s="24">
        <v>2023</v>
      </c>
      <c r="D185" s="11">
        <f>Population!H16</f>
        <v>78798.220216431728</v>
      </c>
      <c r="E185" s="25" t="str">
        <f t="shared" si="2"/>
        <v>Small</v>
      </c>
      <c r="F185" s="1"/>
      <c r="G185" s="20">
        <f>IF(D185&gt;1000000,Variables!$C$4,IF(D185&gt;100000,Variables!$C$5,Variables!$C$6))</f>
        <v>744699.99999999988</v>
      </c>
      <c r="I185" s="23">
        <v>0</v>
      </c>
    </row>
    <row r="186" spans="1:9" x14ac:dyDescent="0.25">
      <c r="A186" s="7">
        <v>16</v>
      </c>
      <c r="B186" t="s">
        <v>51</v>
      </c>
      <c r="C186" s="24">
        <v>2023</v>
      </c>
      <c r="D186" s="11">
        <f>Population!H17</f>
        <v>4034833.1297553591</v>
      </c>
      <c r="E186" s="25" t="str">
        <f t="shared" si="2"/>
        <v>Large</v>
      </c>
      <c r="F186" s="1"/>
      <c r="G186" s="20">
        <f>IF(D186&gt;1000000,Variables!$C$4,IF(D186&gt;100000,Variables!$C$5,Variables!$C$6))</f>
        <v>7819349.9999999991</v>
      </c>
      <c r="I186" s="23">
        <v>0</v>
      </c>
    </row>
    <row r="187" spans="1:9" hidden="1" x14ac:dyDescent="0.25">
      <c r="A187" s="7">
        <v>17</v>
      </c>
      <c r="B187" t="s">
        <v>52</v>
      </c>
      <c r="C187" s="24">
        <v>2023</v>
      </c>
      <c r="D187" s="11">
        <f>Population!H18</f>
        <v>14848.345076923848</v>
      </c>
      <c r="E187" s="25" t="str">
        <f t="shared" si="2"/>
        <v>Small</v>
      </c>
      <c r="F187" s="1"/>
      <c r="G187" s="20">
        <f>IF(D187&gt;1000000,Variables!$C$4,IF(D187&gt;100000,Variables!$C$5,Variables!$C$6))</f>
        <v>744699.99999999988</v>
      </c>
      <c r="I187" s="23">
        <v>0</v>
      </c>
    </row>
    <row r="188" spans="1:9" hidden="1" x14ac:dyDescent="0.25">
      <c r="A188" s="7">
        <v>18</v>
      </c>
      <c r="B188" t="s">
        <v>53</v>
      </c>
      <c r="C188" s="24">
        <v>2023</v>
      </c>
      <c r="D188" s="11">
        <f>Population!H19</f>
        <v>131183.3405953132</v>
      </c>
      <c r="E188" s="25" t="str">
        <f t="shared" si="2"/>
        <v>Medium</v>
      </c>
      <c r="F188" s="1"/>
      <c r="G188" s="20">
        <f>IF(D188&gt;1000000,Variables!$C$4,IF(D188&gt;100000,Variables!$C$5,Variables!$C$6))</f>
        <v>2606449.9999999995</v>
      </c>
      <c r="I188" s="23">
        <v>0</v>
      </c>
    </row>
    <row r="189" spans="1:9" x14ac:dyDescent="0.25">
      <c r="A189" s="7">
        <v>19</v>
      </c>
      <c r="B189" t="s">
        <v>54</v>
      </c>
      <c r="C189" s="24">
        <v>2023</v>
      </c>
      <c r="D189" s="11">
        <f>Population!H20</f>
        <v>5956152.0265239077</v>
      </c>
      <c r="E189" s="25" t="str">
        <f t="shared" si="2"/>
        <v>Large</v>
      </c>
      <c r="F189" s="1"/>
      <c r="G189" s="20">
        <f>IF(D189&gt;1000000,Variables!$C$4,IF(D189&gt;100000,Variables!$C$5,Variables!$C$6))</f>
        <v>7819349.9999999991</v>
      </c>
      <c r="I189" s="23">
        <v>0</v>
      </c>
    </row>
    <row r="190" spans="1:9" x14ac:dyDescent="0.25">
      <c r="A190" s="7">
        <v>20</v>
      </c>
      <c r="B190" t="s">
        <v>55</v>
      </c>
      <c r="C190" s="24">
        <v>2023</v>
      </c>
      <c r="D190" s="11">
        <f>Population!H21</f>
        <v>3731431.5038293982</v>
      </c>
      <c r="E190" s="25" t="str">
        <f t="shared" si="2"/>
        <v>Large</v>
      </c>
      <c r="F190" s="1"/>
      <c r="G190" s="20">
        <f>IF(D190&gt;1000000,Variables!$C$4,IF(D190&gt;100000,Variables!$C$5,Variables!$C$6))</f>
        <v>7819349.9999999991</v>
      </c>
      <c r="I190" s="23">
        <v>0</v>
      </c>
    </row>
    <row r="191" spans="1:9" x14ac:dyDescent="0.25">
      <c r="A191" s="7">
        <v>21</v>
      </c>
      <c r="B191" t="s">
        <v>56</v>
      </c>
      <c r="C191" s="24">
        <v>2023</v>
      </c>
      <c r="D191" s="11">
        <f>Population!H22</f>
        <v>16480700.078483514</v>
      </c>
      <c r="E191" s="25" t="str">
        <f t="shared" si="2"/>
        <v>Large</v>
      </c>
      <c r="F191" s="1"/>
      <c r="G191" s="20">
        <f>IF(D191&gt;1000000,Variables!$C$4,IF(D191&gt;100000,Variables!$C$5,Variables!$C$6))</f>
        <v>7819349.9999999991</v>
      </c>
      <c r="I191" s="23">
        <v>0</v>
      </c>
    </row>
    <row r="192" spans="1:9" x14ac:dyDescent="0.25">
      <c r="A192" s="7">
        <v>22</v>
      </c>
      <c r="B192" t="s">
        <v>57</v>
      </c>
      <c r="C192" s="24">
        <v>2023</v>
      </c>
      <c r="D192" s="11">
        <f>Population!H23</f>
        <v>14615957.217689155</v>
      </c>
      <c r="E192" s="25" t="str">
        <f t="shared" si="2"/>
        <v>Large</v>
      </c>
      <c r="F192" s="1"/>
      <c r="G192" s="20">
        <f>IF(D192&gt;1000000,Variables!$C$4,IF(D192&gt;100000,Variables!$C$5,Variables!$C$6))</f>
        <v>7819349.9999999991</v>
      </c>
      <c r="I192" s="23">
        <v>0</v>
      </c>
    </row>
    <row r="193" spans="1:9" hidden="1" x14ac:dyDescent="0.25">
      <c r="A193" s="7">
        <v>23</v>
      </c>
      <c r="B193" t="s">
        <v>58</v>
      </c>
      <c r="C193" s="24">
        <v>2023</v>
      </c>
      <c r="D193" s="11">
        <f>Population!H24</f>
        <v>53005.015606000139</v>
      </c>
      <c r="E193" s="25" t="str">
        <f t="shared" si="2"/>
        <v>Small</v>
      </c>
      <c r="F193" s="1"/>
      <c r="G193" s="20">
        <f>IF(D193&gt;1000000,Variables!$C$4,IF(D193&gt;100000,Variables!$C$5,Variables!$C$6))</f>
        <v>744699.99999999988</v>
      </c>
      <c r="I193" s="23">
        <v>0</v>
      </c>
    </row>
    <row r="194" spans="1:9" x14ac:dyDescent="0.25">
      <c r="A194" s="7">
        <v>24</v>
      </c>
      <c r="B194" t="s">
        <v>59</v>
      </c>
      <c r="C194" s="24">
        <v>2023</v>
      </c>
      <c r="D194" s="11">
        <f>Population!H25</f>
        <v>2230857.2205304937</v>
      </c>
      <c r="E194" s="25" t="str">
        <f t="shared" si="2"/>
        <v>Large</v>
      </c>
      <c r="F194" s="1"/>
      <c r="G194" s="20">
        <f>IF(D194&gt;1000000,Variables!$C$4,IF(D194&gt;100000,Variables!$C$5,Variables!$C$6))</f>
        <v>7819349.9999999991</v>
      </c>
      <c r="I194" s="23">
        <v>0</v>
      </c>
    </row>
    <row r="195" spans="1:9" hidden="1" x14ac:dyDescent="0.25">
      <c r="A195" s="7">
        <v>25</v>
      </c>
      <c r="B195" t="s">
        <v>60</v>
      </c>
      <c r="C195" s="24">
        <v>2023</v>
      </c>
      <c r="D195" s="11">
        <f>Population!H26</f>
        <v>320243.43749180279</v>
      </c>
      <c r="E195" s="25" t="str">
        <f t="shared" si="2"/>
        <v>Medium</v>
      </c>
      <c r="F195" s="1"/>
      <c r="G195" s="20">
        <f>IF(D195&gt;1000000,Variables!$C$4,IF(D195&gt;100000,Variables!$C$5,Variables!$C$6))</f>
        <v>2606449.9999999995</v>
      </c>
      <c r="I195" s="23">
        <v>0</v>
      </c>
    </row>
    <row r="196" spans="1:9" hidden="1" x14ac:dyDescent="0.25">
      <c r="A196" s="7">
        <v>26</v>
      </c>
      <c r="B196" t="s">
        <v>61</v>
      </c>
      <c r="C196" s="24">
        <v>2023</v>
      </c>
      <c r="D196" s="11">
        <f>Population!H27</f>
        <v>132702.61372673439</v>
      </c>
      <c r="E196" s="25" t="str">
        <f t="shared" ref="E196:E259" si="3">IF(D196&lt;100000,"Small",IF(D196&lt;1000000,"Medium","Large"))</f>
        <v>Medium</v>
      </c>
      <c r="F196" s="1"/>
      <c r="G196" s="20">
        <f>IF(D196&gt;1000000,Variables!$C$4,IF(D196&gt;100000,Variables!$C$5,Variables!$C$6))</f>
        <v>2606449.9999999995</v>
      </c>
      <c r="I196" s="23">
        <v>0</v>
      </c>
    </row>
    <row r="197" spans="1:9" x14ac:dyDescent="0.25">
      <c r="A197" s="7">
        <v>27</v>
      </c>
      <c r="B197" t="s">
        <v>62</v>
      </c>
      <c r="C197" s="24">
        <v>2023</v>
      </c>
      <c r="D197" s="11">
        <f>Population!H28</f>
        <v>1338381.6111606953</v>
      </c>
      <c r="E197" s="25" t="str">
        <f t="shared" si="3"/>
        <v>Large</v>
      </c>
      <c r="F197" s="1"/>
      <c r="G197" s="20">
        <f>IF(D197&gt;1000000,Variables!$C$4,IF(D197&gt;100000,Variables!$C$5,Variables!$C$6))</f>
        <v>7819349.9999999991</v>
      </c>
      <c r="I197" s="23">
        <v>0</v>
      </c>
    </row>
    <row r="198" spans="1:9" x14ac:dyDescent="0.25">
      <c r="A198" s="7">
        <v>28</v>
      </c>
      <c r="B198" t="s">
        <v>63</v>
      </c>
      <c r="C198" s="24">
        <v>2023</v>
      </c>
      <c r="D198" s="11">
        <f>Population!H29</f>
        <v>1421821.0982058104</v>
      </c>
      <c r="E198" s="25" t="str">
        <f t="shared" si="3"/>
        <v>Large</v>
      </c>
      <c r="F198" s="1"/>
      <c r="G198" s="20">
        <f>IF(D198&gt;1000000,Variables!$C$4,IF(D198&gt;100000,Variables!$C$5,Variables!$C$6))</f>
        <v>7819349.9999999991</v>
      </c>
      <c r="I198" s="23">
        <v>0</v>
      </c>
    </row>
    <row r="199" spans="1:9" hidden="1" x14ac:dyDescent="0.25">
      <c r="A199" s="7">
        <v>29</v>
      </c>
      <c r="B199" t="s">
        <v>64</v>
      </c>
      <c r="C199" s="24">
        <v>2023</v>
      </c>
      <c r="D199" s="11">
        <f>Population!H30</f>
        <v>189715.75530978819</v>
      </c>
      <c r="E199" s="25" t="str">
        <f t="shared" si="3"/>
        <v>Medium</v>
      </c>
      <c r="F199" s="1"/>
      <c r="G199" s="20">
        <f>IF(D199&gt;1000000,Variables!$C$4,IF(D199&gt;100000,Variables!$C$5,Variables!$C$6))</f>
        <v>2606449.9999999995</v>
      </c>
      <c r="I199" s="23">
        <v>0</v>
      </c>
    </row>
    <row r="200" spans="1:9" hidden="1" x14ac:dyDescent="0.25">
      <c r="A200" s="7">
        <v>30</v>
      </c>
      <c r="B200" t="s">
        <v>65</v>
      </c>
      <c r="C200" s="24">
        <v>2023</v>
      </c>
      <c r="D200" s="11">
        <f>Population!H31</f>
        <v>130158.12925815539</v>
      </c>
      <c r="E200" s="25" t="str">
        <f t="shared" si="3"/>
        <v>Medium</v>
      </c>
      <c r="F200" s="1"/>
      <c r="G200" s="20">
        <f>IF(D200&gt;1000000,Variables!$C$4,IF(D200&gt;100000,Variables!$C$5,Variables!$C$6))</f>
        <v>2606449.9999999995</v>
      </c>
      <c r="I200" s="23">
        <v>0</v>
      </c>
    </row>
    <row r="201" spans="1:9" hidden="1" x14ac:dyDescent="0.25">
      <c r="A201" s="7">
        <v>31</v>
      </c>
      <c r="B201" t="s">
        <v>66</v>
      </c>
      <c r="C201" s="24">
        <v>2023</v>
      </c>
      <c r="D201" s="11">
        <f>Population!H32</f>
        <v>224616.65133404033</v>
      </c>
      <c r="E201" s="25" t="str">
        <f t="shared" si="3"/>
        <v>Medium</v>
      </c>
      <c r="F201" s="1"/>
      <c r="G201" s="20">
        <f>IF(D201&gt;1000000,Variables!$C$4,IF(D201&gt;100000,Variables!$C$5,Variables!$C$6))</f>
        <v>2606449.9999999995</v>
      </c>
      <c r="I201" s="23">
        <v>0</v>
      </c>
    </row>
    <row r="202" spans="1:9" x14ac:dyDescent="0.25">
      <c r="A202" s="7">
        <v>32</v>
      </c>
      <c r="B202" t="s">
        <v>67</v>
      </c>
      <c r="C202" s="24">
        <v>2023</v>
      </c>
      <c r="D202" s="11">
        <f>Population!H33</f>
        <v>1563738.6929049052</v>
      </c>
      <c r="E202" s="25" t="str">
        <f t="shared" si="3"/>
        <v>Large</v>
      </c>
      <c r="F202" s="1"/>
      <c r="G202" s="20">
        <f>IF(D202&gt;1000000,Variables!$C$4,IF(D202&gt;100000,Variables!$C$5,Variables!$C$6))</f>
        <v>7819349.9999999991</v>
      </c>
      <c r="I202" s="23">
        <v>0</v>
      </c>
    </row>
    <row r="203" spans="1:9" hidden="1" x14ac:dyDescent="0.25">
      <c r="A203" s="7">
        <v>33</v>
      </c>
      <c r="B203" t="s">
        <v>68</v>
      </c>
      <c r="C203" s="24">
        <v>2023</v>
      </c>
      <c r="D203" s="11">
        <f>Population!H34</f>
        <v>985065.1738271697</v>
      </c>
      <c r="E203" s="25" t="str">
        <f t="shared" si="3"/>
        <v>Medium</v>
      </c>
      <c r="F203" s="1"/>
      <c r="G203" s="20">
        <f>IF(D203&gt;1000000,Variables!$C$4,IF(D203&gt;100000,Variables!$C$5,Variables!$C$6))</f>
        <v>2606449.9999999995</v>
      </c>
      <c r="I203" s="23">
        <v>0</v>
      </c>
    </row>
    <row r="204" spans="1:9" hidden="1" x14ac:dyDescent="0.25">
      <c r="A204" s="7">
        <v>34</v>
      </c>
      <c r="B204" t="s">
        <v>69</v>
      </c>
      <c r="C204" s="24">
        <v>2023</v>
      </c>
      <c r="D204" s="11">
        <f>Population!H35</f>
        <v>569845.3103410987</v>
      </c>
      <c r="E204" s="25" t="str">
        <f t="shared" si="3"/>
        <v>Medium</v>
      </c>
      <c r="F204" s="1"/>
      <c r="G204" s="20">
        <f>IF(D204&gt;1000000,Variables!$C$4,IF(D204&gt;100000,Variables!$C$5,Variables!$C$6))</f>
        <v>2606449.9999999995</v>
      </c>
      <c r="I204" s="23">
        <v>0</v>
      </c>
    </row>
    <row r="205" spans="1:9" hidden="1" x14ac:dyDescent="0.25">
      <c r="A205" s="7">
        <v>35</v>
      </c>
      <c r="B205" t="s">
        <v>70</v>
      </c>
      <c r="C205" s="24">
        <v>2023</v>
      </c>
      <c r="D205" s="11">
        <f>Population!H36</f>
        <v>242768.45516402824</v>
      </c>
      <c r="E205" s="25" t="str">
        <f t="shared" si="3"/>
        <v>Medium</v>
      </c>
      <c r="F205" s="1"/>
      <c r="G205" s="20">
        <f>IF(D205&gt;1000000,Variables!$C$4,IF(D205&gt;100000,Variables!$C$5,Variables!$C$6))</f>
        <v>2606449.9999999995</v>
      </c>
      <c r="I205" s="23">
        <v>0</v>
      </c>
    </row>
    <row r="206" spans="1:9" x14ac:dyDescent="0.25">
      <c r="A206" s="7">
        <v>36</v>
      </c>
      <c r="B206" t="s">
        <v>71</v>
      </c>
      <c r="C206" s="24">
        <v>2023</v>
      </c>
      <c r="D206" s="11">
        <f>Population!H37</f>
        <v>1556514.5292965604</v>
      </c>
      <c r="E206" s="25" t="str">
        <f t="shared" si="3"/>
        <v>Large</v>
      </c>
      <c r="F206" s="1"/>
      <c r="G206" s="20">
        <f>IF(D206&gt;1000000,Variables!$C$4,IF(D206&gt;100000,Variables!$C$5,Variables!$C$6))</f>
        <v>7819349.9999999991</v>
      </c>
      <c r="I206" s="23">
        <v>0</v>
      </c>
    </row>
    <row r="207" spans="1:9" hidden="1" x14ac:dyDescent="0.25">
      <c r="A207" s="7">
        <v>37</v>
      </c>
      <c r="B207" t="s">
        <v>72</v>
      </c>
      <c r="C207" s="24">
        <v>2023</v>
      </c>
      <c r="D207" s="11">
        <f>Population!H38</f>
        <v>259689.74047693654</v>
      </c>
      <c r="E207" s="25" t="str">
        <f t="shared" si="3"/>
        <v>Medium</v>
      </c>
      <c r="F207" s="1"/>
      <c r="G207" s="20">
        <f>IF(D207&gt;1000000,Variables!$C$4,IF(D207&gt;100000,Variables!$C$5,Variables!$C$6))</f>
        <v>2606449.9999999995</v>
      </c>
      <c r="I207" s="23">
        <v>0</v>
      </c>
    </row>
    <row r="208" spans="1:9" x14ac:dyDescent="0.25">
      <c r="A208" s="7">
        <v>38</v>
      </c>
      <c r="B208" t="s">
        <v>73</v>
      </c>
      <c r="C208" s="24">
        <v>2023</v>
      </c>
      <c r="D208" s="11">
        <f>Population!H39</f>
        <v>1142032.4470957567</v>
      </c>
      <c r="E208" s="25" t="str">
        <f t="shared" si="3"/>
        <v>Large</v>
      </c>
      <c r="F208" s="1"/>
      <c r="G208" s="20">
        <f>IF(D208&gt;1000000,Variables!$C$4,IF(D208&gt;100000,Variables!$C$5,Variables!$C$6))</f>
        <v>7819349.9999999991</v>
      </c>
      <c r="I208" s="23">
        <v>0</v>
      </c>
    </row>
    <row r="209" spans="1:9" hidden="1" x14ac:dyDescent="0.25">
      <c r="A209" s="7">
        <v>39</v>
      </c>
      <c r="B209" t="s">
        <v>74</v>
      </c>
      <c r="C209" s="24">
        <v>2023</v>
      </c>
      <c r="D209" s="11">
        <f>Population!H40</f>
        <v>94017.4427796659</v>
      </c>
      <c r="E209" s="25" t="str">
        <f t="shared" si="3"/>
        <v>Small</v>
      </c>
      <c r="F209" s="1"/>
      <c r="G209" s="20">
        <f>IF(D209&gt;1000000,Variables!$C$4,IF(D209&gt;100000,Variables!$C$5,Variables!$C$6))</f>
        <v>744699.99999999988</v>
      </c>
      <c r="I209" s="23">
        <v>0</v>
      </c>
    </row>
    <row r="210" spans="1:9" hidden="1" x14ac:dyDescent="0.25">
      <c r="A210" s="7">
        <v>40</v>
      </c>
      <c r="B210" t="s">
        <v>75</v>
      </c>
      <c r="C210" s="24">
        <v>2023</v>
      </c>
      <c r="D210" s="11">
        <f>Population!H41</f>
        <v>167869.74680365931</v>
      </c>
      <c r="E210" s="25" t="str">
        <f t="shared" si="3"/>
        <v>Medium</v>
      </c>
      <c r="F210" s="1"/>
      <c r="G210" s="20">
        <f>IF(D210&gt;1000000,Variables!$C$4,IF(D210&gt;100000,Variables!$C$5,Variables!$C$6))</f>
        <v>2606449.9999999995</v>
      </c>
      <c r="I210" s="23">
        <v>0</v>
      </c>
    </row>
    <row r="211" spans="1:9" hidden="1" x14ac:dyDescent="0.25">
      <c r="A211" s="7">
        <v>41</v>
      </c>
      <c r="B211" t="s">
        <v>76</v>
      </c>
      <c r="C211" s="24">
        <v>2023</v>
      </c>
      <c r="D211" s="11">
        <f>Population!H42</f>
        <v>80798.30951760523</v>
      </c>
      <c r="E211" s="25" t="str">
        <f t="shared" si="3"/>
        <v>Small</v>
      </c>
      <c r="F211" s="1"/>
      <c r="G211" s="20">
        <f>IF(D211&gt;1000000,Variables!$C$4,IF(D211&gt;100000,Variables!$C$5,Variables!$C$6))</f>
        <v>744699.99999999988</v>
      </c>
      <c r="I211" s="23">
        <v>0</v>
      </c>
    </row>
    <row r="212" spans="1:9" hidden="1" x14ac:dyDescent="0.25">
      <c r="A212" s="7">
        <v>42</v>
      </c>
      <c r="B212" t="s">
        <v>77</v>
      </c>
      <c r="C212" s="24">
        <v>2023</v>
      </c>
      <c r="D212" s="11">
        <f>Population!H43</f>
        <v>100057.44755671966</v>
      </c>
      <c r="E212" s="25" t="str">
        <f t="shared" si="3"/>
        <v>Medium</v>
      </c>
      <c r="F212" s="1"/>
      <c r="G212" s="20">
        <f>IF(D212&gt;1000000,Variables!$C$4,IF(D212&gt;100000,Variables!$C$5,Variables!$C$6))</f>
        <v>2606449.9999999995</v>
      </c>
      <c r="I212" s="23">
        <v>0</v>
      </c>
    </row>
    <row r="213" spans="1:9" hidden="1" x14ac:dyDescent="0.25">
      <c r="A213" s="7">
        <v>1</v>
      </c>
      <c r="B213" t="s">
        <v>36</v>
      </c>
      <c r="C213" s="24">
        <v>2024</v>
      </c>
      <c r="D213" s="11">
        <f>Population!I2</f>
        <v>542387.25629814435</v>
      </c>
      <c r="E213" s="25" t="str">
        <f t="shared" si="3"/>
        <v>Medium</v>
      </c>
      <c r="F213" s="1"/>
      <c r="G213" s="20">
        <f>IF(D213&gt;1000000,Variables!$C$4,IF(D213&gt;100000,Variables!$C$5,Variables!$C$6))</f>
        <v>2606449.9999999995</v>
      </c>
      <c r="I213" s="23">
        <v>0</v>
      </c>
    </row>
    <row r="214" spans="1:9" hidden="1" x14ac:dyDescent="0.25">
      <c r="A214" s="7">
        <v>2</v>
      </c>
      <c r="B214" t="s">
        <v>37</v>
      </c>
      <c r="C214" s="24">
        <v>2024</v>
      </c>
      <c r="D214" s="11">
        <f>Population!I3</f>
        <v>397858.76939724683</v>
      </c>
      <c r="E214" s="25" t="str">
        <f t="shared" si="3"/>
        <v>Medium</v>
      </c>
      <c r="F214" s="1"/>
      <c r="G214" s="20">
        <f>IF(D214&gt;1000000,Variables!$C$4,IF(D214&gt;100000,Variables!$C$5,Variables!$C$6))</f>
        <v>2606449.9999999995</v>
      </c>
      <c r="I214" s="23">
        <v>0</v>
      </c>
    </row>
    <row r="215" spans="1:9" x14ac:dyDescent="0.25">
      <c r="A215" s="7">
        <v>3</v>
      </c>
      <c r="B215" t="s">
        <v>38</v>
      </c>
      <c r="C215" s="24">
        <v>2024</v>
      </c>
      <c r="D215" s="11">
        <f>Population!I4</f>
        <v>11449239.798410101</v>
      </c>
      <c r="E215" s="25" t="str">
        <f t="shared" si="3"/>
        <v>Large</v>
      </c>
      <c r="F215" s="1"/>
      <c r="G215" s="20">
        <f>IF(D215&gt;1000000,Variables!$C$4,IF(D215&gt;100000,Variables!$C$5,Variables!$C$6))</f>
        <v>7819349.9999999991</v>
      </c>
      <c r="I215" s="23">
        <v>0</v>
      </c>
    </row>
    <row r="216" spans="1:9" x14ac:dyDescent="0.25">
      <c r="A216" s="7">
        <v>4</v>
      </c>
      <c r="B216" t="s">
        <v>39</v>
      </c>
      <c r="C216" s="24">
        <v>2024</v>
      </c>
      <c r="D216" s="11">
        <f>Population!I5</f>
        <v>2438301.9350954904</v>
      </c>
      <c r="E216" s="25" t="str">
        <f t="shared" si="3"/>
        <v>Large</v>
      </c>
      <c r="F216" s="1"/>
      <c r="G216" s="20">
        <f>IF(D216&gt;1000000,Variables!$C$4,IF(D216&gt;100000,Variables!$C$5,Variables!$C$6))</f>
        <v>7819349.9999999991</v>
      </c>
      <c r="I216" s="23">
        <v>0</v>
      </c>
    </row>
    <row r="217" spans="1:9" x14ac:dyDescent="0.25">
      <c r="A217" s="7">
        <v>5</v>
      </c>
      <c r="B217" t="s">
        <v>40</v>
      </c>
      <c r="C217" s="24">
        <v>2024</v>
      </c>
      <c r="D217" s="11">
        <f>Population!I6</f>
        <v>1143614.8056928618</v>
      </c>
      <c r="E217" s="25" t="str">
        <f t="shared" si="3"/>
        <v>Large</v>
      </c>
      <c r="F217" s="1"/>
      <c r="G217" s="20">
        <f>IF(D217&gt;1000000,Variables!$C$4,IF(D217&gt;100000,Variables!$C$5,Variables!$C$6))</f>
        <v>7819349.9999999991</v>
      </c>
      <c r="I217" s="23">
        <v>0</v>
      </c>
    </row>
    <row r="218" spans="1:9" x14ac:dyDescent="0.25">
      <c r="A218" s="7">
        <v>6</v>
      </c>
      <c r="B218" t="s">
        <v>41</v>
      </c>
      <c r="C218" s="24">
        <v>2024</v>
      </c>
      <c r="D218" s="11">
        <f>Population!I7</f>
        <v>1303868.2978719305</v>
      </c>
      <c r="E218" s="25" t="str">
        <f t="shared" si="3"/>
        <v>Large</v>
      </c>
      <c r="F218" s="1"/>
      <c r="G218" s="20">
        <f>IF(D218&gt;1000000,Variables!$C$4,IF(D218&gt;100000,Variables!$C$5,Variables!$C$6))</f>
        <v>7819349.9999999991</v>
      </c>
      <c r="I218" s="23">
        <v>0</v>
      </c>
    </row>
    <row r="219" spans="1:9" x14ac:dyDescent="0.25">
      <c r="A219" s="7">
        <v>7</v>
      </c>
      <c r="B219" t="s">
        <v>42</v>
      </c>
      <c r="C219" s="24">
        <v>2024</v>
      </c>
      <c r="D219" s="11">
        <f>Population!I8</f>
        <v>6300757.5430065421</v>
      </c>
      <c r="E219" s="25" t="str">
        <f t="shared" si="3"/>
        <v>Large</v>
      </c>
      <c r="F219" s="1"/>
      <c r="G219" s="20">
        <f>IF(D219&gt;1000000,Variables!$C$4,IF(D219&gt;100000,Variables!$C$5,Variables!$C$6))</f>
        <v>7819349.9999999991</v>
      </c>
      <c r="I219" s="23">
        <v>0</v>
      </c>
    </row>
    <row r="220" spans="1:9" hidden="1" x14ac:dyDescent="0.25">
      <c r="A220" s="7">
        <v>8</v>
      </c>
      <c r="B220" t="s">
        <v>43</v>
      </c>
      <c r="C220" s="24">
        <v>2024</v>
      </c>
      <c r="D220" s="11">
        <f>Population!I9</f>
        <v>60044.380764678419</v>
      </c>
      <c r="E220" s="25" t="str">
        <f t="shared" si="3"/>
        <v>Small</v>
      </c>
      <c r="F220" s="1"/>
      <c r="G220" s="20">
        <f>IF(D220&gt;1000000,Variables!$C$4,IF(D220&gt;100000,Variables!$C$5,Variables!$C$6))</f>
        <v>744699.99999999988</v>
      </c>
      <c r="I220" s="23">
        <v>0</v>
      </c>
    </row>
    <row r="221" spans="1:9" hidden="1" x14ac:dyDescent="0.25">
      <c r="A221" s="7">
        <v>9</v>
      </c>
      <c r="B221" t="s">
        <v>44</v>
      </c>
      <c r="C221" s="24">
        <v>2024</v>
      </c>
      <c r="D221" s="11">
        <f>Population!I10</f>
        <v>772321.89845047658</v>
      </c>
      <c r="E221" s="25" t="str">
        <f t="shared" si="3"/>
        <v>Medium</v>
      </c>
      <c r="F221" s="1"/>
      <c r="G221" s="20">
        <f>IF(D221&gt;1000000,Variables!$C$4,IF(D221&gt;100000,Variables!$C$5,Variables!$C$6))</f>
        <v>2606449.9999999995</v>
      </c>
      <c r="I221" s="23">
        <v>0</v>
      </c>
    </row>
    <row r="222" spans="1:9" hidden="1" x14ac:dyDescent="0.25">
      <c r="A222" s="7">
        <v>10</v>
      </c>
      <c r="B222" t="s">
        <v>45</v>
      </c>
      <c r="C222" s="24">
        <v>2024</v>
      </c>
      <c r="D222" s="11">
        <f>Population!I11</f>
        <v>716707.42130257713</v>
      </c>
      <c r="E222" s="25" t="str">
        <f t="shared" si="3"/>
        <v>Medium</v>
      </c>
      <c r="F222" s="1"/>
      <c r="G222" s="20">
        <f>IF(D222&gt;1000000,Variables!$C$4,IF(D222&gt;100000,Variables!$C$5,Variables!$C$6))</f>
        <v>2606449.9999999995</v>
      </c>
      <c r="I222" s="23">
        <v>0</v>
      </c>
    </row>
    <row r="223" spans="1:9" hidden="1" x14ac:dyDescent="0.25">
      <c r="A223" s="7">
        <v>11</v>
      </c>
      <c r="B223" t="s">
        <v>46</v>
      </c>
      <c r="C223" s="24">
        <v>2024</v>
      </c>
      <c r="D223" s="11">
        <f>Population!I12</f>
        <v>279553.08814216737</v>
      </c>
      <c r="E223" s="25" t="str">
        <f t="shared" si="3"/>
        <v>Medium</v>
      </c>
      <c r="F223" s="1"/>
      <c r="G223" s="20">
        <f>IF(D223&gt;1000000,Variables!$C$4,IF(D223&gt;100000,Variables!$C$5,Variables!$C$6))</f>
        <v>2606449.9999999995</v>
      </c>
      <c r="I223" s="23">
        <v>0</v>
      </c>
    </row>
    <row r="224" spans="1:9" hidden="1" x14ac:dyDescent="0.25">
      <c r="A224" s="7">
        <v>12</v>
      </c>
      <c r="B224" t="s">
        <v>47</v>
      </c>
      <c r="C224" s="24">
        <v>2024</v>
      </c>
      <c r="D224" s="11">
        <f>Population!I13</f>
        <v>135983.26113017794</v>
      </c>
      <c r="E224" s="25" t="str">
        <f t="shared" si="3"/>
        <v>Medium</v>
      </c>
      <c r="F224" s="1"/>
      <c r="G224" s="20">
        <f>IF(D224&gt;1000000,Variables!$C$4,IF(D224&gt;100000,Variables!$C$5,Variables!$C$6))</f>
        <v>2606449.9999999995</v>
      </c>
      <c r="I224" s="23">
        <v>0</v>
      </c>
    </row>
    <row r="225" spans="1:9" x14ac:dyDescent="0.25">
      <c r="A225" s="7">
        <v>13</v>
      </c>
      <c r="B225" t="s">
        <v>48</v>
      </c>
      <c r="C225" s="24">
        <v>2024</v>
      </c>
      <c r="D225" s="11">
        <f>Population!I14</f>
        <v>9128001.49017331</v>
      </c>
      <c r="E225" s="25" t="str">
        <f t="shared" si="3"/>
        <v>Large</v>
      </c>
      <c r="F225" s="1"/>
      <c r="G225" s="20">
        <f>IF(D225&gt;1000000,Variables!$C$4,IF(D225&gt;100000,Variables!$C$5,Variables!$C$6))</f>
        <v>7819349.9999999991</v>
      </c>
      <c r="I225" s="23">
        <v>0</v>
      </c>
    </row>
    <row r="226" spans="1:9" hidden="1" x14ac:dyDescent="0.25">
      <c r="A226" s="7">
        <v>14</v>
      </c>
      <c r="B226" t="s">
        <v>49</v>
      </c>
      <c r="C226" s="24">
        <v>2024</v>
      </c>
      <c r="D226" s="11">
        <f>Population!I15</f>
        <v>363725.32472471055</v>
      </c>
      <c r="E226" s="25" t="str">
        <f t="shared" si="3"/>
        <v>Medium</v>
      </c>
      <c r="F226" s="1"/>
      <c r="G226" s="20">
        <f>IF(D226&gt;1000000,Variables!$C$4,IF(D226&gt;100000,Variables!$C$5,Variables!$C$6))</f>
        <v>2606449.9999999995</v>
      </c>
      <c r="I226" s="23">
        <v>0</v>
      </c>
    </row>
    <row r="227" spans="1:9" hidden="1" x14ac:dyDescent="0.25">
      <c r="A227" s="7">
        <v>15</v>
      </c>
      <c r="B227" t="s">
        <v>50</v>
      </c>
      <c r="C227" s="24">
        <v>2024</v>
      </c>
      <c r="D227" s="11">
        <f>Population!I16</f>
        <v>80665.738035561153</v>
      </c>
      <c r="E227" s="25" t="str">
        <f t="shared" si="3"/>
        <v>Small</v>
      </c>
      <c r="F227" s="1"/>
      <c r="G227" s="20">
        <f>IF(D227&gt;1000000,Variables!$C$4,IF(D227&gt;100000,Variables!$C$5,Variables!$C$6))</f>
        <v>744699.99999999988</v>
      </c>
      <c r="I227" s="23">
        <v>0</v>
      </c>
    </row>
    <row r="228" spans="1:9" x14ac:dyDescent="0.25">
      <c r="A228" s="7">
        <v>16</v>
      </c>
      <c r="B228" t="s">
        <v>51</v>
      </c>
      <c r="C228" s="24">
        <v>2024</v>
      </c>
      <c r="D228" s="11">
        <f>Population!I17</f>
        <v>4130458.6749305613</v>
      </c>
      <c r="E228" s="25" t="str">
        <f t="shared" si="3"/>
        <v>Large</v>
      </c>
      <c r="F228" s="1"/>
      <c r="G228" s="20">
        <f>IF(D228&gt;1000000,Variables!$C$4,IF(D228&gt;100000,Variables!$C$5,Variables!$C$6))</f>
        <v>7819349.9999999991</v>
      </c>
      <c r="I228" s="23">
        <v>0</v>
      </c>
    </row>
    <row r="229" spans="1:9" hidden="1" x14ac:dyDescent="0.25">
      <c r="A229" s="7">
        <v>17</v>
      </c>
      <c r="B229" t="s">
        <v>52</v>
      </c>
      <c r="C229" s="24">
        <v>2024</v>
      </c>
      <c r="D229" s="11">
        <f>Population!I18</f>
        <v>15200.250855246943</v>
      </c>
      <c r="E229" s="25" t="str">
        <f t="shared" si="3"/>
        <v>Small</v>
      </c>
      <c r="F229" s="1"/>
      <c r="G229" s="20">
        <f>IF(D229&gt;1000000,Variables!$C$4,IF(D229&gt;100000,Variables!$C$5,Variables!$C$6))</f>
        <v>744699.99999999988</v>
      </c>
      <c r="I229" s="23">
        <v>0</v>
      </c>
    </row>
    <row r="230" spans="1:9" hidden="1" x14ac:dyDescent="0.25">
      <c r="A230" s="7">
        <v>18</v>
      </c>
      <c r="B230" t="s">
        <v>53</v>
      </c>
      <c r="C230" s="24">
        <v>2024</v>
      </c>
      <c r="D230" s="11">
        <f>Population!I19</f>
        <v>134292.38576742212</v>
      </c>
      <c r="E230" s="25" t="str">
        <f t="shared" si="3"/>
        <v>Medium</v>
      </c>
      <c r="F230" s="1"/>
      <c r="G230" s="20">
        <f>IF(D230&gt;1000000,Variables!$C$4,IF(D230&gt;100000,Variables!$C$5,Variables!$C$6))</f>
        <v>2606449.9999999995</v>
      </c>
      <c r="I230" s="23">
        <v>0</v>
      </c>
    </row>
    <row r="231" spans="1:9" x14ac:dyDescent="0.25">
      <c r="A231" s="7">
        <v>19</v>
      </c>
      <c r="B231" t="s">
        <v>54</v>
      </c>
      <c r="C231" s="24">
        <v>2024</v>
      </c>
      <c r="D231" s="11">
        <f>Population!I20</f>
        <v>6097312.8295525238</v>
      </c>
      <c r="E231" s="25" t="str">
        <f t="shared" si="3"/>
        <v>Large</v>
      </c>
      <c r="F231" s="1"/>
      <c r="G231" s="20">
        <f>IF(D231&gt;1000000,Variables!$C$4,IF(D231&gt;100000,Variables!$C$5,Variables!$C$6))</f>
        <v>7819349.9999999991</v>
      </c>
      <c r="I231" s="23">
        <v>0</v>
      </c>
    </row>
    <row r="232" spans="1:9" x14ac:dyDescent="0.25">
      <c r="A232" s="7">
        <v>20</v>
      </c>
      <c r="B232" t="s">
        <v>55</v>
      </c>
      <c r="C232" s="24">
        <v>2024</v>
      </c>
      <c r="D232" s="11">
        <f>Population!I21</f>
        <v>3819866.4304701551</v>
      </c>
      <c r="E232" s="25" t="str">
        <f t="shared" si="3"/>
        <v>Large</v>
      </c>
      <c r="F232" s="1"/>
      <c r="G232" s="20">
        <f>IF(D232&gt;1000000,Variables!$C$4,IF(D232&gt;100000,Variables!$C$5,Variables!$C$6))</f>
        <v>7819349.9999999991</v>
      </c>
      <c r="I232" s="23">
        <v>0</v>
      </c>
    </row>
    <row r="233" spans="1:9" x14ac:dyDescent="0.25">
      <c r="A233" s="7">
        <v>21</v>
      </c>
      <c r="B233" t="s">
        <v>56</v>
      </c>
      <c r="C233" s="24">
        <v>2024</v>
      </c>
      <c r="D233" s="11">
        <f>Population!I22</f>
        <v>16871292.670343574</v>
      </c>
      <c r="E233" s="25" t="str">
        <f t="shared" si="3"/>
        <v>Large</v>
      </c>
      <c r="F233" s="1"/>
      <c r="G233" s="20">
        <f>IF(D233&gt;1000000,Variables!$C$4,IF(D233&gt;100000,Variables!$C$5,Variables!$C$6))</f>
        <v>7819349.9999999991</v>
      </c>
      <c r="I233" s="23">
        <v>0</v>
      </c>
    </row>
    <row r="234" spans="1:9" x14ac:dyDescent="0.25">
      <c r="A234" s="7">
        <v>22</v>
      </c>
      <c r="B234" t="s">
        <v>57</v>
      </c>
      <c r="C234" s="24">
        <v>2024</v>
      </c>
      <c r="D234" s="11">
        <f>Population!I23</f>
        <v>14962355.403748387</v>
      </c>
      <c r="E234" s="25" t="str">
        <f t="shared" si="3"/>
        <v>Large</v>
      </c>
      <c r="F234" s="1"/>
      <c r="G234" s="20">
        <f>IF(D234&gt;1000000,Variables!$C$4,IF(D234&gt;100000,Variables!$C$5,Variables!$C$6))</f>
        <v>7819349.9999999991</v>
      </c>
      <c r="I234" s="23">
        <v>0</v>
      </c>
    </row>
    <row r="235" spans="1:9" hidden="1" x14ac:dyDescent="0.25">
      <c r="A235" s="7">
        <v>23</v>
      </c>
      <c r="B235" t="s">
        <v>58</v>
      </c>
      <c r="C235" s="24">
        <v>2024</v>
      </c>
      <c r="D235" s="11">
        <f>Population!I24</f>
        <v>54261.234475862344</v>
      </c>
      <c r="E235" s="25" t="str">
        <f t="shared" si="3"/>
        <v>Small</v>
      </c>
      <c r="F235" s="1"/>
      <c r="G235" s="20">
        <f>IF(D235&gt;1000000,Variables!$C$4,IF(D235&gt;100000,Variables!$C$5,Variables!$C$6))</f>
        <v>744699.99999999988</v>
      </c>
      <c r="I235" s="23">
        <v>0</v>
      </c>
    </row>
    <row r="236" spans="1:9" x14ac:dyDescent="0.25">
      <c r="A236" s="7">
        <v>24</v>
      </c>
      <c r="B236" t="s">
        <v>59</v>
      </c>
      <c r="C236" s="24">
        <v>2024</v>
      </c>
      <c r="D236" s="11">
        <f>Population!I25</f>
        <v>2283728.5366570666</v>
      </c>
      <c r="E236" s="25" t="str">
        <f t="shared" si="3"/>
        <v>Large</v>
      </c>
      <c r="F236" s="1"/>
      <c r="G236" s="20">
        <f>IF(D236&gt;1000000,Variables!$C$4,IF(D236&gt;100000,Variables!$C$5,Variables!$C$6))</f>
        <v>7819349.9999999991</v>
      </c>
      <c r="I236" s="23">
        <v>0</v>
      </c>
    </row>
    <row r="237" spans="1:9" hidden="1" x14ac:dyDescent="0.25">
      <c r="A237" s="7">
        <v>25</v>
      </c>
      <c r="B237" t="s">
        <v>60</v>
      </c>
      <c r="C237" s="24">
        <v>2024</v>
      </c>
      <c r="D237" s="11">
        <f>Population!I26</f>
        <v>327833.20696035854</v>
      </c>
      <c r="E237" s="25" t="str">
        <f t="shared" si="3"/>
        <v>Medium</v>
      </c>
      <c r="F237" s="1"/>
      <c r="G237" s="20">
        <f>IF(D237&gt;1000000,Variables!$C$4,IF(D237&gt;100000,Variables!$C$5,Variables!$C$6))</f>
        <v>2606449.9999999995</v>
      </c>
      <c r="I237" s="23">
        <v>0</v>
      </c>
    </row>
    <row r="238" spans="1:9" hidden="1" x14ac:dyDescent="0.25">
      <c r="A238" s="7">
        <v>26</v>
      </c>
      <c r="B238" t="s">
        <v>61</v>
      </c>
      <c r="C238" s="24">
        <v>2024</v>
      </c>
      <c r="D238" s="11">
        <f>Population!I27</f>
        <v>135847.66567205801</v>
      </c>
      <c r="E238" s="25" t="str">
        <f t="shared" si="3"/>
        <v>Medium</v>
      </c>
      <c r="F238" s="1"/>
      <c r="G238" s="20">
        <f>IF(D238&gt;1000000,Variables!$C$4,IF(D238&gt;100000,Variables!$C$5,Variables!$C$6))</f>
        <v>2606449.9999999995</v>
      </c>
      <c r="I238" s="23">
        <v>0</v>
      </c>
    </row>
    <row r="239" spans="1:9" x14ac:dyDescent="0.25">
      <c r="A239" s="7">
        <v>27</v>
      </c>
      <c r="B239" t="s">
        <v>62</v>
      </c>
      <c r="C239" s="24">
        <v>2024</v>
      </c>
      <c r="D239" s="11">
        <f>Population!I28</f>
        <v>1370101.2553452037</v>
      </c>
      <c r="E239" s="25" t="str">
        <f t="shared" si="3"/>
        <v>Large</v>
      </c>
      <c r="F239" s="1"/>
      <c r="G239" s="20">
        <f>IF(D239&gt;1000000,Variables!$C$4,IF(D239&gt;100000,Variables!$C$5,Variables!$C$6))</f>
        <v>7819349.9999999991</v>
      </c>
      <c r="I239" s="23">
        <v>0</v>
      </c>
    </row>
    <row r="240" spans="1:9" x14ac:dyDescent="0.25">
      <c r="A240" s="7">
        <v>28</v>
      </c>
      <c r="B240" t="s">
        <v>63</v>
      </c>
      <c r="C240" s="24">
        <v>2024</v>
      </c>
      <c r="D240" s="11">
        <f>Population!I29</f>
        <v>1455518.2582332881</v>
      </c>
      <c r="E240" s="25" t="str">
        <f t="shared" si="3"/>
        <v>Large</v>
      </c>
      <c r="F240" s="1"/>
      <c r="G240" s="20">
        <f>IF(D240&gt;1000000,Variables!$C$4,IF(D240&gt;100000,Variables!$C$5,Variables!$C$6))</f>
        <v>7819349.9999999991</v>
      </c>
      <c r="I240" s="23">
        <v>0</v>
      </c>
    </row>
    <row r="241" spans="1:9" hidden="1" x14ac:dyDescent="0.25">
      <c r="A241" s="7">
        <v>29</v>
      </c>
      <c r="B241" t="s">
        <v>64</v>
      </c>
      <c r="C241" s="24">
        <v>2024</v>
      </c>
      <c r="D241" s="11">
        <f>Population!I30</f>
        <v>194212.01871063019</v>
      </c>
      <c r="E241" s="25" t="str">
        <f t="shared" si="3"/>
        <v>Medium</v>
      </c>
      <c r="F241" s="1"/>
      <c r="G241" s="20">
        <f>IF(D241&gt;1000000,Variables!$C$4,IF(D241&gt;100000,Variables!$C$5,Variables!$C$6))</f>
        <v>2606449.9999999995</v>
      </c>
      <c r="I241" s="23">
        <v>0</v>
      </c>
    </row>
    <row r="242" spans="1:9" hidden="1" x14ac:dyDescent="0.25">
      <c r="A242" s="7">
        <v>30</v>
      </c>
      <c r="B242" t="s">
        <v>65</v>
      </c>
      <c r="C242" s="24">
        <v>2024</v>
      </c>
      <c r="D242" s="11">
        <f>Population!I31</f>
        <v>133242.87692157365</v>
      </c>
      <c r="E242" s="25" t="str">
        <f t="shared" si="3"/>
        <v>Medium</v>
      </c>
      <c r="F242" s="1"/>
      <c r="G242" s="20">
        <f>IF(D242&gt;1000000,Variables!$C$4,IF(D242&gt;100000,Variables!$C$5,Variables!$C$6))</f>
        <v>2606449.9999999995</v>
      </c>
      <c r="I242" s="23">
        <v>0</v>
      </c>
    </row>
    <row r="243" spans="1:9" hidden="1" x14ac:dyDescent="0.25">
      <c r="A243">
        <v>31</v>
      </c>
      <c r="B243" t="s">
        <v>66</v>
      </c>
      <c r="C243">
        <v>2024</v>
      </c>
      <c r="D243" s="11">
        <f>Population!I32</f>
        <v>229940.0659706571</v>
      </c>
      <c r="E243" s="25" t="str">
        <f t="shared" si="3"/>
        <v>Medium</v>
      </c>
      <c r="G243" s="20">
        <f>IF(D243&gt;1000000,Variables!$C$4,IF(D243&gt;100000,Variables!$C$5,Variables!$C$6))</f>
        <v>2606449.9999999995</v>
      </c>
      <c r="I243" s="23">
        <v>0</v>
      </c>
    </row>
    <row r="244" spans="1:9" x14ac:dyDescent="0.25">
      <c r="A244">
        <v>32</v>
      </c>
      <c r="B244" t="s">
        <v>67</v>
      </c>
      <c r="C244">
        <v>2024</v>
      </c>
      <c r="D244" s="11">
        <f>Population!I33</f>
        <v>1600799.2999267513</v>
      </c>
      <c r="E244" s="25" t="str">
        <f t="shared" si="3"/>
        <v>Large</v>
      </c>
      <c r="G244" s="20">
        <f>IF(D244&gt;1000000,Variables!$C$4,IF(D244&gt;100000,Variables!$C$5,Variables!$C$6))</f>
        <v>7819349.9999999991</v>
      </c>
      <c r="I244" s="23">
        <v>0</v>
      </c>
    </row>
    <row r="245" spans="1:9" x14ac:dyDescent="0.25">
      <c r="A245">
        <v>33</v>
      </c>
      <c r="B245" t="s">
        <v>68</v>
      </c>
      <c r="C245">
        <v>2024</v>
      </c>
      <c r="D245" s="11">
        <f>Population!I34</f>
        <v>1008411.2184468737</v>
      </c>
      <c r="E245" s="25" t="str">
        <f t="shared" si="3"/>
        <v>Large</v>
      </c>
      <c r="G245" s="20">
        <f>IF(D245&gt;1000000,Variables!$C$4,IF(D245&gt;100000,Variables!$C$5,Variables!$C$6))</f>
        <v>7819349.9999999991</v>
      </c>
      <c r="I245" s="23">
        <v>0</v>
      </c>
    </row>
    <row r="246" spans="1:9" hidden="1" x14ac:dyDescent="0.25">
      <c r="A246">
        <v>34</v>
      </c>
      <c r="B246" t="s">
        <v>69</v>
      </c>
      <c r="C246">
        <v>2024</v>
      </c>
      <c r="D246" s="11">
        <f>Population!I35</f>
        <v>583350.64419618272</v>
      </c>
      <c r="E246" s="25" t="str">
        <f t="shared" si="3"/>
        <v>Medium</v>
      </c>
      <c r="G246" s="20">
        <f>IF(D246&gt;1000000,Variables!$C$4,IF(D246&gt;100000,Variables!$C$5,Variables!$C$6))</f>
        <v>2606449.9999999995</v>
      </c>
      <c r="I246" s="23">
        <v>0</v>
      </c>
    </row>
    <row r="247" spans="1:9" hidden="1" x14ac:dyDescent="0.25">
      <c r="A247">
        <v>35</v>
      </c>
      <c r="B247" t="s">
        <v>70</v>
      </c>
      <c r="C247">
        <v>2024</v>
      </c>
      <c r="D247" s="11">
        <f>Population!I36</f>
        <v>248522.0675514157</v>
      </c>
      <c r="E247" s="25" t="str">
        <f t="shared" si="3"/>
        <v>Medium</v>
      </c>
      <c r="G247" s="20">
        <f>IF(D247&gt;1000000,Variables!$C$4,IF(D247&gt;100000,Variables!$C$5,Variables!$C$6))</f>
        <v>2606449.9999999995</v>
      </c>
      <c r="I247" s="23">
        <v>0</v>
      </c>
    </row>
    <row r="248" spans="1:9" x14ac:dyDescent="0.25">
      <c r="A248">
        <v>36</v>
      </c>
      <c r="B248" t="s">
        <v>71</v>
      </c>
      <c r="C248">
        <v>2024</v>
      </c>
      <c r="D248" s="11">
        <f>Population!I37</f>
        <v>1593403.9236408891</v>
      </c>
      <c r="E248" s="25" t="str">
        <f t="shared" si="3"/>
        <v>Large</v>
      </c>
      <c r="G248" s="20">
        <f>IF(D248&gt;1000000,Variables!$C$4,IF(D248&gt;100000,Variables!$C$5,Variables!$C$6))</f>
        <v>7819349.9999999991</v>
      </c>
      <c r="I248" s="23">
        <v>0</v>
      </c>
    </row>
    <row r="249" spans="1:9" hidden="1" x14ac:dyDescent="0.25">
      <c r="A249">
        <v>37</v>
      </c>
      <c r="B249" t="s">
        <v>72</v>
      </c>
      <c r="C249">
        <v>2024</v>
      </c>
      <c r="D249" s="11">
        <f>Population!I38</f>
        <v>265844.38732623996</v>
      </c>
      <c r="E249" s="25" t="str">
        <f t="shared" si="3"/>
        <v>Medium</v>
      </c>
      <c r="G249" s="20">
        <f>IF(D249&gt;1000000,Variables!$C$4,IF(D249&gt;100000,Variables!$C$5,Variables!$C$6))</f>
        <v>2606449.9999999995</v>
      </c>
      <c r="I249" s="23">
        <v>0</v>
      </c>
    </row>
    <row r="250" spans="1:9" x14ac:dyDescent="0.25">
      <c r="A250">
        <v>38</v>
      </c>
      <c r="B250" t="s">
        <v>73</v>
      </c>
      <c r="C250">
        <v>2024</v>
      </c>
      <c r="D250" s="11">
        <f>Population!I39</f>
        <v>1169098.6160919261</v>
      </c>
      <c r="E250" s="25" t="str">
        <f t="shared" si="3"/>
        <v>Large</v>
      </c>
      <c r="G250" s="20">
        <f>IF(D250&gt;1000000,Variables!$C$4,IF(D250&gt;100000,Variables!$C$5,Variables!$C$6))</f>
        <v>7819349.9999999991</v>
      </c>
      <c r="I250" s="23">
        <v>0</v>
      </c>
    </row>
    <row r="251" spans="1:9" hidden="1" x14ac:dyDescent="0.25">
      <c r="A251">
        <v>39</v>
      </c>
      <c r="B251" t="s">
        <v>74</v>
      </c>
      <c r="C251">
        <v>2024</v>
      </c>
      <c r="D251" s="11">
        <f>Population!I40</f>
        <v>96245.656173543975</v>
      </c>
      <c r="E251" s="25" t="str">
        <f t="shared" si="3"/>
        <v>Small</v>
      </c>
      <c r="G251" s="20">
        <f>IF(D251&gt;1000000,Variables!$C$4,IF(D251&gt;100000,Variables!$C$5,Variables!$C$6))</f>
        <v>744699.99999999988</v>
      </c>
      <c r="I251" s="23">
        <v>0</v>
      </c>
    </row>
    <row r="252" spans="1:9" hidden="1" x14ac:dyDescent="0.25">
      <c r="A252">
        <v>40</v>
      </c>
      <c r="B252" t="s">
        <v>75</v>
      </c>
      <c r="C252">
        <v>2024</v>
      </c>
      <c r="D252" s="11">
        <f>Population!I41</f>
        <v>171848.25980290602</v>
      </c>
      <c r="E252" s="25" t="str">
        <f t="shared" si="3"/>
        <v>Medium</v>
      </c>
      <c r="G252" s="20">
        <f>IF(D252&gt;1000000,Variables!$C$4,IF(D252&gt;100000,Variables!$C$5,Variables!$C$6))</f>
        <v>2606449.9999999995</v>
      </c>
      <c r="I252" s="23">
        <v>0</v>
      </c>
    </row>
    <row r="253" spans="1:9" hidden="1" x14ac:dyDescent="0.25">
      <c r="A253">
        <v>41</v>
      </c>
      <c r="B253" t="s">
        <v>76</v>
      </c>
      <c r="C253">
        <v>2024</v>
      </c>
      <c r="D253" s="11">
        <f>Population!I42</f>
        <v>82713.229453172476</v>
      </c>
      <c r="E253" s="25" t="str">
        <f t="shared" si="3"/>
        <v>Small</v>
      </c>
      <c r="G253" s="20">
        <f>IF(D253&gt;1000000,Variables!$C$4,IF(D253&gt;100000,Variables!$C$5,Variables!$C$6))</f>
        <v>744699.99999999988</v>
      </c>
      <c r="I253" s="23">
        <v>0</v>
      </c>
    </row>
    <row r="254" spans="1:9" hidden="1" x14ac:dyDescent="0.25">
      <c r="A254">
        <v>42</v>
      </c>
      <c r="B254" t="s">
        <v>77</v>
      </c>
      <c r="C254">
        <v>2024</v>
      </c>
      <c r="D254" s="11">
        <f>Population!I43</f>
        <v>102428.80906381391</v>
      </c>
      <c r="E254" s="25" t="str">
        <f t="shared" si="3"/>
        <v>Medium</v>
      </c>
      <c r="G254" s="20">
        <f>IF(D254&gt;1000000,Variables!$C$4,IF(D254&gt;100000,Variables!$C$5,Variables!$C$6))</f>
        <v>2606449.9999999995</v>
      </c>
      <c r="I254" s="23">
        <v>0</v>
      </c>
    </row>
    <row r="255" spans="1:9" hidden="1" x14ac:dyDescent="0.25">
      <c r="A255">
        <v>1</v>
      </c>
      <c r="B255" t="s">
        <v>36</v>
      </c>
      <c r="C255">
        <v>2025</v>
      </c>
      <c r="D255" s="11">
        <f>Population!J2</f>
        <v>555241.83427241049</v>
      </c>
      <c r="E255" s="25" t="str">
        <f t="shared" si="3"/>
        <v>Medium</v>
      </c>
      <c r="G255" s="20">
        <f>IF(D255&gt;1000000,Variables!$C$4,IF(D255&gt;100000,Variables!$C$5,Variables!$C$6))</f>
        <v>2606449.9999999995</v>
      </c>
      <c r="I255" s="23">
        <v>0</v>
      </c>
    </row>
    <row r="256" spans="1:9" hidden="1" x14ac:dyDescent="0.25">
      <c r="A256">
        <v>2</v>
      </c>
      <c r="B256" t="s">
        <v>37</v>
      </c>
      <c r="C256">
        <v>2025</v>
      </c>
      <c r="D256" s="11">
        <f>Population!J3</f>
        <v>407288.0222319616</v>
      </c>
      <c r="E256" s="25" t="str">
        <f t="shared" si="3"/>
        <v>Medium</v>
      </c>
      <c r="G256" s="20">
        <f>IF(D256&gt;1000000,Variables!$C$4,IF(D256&gt;100000,Variables!$C$5,Variables!$C$6))</f>
        <v>2606449.9999999995</v>
      </c>
      <c r="I256" s="23">
        <v>0</v>
      </c>
    </row>
    <row r="257" spans="1:9" x14ac:dyDescent="0.25">
      <c r="A257">
        <v>3</v>
      </c>
      <c r="B257" t="s">
        <v>38</v>
      </c>
      <c r="C257">
        <v>2025</v>
      </c>
      <c r="D257" s="11">
        <f>Population!J4</f>
        <v>11720586.781632422</v>
      </c>
      <c r="E257" s="25" t="str">
        <f t="shared" si="3"/>
        <v>Large</v>
      </c>
      <c r="G257" s="20">
        <f>IF(D257&gt;1000000,Variables!$C$4,IF(D257&gt;100000,Variables!$C$5,Variables!$C$6))</f>
        <v>7819349.9999999991</v>
      </c>
      <c r="I257" s="23">
        <v>0</v>
      </c>
    </row>
    <row r="258" spans="1:9" x14ac:dyDescent="0.25">
      <c r="A258">
        <v>4</v>
      </c>
      <c r="B258" t="s">
        <v>39</v>
      </c>
      <c r="C258">
        <v>2025</v>
      </c>
      <c r="D258" s="11">
        <f>Population!J5</f>
        <v>2496089.6909572538</v>
      </c>
      <c r="E258" s="25" t="str">
        <f t="shared" si="3"/>
        <v>Large</v>
      </c>
      <c r="G258" s="20">
        <f>IF(D258&gt;1000000,Variables!$C$4,IF(D258&gt;100000,Variables!$C$5,Variables!$C$6))</f>
        <v>7819349.9999999991</v>
      </c>
      <c r="I258" s="23">
        <v>0</v>
      </c>
    </row>
    <row r="259" spans="1:9" x14ac:dyDescent="0.25">
      <c r="A259">
        <v>5</v>
      </c>
      <c r="B259" t="s">
        <v>40</v>
      </c>
      <c r="C259">
        <v>2025</v>
      </c>
      <c r="D259" s="11">
        <f>Population!J6</f>
        <v>1170718.4765877828</v>
      </c>
      <c r="E259" s="25" t="str">
        <f t="shared" si="3"/>
        <v>Large</v>
      </c>
      <c r="G259" s="20">
        <f>IF(D259&gt;1000000,Variables!$C$4,IF(D259&gt;100000,Variables!$C$5,Variables!$C$6))</f>
        <v>7819349.9999999991</v>
      </c>
      <c r="I259" s="23">
        <v>0</v>
      </c>
    </row>
    <row r="260" spans="1:9" x14ac:dyDescent="0.25">
      <c r="A260">
        <v>6</v>
      </c>
      <c r="B260" t="s">
        <v>41</v>
      </c>
      <c r="C260">
        <v>2025</v>
      </c>
      <c r="D260" s="11">
        <f>Population!J7</f>
        <v>1334769.9765314956</v>
      </c>
      <c r="E260" s="25" t="str">
        <f t="shared" ref="E260:E323" si="4">IF(D260&lt;100000,"Small",IF(D260&lt;1000000,"Medium","Large"))</f>
        <v>Large</v>
      </c>
      <c r="G260" s="20">
        <f>IF(D260&gt;1000000,Variables!$C$4,IF(D260&gt;100000,Variables!$C$5,Variables!$C$6))</f>
        <v>7819349.9999999991</v>
      </c>
      <c r="I260" s="23">
        <v>0</v>
      </c>
    </row>
    <row r="261" spans="1:9" x14ac:dyDescent="0.25">
      <c r="A261">
        <v>7</v>
      </c>
      <c r="B261" t="s">
        <v>42</v>
      </c>
      <c r="C261">
        <v>2025</v>
      </c>
      <c r="D261" s="11">
        <f>Population!J8</f>
        <v>6450085.4967757976</v>
      </c>
      <c r="E261" s="25" t="str">
        <f t="shared" si="4"/>
        <v>Large</v>
      </c>
      <c r="G261" s="20">
        <f>IF(D261&gt;1000000,Variables!$C$4,IF(D261&gt;100000,Variables!$C$5,Variables!$C$6))</f>
        <v>7819349.9999999991</v>
      </c>
      <c r="I261" s="23">
        <v>0</v>
      </c>
    </row>
    <row r="262" spans="1:9" hidden="1" x14ac:dyDescent="0.25">
      <c r="A262">
        <v>8</v>
      </c>
      <c r="B262" t="s">
        <v>43</v>
      </c>
      <c r="C262">
        <v>2025</v>
      </c>
      <c r="D262" s="11">
        <f>Population!J9</f>
        <v>61467.432588801312</v>
      </c>
      <c r="E262" s="25" t="str">
        <f t="shared" si="4"/>
        <v>Small</v>
      </c>
      <c r="G262" s="20">
        <f>IF(D262&gt;1000000,Variables!$C$4,IF(D262&gt;100000,Variables!$C$5,Variables!$C$6))</f>
        <v>744699.99999999988</v>
      </c>
      <c r="I262" s="23">
        <v>0</v>
      </c>
    </row>
    <row r="263" spans="1:9" hidden="1" x14ac:dyDescent="0.25">
      <c r="A263">
        <v>9</v>
      </c>
      <c r="B263" t="s">
        <v>44</v>
      </c>
      <c r="C263">
        <v>2025</v>
      </c>
      <c r="D263" s="11">
        <f>Population!J10</f>
        <v>790625.927443753</v>
      </c>
      <c r="E263" s="25" t="str">
        <f t="shared" si="4"/>
        <v>Medium</v>
      </c>
      <c r="G263" s="20">
        <f>IF(D263&gt;1000000,Variables!$C$4,IF(D263&gt;100000,Variables!$C$5,Variables!$C$6))</f>
        <v>2606449.9999999995</v>
      </c>
      <c r="I263" s="23">
        <v>0</v>
      </c>
    </row>
    <row r="264" spans="1:9" hidden="1" x14ac:dyDescent="0.25">
      <c r="A264">
        <v>10</v>
      </c>
      <c r="B264" t="s">
        <v>45</v>
      </c>
      <c r="C264">
        <v>2025</v>
      </c>
      <c r="D264" s="11">
        <f>Population!J11</f>
        <v>733693.38718744833</v>
      </c>
      <c r="E264" s="25" t="str">
        <f t="shared" si="4"/>
        <v>Medium</v>
      </c>
      <c r="G264" s="20">
        <f>IF(D264&gt;1000000,Variables!$C$4,IF(D264&gt;100000,Variables!$C$5,Variables!$C$6))</f>
        <v>2606449.9999999995</v>
      </c>
      <c r="I264" s="23">
        <v>0</v>
      </c>
    </row>
    <row r="265" spans="1:9" hidden="1" x14ac:dyDescent="0.25">
      <c r="A265">
        <v>11</v>
      </c>
      <c r="B265" t="s">
        <v>46</v>
      </c>
      <c r="C265">
        <v>2025</v>
      </c>
      <c r="D265" s="11">
        <f>Population!J12</f>
        <v>286178.49633113679</v>
      </c>
      <c r="E265" s="25" t="str">
        <f t="shared" si="4"/>
        <v>Medium</v>
      </c>
      <c r="G265" s="20">
        <f>IF(D265&gt;1000000,Variables!$C$4,IF(D265&gt;100000,Variables!$C$5,Variables!$C$6))</f>
        <v>2606449.9999999995</v>
      </c>
      <c r="I265" s="23">
        <v>0</v>
      </c>
    </row>
    <row r="266" spans="1:9" hidden="1" x14ac:dyDescent="0.25">
      <c r="A266">
        <v>12</v>
      </c>
      <c r="B266" t="s">
        <v>47</v>
      </c>
      <c r="C266">
        <v>2025</v>
      </c>
      <c r="D266" s="11">
        <f>Population!J13</f>
        <v>139206.06441896319</v>
      </c>
      <c r="E266" s="25" t="str">
        <f t="shared" si="4"/>
        <v>Medium</v>
      </c>
      <c r="G266" s="20">
        <f>IF(D266&gt;1000000,Variables!$C$4,IF(D266&gt;100000,Variables!$C$5,Variables!$C$6))</f>
        <v>2606449.9999999995</v>
      </c>
      <c r="I266" s="23">
        <v>0</v>
      </c>
    </row>
    <row r="267" spans="1:9" x14ac:dyDescent="0.25">
      <c r="A267">
        <v>13</v>
      </c>
      <c r="B267" t="s">
        <v>48</v>
      </c>
      <c r="C267">
        <v>2025</v>
      </c>
      <c r="D267" s="11">
        <f>Population!J14</f>
        <v>9344335.1254904196</v>
      </c>
      <c r="E267" s="25" t="str">
        <f t="shared" si="4"/>
        <v>Large</v>
      </c>
      <c r="G267" s="20">
        <f>IF(D267&gt;1000000,Variables!$C$4,IF(D267&gt;100000,Variables!$C$5,Variables!$C$6))</f>
        <v>7819349.9999999991</v>
      </c>
      <c r="I267" s="23">
        <v>0</v>
      </c>
    </row>
    <row r="268" spans="1:9" hidden="1" x14ac:dyDescent="0.25">
      <c r="A268">
        <v>14</v>
      </c>
      <c r="B268" t="s">
        <v>49</v>
      </c>
      <c r="C268">
        <v>2025</v>
      </c>
      <c r="D268" s="11">
        <f>Population!J15</f>
        <v>372345.61492068629</v>
      </c>
      <c r="E268" s="25" t="str">
        <f t="shared" si="4"/>
        <v>Medium</v>
      </c>
      <c r="G268" s="20">
        <f>IF(D268&gt;1000000,Variables!$C$4,IF(D268&gt;100000,Variables!$C$5,Variables!$C$6))</f>
        <v>2606449.9999999995</v>
      </c>
      <c r="I268" s="23">
        <v>0</v>
      </c>
    </row>
    <row r="269" spans="1:9" hidden="1" x14ac:dyDescent="0.25">
      <c r="A269">
        <v>15</v>
      </c>
      <c r="B269" t="s">
        <v>50</v>
      </c>
      <c r="C269">
        <v>2025</v>
      </c>
      <c r="D269" s="11">
        <f>Population!J16</f>
        <v>82577.516027003978</v>
      </c>
      <c r="E269" s="25" t="str">
        <f t="shared" si="4"/>
        <v>Small</v>
      </c>
      <c r="G269" s="20">
        <f>IF(D269&gt;1000000,Variables!$C$4,IF(D269&gt;100000,Variables!$C$5,Variables!$C$6))</f>
        <v>744699.99999999988</v>
      </c>
      <c r="I269" s="23">
        <v>0</v>
      </c>
    </row>
    <row r="270" spans="1:9" x14ac:dyDescent="0.25">
      <c r="A270">
        <v>16</v>
      </c>
      <c r="B270" t="s">
        <v>51</v>
      </c>
      <c r="C270">
        <v>2025</v>
      </c>
      <c r="D270" s="11">
        <f>Population!J17</f>
        <v>4228350.545526416</v>
      </c>
      <c r="E270" s="25" t="str">
        <f t="shared" si="4"/>
        <v>Large</v>
      </c>
      <c r="G270" s="20">
        <f>IF(D270&gt;1000000,Variables!$C$4,IF(D270&gt;100000,Variables!$C$5,Variables!$C$6))</f>
        <v>7819349.9999999991</v>
      </c>
      <c r="I270" s="23">
        <v>0</v>
      </c>
    </row>
    <row r="271" spans="1:9" hidden="1" x14ac:dyDescent="0.25">
      <c r="A271">
        <v>17</v>
      </c>
      <c r="B271" t="s">
        <v>52</v>
      </c>
      <c r="C271">
        <v>2025</v>
      </c>
      <c r="D271" s="11">
        <f>Population!J18</f>
        <v>15560.496800516297</v>
      </c>
      <c r="E271" s="25" t="str">
        <f t="shared" si="4"/>
        <v>Small</v>
      </c>
      <c r="G271" s="20">
        <f>IF(D271&gt;1000000,Variables!$C$4,IF(D271&gt;100000,Variables!$C$5,Variables!$C$6))</f>
        <v>744699.99999999988</v>
      </c>
      <c r="I271" s="23">
        <v>0</v>
      </c>
    </row>
    <row r="272" spans="1:9" hidden="1" x14ac:dyDescent="0.25">
      <c r="A272">
        <v>18</v>
      </c>
      <c r="B272" t="s">
        <v>53</v>
      </c>
      <c r="C272">
        <v>2025</v>
      </c>
      <c r="D272" s="11">
        <f>Population!J19</f>
        <v>137475.11531011004</v>
      </c>
      <c r="E272" s="25" t="str">
        <f t="shared" si="4"/>
        <v>Medium</v>
      </c>
      <c r="G272" s="20">
        <f>IF(D272&gt;1000000,Variables!$C$4,IF(D272&gt;100000,Variables!$C$5,Variables!$C$6))</f>
        <v>2606449.9999999995</v>
      </c>
      <c r="I272" s="23">
        <v>0</v>
      </c>
    </row>
    <row r="273" spans="1:9" x14ac:dyDescent="0.25">
      <c r="A273">
        <v>19</v>
      </c>
      <c r="B273" t="s">
        <v>54</v>
      </c>
      <c r="C273">
        <v>2025</v>
      </c>
      <c r="D273" s="11">
        <f>Population!J20</f>
        <v>6241819.1436129194</v>
      </c>
      <c r="E273" s="25" t="str">
        <f t="shared" si="4"/>
        <v>Large</v>
      </c>
      <c r="G273" s="20">
        <f>IF(D273&gt;1000000,Variables!$C$4,IF(D273&gt;100000,Variables!$C$5,Variables!$C$6))</f>
        <v>7819349.9999999991</v>
      </c>
      <c r="I273" s="23">
        <v>0</v>
      </c>
    </row>
    <row r="274" spans="1:9" x14ac:dyDescent="0.25">
      <c r="A274">
        <v>20</v>
      </c>
      <c r="B274" t="s">
        <v>55</v>
      </c>
      <c r="C274">
        <v>2025</v>
      </c>
      <c r="D274" s="11">
        <f>Population!J21</f>
        <v>3910397.2648722981</v>
      </c>
      <c r="E274" s="25" t="str">
        <f t="shared" si="4"/>
        <v>Large</v>
      </c>
      <c r="G274" s="20">
        <f>IF(D274&gt;1000000,Variables!$C$4,IF(D274&gt;100000,Variables!$C$5,Variables!$C$6))</f>
        <v>7819349.9999999991</v>
      </c>
      <c r="I274" s="23">
        <v>0</v>
      </c>
    </row>
    <row r="275" spans="1:9" x14ac:dyDescent="0.25">
      <c r="A275">
        <v>21</v>
      </c>
      <c r="B275" t="s">
        <v>56</v>
      </c>
      <c r="C275">
        <v>2025</v>
      </c>
      <c r="D275" s="11">
        <f>Population!J22</f>
        <v>17271142.306630719</v>
      </c>
      <c r="E275" s="25" t="str">
        <f t="shared" si="4"/>
        <v>Large</v>
      </c>
      <c r="G275" s="20">
        <f>IF(D275&gt;1000000,Variables!$C$4,IF(D275&gt;100000,Variables!$C$5,Variables!$C$6))</f>
        <v>7819349.9999999991</v>
      </c>
      <c r="I275" s="23">
        <v>0</v>
      </c>
    </row>
    <row r="276" spans="1:9" x14ac:dyDescent="0.25">
      <c r="A276">
        <v>22</v>
      </c>
      <c r="B276" t="s">
        <v>57</v>
      </c>
      <c r="C276">
        <v>2025</v>
      </c>
      <c r="D276" s="11">
        <f>Population!J23</f>
        <v>15316963.226817226</v>
      </c>
      <c r="E276" s="25" t="str">
        <f t="shared" si="4"/>
        <v>Large</v>
      </c>
      <c r="G276" s="20">
        <f>IF(D276&gt;1000000,Variables!$C$4,IF(D276&gt;100000,Variables!$C$5,Variables!$C$6))</f>
        <v>7819349.9999999991</v>
      </c>
      <c r="I276" s="23">
        <v>0</v>
      </c>
    </row>
    <row r="277" spans="1:9" hidden="1" x14ac:dyDescent="0.25">
      <c r="A277">
        <v>23</v>
      </c>
      <c r="B277" t="s">
        <v>58</v>
      </c>
      <c r="C277">
        <v>2025</v>
      </c>
      <c r="D277" s="11">
        <f>Population!J24</f>
        <v>55547.225732940293</v>
      </c>
      <c r="E277" s="25" t="str">
        <f t="shared" si="4"/>
        <v>Small</v>
      </c>
      <c r="G277" s="20">
        <f>IF(D277&gt;1000000,Variables!$C$4,IF(D277&gt;100000,Variables!$C$5,Variables!$C$6))</f>
        <v>744699.99999999988</v>
      </c>
      <c r="I277" s="23">
        <v>0</v>
      </c>
    </row>
    <row r="278" spans="1:9" x14ac:dyDescent="0.25">
      <c r="A278">
        <v>24</v>
      </c>
      <c r="B278" t="s">
        <v>59</v>
      </c>
      <c r="C278">
        <v>2025</v>
      </c>
      <c r="D278" s="11">
        <f>Population!J25</f>
        <v>2337852.9029758396</v>
      </c>
      <c r="E278" s="25" t="str">
        <f t="shared" si="4"/>
        <v>Large</v>
      </c>
      <c r="G278" s="20">
        <f>IF(D278&gt;1000000,Variables!$C$4,IF(D278&gt;100000,Variables!$C$5,Variables!$C$6))</f>
        <v>7819349.9999999991</v>
      </c>
      <c r="I278" s="23">
        <v>0</v>
      </c>
    </row>
    <row r="279" spans="1:9" hidden="1" x14ac:dyDescent="0.25">
      <c r="A279">
        <v>25</v>
      </c>
      <c r="B279" t="s">
        <v>60</v>
      </c>
      <c r="C279">
        <v>2025</v>
      </c>
      <c r="D279" s="11">
        <f>Population!J26</f>
        <v>335602.85396531905</v>
      </c>
      <c r="E279" s="25" t="str">
        <f t="shared" si="4"/>
        <v>Medium</v>
      </c>
      <c r="G279" s="20">
        <f>IF(D279&gt;1000000,Variables!$C$4,IF(D279&gt;100000,Variables!$C$5,Variables!$C$6))</f>
        <v>2606449.9999999995</v>
      </c>
      <c r="I279" s="23">
        <v>0</v>
      </c>
    </row>
    <row r="280" spans="1:9" hidden="1" x14ac:dyDescent="0.25">
      <c r="A280">
        <v>26</v>
      </c>
      <c r="B280" t="s">
        <v>61</v>
      </c>
      <c r="C280">
        <v>2025</v>
      </c>
      <c r="D280" s="11">
        <f>Population!J27</f>
        <v>139067.25534848581</v>
      </c>
      <c r="E280" s="25" t="str">
        <f t="shared" si="4"/>
        <v>Medium</v>
      </c>
      <c r="G280" s="20">
        <f>IF(D280&gt;1000000,Variables!$C$4,IF(D280&gt;100000,Variables!$C$5,Variables!$C$6))</f>
        <v>2606449.9999999995</v>
      </c>
      <c r="I280" s="23">
        <v>0</v>
      </c>
    </row>
    <row r="281" spans="1:9" x14ac:dyDescent="0.25">
      <c r="A281">
        <v>27</v>
      </c>
      <c r="B281" t="s">
        <v>62</v>
      </c>
      <c r="C281">
        <v>2025</v>
      </c>
      <c r="D281" s="11">
        <f>Population!J28</f>
        <v>1402572.6550968853</v>
      </c>
      <c r="E281" s="25" t="str">
        <f t="shared" si="4"/>
        <v>Large</v>
      </c>
      <c r="G281" s="20">
        <f>IF(D281&gt;1000000,Variables!$C$4,IF(D281&gt;100000,Variables!$C$5,Variables!$C$6))</f>
        <v>7819349.9999999991</v>
      </c>
      <c r="I281" s="23">
        <v>0</v>
      </c>
    </row>
    <row r="282" spans="1:9" x14ac:dyDescent="0.25">
      <c r="A282">
        <v>28</v>
      </c>
      <c r="B282" t="s">
        <v>63</v>
      </c>
      <c r="C282">
        <v>2025</v>
      </c>
      <c r="D282" s="11">
        <f>Population!J29</f>
        <v>1490014.0409534173</v>
      </c>
      <c r="E282" s="25" t="str">
        <f t="shared" si="4"/>
        <v>Large</v>
      </c>
      <c r="G282" s="20">
        <f>IF(D282&gt;1000000,Variables!$C$4,IF(D282&gt;100000,Variables!$C$5,Variables!$C$6))</f>
        <v>7819349.9999999991</v>
      </c>
      <c r="I282" s="23">
        <v>0</v>
      </c>
    </row>
    <row r="283" spans="1:9" hidden="1" x14ac:dyDescent="0.25">
      <c r="A283">
        <v>29</v>
      </c>
      <c r="B283" t="s">
        <v>64</v>
      </c>
      <c r="C283">
        <v>2025</v>
      </c>
      <c r="D283" s="11">
        <f>Population!J30</f>
        <v>198814.84355407214</v>
      </c>
      <c r="E283" s="25" t="str">
        <f t="shared" si="4"/>
        <v>Medium</v>
      </c>
      <c r="G283" s="20">
        <f>IF(D283&gt;1000000,Variables!$C$4,IF(D283&gt;100000,Variables!$C$5,Variables!$C$6))</f>
        <v>2606449.9999999995</v>
      </c>
      <c r="I283" s="23">
        <v>0</v>
      </c>
    </row>
    <row r="284" spans="1:9" hidden="1" x14ac:dyDescent="0.25">
      <c r="A284">
        <v>30</v>
      </c>
      <c r="B284" t="s">
        <v>65</v>
      </c>
      <c r="C284">
        <v>2025</v>
      </c>
      <c r="D284" s="11">
        <f>Population!J31</f>
        <v>136400.73310461498</v>
      </c>
      <c r="E284" s="25" t="str">
        <f t="shared" si="4"/>
        <v>Medium</v>
      </c>
      <c r="G284" s="20">
        <f>IF(D284&gt;1000000,Variables!$C$4,IF(D284&gt;100000,Variables!$C$5,Variables!$C$6))</f>
        <v>2606449.9999999995</v>
      </c>
      <c r="I284" s="23">
        <v>0</v>
      </c>
    </row>
    <row r="285" spans="1:9" hidden="1" x14ac:dyDescent="0.25">
      <c r="A285">
        <v>31</v>
      </c>
      <c r="B285" t="s">
        <v>66</v>
      </c>
      <c r="C285">
        <v>2025</v>
      </c>
      <c r="D285" s="11">
        <f>Population!J32</f>
        <v>235389.64553416171</v>
      </c>
      <c r="E285" s="25" t="str">
        <f t="shared" si="4"/>
        <v>Medium</v>
      </c>
      <c r="G285" s="20">
        <f>IF(D285&gt;1000000,Variables!$C$4,IF(D285&gt;100000,Variables!$C$5,Variables!$C$6))</f>
        <v>2606449.9999999995</v>
      </c>
      <c r="I285" s="23">
        <v>0</v>
      </c>
    </row>
    <row r="286" spans="1:9" x14ac:dyDescent="0.25">
      <c r="A286">
        <v>32</v>
      </c>
      <c r="B286" t="s">
        <v>67</v>
      </c>
      <c r="C286">
        <v>2025</v>
      </c>
      <c r="D286" s="11">
        <f>Population!J33</f>
        <v>1638738.2433350156</v>
      </c>
      <c r="E286" s="25" t="str">
        <f t="shared" si="4"/>
        <v>Large</v>
      </c>
      <c r="G286" s="20">
        <f>IF(D286&gt;1000000,Variables!$C$4,IF(D286&gt;100000,Variables!$C$5,Variables!$C$6))</f>
        <v>7819349.9999999991</v>
      </c>
      <c r="I286" s="23">
        <v>0</v>
      </c>
    </row>
    <row r="287" spans="1:9" x14ac:dyDescent="0.25">
      <c r="A287">
        <v>33</v>
      </c>
      <c r="B287" t="s">
        <v>68</v>
      </c>
      <c r="C287">
        <v>2025</v>
      </c>
      <c r="D287" s="11">
        <f>Population!J34</f>
        <v>1032310.5643240648</v>
      </c>
      <c r="E287" s="25" t="str">
        <f t="shared" si="4"/>
        <v>Large</v>
      </c>
      <c r="G287" s="20">
        <f>IF(D287&gt;1000000,Variables!$C$4,IF(D287&gt;100000,Variables!$C$5,Variables!$C$6))</f>
        <v>7819349.9999999991</v>
      </c>
      <c r="I287" s="23">
        <v>0</v>
      </c>
    </row>
    <row r="288" spans="1:9" hidden="1" x14ac:dyDescent="0.25">
      <c r="A288">
        <v>34</v>
      </c>
      <c r="B288" t="s">
        <v>69</v>
      </c>
      <c r="C288">
        <v>2025</v>
      </c>
      <c r="D288" s="11">
        <f>Population!J35</f>
        <v>597176.05446363229</v>
      </c>
      <c r="E288" s="25" t="str">
        <f t="shared" si="4"/>
        <v>Medium</v>
      </c>
      <c r="G288" s="20">
        <f>IF(D288&gt;1000000,Variables!$C$4,IF(D288&gt;100000,Variables!$C$5,Variables!$C$6))</f>
        <v>2606449.9999999995</v>
      </c>
      <c r="I288" s="23">
        <v>0</v>
      </c>
    </row>
    <row r="289" spans="1:9" hidden="1" x14ac:dyDescent="0.25">
      <c r="A289">
        <v>35</v>
      </c>
      <c r="B289" t="s">
        <v>70</v>
      </c>
      <c r="C289">
        <v>2025</v>
      </c>
      <c r="D289" s="11">
        <f>Population!J36</f>
        <v>254412.04055238431</v>
      </c>
      <c r="E289" s="25" t="str">
        <f t="shared" si="4"/>
        <v>Medium</v>
      </c>
      <c r="G289" s="20">
        <f>IF(D289&gt;1000000,Variables!$C$4,IF(D289&gt;100000,Variables!$C$5,Variables!$C$6))</f>
        <v>2606449.9999999995</v>
      </c>
      <c r="I289" s="23">
        <v>0</v>
      </c>
    </row>
    <row r="290" spans="1:9" x14ac:dyDescent="0.25">
      <c r="A290">
        <v>36</v>
      </c>
      <c r="B290" t="s">
        <v>71</v>
      </c>
      <c r="C290">
        <v>2025</v>
      </c>
      <c r="D290" s="11">
        <f>Population!J37</f>
        <v>1631167.5966311784</v>
      </c>
      <c r="E290" s="25" t="str">
        <f t="shared" si="4"/>
        <v>Large</v>
      </c>
      <c r="G290" s="20">
        <f>IF(D290&gt;1000000,Variables!$C$4,IF(D290&gt;100000,Variables!$C$5,Variables!$C$6))</f>
        <v>7819349.9999999991</v>
      </c>
      <c r="I290" s="23">
        <v>0</v>
      </c>
    </row>
    <row r="291" spans="1:9" hidden="1" x14ac:dyDescent="0.25">
      <c r="A291">
        <v>37</v>
      </c>
      <c r="B291" t="s">
        <v>72</v>
      </c>
      <c r="C291">
        <v>2025</v>
      </c>
      <c r="D291" s="11">
        <f>Population!J38</f>
        <v>272144.89930587186</v>
      </c>
      <c r="E291" s="25" t="str">
        <f t="shared" si="4"/>
        <v>Medium</v>
      </c>
      <c r="G291" s="20">
        <f>IF(D291&gt;1000000,Variables!$C$4,IF(D291&gt;100000,Variables!$C$5,Variables!$C$6))</f>
        <v>2606449.9999999995</v>
      </c>
      <c r="I291" s="23">
        <v>0</v>
      </c>
    </row>
    <row r="292" spans="1:9" x14ac:dyDescent="0.25">
      <c r="A292">
        <v>38</v>
      </c>
      <c r="B292" t="s">
        <v>73</v>
      </c>
      <c r="C292">
        <v>2025</v>
      </c>
      <c r="D292" s="11">
        <f>Population!J39</f>
        <v>1196806.2532933049</v>
      </c>
      <c r="E292" s="25" t="str">
        <f t="shared" si="4"/>
        <v>Large</v>
      </c>
      <c r="G292" s="20">
        <f>IF(D292&gt;1000000,Variables!$C$4,IF(D292&gt;100000,Variables!$C$5,Variables!$C$6))</f>
        <v>7819349.9999999991</v>
      </c>
      <c r="I292" s="23">
        <v>0</v>
      </c>
    </row>
    <row r="293" spans="1:9" hidden="1" x14ac:dyDescent="0.25">
      <c r="A293">
        <v>39</v>
      </c>
      <c r="B293" t="s">
        <v>74</v>
      </c>
      <c r="C293">
        <v>2025</v>
      </c>
      <c r="D293" s="11">
        <f>Population!J40</f>
        <v>98526.67822485698</v>
      </c>
      <c r="E293" s="25" t="str">
        <f t="shared" si="4"/>
        <v>Small</v>
      </c>
      <c r="G293" s="20">
        <f>IF(D293&gt;1000000,Variables!$C$4,IF(D293&gt;100000,Variables!$C$5,Variables!$C$6))</f>
        <v>744699.99999999988</v>
      </c>
      <c r="I293" s="23">
        <v>0</v>
      </c>
    </row>
    <row r="294" spans="1:9" hidden="1" x14ac:dyDescent="0.25">
      <c r="A294">
        <v>40</v>
      </c>
      <c r="B294" t="s">
        <v>75</v>
      </c>
      <c r="C294">
        <v>2025</v>
      </c>
      <c r="D294" s="11">
        <f>Population!J41</f>
        <v>175921.06356023491</v>
      </c>
      <c r="E294" s="25" t="str">
        <f t="shared" si="4"/>
        <v>Medium</v>
      </c>
      <c r="G294" s="20">
        <f>IF(D294&gt;1000000,Variables!$C$4,IF(D294&gt;100000,Variables!$C$5,Variables!$C$6))</f>
        <v>2606449.9999999995</v>
      </c>
      <c r="I294" s="23">
        <v>0</v>
      </c>
    </row>
    <row r="295" spans="1:9" hidden="1" x14ac:dyDescent="0.25">
      <c r="A295">
        <v>41</v>
      </c>
      <c r="B295" t="s">
        <v>76</v>
      </c>
      <c r="C295">
        <v>2025</v>
      </c>
      <c r="D295" s="11">
        <f>Population!J42</f>
        <v>84673.532991212676</v>
      </c>
      <c r="E295" s="25" t="str">
        <f t="shared" si="4"/>
        <v>Small</v>
      </c>
      <c r="G295" s="20">
        <f>IF(D295&gt;1000000,Variables!$C$4,IF(D295&gt;100000,Variables!$C$5,Variables!$C$6))</f>
        <v>744699.99999999988</v>
      </c>
      <c r="I295" s="23">
        <v>0</v>
      </c>
    </row>
    <row r="296" spans="1:9" hidden="1" x14ac:dyDescent="0.25">
      <c r="A296">
        <v>42</v>
      </c>
      <c r="B296" t="s">
        <v>77</v>
      </c>
      <c r="C296">
        <v>2025</v>
      </c>
      <c r="D296" s="11">
        <f>Population!J43</f>
        <v>104856.37183862632</v>
      </c>
      <c r="E296" s="25" t="str">
        <f t="shared" si="4"/>
        <v>Medium</v>
      </c>
      <c r="G296" s="20">
        <f>IF(D296&gt;1000000,Variables!$C$4,IF(D296&gt;100000,Variables!$C$5,Variables!$C$6))</f>
        <v>2606449.9999999995</v>
      </c>
      <c r="I296" s="23">
        <v>0</v>
      </c>
    </row>
    <row r="297" spans="1:9" hidden="1" x14ac:dyDescent="0.25">
      <c r="A297">
        <v>1</v>
      </c>
      <c r="B297" t="s">
        <v>36</v>
      </c>
      <c r="C297">
        <v>2026</v>
      </c>
      <c r="D297" s="11">
        <f>Population!K2</f>
        <v>568401.06574466662</v>
      </c>
      <c r="E297" s="25" t="str">
        <f t="shared" si="4"/>
        <v>Medium</v>
      </c>
      <c r="G297" s="20">
        <f>IF(D297&gt;1000000,Variables!$C$4,IF(D297&gt;100000,Variables!$C$5,Variables!$C$6))</f>
        <v>2606449.9999999995</v>
      </c>
      <c r="I297" s="23">
        <v>0</v>
      </c>
    </row>
    <row r="298" spans="1:9" hidden="1" x14ac:dyDescent="0.25">
      <c r="A298">
        <v>2</v>
      </c>
      <c r="B298" t="s">
        <v>37</v>
      </c>
      <c r="C298">
        <v>2026</v>
      </c>
      <c r="D298" s="11">
        <f>Population!K3</f>
        <v>416940.74835885921</v>
      </c>
      <c r="E298" s="25" t="str">
        <f t="shared" si="4"/>
        <v>Medium</v>
      </c>
      <c r="G298" s="20">
        <f>IF(D298&gt;1000000,Variables!$C$4,IF(D298&gt;100000,Variables!$C$5,Variables!$C$6))</f>
        <v>2606449.9999999995</v>
      </c>
      <c r="I298" s="23">
        <v>0</v>
      </c>
    </row>
    <row r="299" spans="1:9" x14ac:dyDescent="0.25">
      <c r="A299">
        <v>3</v>
      </c>
      <c r="B299" t="s">
        <v>38</v>
      </c>
      <c r="C299">
        <v>2026</v>
      </c>
      <c r="D299" s="11">
        <f>Population!K4</f>
        <v>11998364.688357111</v>
      </c>
      <c r="E299" s="25" t="str">
        <f t="shared" si="4"/>
        <v>Large</v>
      </c>
      <c r="G299" s="20">
        <f>IF(D299&gt;1000000,Variables!$C$4,IF(D299&gt;100000,Variables!$C$5,Variables!$C$6))</f>
        <v>7819349.9999999991</v>
      </c>
      <c r="I299" s="23">
        <v>0</v>
      </c>
    </row>
    <row r="300" spans="1:9" x14ac:dyDescent="0.25">
      <c r="A300">
        <v>4</v>
      </c>
      <c r="B300" t="s">
        <v>39</v>
      </c>
      <c r="C300">
        <v>2026</v>
      </c>
      <c r="D300" s="11">
        <f>Population!K5</f>
        <v>2555247.0166329411</v>
      </c>
      <c r="E300" s="25" t="str">
        <f t="shared" si="4"/>
        <v>Large</v>
      </c>
      <c r="G300" s="20">
        <f>IF(D300&gt;1000000,Variables!$C$4,IF(D300&gt;100000,Variables!$C$5,Variables!$C$6))</f>
        <v>7819349.9999999991</v>
      </c>
      <c r="I300" s="23">
        <v>0</v>
      </c>
    </row>
    <row r="301" spans="1:9" x14ac:dyDescent="0.25">
      <c r="A301">
        <v>5</v>
      </c>
      <c r="B301" t="s">
        <v>40</v>
      </c>
      <c r="C301">
        <v>2026</v>
      </c>
      <c r="D301" s="11">
        <f>Population!K6</f>
        <v>1198464.5044829135</v>
      </c>
      <c r="E301" s="25" t="str">
        <f t="shared" si="4"/>
        <v>Large</v>
      </c>
      <c r="G301" s="20">
        <f>IF(D301&gt;1000000,Variables!$C$4,IF(D301&gt;100000,Variables!$C$5,Variables!$C$6))</f>
        <v>7819349.9999999991</v>
      </c>
      <c r="I301" s="23">
        <v>0</v>
      </c>
    </row>
    <row r="302" spans="1:9" x14ac:dyDescent="0.25">
      <c r="A302">
        <v>6</v>
      </c>
      <c r="B302" t="s">
        <v>41</v>
      </c>
      <c r="C302">
        <v>2026</v>
      </c>
      <c r="D302" s="11">
        <f>Population!K7</f>
        <v>1366404.0249752922</v>
      </c>
      <c r="E302" s="25" t="str">
        <f t="shared" si="4"/>
        <v>Large</v>
      </c>
      <c r="G302" s="20">
        <f>IF(D302&gt;1000000,Variables!$C$4,IF(D302&gt;100000,Variables!$C$5,Variables!$C$6))</f>
        <v>7819349.9999999991</v>
      </c>
      <c r="I302" s="23">
        <v>0</v>
      </c>
    </row>
    <row r="303" spans="1:9" x14ac:dyDescent="0.25">
      <c r="A303">
        <v>7</v>
      </c>
      <c r="B303" t="s">
        <v>42</v>
      </c>
      <c r="C303">
        <v>2026</v>
      </c>
      <c r="D303" s="11">
        <f>Population!K8</f>
        <v>6602952.5230493853</v>
      </c>
      <c r="E303" s="25" t="str">
        <f t="shared" si="4"/>
        <v>Large</v>
      </c>
      <c r="G303" s="20">
        <f>IF(D303&gt;1000000,Variables!$C$4,IF(D303&gt;100000,Variables!$C$5,Variables!$C$6))</f>
        <v>7819349.9999999991</v>
      </c>
      <c r="I303" s="23">
        <v>0</v>
      </c>
    </row>
    <row r="304" spans="1:9" hidden="1" x14ac:dyDescent="0.25">
      <c r="A304">
        <v>8</v>
      </c>
      <c r="B304" t="s">
        <v>43</v>
      </c>
      <c r="C304">
        <v>2026</v>
      </c>
      <c r="D304" s="11">
        <f>Population!K9</f>
        <v>62924.210741155912</v>
      </c>
      <c r="E304" s="25" t="str">
        <f t="shared" si="4"/>
        <v>Small</v>
      </c>
      <c r="G304" s="20">
        <f>IF(D304&gt;1000000,Variables!$C$4,IF(D304&gt;100000,Variables!$C$5,Variables!$C$6))</f>
        <v>744699.99999999988</v>
      </c>
      <c r="I304" s="23">
        <v>0</v>
      </c>
    </row>
    <row r="305" spans="1:9" hidden="1" x14ac:dyDescent="0.25">
      <c r="A305">
        <v>9</v>
      </c>
      <c r="B305" t="s">
        <v>44</v>
      </c>
      <c r="C305">
        <v>2026</v>
      </c>
      <c r="D305" s="11">
        <f>Population!K10</f>
        <v>809363.76192417007</v>
      </c>
      <c r="E305" s="25" t="str">
        <f t="shared" si="4"/>
        <v>Medium</v>
      </c>
      <c r="G305" s="20">
        <f>IF(D305&gt;1000000,Variables!$C$4,IF(D305&gt;100000,Variables!$C$5,Variables!$C$6))</f>
        <v>2606449.9999999995</v>
      </c>
      <c r="I305" s="23">
        <v>0</v>
      </c>
    </row>
    <row r="306" spans="1:9" hidden="1" x14ac:dyDescent="0.25">
      <c r="A306">
        <v>10</v>
      </c>
      <c r="B306" t="s">
        <v>45</v>
      </c>
      <c r="C306">
        <v>2026</v>
      </c>
      <c r="D306" s="11">
        <f>Population!K11</f>
        <v>751081.920463791</v>
      </c>
      <c r="E306" s="25" t="str">
        <f t="shared" si="4"/>
        <v>Medium</v>
      </c>
      <c r="G306" s="20">
        <f>IF(D306&gt;1000000,Variables!$C$4,IF(D306&gt;100000,Variables!$C$5,Variables!$C$6))</f>
        <v>2606449.9999999995</v>
      </c>
      <c r="I306" s="23">
        <v>0</v>
      </c>
    </row>
    <row r="307" spans="1:9" hidden="1" x14ac:dyDescent="0.25">
      <c r="A307">
        <v>11</v>
      </c>
      <c r="B307" t="s">
        <v>46</v>
      </c>
      <c r="C307">
        <v>2026</v>
      </c>
      <c r="D307" s="11">
        <f>Population!K12</f>
        <v>292960.92669418477</v>
      </c>
      <c r="E307" s="25" t="str">
        <f t="shared" si="4"/>
        <v>Medium</v>
      </c>
      <c r="G307" s="20">
        <f>IF(D307&gt;1000000,Variables!$C$4,IF(D307&gt;100000,Variables!$C$5,Variables!$C$6))</f>
        <v>2606449.9999999995</v>
      </c>
      <c r="I307" s="23">
        <v>0</v>
      </c>
    </row>
    <row r="308" spans="1:9" hidden="1" x14ac:dyDescent="0.25">
      <c r="A308">
        <v>12</v>
      </c>
      <c r="B308" t="s">
        <v>47</v>
      </c>
      <c r="C308">
        <v>2026</v>
      </c>
      <c r="D308" s="11">
        <f>Population!K13</f>
        <v>142505.24814569263</v>
      </c>
      <c r="E308" s="25" t="str">
        <f t="shared" si="4"/>
        <v>Medium</v>
      </c>
      <c r="G308" s="20">
        <f>IF(D308&gt;1000000,Variables!$C$4,IF(D308&gt;100000,Variables!$C$5,Variables!$C$6))</f>
        <v>2606449.9999999995</v>
      </c>
      <c r="I308" s="23">
        <v>0</v>
      </c>
    </row>
    <row r="309" spans="1:9" x14ac:dyDescent="0.25">
      <c r="A309">
        <v>13</v>
      </c>
      <c r="B309" t="s">
        <v>48</v>
      </c>
      <c r="C309">
        <v>2026</v>
      </c>
      <c r="D309" s="11">
        <f>Population!K14</f>
        <v>9565795.8679645434</v>
      </c>
      <c r="E309" s="25" t="str">
        <f t="shared" si="4"/>
        <v>Large</v>
      </c>
      <c r="G309" s="20">
        <f>IF(D309&gt;1000000,Variables!$C$4,IF(D309&gt;100000,Variables!$C$5,Variables!$C$6))</f>
        <v>7819349.9999999991</v>
      </c>
      <c r="I309" s="23">
        <v>0</v>
      </c>
    </row>
    <row r="310" spans="1:9" hidden="1" x14ac:dyDescent="0.25">
      <c r="A310">
        <v>14</v>
      </c>
      <c r="B310" t="s">
        <v>49</v>
      </c>
      <c r="C310">
        <v>2026</v>
      </c>
      <c r="D310" s="11">
        <f>Population!K15</f>
        <v>381170.2059943066</v>
      </c>
      <c r="E310" s="25" t="str">
        <f t="shared" si="4"/>
        <v>Medium</v>
      </c>
      <c r="G310" s="20">
        <f>IF(D310&gt;1000000,Variables!$C$4,IF(D310&gt;100000,Variables!$C$5,Variables!$C$6))</f>
        <v>2606449.9999999995</v>
      </c>
      <c r="I310" s="23">
        <v>0</v>
      </c>
    </row>
    <row r="311" spans="1:9" hidden="1" x14ac:dyDescent="0.25">
      <c r="A311">
        <v>15</v>
      </c>
      <c r="B311" t="s">
        <v>50</v>
      </c>
      <c r="C311">
        <v>2026</v>
      </c>
      <c r="D311" s="11">
        <f>Population!K16</f>
        <v>84534.603156843979</v>
      </c>
      <c r="E311" s="25" t="str">
        <f t="shared" si="4"/>
        <v>Small</v>
      </c>
      <c r="G311" s="20">
        <f>IF(D311&gt;1000000,Variables!$C$4,IF(D311&gt;100000,Variables!$C$5,Variables!$C$6))</f>
        <v>744699.99999999988</v>
      </c>
      <c r="I311" s="23">
        <v>0</v>
      </c>
    </row>
    <row r="312" spans="1:9" x14ac:dyDescent="0.25">
      <c r="A312">
        <v>16</v>
      </c>
      <c r="B312" t="s">
        <v>51</v>
      </c>
      <c r="C312">
        <v>2026</v>
      </c>
      <c r="D312" s="11">
        <f>Population!K17</f>
        <v>4328562.4534553932</v>
      </c>
      <c r="E312" s="25" t="str">
        <f t="shared" si="4"/>
        <v>Large</v>
      </c>
      <c r="G312" s="20">
        <f>IF(D312&gt;1000000,Variables!$C$4,IF(D312&gt;100000,Variables!$C$5,Variables!$C$6))</f>
        <v>7819349.9999999991</v>
      </c>
      <c r="I312" s="23">
        <v>0</v>
      </c>
    </row>
    <row r="313" spans="1:9" hidden="1" x14ac:dyDescent="0.25">
      <c r="A313">
        <v>17</v>
      </c>
      <c r="B313" t="s">
        <v>52</v>
      </c>
      <c r="C313">
        <v>2026</v>
      </c>
      <c r="D313" s="11">
        <f>Population!K18</f>
        <v>15929.280574688535</v>
      </c>
      <c r="E313" s="25" t="str">
        <f t="shared" si="4"/>
        <v>Small</v>
      </c>
      <c r="G313" s="20">
        <f>IF(D313&gt;1000000,Variables!$C$4,IF(D313&gt;100000,Variables!$C$5,Variables!$C$6))</f>
        <v>744699.99999999988</v>
      </c>
      <c r="I313" s="23">
        <v>0</v>
      </c>
    </row>
    <row r="314" spans="1:9" hidden="1" x14ac:dyDescent="0.25">
      <c r="A314">
        <v>18</v>
      </c>
      <c r="B314" t="s">
        <v>53</v>
      </c>
      <c r="C314">
        <v>2026</v>
      </c>
      <c r="D314" s="11">
        <f>Population!K19</f>
        <v>140733.27554295966</v>
      </c>
      <c r="E314" s="25" t="str">
        <f t="shared" si="4"/>
        <v>Medium</v>
      </c>
      <c r="G314" s="20">
        <f>IF(D314&gt;1000000,Variables!$C$4,IF(D314&gt;100000,Variables!$C$5,Variables!$C$6))</f>
        <v>2606449.9999999995</v>
      </c>
      <c r="I314" s="23">
        <v>0</v>
      </c>
    </row>
    <row r="315" spans="1:9" x14ac:dyDescent="0.25">
      <c r="A315">
        <v>19</v>
      </c>
      <c r="B315" t="s">
        <v>54</v>
      </c>
      <c r="C315">
        <v>2026</v>
      </c>
      <c r="D315" s="11">
        <f>Population!K20</f>
        <v>6389750.2573165465</v>
      </c>
      <c r="E315" s="25" t="str">
        <f t="shared" si="4"/>
        <v>Large</v>
      </c>
      <c r="G315" s="20">
        <f>IF(D315&gt;1000000,Variables!$C$4,IF(D315&gt;100000,Variables!$C$5,Variables!$C$6))</f>
        <v>7819349.9999999991</v>
      </c>
      <c r="I315" s="23">
        <v>0</v>
      </c>
    </row>
    <row r="316" spans="1:9" x14ac:dyDescent="0.25">
      <c r="A316">
        <v>20</v>
      </c>
      <c r="B316" t="s">
        <v>55</v>
      </c>
      <c r="C316">
        <v>2026</v>
      </c>
      <c r="D316" s="11">
        <f>Population!K21</f>
        <v>4003073.6800497724</v>
      </c>
      <c r="E316" s="25" t="str">
        <f t="shared" si="4"/>
        <v>Large</v>
      </c>
      <c r="G316" s="20">
        <f>IF(D316&gt;1000000,Variables!$C$4,IF(D316&gt;100000,Variables!$C$5,Variables!$C$6))</f>
        <v>7819349.9999999991</v>
      </c>
      <c r="I316" s="23">
        <v>0</v>
      </c>
    </row>
    <row r="317" spans="1:9" x14ac:dyDescent="0.25">
      <c r="A317">
        <v>21</v>
      </c>
      <c r="B317" t="s">
        <v>56</v>
      </c>
      <c r="C317">
        <v>2026</v>
      </c>
      <c r="D317" s="11">
        <f>Population!K22</f>
        <v>17680468.379297871</v>
      </c>
      <c r="E317" s="25" t="str">
        <f t="shared" si="4"/>
        <v>Large</v>
      </c>
      <c r="G317" s="20">
        <f>IF(D317&gt;1000000,Variables!$C$4,IF(D317&gt;100000,Variables!$C$5,Variables!$C$6))</f>
        <v>7819349.9999999991</v>
      </c>
      <c r="I317" s="23">
        <v>0</v>
      </c>
    </row>
    <row r="318" spans="1:9" x14ac:dyDescent="0.25">
      <c r="A318">
        <v>22</v>
      </c>
      <c r="B318" t="s">
        <v>57</v>
      </c>
      <c r="C318">
        <v>2026</v>
      </c>
      <c r="D318" s="11">
        <f>Population!K23</f>
        <v>15679975.255292797</v>
      </c>
      <c r="E318" s="25" t="str">
        <f t="shared" si="4"/>
        <v>Large</v>
      </c>
      <c r="G318" s="20">
        <f>IF(D318&gt;1000000,Variables!$C$4,IF(D318&gt;100000,Variables!$C$5,Variables!$C$6))</f>
        <v>7819349.9999999991</v>
      </c>
      <c r="I318" s="23">
        <v>0</v>
      </c>
    </row>
    <row r="319" spans="1:9" hidden="1" x14ac:dyDescent="0.25">
      <c r="A319">
        <v>23</v>
      </c>
      <c r="B319" t="s">
        <v>58</v>
      </c>
      <c r="C319">
        <v>2026</v>
      </c>
      <c r="D319" s="11">
        <f>Population!K24</f>
        <v>56863.694982810986</v>
      </c>
      <c r="E319" s="25" t="str">
        <f t="shared" si="4"/>
        <v>Small</v>
      </c>
      <c r="G319" s="20">
        <f>IF(D319&gt;1000000,Variables!$C$4,IF(D319&gt;100000,Variables!$C$5,Variables!$C$6))</f>
        <v>744699.99999999988</v>
      </c>
      <c r="I319" s="23">
        <v>0</v>
      </c>
    </row>
    <row r="320" spans="1:9" x14ac:dyDescent="0.25">
      <c r="A320">
        <v>24</v>
      </c>
      <c r="B320" t="s">
        <v>59</v>
      </c>
      <c r="C320">
        <v>2026</v>
      </c>
      <c r="D320" s="11">
        <f>Population!K25</f>
        <v>2393260.0167763671</v>
      </c>
      <c r="E320" s="25" t="str">
        <f t="shared" si="4"/>
        <v>Large</v>
      </c>
      <c r="G320" s="20">
        <f>IF(D320&gt;1000000,Variables!$C$4,IF(D320&gt;100000,Variables!$C$5,Variables!$C$6))</f>
        <v>7819349.9999999991</v>
      </c>
      <c r="I320" s="23">
        <v>0</v>
      </c>
    </row>
    <row r="321" spans="1:9" hidden="1" x14ac:dyDescent="0.25">
      <c r="A321">
        <v>25</v>
      </c>
      <c r="B321" t="s">
        <v>60</v>
      </c>
      <c r="C321">
        <v>2026</v>
      </c>
      <c r="D321" s="11">
        <f>Population!K26</f>
        <v>343556.64160429715</v>
      </c>
      <c r="E321" s="25" t="str">
        <f t="shared" si="4"/>
        <v>Medium</v>
      </c>
      <c r="G321" s="20">
        <f>IF(D321&gt;1000000,Variables!$C$4,IF(D321&gt;100000,Variables!$C$5,Variables!$C$6))</f>
        <v>2606449.9999999995</v>
      </c>
      <c r="I321" s="23">
        <v>0</v>
      </c>
    </row>
    <row r="322" spans="1:9" hidden="1" x14ac:dyDescent="0.25">
      <c r="A322">
        <v>26</v>
      </c>
      <c r="B322" t="s">
        <v>61</v>
      </c>
      <c r="C322">
        <v>2026</v>
      </c>
      <c r="D322" s="11">
        <f>Population!K27</f>
        <v>142363.14930024493</v>
      </c>
      <c r="E322" s="25" t="str">
        <f t="shared" si="4"/>
        <v>Medium</v>
      </c>
      <c r="G322" s="20">
        <f>IF(D322&gt;1000000,Variables!$C$4,IF(D322&gt;100000,Variables!$C$5,Variables!$C$6))</f>
        <v>2606449.9999999995</v>
      </c>
      <c r="I322" s="23">
        <v>0</v>
      </c>
    </row>
    <row r="323" spans="1:9" x14ac:dyDescent="0.25">
      <c r="A323">
        <v>27</v>
      </c>
      <c r="B323" t="s">
        <v>62</v>
      </c>
      <c r="C323">
        <v>2026</v>
      </c>
      <c r="D323" s="11">
        <f>Population!K28</f>
        <v>1435813.6270226818</v>
      </c>
      <c r="E323" s="25" t="str">
        <f t="shared" si="4"/>
        <v>Large</v>
      </c>
      <c r="G323" s="20">
        <f>IF(D323&gt;1000000,Variables!$C$4,IF(D323&gt;100000,Variables!$C$5,Variables!$C$6))</f>
        <v>7819349.9999999991</v>
      </c>
      <c r="I323" s="23">
        <v>0</v>
      </c>
    </row>
    <row r="324" spans="1:9" x14ac:dyDescent="0.25">
      <c r="A324">
        <v>28</v>
      </c>
      <c r="B324" t="s">
        <v>63</v>
      </c>
      <c r="C324">
        <v>2026</v>
      </c>
      <c r="D324" s="11">
        <f>Population!K29</f>
        <v>1525327.3737240136</v>
      </c>
      <c r="E324" s="25" t="str">
        <f t="shared" ref="E324:E387" si="5">IF(D324&lt;100000,"Small",IF(D324&lt;1000000,"Medium","Large"))</f>
        <v>Large</v>
      </c>
      <c r="G324" s="20">
        <f>IF(D324&gt;1000000,Variables!$C$4,IF(D324&gt;100000,Variables!$C$5,Variables!$C$6))</f>
        <v>7819349.9999999991</v>
      </c>
      <c r="I324" s="23">
        <v>0</v>
      </c>
    </row>
    <row r="325" spans="1:9" hidden="1" x14ac:dyDescent="0.25">
      <c r="A325">
        <v>29</v>
      </c>
      <c r="B325" t="s">
        <v>64</v>
      </c>
      <c r="C325">
        <v>2026</v>
      </c>
      <c r="D325" s="11">
        <f>Population!K30</f>
        <v>203526.75534630369</v>
      </c>
      <c r="E325" s="25" t="str">
        <f t="shared" si="5"/>
        <v>Medium</v>
      </c>
      <c r="G325" s="20">
        <f>IF(D325&gt;1000000,Variables!$C$4,IF(D325&gt;100000,Variables!$C$5,Variables!$C$6))</f>
        <v>2606449.9999999995</v>
      </c>
      <c r="I325" s="23">
        <v>0</v>
      </c>
    </row>
    <row r="326" spans="1:9" hidden="1" x14ac:dyDescent="0.25">
      <c r="A326">
        <v>30</v>
      </c>
      <c r="B326" t="s">
        <v>65</v>
      </c>
      <c r="C326">
        <v>2026</v>
      </c>
      <c r="D326" s="11">
        <f>Population!K31</f>
        <v>139633.43047919439</v>
      </c>
      <c r="E326" s="25" t="str">
        <f t="shared" si="5"/>
        <v>Medium</v>
      </c>
      <c r="G326" s="20">
        <f>IF(D326&gt;1000000,Variables!$C$4,IF(D326&gt;100000,Variables!$C$5,Variables!$C$6))</f>
        <v>2606449.9999999995</v>
      </c>
      <c r="I326" s="23">
        <v>0</v>
      </c>
    </row>
    <row r="327" spans="1:9" hidden="1" x14ac:dyDescent="0.25">
      <c r="A327">
        <v>31</v>
      </c>
      <c r="B327" t="s">
        <v>66</v>
      </c>
      <c r="C327">
        <v>2026</v>
      </c>
      <c r="D327" s="11">
        <f>Population!K32</f>
        <v>240968.38013332136</v>
      </c>
      <c r="E327" s="25" t="str">
        <f t="shared" si="5"/>
        <v>Medium</v>
      </c>
      <c r="G327" s="20">
        <f>IF(D327&gt;1000000,Variables!$C$4,IF(D327&gt;100000,Variables!$C$5,Variables!$C$6))</f>
        <v>2606449.9999999995</v>
      </c>
      <c r="I327" s="23">
        <v>0</v>
      </c>
    </row>
    <row r="328" spans="1:9" x14ac:dyDescent="0.25">
      <c r="A328">
        <v>32</v>
      </c>
      <c r="B328" t="s">
        <v>67</v>
      </c>
      <c r="C328">
        <v>2026</v>
      </c>
      <c r="D328" s="11">
        <f>Population!K33</f>
        <v>1677576.3397020558</v>
      </c>
      <c r="E328" s="25" t="str">
        <f t="shared" si="5"/>
        <v>Large</v>
      </c>
      <c r="G328" s="20">
        <f>IF(D328&gt;1000000,Variables!$C$4,IF(D328&gt;100000,Variables!$C$5,Variables!$C$6))</f>
        <v>7819349.9999999991</v>
      </c>
      <c r="I328" s="23">
        <v>0</v>
      </c>
    </row>
    <row r="329" spans="1:9" x14ac:dyDescent="0.25">
      <c r="A329">
        <v>33</v>
      </c>
      <c r="B329" t="s">
        <v>68</v>
      </c>
      <c r="C329">
        <v>2026</v>
      </c>
      <c r="D329" s="11">
        <f>Population!K34</f>
        <v>1056776.3246985453</v>
      </c>
      <c r="E329" s="25" t="str">
        <f t="shared" si="5"/>
        <v>Large</v>
      </c>
      <c r="G329" s="20">
        <f>IF(D329&gt;1000000,Variables!$C$4,IF(D329&gt;100000,Variables!$C$5,Variables!$C$6))</f>
        <v>7819349.9999999991</v>
      </c>
      <c r="I329" s="23">
        <v>0</v>
      </c>
    </row>
    <row r="330" spans="1:9" hidden="1" x14ac:dyDescent="0.25">
      <c r="A330">
        <v>34</v>
      </c>
      <c r="B330" t="s">
        <v>69</v>
      </c>
      <c r="C330">
        <v>2026</v>
      </c>
      <c r="D330" s="11">
        <f>Population!K35</f>
        <v>611329.12695442047</v>
      </c>
      <c r="E330" s="25" t="str">
        <f t="shared" si="5"/>
        <v>Medium</v>
      </c>
      <c r="G330" s="20">
        <f>IF(D330&gt;1000000,Variables!$C$4,IF(D330&gt;100000,Variables!$C$5,Variables!$C$6))</f>
        <v>2606449.9999999995</v>
      </c>
      <c r="I330" s="23">
        <v>0</v>
      </c>
    </row>
    <row r="331" spans="1:9" hidden="1" x14ac:dyDescent="0.25">
      <c r="A331">
        <v>35</v>
      </c>
      <c r="B331" t="s">
        <v>70</v>
      </c>
      <c r="C331">
        <v>2026</v>
      </c>
      <c r="D331" s="11">
        <f>Population!K36</f>
        <v>260441.60591347585</v>
      </c>
      <c r="E331" s="25" t="str">
        <f t="shared" si="5"/>
        <v>Medium</v>
      </c>
      <c r="G331" s="20">
        <f>IF(D331&gt;1000000,Variables!$C$4,IF(D331&gt;100000,Variables!$C$5,Variables!$C$6))</f>
        <v>2606449.9999999995</v>
      </c>
      <c r="I331" s="23">
        <v>0</v>
      </c>
    </row>
    <row r="332" spans="1:9" x14ac:dyDescent="0.25">
      <c r="A332">
        <v>36</v>
      </c>
      <c r="B332" t="s">
        <v>71</v>
      </c>
      <c r="C332">
        <v>2026</v>
      </c>
      <c r="D332" s="11">
        <f>Population!K37</f>
        <v>1669826.2686713375</v>
      </c>
      <c r="E332" s="25" t="str">
        <f t="shared" si="5"/>
        <v>Large</v>
      </c>
      <c r="G332" s="20">
        <f>IF(D332&gt;1000000,Variables!$C$4,IF(D332&gt;100000,Variables!$C$5,Variables!$C$6))</f>
        <v>7819349.9999999991</v>
      </c>
      <c r="I332" s="23">
        <v>0</v>
      </c>
    </row>
    <row r="333" spans="1:9" hidden="1" x14ac:dyDescent="0.25">
      <c r="A333">
        <v>37</v>
      </c>
      <c r="B333" t="s">
        <v>72</v>
      </c>
      <c r="C333">
        <v>2026</v>
      </c>
      <c r="D333" s="11">
        <f>Population!K38</f>
        <v>278594.73341942107</v>
      </c>
      <c r="E333" s="25" t="str">
        <f t="shared" si="5"/>
        <v>Medium</v>
      </c>
      <c r="G333" s="20">
        <f>IF(D333&gt;1000000,Variables!$C$4,IF(D333&gt;100000,Variables!$C$5,Variables!$C$6))</f>
        <v>2606449.9999999995</v>
      </c>
      <c r="I333" s="23">
        <v>0</v>
      </c>
    </row>
    <row r="334" spans="1:9" x14ac:dyDescent="0.25">
      <c r="A334">
        <v>38</v>
      </c>
      <c r="B334" t="s">
        <v>73</v>
      </c>
      <c r="C334">
        <v>2026</v>
      </c>
      <c r="D334" s="11">
        <f>Population!K39</f>
        <v>1225170.5614963565</v>
      </c>
      <c r="E334" s="25" t="str">
        <f t="shared" si="5"/>
        <v>Large</v>
      </c>
      <c r="G334" s="20">
        <f>IF(D334&gt;1000000,Variables!$C$4,IF(D334&gt;100000,Variables!$C$5,Variables!$C$6))</f>
        <v>7819349.9999999991</v>
      </c>
      <c r="I334" s="23">
        <v>0</v>
      </c>
    </row>
    <row r="335" spans="1:9" hidden="1" x14ac:dyDescent="0.25">
      <c r="A335">
        <v>39</v>
      </c>
      <c r="B335" t="s">
        <v>74</v>
      </c>
      <c r="C335">
        <v>2026</v>
      </c>
      <c r="D335" s="11">
        <f>Population!K40</f>
        <v>100861.76049878611</v>
      </c>
      <c r="E335" s="25" t="str">
        <f t="shared" si="5"/>
        <v>Medium</v>
      </c>
      <c r="G335" s="20">
        <f>IF(D335&gt;1000000,Variables!$C$4,IF(D335&gt;100000,Variables!$C$5,Variables!$C$6))</f>
        <v>2606449.9999999995</v>
      </c>
      <c r="I335" s="23">
        <v>0</v>
      </c>
    </row>
    <row r="336" spans="1:9" hidden="1" x14ac:dyDescent="0.25">
      <c r="A336">
        <v>40</v>
      </c>
      <c r="B336" t="s">
        <v>75</v>
      </c>
      <c r="C336">
        <v>2026</v>
      </c>
      <c r="D336" s="11">
        <f>Population!K41</f>
        <v>180090.39276661252</v>
      </c>
      <c r="E336" s="25" t="str">
        <f t="shared" si="5"/>
        <v>Medium</v>
      </c>
      <c r="G336" s="20">
        <f>IF(D336&gt;1000000,Variables!$C$4,IF(D336&gt;100000,Variables!$C$5,Variables!$C$6))</f>
        <v>2606449.9999999995</v>
      </c>
      <c r="I336" s="23">
        <v>0</v>
      </c>
    </row>
    <row r="337" spans="1:9" hidden="1" x14ac:dyDescent="0.25">
      <c r="A337">
        <v>41</v>
      </c>
      <c r="B337" t="s">
        <v>76</v>
      </c>
      <c r="C337">
        <v>2026</v>
      </c>
      <c r="D337" s="11">
        <f>Population!K42</f>
        <v>86680.295723104427</v>
      </c>
      <c r="E337" s="25" t="str">
        <f t="shared" si="5"/>
        <v>Small</v>
      </c>
      <c r="G337" s="20">
        <f>IF(D337&gt;1000000,Variables!$C$4,IF(D337&gt;100000,Variables!$C$5,Variables!$C$6))</f>
        <v>744699.99999999988</v>
      </c>
      <c r="I337" s="23">
        <v>0</v>
      </c>
    </row>
    <row r="338" spans="1:9" hidden="1" x14ac:dyDescent="0.25">
      <c r="A338">
        <v>42</v>
      </c>
      <c r="B338" t="s">
        <v>77</v>
      </c>
      <c r="C338">
        <v>2026</v>
      </c>
      <c r="D338" s="11">
        <f>Population!K43</f>
        <v>107341.46785120179</v>
      </c>
      <c r="E338" s="25" t="str">
        <f t="shared" si="5"/>
        <v>Medium</v>
      </c>
      <c r="G338" s="20">
        <f>IF(D338&gt;1000000,Variables!$C$4,IF(D338&gt;100000,Variables!$C$5,Variables!$C$6))</f>
        <v>2606449.9999999995</v>
      </c>
      <c r="I338" s="23">
        <v>0</v>
      </c>
    </row>
    <row r="339" spans="1:9" hidden="1" x14ac:dyDescent="0.25">
      <c r="A339">
        <v>1</v>
      </c>
      <c r="B339" t="s">
        <v>36</v>
      </c>
      <c r="C339">
        <v>2027</v>
      </c>
      <c r="D339" s="11">
        <f>Population!L2</f>
        <v>581872.17100281536</v>
      </c>
      <c r="E339" s="25" t="str">
        <f t="shared" si="5"/>
        <v>Medium</v>
      </c>
      <c r="G339" s="20">
        <f>IF(D339&gt;1000000,Variables!$C$4,IF(D339&gt;100000,Variables!$C$5,Variables!$C$6))</f>
        <v>2606449.9999999995</v>
      </c>
      <c r="I339" s="23">
        <v>0</v>
      </c>
    </row>
    <row r="340" spans="1:9" hidden="1" x14ac:dyDescent="0.25">
      <c r="A340">
        <v>2</v>
      </c>
      <c r="B340" t="s">
        <v>37</v>
      </c>
      <c r="C340">
        <v>2027</v>
      </c>
      <c r="D340" s="11">
        <f>Population!L3</f>
        <v>426822.24409496418</v>
      </c>
      <c r="E340" s="25" t="str">
        <f t="shared" si="5"/>
        <v>Medium</v>
      </c>
      <c r="G340" s="20">
        <f>IF(D340&gt;1000000,Variables!$C$4,IF(D340&gt;100000,Variables!$C$5,Variables!$C$6))</f>
        <v>2606449.9999999995</v>
      </c>
      <c r="I340" s="23">
        <v>0</v>
      </c>
    </row>
    <row r="341" spans="1:9" x14ac:dyDescent="0.25">
      <c r="A341">
        <v>3</v>
      </c>
      <c r="B341" t="s">
        <v>38</v>
      </c>
      <c r="C341">
        <v>2027</v>
      </c>
      <c r="D341" s="11">
        <f>Population!L4</f>
        <v>12282725.931471176</v>
      </c>
      <c r="E341" s="25" t="str">
        <f t="shared" si="5"/>
        <v>Large</v>
      </c>
      <c r="G341" s="20">
        <f>IF(D341&gt;1000000,Variables!$C$4,IF(D341&gt;100000,Variables!$C$5,Variables!$C$6))</f>
        <v>7819349.9999999991</v>
      </c>
      <c r="I341" s="23">
        <v>0</v>
      </c>
    </row>
    <row r="342" spans="1:9" x14ac:dyDescent="0.25">
      <c r="A342">
        <v>4</v>
      </c>
      <c r="B342" t="s">
        <v>39</v>
      </c>
      <c r="C342">
        <v>2027</v>
      </c>
      <c r="D342" s="11">
        <f>Population!L5</f>
        <v>2615806.370927142</v>
      </c>
      <c r="E342" s="25" t="str">
        <f t="shared" si="5"/>
        <v>Large</v>
      </c>
      <c r="G342" s="20">
        <f>IF(D342&gt;1000000,Variables!$C$4,IF(D342&gt;100000,Variables!$C$5,Variables!$C$6))</f>
        <v>7819349.9999999991</v>
      </c>
      <c r="I342" s="23">
        <v>0</v>
      </c>
    </row>
    <row r="343" spans="1:9" x14ac:dyDescent="0.25">
      <c r="A343">
        <v>5</v>
      </c>
      <c r="B343" t="s">
        <v>40</v>
      </c>
      <c r="C343">
        <v>2027</v>
      </c>
      <c r="D343" s="11">
        <f>Population!L6</f>
        <v>1226868.1132391586</v>
      </c>
      <c r="E343" s="25" t="str">
        <f t="shared" si="5"/>
        <v>Large</v>
      </c>
      <c r="G343" s="20">
        <f>IF(D343&gt;1000000,Variables!$C$4,IF(D343&gt;100000,Variables!$C$5,Variables!$C$6))</f>
        <v>7819349.9999999991</v>
      </c>
      <c r="I343" s="23">
        <v>0</v>
      </c>
    </row>
    <row r="344" spans="1:9" x14ac:dyDescent="0.25">
      <c r="A344">
        <v>6</v>
      </c>
      <c r="B344" t="s">
        <v>41</v>
      </c>
      <c r="C344">
        <v>2027</v>
      </c>
      <c r="D344" s="11">
        <f>Population!L7</f>
        <v>1398787.8003672068</v>
      </c>
      <c r="E344" s="25" t="str">
        <f t="shared" si="5"/>
        <v>Large</v>
      </c>
      <c r="G344" s="20">
        <f>IF(D344&gt;1000000,Variables!$C$4,IF(D344&gt;100000,Variables!$C$5,Variables!$C$6))</f>
        <v>7819349.9999999991</v>
      </c>
      <c r="I344" s="23">
        <v>0</v>
      </c>
    </row>
    <row r="345" spans="1:9" x14ac:dyDescent="0.25">
      <c r="A345">
        <v>7</v>
      </c>
      <c r="B345" t="s">
        <v>42</v>
      </c>
      <c r="C345">
        <v>2027</v>
      </c>
      <c r="D345" s="11">
        <f>Population!L8</f>
        <v>6759442.4978456562</v>
      </c>
      <c r="E345" s="25" t="str">
        <f t="shared" si="5"/>
        <v>Large</v>
      </c>
      <c r="G345" s="20">
        <f>IF(D345&gt;1000000,Variables!$C$4,IF(D345&gt;100000,Variables!$C$5,Variables!$C$6))</f>
        <v>7819349.9999999991</v>
      </c>
      <c r="I345" s="23">
        <v>0</v>
      </c>
    </row>
    <row r="346" spans="1:9" hidden="1" x14ac:dyDescent="0.25">
      <c r="A346">
        <v>8</v>
      </c>
      <c r="B346" t="s">
        <v>43</v>
      </c>
      <c r="C346">
        <v>2027</v>
      </c>
      <c r="D346" s="11">
        <f>Population!L9</f>
        <v>64415.514535721311</v>
      </c>
      <c r="E346" s="25" t="str">
        <f t="shared" si="5"/>
        <v>Small</v>
      </c>
      <c r="G346" s="20">
        <f>IF(D346&gt;1000000,Variables!$C$4,IF(D346&gt;100000,Variables!$C$5,Variables!$C$6))</f>
        <v>744699.99999999988</v>
      </c>
      <c r="I346" s="23">
        <v>0</v>
      </c>
    </row>
    <row r="347" spans="1:9" hidden="1" x14ac:dyDescent="0.25">
      <c r="A347">
        <v>9</v>
      </c>
      <c r="B347" t="s">
        <v>44</v>
      </c>
      <c r="C347">
        <v>2027</v>
      </c>
      <c r="D347" s="11">
        <f>Population!L10</f>
        <v>828545.68308177299</v>
      </c>
      <c r="E347" s="25" t="str">
        <f t="shared" si="5"/>
        <v>Medium</v>
      </c>
      <c r="G347" s="20">
        <f>IF(D347&gt;1000000,Variables!$C$4,IF(D347&gt;100000,Variables!$C$5,Variables!$C$6))</f>
        <v>2606449.9999999995</v>
      </c>
      <c r="I347" s="23">
        <v>0</v>
      </c>
    </row>
    <row r="348" spans="1:9" hidden="1" x14ac:dyDescent="0.25">
      <c r="A348">
        <v>10</v>
      </c>
      <c r="B348" t="s">
        <v>45</v>
      </c>
      <c r="C348">
        <v>2027</v>
      </c>
      <c r="D348" s="11">
        <f>Population!L11</f>
        <v>768882.56197878288</v>
      </c>
      <c r="E348" s="25" t="str">
        <f t="shared" si="5"/>
        <v>Medium</v>
      </c>
      <c r="G348" s="20">
        <f>IF(D348&gt;1000000,Variables!$C$4,IF(D348&gt;100000,Variables!$C$5,Variables!$C$6))</f>
        <v>2606449.9999999995</v>
      </c>
      <c r="I348" s="23">
        <v>0</v>
      </c>
    </row>
    <row r="349" spans="1:9" hidden="1" x14ac:dyDescent="0.25">
      <c r="A349">
        <v>11</v>
      </c>
      <c r="B349" t="s">
        <v>46</v>
      </c>
      <c r="C349">
        <v>2027</v>
      </c>
      <c r="D349" s="11">
        <f>Population!L12</f>
        <v>299904.10065683699</v>
      </c>
      <c r="E349" s="25" t="str">
        <f t="shared" si="5"/>
        <v>Medium</v>
      </c>
      <c r="G349" s="20">
        <f>IF(D349&gt;1000000,Variables!$C$4,IF(D349&gt;100000,Variables!$C$5,Variables!$C$6))</f>
        <v>2606449.9999999995</v>
      </c>
      <c r="I349" s="23">
        <v>0</v>
      </c>
    </row>
    <row r="350" spans="1:9" hidden="1" x14ac:dyDescent="0.25">
      <c r="A350">
        <v>12</v>
      </c>
      <c r="B350" t="s">
        <v>47</v>
      </c>
      <c r="C350">
        <v>2027</v>
      </c>
      <c r="D350" s="11">
        <f>Population!L13</f>
        <v>145882.62252674557</v>
      </c>
      <c r="E350" s="25" t="str">
        <f t="shared" si="5"/>
        <v>Medium</v>
      </c>
      <c r="G350" s="20">
        <f>IF(D350&gt;1000000,Variables!$C$4,IF(D350&gt;100000,Variables!$C$5,Variables!$C$6))</f>
        <v>2606449.9999999995</v>
      </c>
      <c r="I350" s="23">
        <v>0</v>
      </c>
    </row>
    <row r="351" spans="1:9" x14ac:dyDescent="0.25">
      <c r="A351">
        <v>13</v>
      </c>
      <c r="B351" t="s">
        <v>48</v>
      </c>
      <c r="C351">
        <v>2027</v>
      </c>
      <c r="D351" s="11">
        <f>Population!L14</f>
        <v>9792505.230035305</v>
      </c>
      <c r="E351" s="25" t="str">
        <f t="shared" si="5"/>
        <v>Large</v>
      </c>
      <c r="G351" s="20">
        <f>IF(D351&gt;1000000,Variables!$C$4,IF(D351&gt;100000,Variables!$C$5,Variables!$C$6))</f>
        <v>7819349.9999999991</v>
      </c>
      <c r="I351" s="23">
        <v>0</v>
      </c>
    </row>
    <row r="352" spans="1:9" hidden="1" x14ac:dyDescent="0.25">
      <c r="A352">
        <v>14</v>
      </c>
      <c r="B352" t="s">
        <v>49</v>
      </c>
      <c r="C352">
        <v>2027</v>
      </c>
      <c r="D352" s="11">
        <f>Population!L15</f>
        <v>390203.9398763717</v>
      </c>
      <c r="E352" s="25" t="str">
        <f t="shared" si="5"/>
        <v>Medium</v>
      </c>
      <c r="G352" s="20">
        <f>IF(D352&gt;1000000,Variables!$C$4,IF(D352&gt;100000,Variables!$C$5,Variables!$C$6))</f>
        <v>2606449.9999999995</v>
      </c>
      <c r="I352" s="23">
        <v>0</v>
      </c>
    </row>
    <row r="353" spans="1:9" hidden="1" x14ac:dyDescent="0.25">
      <c r="A353">
        <v>15</v>
      </c>
      <c r="B353" t="s">
        <v>50</v>
      </c>
      <c r="C353">
        <v>2027</v>
      </c>
      <c r="D353" s="11">
        <f>Population!L16</f>
        <v>86538.07325166119</v>
      </c>
      <c r="E353" s="25" t="str">
        <f t="shared" si="5"/>
        <v>Small</v>
      </c>
      <c r="G353" s="20">
        <f>IF(D353&gt;1000000,Variables!$C$4,IF(D353&gt;100000,Variables!$C$5,Variables!$C$6))</f>
        <v>744699.99999999988</v>
      </c>
      <c r="I353" s="23">
        <v>0</v>
      </c>
    </row>
    <row r="354" spans="1:9" x14ac:dyDescent="0.25">
      <c r="A354">
        <v>16</v>
      </c>
      <c r="B354" t="s">
        <v>51</v>
      </c>
      <c r="C354">
        <v>2027</v>
      </c>
      <c r="D354" s="11">
        <f>Population!L17</f>
        <v>4431149.3836022858</v>
      </c>
      <c r="E354" s="25" t="str">
        <f t="shared" si="5"/>
        <v>Large</v>
      </c>
      <c r="G354" s="20">
        <f>IF(D354&gt;1000000,Variables!$C$4,IF(D354&gt;100000,Variables!$C$5,Variables!$C$6))</f>
        <v>7819349.9999999991</v>
      </c>
      <c r="I354" s="23">
        <v>0</v>
      </c>
    </row>
    <row r="355" spans="1:9" hidden="1" x14ac:dyDescent="0.25">
      <c r="A355">
        <v>17</v>
      </c>
      <c r="B355" t="s">
        <v>52</v>
      </c>
      <c r="C355">
        <v>2027</v>
      </c>
      <c r="D355" s="11">
        <f>Population!L18</f>
        <v>16306.804524308656</v>
      </c>
      <c r="E355" s="25" t="str">
        <f t="shared" si="5"/>
        <v>Small</v>
      </c>
      <c r="G355" s="20">
        <f>IF(D355&gt;1000000,Variables!$C$4,IF(D355&gt;100000,Variables!$C$5,Variables!$C$6))</f>
        <v>744699.99999999988</v>
      </c>
      <c r="I355" s="23">
        <v>0</v>
      </c>
    </row>
    <row r="356" spans="1:9" hidden="1" x14ac:dyDescent="0.25">
      <c r="A356">
        <v>18</v>
      </c>
      <c r="B356" t="s">
        <v>53</v>
      </c>
      <c r="C356">
        <v>2027</v>
      </c>
      <c r="D356" s="11">
        <f>Population!L19</f>
        <v>144068.65417332784</v>
      </c>
      <c r="E356" s="25" t="str">
        <f t="shared" si="5"/>
        <v>Medium</v>
      </c>
      <c r="G356" s="20">
        <f>IF(D356&gt;1000000,Variables!$C$4,IF(D356&gt;100000,Variables!$C$5,Variables!$C$6))</f>
        <v>2606449.9999999995</v>
      </c>
      <c r="I356" s="23">
        <v>0</v>
      </c>
    </row>
    <row r="357" spans="1:9" x14ac:dyDescent="0.25">
      <c r="A357">
        <v>19</v>
      </c>
      <c r="B357" t="s">
        <v>54</v>
      </c>
      <c r="C357">
        <v>2027</v>
      </c>
      <c r="D357" s="11">
        <f>Population!L20</f>
        <v>6541187.3384149494</v>
      </c>
      <c r="E357" s="25" t="str">
        <f t="shared" si="5"/>
        <v>Large</v>
      </c>
      <c r="G357" s="20">
        <f>IF(D357&gt;1000000,Variables!$C$4,IF(D357&gt;100000,Variables!$C$5,Variables!$C$6))</f>
        <v>7819349.9999999991</v>
      </c>
      <c r="I357" s="23">
        <v>0</v>
      </c>
    </row>
    <row r="358" spans="1:9" x14ac:dyDescent="0.25">
      <c r="A358">
        <v>20</v>
      </c>
      <c r="B358" t="s">
        <v>55</v>
      </c>
      <c r="C358">
        <v>2027</v>
      </c>
      <c r="D358" s="11">
        <f>Population!L21</f>
        <v>4097946.5262669525</v>
      </c>
      <c r="E358" s="25" t="str">
        <f t="shared" si="5"/>
        <v>Large</v>
      </c>
      <c r="G358" s="20">
        <f>IF(D358&gt;1000000,Variables!$C$4,IF(D358&gt;100000,Variables!$C$5,Variables!$C$6))</f>
        <v>7819349.9999999991</v>
      </c>
      <c r="I358" s="23">
        <v>0</v>
      </c>
    </row>
    <row r="359" spans="1:9" x14ac:dyDescent="0.25">
      <c r="A359">
        <v>21</v>
      </c>
      <c r="B359" t="s">
        <v>56</v>
      </c>
      <c r="C359">
        <v>2027</v>
      </c>
      <c r="D359" s="11">
        <f>Population!L22</f>
        <v>18099495.479887232</v>
      </c>
      <c r="E359" s="25" t="str">
        <f t="shared" si="5"/>
        <v>Large</v>
      </c>
      <c r="G359" s="20">
        <f>IF(D359&gt;1000000,Variables!$C$4,IF(D359&gt;100000,Variables!$C$5,Variables!$C$6))</f>
        <v>7819349.9999999991</v>
      </c>
      <c r="I359" s="23">
        <v>0</v>
      </c>
    </row>
    <row r="360" spans="1:9" x14ac:dyDescent="0.25">
      <c r="A360">
        <v>22</v>
      </c>
      <c r="B360" t="s">
        <v>57</v>
      </c>
      <c r="C360">
        <v>2027</v>
      </c>
      <c r="D360" s="11">
        <f>Population!L23</f>
        <v>16051590.668843238</v>
      </c>
      <c r="E360" s="25" t="str">
        <f t="shared" si="5"/>
        <v>Large</v>
      </c>
      <c r="G360" s="20">
        <f>IF(D360&gt;1000000,Variables!$C$4,IF(D360&gt;100000,Variables!$C$5,Variables!$C$6))</f>
        <v>7819349.9999999991</v>
      </c>
      <c r="I360" s="23">
        <v>0</v>
      </c>
    </row>
    <row r="361" spans="1:9" hidden="1" x14ac:dyDescent="0.25">
      <c r="A361">
        <v>23</v>
      </c>
      <c r="B361" t="s">
        <v>58</v>
      </c>
      <c r="C361">
        <v>2027</v>
      </c>
      <c r="D361" s="11">
        <f>Population!L24</f>
        <v>58211.364553903608</v>
      </c>
      <c r="E361" s="25" t="str">
        <f t="shared" si="5"/>
        <v>Small</v>
      </c>
      <c r="G361" s="20">
        <f>IF(D361&gt;1000000,Variables!$C$4,IF(D361&gt;100000,Variables!$C$5,Variables!$C$6))</f>
        <v>744699.99999999988</v>
      </c>
      <c r="I361" s="23">
        <v>0</v>
      </c>
    </row>
    <row r="362" spans="1:9" x14ac:dyDescent="0.25">
      <c r="A362">
        <v>24</v>
      </c>
      <c r="B362" t="s">
        <v>59</v>
      </c>
      <c r="C362">
        <v>2027</v>
      </c>
      <c r="D362" s="11">
        <f>Population!L25</f>
        <v>2449980.2791739674</v>
      </c>
      <c r="E362" s="25" t="str">
        <f t="shared" si="5"/>
        <v>Large</v>
      </c>
      <c r="G362" s="20">
        <f>IF(D362&gt;1000000,Variables!$C$4,IF(D362&gt;100000,Variables!$C$5,Variables!$C$6))</f>
        <v>7819349.9999999991</v>
      </c>
      <c r="I362" s="23">
        <v>0</v>
      </c>
    </row>
    <row r="363" spans="1:9" hidden="1" x14ac:dyDescent="0.25">
      <c r="A363">
        <v>25</v>
      </c>
      <c r="B363" t="s">
        <v>60</v>
      </c>
      <c r="C363">
        <v>2027</v>
      </c>
      <c r="D363" s="11">
        <f>Population!L26</f>
        <v>351698.93401031906</v>
      </c>
      <c r="E363" s="25" t="str">
        <f t="shared" si="5"/>
        <v>Medium</v>
      </c>
      <c r="G363" s="20">
        <f>IF(D363&gt;1000000,Variables!$C$4,IF(D363&gt;100000,Variables!$C$5,Variables!$C$6))</f>
        <v>2606449.9999999995</v>
      </c>
      <c r="I363" s="23">
        <v>0</v>
      </c>
    </row>
    <row r="364" spans="1:9" hidden="1" x14ac:dyDescent="0.25">
      <c r="A364">
        <v>26</v>
      </c>
      <c r="B364" t="s">
        <v>61</v>
      </c>
      <c r="C364">
        <v>2027</v>
      </c>
      <c r="D364" s="11">
        <f>Population!L27</f>
        <v>145737.15593866076</v>
      </c>
      <c r="E364" s="25" t="str">
        <f t="shared" si="5"/>
        <v>Medium</v>
      </c>
      <c r="G364" s="20">
        <f>IF(D364&gt;1000000,Variables!$C$4,IF(D364&gt;100000,Variables!$C$5,Variables!$C$6))</f>
        <v>2606449.9999999995</v>
      </c>
      <c r="I364" s="23">
        <v>0</v>
      </c>
    </row>
    <row r="365" spans="1:9" x14ac:dyDescent="0.25">
      <c r="A365">
        <v>27</v>
      </c>
      <c r="B365" t="s">
        <v>62</v>
      </c>
      <c r="C365">
        <v>2027</v>
      </c>
      <c r="D365" s="11">
        <f>Population!L28</f>
        <v>1469842.4099831195</v>
      </c>
      <c r="E365" s="25" t="str">
        <f t="shared" si="5"/>
        <v>Large</v>
      </c>
      <c r="G365" s="20">
        <f>IF(D365&gt;1000000,Variables!$C$4,IF(D365&gt;100000,Variables!$C$5,Variables!$C$6))</f>
        <v>7819349.9999999991</v>
      </c>
      <c r="I365" s="23">
        <v>0</v>
      </c>
    </row>
    <row r="366" spans="1:9" x14ac:dyDescent="0.25">
      <c r="A366">
        <v>28</v>
      </c>
      <c r="B366" t="s">
        <v>63</v>
      </c>
      <c r="C366">
        <v>2027</v>
      </c>
      <c r="D366" s="11">
        <f>Population!L29</f>
        <v>1561477.6324812728</v>
      </c>
      <c r="E366" s="25" t="str">
        <f t="shared" si="5"/>
        <v>Large</v>
      </c>
      <c r="G366" s="20">
        <f>IF(D366&gt;1000000,Variables!$C$4,IF(D366&gt;100000,Variables!$C$5,Variables!$C$6))</f>
        <v>7819349.9999999991</v>
      </c>
      <c r="I366" s="23">
        <v>0</v>
      </c>
    </row>
    <row r="367" spans="1:9" hidden="1" x14ac:dyDescent="0.25">
      <c r="A367">
        <v>29</v>
      </c>
      <c r="B367" t="s">
        <v>64</v>
      </c>
      <c r="C367">
        <v>2027</v>
      </c>
      <c r="D367" s="11">
        <f>Population!L30</f>
        <v>208350.3394480111</v>
      </c>
      <c r="E367" s="25" t="str">
        <f t="shared" si="5"/>
        <v>Medium</v>
      </c>
      <c r="G367" s="20">
        <f>IF(D367&gt;1000000,Variables!$C$4,IF(D367&gt;100000,Variables!$C$5,Variables!$C$6))</f>
        <v>2606449.9999999995</v>
      </c>
      <c r="I367" s="23">
        <v>0</v>
      </c>
    </row>
    <row r="368" spans="1:9" hidden="1" x14ac:dyDescent="0.25">
      <c r="A368">
        <v>30</v>
      </c>
      <c r="B368" t="s">
        <v>65</v>
      </c>
      <c r="C368">
        <v>2027</v>
      </c>
      <c r="D368" s="11">
        <f>Population!L31</f>
        <v>142942.74278155129</v>
      </c>
      <c r="E368" s="25" t="str">
        <f t="shared" si="5"/>
        <v>Medium</v>
      </c>
      <c r="G368" s="20">
        <f>IF(D368&gt;1000000,Variables!$C$4,IF(D368&gt;100000,Variables!$C$5,Variables!$C$6))</f>
        <v>2606449.9999999995</v>
      </c>
      <c r="I368" s="23">
        <v>0</v>
      </c>
    </row>
    <row r="369" spans="1:9" hidden="1" x14ac:dyDescent="0.25">
      <c r="A369">
        <v>31</v>
      </c>
      <c r="B369" t="s">
        <v>66</v>
      </c>
      <c r="C369">
        <v>2027</v>
      </c>
      <c r="D369" s="11">
        <f>Population!L32</f>
        <v>246679.33074248111</v>
      </c>
      <c r="E369" s="25" t="str">
        <f t="shared" si="5"/>
        <v>Medium</v>
      </c>
      <c r="G369" s="20">
        <f>IF(D369&gt;1000000,Variables!$C$4,IF(D369&gt;100000,Variables!$C$5,Variables!$C$6))</f>
        <v>2606449.9999999995</v>
      </c>
      <c r="I369" s="23">
        <v>0</v>
      </c>
    </row>
    <row r="370" spans="1:9" x14ac:dyDescent="0.25">
      <c r="A370">
        <v>32</v>
      </c>
      <c r="B370" t="s">
        <v>67</v>
      </c>
      <c r="C370">
        <v>2027</v>
      </c>
      <c r="D370" s="11">
        <f>Population!L33</f>
        <v>1717334.8989529947</v>
      </c>
      <c r="E370" s="25" t="str">
        <f t="shared" si="5"/>
        <v>Large</v>
      </c>
      <c r="G370" s="20">
        <f>IF(D370&gt;1000000,Variables!$C$4,IF(D370&gt;100000,Variables!$C$5,Variables!$C$6))</f>
        <v>7819349.9999999991</v>
      </c>
      <c r="I370" s="23">
        <v>0</v>
      </c>
    </row>
    <row r="371" spans="1:9" x14ac:dyDescent="0.25">
      <c r="A371">
        <v>33</v>
      </c>
      <c r="B371" t="s">
        <v>68</v>
      </c>
      <c r="C371">
        <v>2027</v>
      </c>
      <c r="D371" s="11">
        <f>Population!L34</f>
        <v>1081821.9235939009</v>
      </c>
      <c r="E371" s="25" t="str">
        <f t="shared" si="5"/>
        <v>Large</v>
      </c>
      <c r="G371" s="20">
        <f>IF(D371&gt;1000000,Variables!$C$4,IF(D371&gt;100000,Variables!$C$5,Variables!$C$6))</f>
        <v>7819349.9999999991</v>
      </c>
      <c r="I371" s="23">
        <v>0</v>
      </c>
    </row>
    <row r="372" spans="1:9" hidden="1" x14ac:dyDescent="0.25">
      <c r="A372">
        <v>34</v>
      </c>
      <c r="B372" t="s">
        <v>69</v>
      </c>
      <c r="C372">
        <v>2027</v>
      </c>
      <c r="D372" s="11">
        <f>Population!L35</f>
        <v>625817.62726324028</v>
      </c>
      <c r="E372" s="25" t="str">
        <f t="shared" si="5"/>
        <v>Medium</v>
      </c>
      <c r="G372" s="20">
        <f>IF(D372&gt;1000000,Variables!$C$4,IF(D372&gt;100000,Variables!$C$5,Variables!$C$6))</f>
        <v>2606449.9999999995</v>
      </c>
      <c r="I372" s="23">
        <v>0</v>
      </c>
    </row>
    <row r="373" spans="1:9" hidden="1" x14ac:dyDescent="0.25">
      <c r="A373">
        <v>35</v>
      </c>
      <c r="B373" t="s">
        <v>70</v>
      </c>
      <c r="C373">
        <v>2027</v>
      </c>
      <c r="D373" s="11">
        <f>Population!L36</f>
        <v>266614.07197362528</v>
      </c>
      <c r="E373" s="25" t="str">
        <f t="shared" si="5"/>
        <v>Medium</v>
      </c>
      <c r="G373" s="20">
        <f>IF(D373&gt;1000000,Variables!$C$4,IF(D373&gt;100000,Variables!$C$5,Variables!$C$6))</f>
        <v>2606449.9999999995</v>
      </c>
      <c r="I373" s="23">
        <v>0</v>
      </c>
    </row>
    <row r="374" spans="1:9" x14ac:dyDescent="0.25">
      <c r="A374">
        <v>36</v>
      </c>
      <c r="B374" t="s">
        <v>71</v>
      </c>
      <c r="C374">
        <v>2027</v>
      </c>
      <c r="D374" s="11">
        <f>Population!L37</f>
        <v>1709401.1512388485</v>
      </c>
      <c r="E374" s="25" t="str">
        <f t="shared" si="5"/>
        <v>Large</v>
      </c>
      <c r="G374" s="20">
        <f>IF(D374&gt;1000000,Variables!$C$4,IF(D374&gt;100000,Variables!$C$5,Variables!$C$6))</f>
        <v>7819349.9999999991</v>
      </c>
      <c r="I374" s="23">
        <v>0</v>
      </c>
    </row>
    <row r="375" spans="1:9" hidden="1" x14ac:dyDescent="0.25">
      <c r="A375">
        <v>37</v>
      </c>
      <c r="B375" t="s">
        <v>72</v>
      </c>
      <c r="C375">
        <v>2027</v>
      </c>
      <c r="D375" s="11">
        <f>Population!L38</f>
        <v>285197.4286014614</v>
      </c>
      <c r="E375" s="25" t="str">
        <f t="shared" si="5"/>
        <v>Medium</v>
      </c>
      <c r="G375" s="20">
        <f>IF(D375&gt;1000000,Variables!$C$4,IF(D375&gt;100000,Variables!$C$5,Variables!$C$6))</f>
        <v>2606449.9999999995</v>
      </c>
      <c r="I375" s="23">
        <v>0</v>
      </c>
    </row>
    <row r="376" spans="1:9" x14ac:dyDescent="0.25">
      <c r="A376">
        <v>38</v>
      </c>
      <c r="B376" t="s">
        <v>73</v>
      </c>
      <c r="C376">
        <v>2027</v>
      </c>
      <c r="D376" s="11">
        <f>Population!L39</f>
        <v>1254207.1038038204</v>
      </c>
      <c r="E376" s="25" t="str">
        <f t="shared" si="5"/>
        <v>Large</v>
      </c>
      <c r="G376" s="20">
        <f>IF(D376&gt;1000000,Variables!$C$4,IF(D376&gt;100000,Variables!$C$5,Variables!$C$6))</f>
        <v>7819349.9999999991</v>
      </c>
      <c r="I376" s="23">
        <v>0</v>
      </c>
    </row>
    <row r="377" spans="1:9" hidden="1" x14ac:dyDescent="0.25">
      <c r="A377">
        <v>39</v>
      </c>
      <c r="B377" t="s">
        <v>74</v>
      </c>
      <c r="C377">
        <v>2027</v>
      </c>
      <c r="D377" s="11">
        <f>Population!L40</f>
        <v>103252.18422260735</v>
      </c>
      <c r="E377" s="25" t="str">
        <f t="shared" si="5"/>
        <v>Medium</v>
      </c>
      <c r="G377" s="20">
        <f>IF(D377&gt;1000000,Variables!$C$4,IF(D377&gt;100000,Variables!$C$5,Variables!$C$6))</f>
        <v>2606449.9999999995</v>
      </c>
      <c r="I377" s="23">
        <v>0</v>
      </c>
    </row>
    <row r="378" spans="1:9" hidden="1" x14ac:dyDescent="0.25">
      <c r="A378">
        <v>40</v>
      </c>
      <c r="B378" t="s">
        <v>75</v>
      </c>
      <c r="C378">
        <v>2027</v>
      </c>
      <c r="D378" s="11">
        <f>Population!L41</f>
        <v>184358.53507518125</v>
      </c>
      <c r="E378" s="25" t="str">
        <f t="shared" si="5"/>
        <v>Medium</v>
      </c>
      <c r="G378" s="20">
        <f>IF(D378&gt;1000000,Variables!$C$4,IF(D378&gt;100000,Variables!$C$5,Variables!$C$6))</f>
        <v>2606449.9999999995</v>
      </c>
      <c r="I378" s="23">
        <v>0</v>
      </c>
    </row>
    <row r="379" spans="1:9" hidden="1" x14ac:dyDescent="0.25">
      <c r="A379">
        <v>41</v>
      </c>
      <c r="B379" t="s">
        <v>76</v>
      </c>
      <c r="C379">
        <v>2027</v>
      </c>
      <c r="D379" s="11">
        <f>Population!L42</f>
        <v>88734.618731742012</v>
      </c>
      <c r="E379" s="25" t="str">
        <f t="shared" si="5"/>
        <v>Small</v>
      </c>
      <c r="G379" s="20">
        <f>IF(D379&gt;1000000,Variables!$C$4,IF(D379&gt;100000,Variables!$C$5,Variables!$C$6))</f>
        <v>744699.99999999988</v>
      </c>
      <c r="I379" s="23">
        <v>0</v>
      </c>
    </row>
    <row r="380" spans="1:9" hidden="1" x14ac:dyDescent="0.25">
      <c r="A380">
        <v>42</v>
      </c>
      <c r="B380" t="s">
        <v>77</v>
      </c>
      <c r="C380">
        <v>2027</v>
      </c>
      <c r="D380" s="11">
        <f>Population!L43</f>
        <v>109885.46063927528</v>
      </c>
      <c r="E380" s="25" t="str">
        <f t="shared" si="5"/>
        <v>Medium</v>
      </c>
      <c r="G380" s="20">
        <f>IF(D380&gt;1000000,Variables!$C$4,IF(D380&gt;100000,Variables!$C$5,Variables!$C$6))</f>
        <v>2606449.9999999995</v>
      </c>
      <c r="I380" s="23">
        <v>0</v>
      </c>
    </row>
    <row r="381" spans="1:9" hidden="1" x14ac:dyDescent="0.25">
      <c r="A381">
        <v>1</v>
      </c>
      <c r="B381" t="s">
        <v>36</v>
      </c>
      <c r="C381">
        <v>2028</v>
      </c>
      <c r="D381" s="11">
        <f>Population!M2</f>
        <v>595662.54145558202</v>
      </c>
      <c r="E381" s="25" t="str">
        <f t="shared" si="5"/>
        <v>Medium</v>
      </c>
      <c r="G381" s="20">
        <f>IF(D381&gt;1000000,Variables!$C$4,IF(D381&gt;100000,Variables!$C$5,Variables!$C$6))</f>
        <v>2606449.9999999995</v>
      </c>
      <c r="I381" s="23">
        <v>0</v>
      </c>
    </row>
    <row r="382" spans="1:9" hidden="1" x14ac:dyDescent="0.25">
      <c r="A382">
        <v>2</v>
      </c>
      <c r="B382" t="s">
        <v>37</v>
      </c>
      <c r="C382">
        <v>2028</v>
      </c>
      <c r="D382" s="11">
        <f>Population!M3</f>
        <v>436937.93128001486</v>
      </c>
      <c r="E382" s="25" t="str">
        <f t="shared" si="5"/>
        <v>Medium</v>
      </c>
      <c r="G382" s="20">
        <f>IF(D382&gt;1000000,Variables!$C$4,IF(D382&gt;100000,Variables!$C$5,Variables!$C$6))</f>
        <v>2606449.9999999995</v>
      </c>
      <c r="I382" s="23">
        <v>0</v>
      </c>
    </row>
    <row r="383" spans="1:9" x14ac:dyDescent="0.25">
      <c r="A383">
        <v>3</v>
      </c>
      <c r="B383" t="s">
        <v>38</v>
      </c>
      <c r="C383">
        <v>2028</v>
      </c>
      <c r="D383" s="11">
        <f>Population!M4</f>
        <v>12573826.536047043</v>
      </c>
      <c r="E383" s="25" t="str">
        <f t="shared" si="5"/>
        <v>Large</v>
      </c>
      <c r="G383" s="20">
        <f>IF(D383&gt;1000000,Variables!$C$4,IF(D383&gt;100000,Variables!$C$5,Variables!$C$6))</f>
        <v>7819349.9999999991</v>
      </c>
      <c r="I383" s="23">
        <v>0</v>
      </c>
    </row>
    <row r="384" spans="1:9" x14ac:dyDescent="0.25">
      <c r="A384">
        <v>4</v>
      </c>
      <c r="B384" t="s">
        <v>39</v>
      </c>
      <c r="C384">
        <v>2028</v>
      </c>
      <c r="D384" s="11">
        <f>Population!M5</f>
        <v>2677800.9819181152</v>
      </c>
      <c r="E384" s="25" t="str">
        <f t="shared" si="5"/>
        <v>Large</v>
      </c>
      <c r="G384" s="20">
        <f>IF(D384&gt;1000000,Variables!$C$4,IF(D384&gt;100000,Variables!$C$5,Variables!$C$6))</f>
        <v>7819349.9999999991</v>
      </c>
      <c r="I384" s="23">
        <v>0</v>
      </c>
    </row>
    <row r="385" spans="1:9" x14ac:dyDescent="0.25">
      <c r="A385">
        <v>5</v>
      </c>
      <c r="B385" t="s">
        <v>40</v>
      </c>
      <c r="C385">
        <v>2028</v>
      </c>
      <c r="D385" s="11">
        <f>Population!M6</f>
        <v>1255944.8875229268</v>
      </c>
      <c r="E385" s="25" t="str">
        <f t="shared" si="5"/>
        <v>Large</v>
      </c>
      <c r="G385" s="20">
        <f>IF(D385&gt;1000000,Variables!$C$4,IF(D385&gt;100000,Variables!$C$5,Variables!$C$6))</f>
        <v>7819349.9999999991</v>
      </c>
      <c r="I385" s="23">
        <v>0</v>
      </c>
    </row>
    <row r="386" spans="1:9" x14ac:dyDescent="0.25">
      <c r="A386">
        <v>6</v>
      </c>
      <c r="B386" t="s">
        <v>41</v>
      </c>
      <c r="C386">
        <v>2028</v>
      </c>
      <c r="D386" s="11">
        <f>Population!M7</f>
        <v>1431939.0712359096</v>
      </c>
      <c r="E386" s="25" t="str">
        <f t="shared" si="5"/>
        <v>Large</v>
      </c>
      <c r="G386" s="20">
        <f>IF(D386&gt;1000000,Variables!$C$4,IF(D386&gt;100000,Variables!$C$5,Variables!$C$6))</f>
        <v>7819349.9999999991</v>
      </c>
      <c r="I386" s="23">
        <v>0</v>
      </c>
    </row>
    <row r="387" spans="1:9" x14ac:dyDescent="0.25">
      <c r="A387">
        <v>7</v>
      </c>
      <c r="B387" t="s">
        <v>42</v>
      </c>
      <c r="C387">
        <v>2028</v>
      </c>
      <c r="D387" s="11">
        <f>Population!M8</f>
        <v>6919641.2850445984</v>
      </c>
      <c r="E387" s="25" t="str">
        <f t="shared" si="5"/>
        <v>Large</v>
      </c>
      <c r="G387" s="20">
        <f>IF(D387&gt;1000000,Variables!$C$4,IF(D387&gt;100000,Variables!$C$5,Variables!$C$6))</f>
        <v>7819349.9999999991</v>
      </c>
      <c r="I387" s="23">
        <v>0</v>
      </c>
    </row>
    <row r="388" spans="1:9" hidden="1" x14ac:dyDescent="0.25">
      <c r="A388">
        <v>8</v>
      </c>
      <c r="B388" t="s">
        <v>43</v>
      </c>
      <c r="C388">
        <v>2028</v>
      </c>
      <c r="D388" s="11">
        <f>Population!M9</f>
        <v>65942.162230217902</v>
      </c>
      <c r="E388" s="25" t="str">
        <f t="shared" ref="E388:E451" si="6">IF(D388&lt;100000,"Small",IF(D388&lt;1000000,"Medium","Large"))</f>
        <v>Small</v>
      </c>
      <c r="G388" s="20">
        <f>IF(D388&gt;1000000,Variables!$C$4,IF(D388&gt;100000,Variables!$C$5,Variables!$C$6))</f>
        <v>744699.99999999988</v>
      </c>
      <c r="I388" s="23">
        <v>0</v>
      </c>
    </row>
    <row r="389" spans="1:9" hidden="1" x14ac:dyDescent="0.25">
      <c r="A389">
        <v>9</v>
      </c>
      <c r="B389" t="s">
        <v>44</v>
      </c>
      <c r="C389">
        <v>2028</v>
      </c>
      <c r="D389" s="11">
        <f>Population!M10</f>
        <v>848182.21577081108</v>
      </c>
      <c r="E389" s="25" t="str">
        <f t="shared" si="6"/>
        <v>Medium</v>
      </c>
      <c r="G389" s="20">
        <f>IF(D389&gt;1000000,Variables!$C$4,IF(D389&gt;100000,Variables!$C$5,Variables!$C$6))</f>
        <v>2606449.9999999995</v>
      </c>
      <c r="I389" s="23">
        <v>0</v>
      </c>
    </row>
    <row r="390" spans="1:9" hidden="1" x14ac:dyDescent="0.25">
      <c r="A390">
        <v>10</v>
      </c>
      <c r="B390" t="s">
        <v>45</v>
      </c>
      <c r="C390">
        <v>2028</v>
      </c>
      <c r="D390" s="11">
        <f>Population!M11</f>
        <v>787105.07869768003</v>
      </c>
      <c r="E390" s="25" t="str">
        <f t="shared" si="6"/>
        <v>Medium</v>
      </c>
      <c r="G390" s="20">
        <f>IF(D390&gt;1000000,Variables!$C$4,IF(D390&gt;100000,Variables!$C$5,Variables!$C$6))</f>
        <v>2606449.9999999995</v>
      </c>
      <c r="I390" s="23">
        <v>0</v>
      </c>
    </row>
    <row r="391" spans="1:9" hidden="1" x14ac:dyDescent="0.25">
      <c r="A391">
        <v>11</v>
      </c>
      <c r="B391" t="s">
        <v>46</v>
      </c>
      <c r="C391">
        <v>2028</v>
      </c>
      <c r="D391" s="11">
        <f>Population!M12</f>
        <v>307011.82784240402</v>
      </c>
      <c r="E391" s="25" t="str">
        <f t="shared" si="6"/>
        <v>Medium</v>
      </c>
      <c r="G391" s="20">
        <f>IF(D391&gt;1000000,Variables!$C$4,IF(D391&gt;100000,Variables!$C$5,Variables!$C$6))</f>
        <v>2606449.9999999995</v>
      </c>
      <c r="I391" s="23">
        <v>0</v>
      </c>
    </row>
    <row r="392" spans="1:9" hidden="1" x14ac:dyDescent="0.25">
      <c r="A392">
        <v>12</v>
      </c>
      <c r="B392" t="s">
        <v>47</v>
      </c>
      <c r="C392">
        <v>2028</v>
      </c>
      <c r="D392" s="11">
        <f>Population!M13</f>
        <v>149340.04068062943</v>
      </c>
      <c r="E392" s="25" t="str">
        <f t="shared" si="6"/>
        <v>Medium</v>
      </c>
      <c r="G392" s="20">
        <f>IF(D392&gt;1000000,Variables!$C$4,IF(D392&gt;100000,Variables!$C$5,Variables!$C$6))</f>
        <v>2606449.9999999995</v>
      </c>
      <c r="I392" s="23">
        <v>0</v>
      </c>
    </row>
    <row r="393" spans="1:9" x14ac:dyDescent="0.25">
      <c r="A393">
        <v>13</v>
      </c>
      <c r="B393" t="s">
        <v>48</v>
      </c>
      <c r="C393">
        <v>2028</v>
      </c>
      <c r="D393" s="11">
        <f>Population!M14</f>
        <v>10024587.603987142</v>
      </c>
      <c r="E393" s="25" t="str">
        <f t="shared" si="6"/>
        <v>Large</v>
      </c>
      <c r="G393" s="20">
        <f>IF(D393&gt;1000000,Variables!$C$4,IF(D393&gt;100000,Variables!$C$5,Variables!$C$6))</f>
        <v>7819349.9999999991</v>
      </c>
      <c r="I393" s="23">
        <v>0</v>
      </c>
    </row>
    <row r="394" spans="1:9" hidden="1" x14ac:dyDescent="0.25">
      <c r="A394">
        <v>14</v>
      </c>
      <c r="B394" t="s">
        <v>49</v>
      </c>
      <c r="C394">
        <v>2028</v>
      </c>
      <c r="D394" s="11">
        <f>Population!M15</f>
        <v>399451.77325144171</v>
      </c>
      <c r="E394" s="25" t="str">
        <f t="shared" si="6"/>
        <v>Medium</v>
      </c>
      <c r="G394" s="20">
        <f>IF(D394&gt;1000000,Variables!$C$4,IF(D394&gt;100000,Variables!$C$5,Variables!$C$6))</f>
        <v>2606449.9999999995</v>
      </c>
      <c r="I394" s="23">
        <v>0</v>
      </c>
    </row>
    <row r="395" spans="1:9" hidden="1" x14ac:dyDescent="0.25">
      <c r="A395">
        <v>15</v>
      </c>
      <c r="B395" t="s">
        <v>50</v>
      </c>
      <c r="C395">
        <v>2028</v>
      </c>
      <c r="D395" s="11">
        <f>Population!M16</f>
        <v>88589.025587725555</v>
      </c>
      <c r="E395" s="25" t="str">
        <f t="shared" si="6"/>
        <v>Small</v>
      </c>
      <c r="G395" s="20">
        <f>IF(D395&gt;1000000,Variables!$C$4,IF(D395&gt;100000,Variables!$C$5,Variables!$C$6))</f>
        <v>744699.99999999988</v>
      </c>
      <c r="I395" s="23">
        <v>0</v>
      </c>
    </row>
    <row r="396" spans="1:9" x14ac:dyDescent="0.25">
      <c r="A396">
        <v>16</v>
      </c>
      <c r="B396" t="s">
        <v>51</v>
      </c>
      <c r="C396">
        <v>2028</v>
      </c>
      <c r="D396" s="11">
        <f>Population!M17</f>
        <v>4536167.6239936603</v>
      </c>
      <c r="E396" s="25" t="str">
        <f t="shared" si="6"/>
        <v>Large</v>
      </c>
      <c r="G396" s="20">
        <f>IF(D396&gt;1000000,Variables!$C$4,IF(D396&gt;100000,Variables!$C$5,Variables!$C$6))</f>
        <v>7819349.9999999991</v>
      </c>
      <c r="I396" s="23">
        <v>0</v>
      </c>
    </row>
    <row r="397" spans="1:9" hidden="1" x14ac:dyDescent="0.25">
      <c r="A397">
        <v>17</v>
      </c>
      <c r="B397" t="s">
        <v>52</v>
      </c>
      <c r="C397">
        <v>2028</v>
      </c>
      <c r="D397" s="11">
        <f>Population!M18</f>
        <v>16693.275791534772</v>
      </c>
      <c r="E397" s="25" t="str">
        <f t="shared" si="6"/>
        <v>Small</v>
      </c>
      <c r="G397" s="20">
        <f>IF(D397&gt;1000000,Variables!$C$4,IF(D397&gt;100000,Variables!$C$5,Variables!$C$6))</f>
        <v>744699.99999999988</v>
      </c>
      <c r="I397" s="23">
        <v>0</v>
      </c>
    </row>
    <row r="398" spans="1:9" hidden="1" x14ac:dyDescent="0.25">
      <c r="A398">
        <v>18</v>
      </c>
      <c r="B398" t="s">
        <v>53</v>
      </c>
      <c r="C398">
        <v>2028</v>
      </c>
      <c r="D398" s="11">
        <f>Population!M19</f>
        <v>147483.0812772357</v>
      </c>
      <c r="E398" s="25" t="str">
        <f t="shared" si="6"/>
        <v>Medium</v>
      </c>
      <c r="G398" s="20">
        <f>IF(D398&gt;1000000,Variables!$C$4,IF(D398&gt;100000,Variables!$C$5,Variables!$C$6))</f>
        <v>2606449.9999999995</v>
      </c>
      <c r="I398" s="23">
        <v>0</v>
      </c>
    </row>
    <row r="399" spans="1:9" x14ac:dyDescent="0.25">
      <c r="A399">
        <v>19</v>
      </c>
      <c r="B399" t="s">
        <v>54</v>
      </c>
      <c r="C399">
        <v>2028</v>
      </c>
      <c r="D399" s="11">
        <f>Population!M20</f>
        <v>6696213.4783353843</v>
      </c>
      <c r="E399" s="25" t="str">
        <f t="shared" si="6"/>
        <v>Large</v>
      </c>
      <c r="G399" s="20">
        <f>IF(D399&gt;1000000,Variables!$C$4,IF(D399&gt;100000,Variables!$C$5,Variables!$C$6))</f>
        <v>7819349.9999999991</v>
      </c>
      <c r="I399" s="23">
        <v>0</v>
      </c>
    </row>
    <row r="400" spans="1:9" x14ac:dyDescent="0.25">
      <c r="A400">
        <v>20</v>
      </c>
      <c r="B400" t="s">
        <v>55</v>
      </c>
      <c r="C400">
        <v>2028</v>
      </c>
      <c r="D400" s="11">
        <f>Population!M21</f>
        <v>4195067.8589394791</v>
      </c>
      <c r="E400" s="25" t="str">
        <f t="shared" si="6"/>
        <v>Large</v>
      </c>
      <c r="G400" s="20">
        <f>IF(D400&gt;1000000,Variables!$C$4,IF(D400&gt;100000,Variables!$C$5,Variables!$C$6))</f>
        <v>7819349.9999999991</v>
      </c>
      <c r="I400" s="23">
        <v>0</v>
      </c>
    </row>
    <row r="401" spans="1:9" x14ac:dyDescent="0.25">
      <c r="A401">
        <v>21</v>
      </c>
      <c r="B401" t="s">
        <v>56</v>
      </c>
      <c r="C401">
        <v>2028</v>
      </c>
      <c r="D401" s="11">
        <f>Population!M22</f>
        <v>18528453.522760559</v>
      </c>
      <c r="E401" s="25" t="str">
        <f t="shared" si="6"/>
        <v>Large</v>
      </c>
      <c r="G401" s="20">
        <f>IF(D401&gt;1000000,Variables!$C$4,IF(D401&gt;100000,Variables!$C$5,Variables!$C$6))</f>
        <v>7819349.9999999991</v>
      </c>
      <c r="I401" s="23">
        <v>0</v>
      </c>
    </row>
    <row r="402" spans="1:9" x14ac:dyDescent="0.25">
      <c r="A402">
        <v>22</v>
      </c>
      <c r="B402" t="s">
        <v>57</v>
      </c>
      <c r="C402">
        <v>2028</v>
      </c>
      <c r="D402" s="11">
        <f>Population!M23</f>
        <v>16432013.367694823</v>
      </c>
      <c r="E402" s="25" t="str">
        <f t="shared" si="6"/>
        <v>Large</v>
      </c>
      <c r="G402" s="20">
        <f>IF(D402&gt;1000000,Variables!$C$4,IF(D402&gt;100000,Variables!$C$5,Variables!$C$6))</f>
        <v>7819349.9999999991</v>
      </c>
      <c r="I402" s="23">
        <v>0</v>
      </c>
    </row>
    <row r="403" spans="1:9" hidden="1" x14ac:dyDescent="0.25">
      <c r="A403">
        <v>23</v>
      </c>
      <c r="B403" t="s">
        <v>58</v>
      </c>
      <c r="C403">
        <v>2028</v>
      </c>
      <c r="D403" s="11">
        <f>Population!M24</f>
        <v>59590.973893831127</v>
      </c>
      <c r="E403" s="25" t="str">
        <f t="shared" si="6"/>
        <v>Small</v>
      </c>
      <c r="G403" s="20">
        <f>IF(D403&gt;1000000,Variables!$C$4,IF(D403&gt;100000,Variables!$C$5,Variables!$C$6))</f>
        <v>744699.99999999988</v>
      </c>
      <c r="I403" s="23">
        <v>0</v>
      </c>
    </row>
    <row r="404" spans="1:9" x14ac:dyDescent="0.25">
      <c r="A404">
        <v>24</v>
      </c>
      <c r="B404" t="s">
        <v>59</v>
      </c>
      <c r="C404">
        <v>2028</v>
      </c>
      <c r="D404" s="11">
        <f>Population!M25</f>
        <v>2508044.8117903904</v>
      </c>
      <c r="E404" s="25" t="str">
        <f t="shared" si="6"/>
        <v>Large</v>
      </c>
      <c r="G404" s="20">
        <f>IF(D404&gt;1000000,Variables!$C$4,IF(D404&gt;100000,Variables!$C$5,Variables!$C$6))</f>
        <v>7819349.9999999991</v>
      </c>
      <c r="I404" s="23">
        <v>0</v>
      </c>
    </row>
    <row r="405" spans="1:9" hidden="1" x14ac:dyDescent="0.25">
      <c r="A405">
        <v>25</v>
      </c>
      <c r="B405" t="s">
        <v>60</v>
      </c>
      <c r="C405">
        <v>2028</v>
      </c>
      <c r="D405" s="11">
        <f>Population!M26</f>
        <v>360034.19874636363</v>
      </c>
      <c r="E405" s="25" t="str">
        <f t="shared" si="6"/>
        <v>Medium</v>
      </c>
      <c r="G405" s="20">
        <f>IF(D405&gt;1000000,Variables!$C$4,IF(D405&gt;100000,Variables!$C$5,Variables!$C$6))</f>
        <v>2606449.9999999995</v>
      </c>
      <c r="I405" s="23">
        <v>0</v>
      </c>
    </row>
    <row r="406" spans="1:9" hidden="1" x14ac:dyDescent="0.25">
      <c r="A406">
        <v>26</v>
      </c>
      <c r="B406" t="s">
        <v>61</v>
      </c>
      <c r="C406">
        <v>2028</v>
      </c>
      <c r="D406" s="11">
        <f>Population!M27</f>
        <v>149191.126534407</v>
      </c>
      <c r="E406" s="25" t="str">
        <f t="shared" si="6"/>
        <v>Medium</v>
      </c>
      <c r="G406" s="20">
        <f>IF(D406&gt;1000000,Variables!$C$4,IF(D406&gt;100000,Variables!$C$5,Variables!$C$6))</f>
        <v>2606449.9999999995</v>
      </c>
      <c r="I406" s="23">
        <v>0</v>
      </c>
    </row>
    <row r="407" spans="1:9" x14ac:dyDescent="0.25">
      <c r="A407">
        <v>27</v>
      </c>
      <c r="B407" t="s">
        <v>62</v>
      </c>
      <c r="C407">
        <v>2028</v>
      </c>
      <c r="D407" s="11">
        <f>Population!M28</f>
        <v>1504677.6750997193</v>
      </c>
      <c r="E407" s="25" t="str">
        <f t="shared" si="6"/>
        <v>Large</v>
      </c>
      <c r="G407" s="20">
        <f>IF(D407&gt;1000000,Variables!$C$4,IF(D407&gt;100000,Variables!$C$5,Variables!$C$6))</f>
        <v>7819349.9999999991</v>
      </c>
      <c r="I407" s="23">
        <v>0</v>
      </c>
    </row>
    <row r="408" spans="1:9" x14ac:dyDescent="0.25">
      <c r="A408">
        <v>28</v>
      </c>
      <c r="B408" t="s">
        <v>63</v>
      </c>
      <c r="C408">
        <v>2028</v>
      </c>
      <c r="D408" s="11">
        <f>Population!M29</f>
        <v>1598484.652371079</v>
      </c>
      <c r="E408" s="25" t="str">
        <f t="shared" si="6"/>
        <v>Large</v>
      </c>
      <c r="G408" s="20">
        <f>IF(D408&gt;1000000,Variables!$C$4,IF(D408&gt;100000,Variables!$C$5,Variables!$C$6))</f>
        <v>7819349.9999999991</v>
      </c>
      <c r="I408" s="23">
        <v>0</v>
      </c>
    </row>
    <row r="409" spans="1:9" hidden="1" x14ac:dyDescent="0.25">
      <c r="A409">
        <v>29</v>
      </c>
      <c r="B409" t="s">
        <v>64</v>
      </c>
      <c r="C409">
        <v>2028</v>
      </c>
      <c r="D409" s="11">
        <f>Population!M30</f>
        <v>213288.24249292898</v>
      </c>
      <c r="E409" s="25" t="str">
        <f t="shared" si="6"/>
        <v>Medium</v>
      </c>
      <c r="G409" s="20">
        <f>IF(D409&gt;1000000,Variables!$C$4,IF(D409&gt;100000,Variables!$C$5,Variables!$C$6))</f>
        <v>2606449.9999999995</v>
      </c>
      <c r="I409" s="23">
        <v>0</v>
      </c>
    </row>
    <row r="410" spans="1:9" hidden="1" x14ac:dyDescent="0.25">
      <c r="A410">
        <v>30</v>
      </c>
      <c r="B410" t="s">
        <v>65</v>
      </c>
      <c r="C410">
        <v>2028</v>
      </c>
      <c r="D410" s="11">
        <f>Population!M31</f>
        <v>146330.48578547407</v>
      </c>
      <c r="E410" s="25" t="str">
        <f t="shared" si="6"/>
        <v>Medium</v>
      </c>
      <c r="G410" s="20">
        <f>IF(D410&gt;1000000,Variables!$C$4,IF(D410&gt;100000,Variables!$C$5,Variables!$C$6))</f>
        <v>2606449.9999999995</v>
      </c>
      <c r="I410" s="23">
        <v>0</v>
      </c>
    </row>
    <row r="411" spans="1:9" hidden="1" x14ac:dyDescent="0.25">
      <c r="A411">
        <v>31</v>
      </c>
      <c r="B411" t="s">
        <v>66</v>
      </c>
      <c r="C411">
        <v>2028</v>
      </c>
      <c r="D411" s="11">
        <f>Population!M32</f>
        <v>252525.63088107793</v>
      </c>
      <c r="E411" s="25" t="str">
        <f t="shared" si="6"/>
        <v>Medium</v>
      </c>
      <c r="G411" s="20">
        <f>IF(D411&gt;1000000,Variables!$C$4,IF(D411&gt;100000,Variables!$C$5,Variables!$C$6))</f>
        <v>2606449.9999999995</v>
      </c>
      <c r="I411" s="23">
        <v>0</v>
      </c>
    </row>
    <row r="412" spans="1:9" x14ac:dyDescent="0.25">
      <c r="A412">
        <v>32</v>
      </c>
      <c r="B412" t="s">
        <v>67</v>
      </c>
      <c r="C412">
        <v>2028</v>
      </c>
      <c r="D412" s="11">
        <f>Population!M33</f>
        <v>1758035.7360581807</v>
      </c>
      <c r="E412" s="25" t="str">
        <f t="shared" si="6"/>
        <v>Large</v>
      </c>
      <c r="G412" s="20">
        <f>IF(D412&gt;1000000,Variables!$C$4,IF(D412&gt;100000,Variables!$C$5,Variables!$C$6))</f>
        <v>7819349.9999999991</v>
      </c>
      <c r="I412" s="23">
        <v>0</v>
      </c>
    </row>
    <row r="413" spans="1:9" x14ac:dyDescent="0.25">
      <c r="A413">
        <v>33</v>
      </c>
      <c r="B413" t="s">
        <v>68</v>
      </c>
      <c r="C413">
        <v>2028</v>
      </c>
      <c r="D413" s="11">
        <f>Population!M34</f>
        <v>1107461.1031830763</v>
      </c>
      <c r="E413" s="25" t="str">
        <f t="shared" si="6"/>
        <v>Large</v>
      </c>
      <c r="G413" s="20">
        <f>IF(D413&gt;1000000,Variables!$C$4,IF(D413&gt;100000,Variables!$C$5,Variables!$C$6))</f>
        <v>7819349.9999999991</v>
      </c>
      <c r="I413" s="23">
        <v>0</v>
      </c>
    </row>
    <row r="414" spans="1:9" hidden="1" x14ac:dyDescent="0.25">
      <c r="A414">
        <v>34</v>
      </c>
      <c r="B414" t="s">
        <v>69</v>
      </c>
      <c r="C414">
        <v>2028</v>
      </c>
      <c r="D414" s="11">
        <f>Population!M35</f>
        <v>640649.50502937916</v>
      </c>
      <c r="E414" s="25" t="str">
        <f t="shared" si="6"/>
        <v>Medium</v>
      </c>
      <c r="G414" s="20">
        <f>IF(D414&gt;1000000,Variables!$C$4,IF(D414&gt;100000,Variables!$C$5,Variables!$C$6))</f>
        <v>2606449.9999999995</v>
      </c>
      <c r="I414" s="23">
        <v>0</v>
      </c>
    </row>
    <row r="415" spans="1:9" hidden="1" x14ac:dyDescent="0.25">
      <c r="A415">
        <v>35</v>
      </c>
      <c r="B415" t="s">
        <v>70</v>
      </c>
      <c r="C415">
        <v>2028</v>
      </c>
      <c r="D415" s="11">
        <f>Population!M36</f>
        <v>272932.82547940017</v>
      </c>
      <c r="E415" s="25" t="str">
        <f t="shared" si="6"/>
        <v>Medium</v>
      </c>
      <c r="G415" s="20">
        <f>IF(D415&gt;1000000,Variables!$C$4,IF(D415&gt;100000,Variables!$C$5,Variables!$C$6))</f>
        <v>2606449.9999999995</v>
      </c>
      <c r="I415" s="23">
        <v>0</v>
      </c>
    </row>
    <row r="416" spans="1:9" x14ac:dyDescent="0.25">
      <c r="A416">
        <v>36</v>
      </c>
      <c r="B416" t="s">
        <v>71</v>
      </c>
      <c r="C416">
        <v>2028</v>
      </c>
      <c r="D416" s="11">
        <f>Population!M37</f>
        <v>1749913.9585232092</v>
      </c>
      <c r="E416" s="25" t="str">
        <f t="shared" si="6"/>
        <v>Large</v>
      </c>
      <c r="G416" s="20">
        <f>IF(D416&gt;1000000,Variables!$C$4,IF(D416&gt;100000,Variables!$C$5,Variables!$C$6))</f>
        <v>7819349.9999999991</v>
      </c>
      <c r="I416" s="23">
        <v>0</v>
      </c>
    </row>
    <row r="417" spans="1:9" hidden="1" x14ac:dyDescent="0.25">
      <c r="A417">
        <v>37</v>
      </c>
      <c r="B417" t="s">
        <v>72</v>
      </c>
      <c r="C417">
        <v>2028</v>
      </c>
      <c r="D417" s="11">
        <f>Population!M38</f>
        <v>291956.60765931604</v>
      </c>
      <c r="E417" s="25" t="str">
        <f t="shared" si="6"/>
        <v>Medium</v>
      </c>
      <c r="G417" s="20">
        <f>IF(D417&gt;1000000,Variables!$C$4,IF(D417&gt;100000,Variables!$C$5,Variables!$C$6))</f>
        <v>2606449.9999999995</v>
      </c>
      <c r="I417" s="23">
        <v>0</v>
      </c>
    </row>
    <row r="418" spans="1:9" x14ac:dyDescent="0.25">
      <c r="A418">
        <v>38</v>
      </c>
      <c r="B418" t="s">
        <v>73</v>
      </c>
      <c r="C418">
        <v>2028</v>
      </c>
      <c r="D418" s="11">
        <f>Population!M39</f>
        <v>1283931.8121639709</v>
      </c>
      <c r="E418" s="25" t="str">
        <f t="shared" si="6"/>
        <v>Large</v>
      </c>
      <c r="G418" s="20">
        <f>IF(D418&gt;1000000,Variables!$C$4,IF(D418&gt;100000,Variables!$C$5,Variables!$C$6))</f>
        <v>7819349.9999999991</v>
      </c>
      <c r="I418" s="23">
        <v>0</v>
      </c>
    </row>
    <row r="419" spans="1:9" hidden="1" x14ac:dyDescent="0.25">
      <c r="A419">
        <v>39</v>
      </c>
      <c r="B419" t="s">
        <v>74</v>
      </c>
      <c r="C419">
        <v>2028</v>
      </c>
      <c r="D419" s="11">
        <f>Population!M40</f>
        <v>105699.26098868315</v>
      </c>
      <c r="E419" s="25" t="str">
        <f t="shared" si="6"/>
        <v>Medium</v>
      </c>
      <c r="G419" s="20">
        <f>IF(D419&gt;1000000,Variables!$C$4,IF(D419&gt;100000,Variables!$C$5,Variables!$C$6))</f>
        <v>2606449.9999999995</v>
      </c>
      <c r="I419" s="23">
        <v>0</v>
      </c>
    </row>
    <row r="420" spans="1:9" hidden="1" x14ac:dyDescent="0.25">
      <c r="A420">
        <v>40</v>
      </c>
      <c r="B420" t="s">
        <v>75</v>
      </c>
      <c r="C420">
        <v>2028</v>
      </c>
      <c r="D420" s="11">
        <f>Population!M41</f>
        <v>188727.83235646304</v>
      </c>
      <c r="E420" s="25" t="str">
        <f t="shared" si="6"/>
        <v>Medium</v>
      </c>
      <c r="G420" s="20">
        <f>IF(D420&gt;1000000,Variables!$C$4,IF(D420&gt;100000,Variables!$C$5,Variables!$C$6))</f>
        <v>2606449.9999999995</v>
      </c>
      <c r="I420" s="23">
        <v>0</v>
      </c>
    </row>
    <row r="421" spans="1:9" hidden="1" x14ac:dyDescent="0.25">
      <c r="A421">
        <v>41</v>
      </c>
      <c r="B421" t="s">
        <v>76</v>
      </c>
      <c r="C421">
        <v>2028</v>
      </c>
      <c r="D421" s="11">
        <f>Population!M42</f>
        <v>90837.629195684305</v>
      </c>
      <c r="E421" s="25" t="str">
        <f t="shared" si="6"/>
        <v>Small</v>
      </c>
      <c r="G421" s="20">
        <f>IF(D421&gt;1000000,Variables!$C$4,IF(D421&gt;100000,Variables!$C$5,Variables!$C$6))</f>
        <v>744699.99999999988</v>
      </c>
      <c r="I421" s="23">
        <v>0</v>
      </c>
    </row>
    <row r="422" spans="1:9" hidden="1" x14ac:dyDescent="0.25">
      <c r="A422">
        <v>42</v>
      </c>
      <c r="B422" t="s">
        <v>77</v>
      </c>
      <c r="C422">
        <v>2028</v>
      </c>
      <c r="D422" s="11">
        <f>Population!M43</f>
        <v>112489.7460564261</v>
      </c>
      <c r="E422" s="25" t="str">
        <f t="shared" si="6"/>
        <v>Medium</v>
      </c>
      <c r="G422" s="20">
        <f>IF(D422&gt;1000000,Variables!$C$4,IF(D422&gt;100000,Variables!$C$5,Variables!$C$6))</f>
        <v>2606449.9999999995</v>
      </c>
      <c r="I422" s="23">
        <v>0</v>
      </c>
    </row>
    <row r="423" spans="1:9" hidden="1" x14ac:dyDescent="0.25">
      <c r="A423">
        <v>1</v>
      </c>
      <c r="B423" t="s">
        <v>36</v>
      </c>
      <c r="C423">
        <v>2029</v>
      </c>
      <c r="D423" s="11">
        <f>Population!N2</f>
        <v>609779.74368807941</v>
      </c>
      <c r="E423" s="25" t="str">
        <f t="shared" si="6"/>
        <v>Medium</v>
      </c>
      <c r="G423" s="20">
        <f>IF(D423&gt;1000000,Variables!$C$4,IF(D423&gt;100000,Variables!$C$5,Variables!$C$6))</f>
        <v>2606449.9999999995</v>
      </c>
      <c r="I423" s="23">
        <v>0</v>
      </c>
    </row>
    <row r="424" spans="1:9" hidden="1" x14ac:dyDescent="0.25">
      <c r="A424">
        <v>2</v>
      </c>
      <c r="B424" t="s">
        <v>37</v>
      </c>
      <c r="C424">
        <v>2029</v>
      </c>
      <c r="D424" s="11">
        <f>Population!N3</f>
        <v>447293.36025135126</v>
      </c>
      <c r="E424" s="25" t="str">
        <f t="shared" si="6"/>
        <v>Medium</v>
      </c>
      <c r="G424" s="20">
        <f>IF(D424&gt;1000000,Variables!$C$4,IF(D424&gt;100000,Variables!$C$5,Variables!$C$6))</f>
        <v>2606449.9999999995</v>
      </c>
      <c r="I424" s="23">
        <v>0</v>
      </c>
    </row>
    <row r="425" spans="1:9" x14ac:dyDescent="0.25">
      <c r="A425">
        <v>3</v>
      </c>
      <c r="B425" t="s">
        <v>38</v>
      </c>
      <c r="C425">
        <v>2029</v>
      </c>
      <c r="D425" s="11">
        <f>Population!N4</f>
        <v>12871826.22495136</v>
      </c>
      <c r="E425" s="25" t="str">
        <f t="shared" si="6"/>
        <v>Large</v>
      </c>
      <c r="G425" s="20">
        <f>IF(D425&gt;1000000,Variables!$C$4,IF(D425&gt;100000,Variables!$C$5,Variables!$C$6))</f>
        <v>7819349.9999999991</v>
      </c>
      <c r="I425" s="23">
        <v>0</v>
      </c>
    </row>
    <row r="426" spans="1:9" x14ac:dyDescent="0.25">
      <c r="A426">
        <v>4</v>
      </c>
      <c r="B426" t="s">
        <v>39</v>
      </c>
      <c r="C426">
        <v>2029</v>
      </c>
      <c r="D426" s="11">
        <f>Population!N5</f>
        <v>2741264.8651895751</v>
      </c>
      <c r="E426" s="25" t="str">
        <f t="shared" si="6"/>
        <v>Large</v>
      </c>
      <c r="G426" s="20">
        <f>IF(D426&gt;1000000,Variables!$C$4,IF(D426&gt;100000,Variables!$C$5,Variables!$C$6))</f>
        <v>7819349.9999999991</v>
      </c>
      <c r="I426" s="23">
        <v>0</v>
      </c>
    </row>
    <row r="427" spans="1:9" x14ac:dyDescent="0.25">
      <c r="A427">
        <v>5</v>
      </c>
      <c r="B427" t="s">
        <v>40</v>
      </c>
      <c r="C427">
        <v>2029</v>
      </c>
      <c r="D427" s="11">
        <f>Population!N6</f>
        <v>1285710.7813572201</v>
      </c>
      <c r="E427" s="25" t="str">
        <f t="shared" si="6"/>
        <v>Large</v>
      </c>
      <c r="G427" s="20">
        <f>IF(D427&gt;1000000,Variables!$C$4,IF(D427&gt;100000,Variables!$C$5,Variables!$C$6))</f>
        <v>7819349.9999999991</v>
      </c>
      <c r="I427" s="23">
        <v>0</v>
      </c>
    </row>
    <row r="428" spans="1:9" x14ac:dyDescent="0.25">
      <c r="A428">
        <v>6</v>
      </c>
      <c r="B428" t="s">
        <v>41</v>
      </c>
      <c r="C428">
        <v>2029</v>
      </c>
      <c r="D428" s="11">
        <f>Population!N7</f>
        <v>1465876.0272242008</v>
      </c>
      <c r="E428" s="25" t="str">
        <f t="shared" si="6"/>
        <v>Large</v>
      </c>
      <c r="G428" s="20">
        <f>IF(D428&gt;1000000,Variables!$C$4,IF(D428&gt;100000,Variables!$C$5,Variables!$C$6))</f>
        <v>7819349.9999999991</v>
      </c>
      <c r="I428" s="23">
        <v>0</v>
      </c>
    </row>
    <row r="429" spans="1:9" x14ac:dyDescent="0.25">
      <c r="A429">
        <v>7</v>
      </c>
      <c r="B429" t="s">
        <v>42</v>
      </c>
      <c r="C429">
        <v>2029</v>
      </c>
      <c r="D429" s="11">
        <f>Population!N8</f>
        <v>7083636.7835001564</v>
      </c>
      <c r="E429" s="25" t="str">
        <f t="shared" si="6"/>
        <v>Large</v>
      </c>
      <c r="G429" s="20">
        <f>IF(D429&gt;1000000,Variables!$C$4,IF(D429&gt;100000,Variables!$C$5,Variables!$C$6))</f>
        <v>7819349.9999999991</v>
      </c>
      <c r="I429" s="23">
        <v>0</v>
      </c>
    </row>
    <row r="430" spans="1:9" hidden="1" x14ac:dyDescent="0.25">
      <c r="A430">
        <v>8</v>
      </c>
      <c r="B430" t="s">
        <v>43</v>
      </c>
      <c r="C430">
        <v>2029</v>
      </c>
      <c r="D430" s="11">
        <f>Population!N9</f>
        <v>67504.991475074072</v>
      </c>
      <c r="E430" s="25" t="str">
        <f t="shared" si="6"/>
        <v>Small</v>
      </c>
      <c r="G430" s="20">
        <f>IF(D430&gt;1000000,Variables!$C$4,IF(D430&gt;100000,Variables!$C$5,Variables!$C$6))</f>
        <v>744699.99999999988</v>
      </c>
      <c r="I430" s="23">
        <v>0</v>
      </c>
    </row>
    <row r="431" spans="1:9" hidden="1" x14ac:dyDescent="0.25">
      <c r="A431">
        <v>9</v>
      </c>
      <c r="B431" t="s">
        <v>44</v>
      </c>
      <c r="C431">
        <v>2029</v>
      </c>
      <c r="D431" s="11">
        <f>Population!N10</f>
        <v>868284.13428457931</v>
      </c>
      <c r="E431" s="25" t="str">
        <f t="shared" si="6"/>
        <v>Medium</v>
      </c>
      <c r="G431" s="20">
        <f>IF(D431&gt;1000000,Variables!$C$4,IF(D431&gt;100000,Variables!$C$5,Variables!$C$6))</f>
        <v>2606449.9999999995</v>
      </c>
      <c r="I431" s="23">
        <v>0</v>
      </c>
    </row>
    <row r="432" spans="1:9" hidden="1" x14ac:dyDescent="0.25">
      <c r="A432">
        <v>10</v>
      </c>
      <c r="B432" t="s">
        <v>45</v>
      </c>
      <c r="C432">
        <v>2029</v>
      </c>
      <c r="D432" s="11">
        <f>Population!N11</f>
        <v>805759.46906281519</v>
      </c>
      <c r="E432" s="25" t="str">
        <f t="shared" si="6"/>
        <v>Medium</v>
      </c>
      <c r="G432" s="20">
        <f>IF(D432&gt;1000000,Variables!$C$4,IF(D432&gt;100000,Variables!$C$5,Variables!$C$6))</f>
        <v>2606449.9999999995</v>
      </c>
      <c r="I432" s="23">
        <v>0</v>
      </c>
    </row>
    <row r="433" spans="1:9" hidden="1" x14ac:dyDescent="0.25">
      <c r="A433">
        <v>11</v>
      </c>
      <c r="B433" t="s">
        <v>46</v>
      </c>
      <c r="C433">
        <v>2029</v>
      </c>
      <c r="D433" s="11">
        <f>Population!N12</f>
        <v>314288.00816226902</v>
      </c>
      <c r="E433" s="25" t="str">
        <f t="shared" si="6"/>
        <v>Medium</v>
      </c>
      <c r="G433" s="20">
        <f>IF(D433&gt;1000000,Variables!$C$4,IF(D433&gt;100000,Variables!$C$5,Variables!$C$6))</f>
        <v>2606449.9999999995</v>
      </c>
      <c r="I433" s="23">
        <v>0</v>
      </c>
    </row>
    <row r="434" spans="1:9" hidden="1" x14ac:dyDescent="0.25">
      <c r="A434">
        <v>12</v>
      </c>
      <c r="B434" t="s">
        <v>47</v>
      </c>
      <c r="C434">
        <v>2029</v>
      </c>
      <c r="D434" s="11">
        <f>Population!N13</f>
        <v>152879.39964476039</v>
      </c>
      <c r="E434" s="25" t="str">
        <f t="shared" si="6"/>
        <v>Medium</v>
      </c>
      <c r="G434" s="20">
        <f>IF(D434&gt;1000000,Variables!$C$4,IF(D434&gt;100000,Variables!$C$5,Variables!$C$6))</f>
        <v>2606449.9999999995</v>
      </c>
      <c r="I434" s="23">
        <v>0</v>
      </c>
    </row>
    <row r="435" spans="1:9" x14ac:dyDescent="0.25">
      <c r="A435">
        <v>13</v>
      </c>
      <c r="B435" t="s">
        <v>48</v>
      </c>
      <c r="C435">
        <v>2029</v>
      </c>
      <c r="D435" s="11">
        <f>Population!N14</f>
        <v>10262170.330201637</v>
      </c>
      <c r="E435" s="25" t="str">
        <f t="shared" si="6"/>
        <v>Large</v>
      </c>
      <c r="G435" s="20">
        <f>IF(D435&gt;1000000,Variables!$C$4,IF(D435&gt;100000,Variables!$C$5,Variables!$C$6))</f>
        <v>7819349.9999999991</v>
      </c>
      <c r="I435" s="23">
        <v>0</v>
      </c>
    </row>
    <row r="436" spans="1:9" hidden="1" x14ac:dyDescent="0.25">
      <c r="A436">
        <v>14</v>
      </c>
      <c r="B436" t="s">
        <v>49</v>
      </c>
      <c r="C436">
        <v>2029</v>
      </c>
      <c r="D436" s="11">
        <f>Population!N15</f>
        <v>408918.78027750092</v>
      </c>
      <c r="E436" s="25" t="str">
        <f t="shared" si="6"/>
        <v>Medium</v>
      </c>
      <c r="G436" s="20">
        <f>IF(D436&gt;1000000,Variables!$C$4,IF(D436&gt;100000,Variables!$C$5,Variables!$C$6))</f>
        <v>2606449.9999999995</v>
      </c>
      <c r="I436" s="23">
        <v>0</v>
      </c>
    </row>
    <row r="437" spans="1:9" hidden="1" x14ac:dyDescent="0.25">
      <c r="A437">
        <v>15</v>
      </c>
      <c r="B437" t="s">
        <v>50</v>
      </c>
      <c r="C437">
        <v>2029</v>
      </c>
      <c r="D437" s="11">
        <f>Population!N16</f>
        <v>90688.585494154671</v>
      </c>
      <c r="E437" s="25" t="str">
        <f t="shared" si="6"/>
        <v>Small</v>
      </c>
      <c r="G437" s="20">
        <f>IF(D437&gt;1000000,Variables!$C$4,IF(D437&gt;100000,Variables!$C$5,Variables!$C$6))</f>
        <v>744699.99999999988</v>
      </c>
      <c r="I437" s="23">
        <v>0</v>
      </c>
    </row>
    <row r="438" spans="1:9" x14ac:dyDescent="0.25">
      <c r="A438">
        <v>16</v>
      </c>
      <c r="B438" t="s">
        <v>51</v>
      </c>
      <c r="C438">
        <v>2029</v>
      </c>
      <c r="D438" s="11">
        <f>Population!N17</f>
        <v>4643674.7966823103</v>
      </c>
      <c r="E438" s="25" t="str">
        <f t="shared" si="6"/>
        <v>Large</v>
      </c>
      <c r="G438" s="20">
        <f>IF(D438&gt;1000000,Variables!$C$4,IF(D438&gt;100000,Variables!$C$5,Variables!$C$6))</f>
        <v>7819349.9999999991</v>
      </c>
      <c r="I438" s="23">
        <v>0</v>
      </c>
    </row>
    <row r="439" spans="1:9" hidden="1" x14ac:dyDescent="0.25">
      <c r="A439">
        <v>17</v>
      </c>
      <c r="B439" t="s">
        <v>52</v>
      </c>
      <c r="C439">
        <v>2029</v>
      </c>
      <c r="D439" s="11">
        <f>Population!N18</f>
        <v>17088.906427794147</v>
      </c>
      <c r="E439" s="25" t="str">
        <f t="shared" si="6"/>
        <v>Small</v>
      </c>
      <c r="G439" s="20">
        <f>IF(D439&gt;1000000,Variables!$C$4,IF(D439&gt;100000,Variables!$C$5,Variables!$C$6))</f>
        <v>744699.99999999988</v>
      </c>
      <c r="I439" s="23">
        <v>0</v>
      </c>
    </row>
    <row r="440" spans="1:9" hidden="1" x14ac:dyDescent="0.25">
      <c r="A440">
        <v>18</v>
      </c>
      <c r="B440" t="s">
        <v>53</v>
      </c>
      <c r="C440">
        <v>2029</v>
      </c>
      <c r="D440" s="11">
        <f>Population!N19</f>
        <v>150978.4303035062</v>
      </c>
      <c r="E440" s="25" t="str">
        <f t="shared" si="6"/>
        <v>Medium</v>
      </c>
      <c r="G440" s="20">
        <f>IF(D440&gt;1000000,Variables!$C$4,IF(D440&gt;100000,Variables!$C$5,Variables!$C$6))</f>
        <v>2606449.9999999995</v>
      </c>
      <c r="I440" s="23">
        <v>0</v>
      </c>
    </row>
    <row r="441" spans="1:9" x14ac:dyDescent="0.25">
      <c r="A441">
        <v>19</v>
      </c>
      <c r="B441" t="s">
        <v>54</v>
      </c>
      <c r="C441">
        <v>2029</v>
      </c>
      <c r="D441" s="11">
        <f>Population!N20</f>
        <v>6854913.737771933</v>
      </c>
      <c r="E441" s="25" t="str">
        <f t="shared" si="6"/>
        <v>Large</v>
      </c>
      <c r="G441" s="20">
        <f>IF(D441&gt;1000000,Variables!$C$4,IF(D441&gt;100000,Variables!$C$5,Variables!$C$6))</f>
        <v>7819349.9999999991</v>
      </c>
      <c r="I441" s="23">
        <v>0</v>
      </c>
    </row>
    <row r="442" spans="1:9" x14ac:dyDescent="0.25">
      <c r="A442">
        <v>20</v>
      </c>
      <c r="B442" t="s">
        <v>55</v>
      </c>
      <c r="C442">
        <v>2029</v>
      </c>
      <c r="D442" s="11">
        <f>Population!N21</f>
        <v>4294490.9671963453</v>
      </c>
      <c r="E442" s="25" t="str">
        <f t="shared" si="6"/>
        <v>Large</v>
      </c>
      <c r="G442" s="20">
        <f>IF(D442&gt;1000000,Variables!$C$4,IF(D442&gt;100000,Variables!$C$5,Variables!$C$6))</f>
        <v>7819349.9999999991</v>
      </c>
      <c r="I442" s="23">
        <v>0</v>
      </c>
    </row>
    <row r="443" spans="1:9" x14ac:dyDescent="0.25">
      <c r="A443">
        <v>21</v>
      </c>
      <c r="B443" t="s">
        <v>56</v>
      </c>
      <c r="C443">
        <v>2029</v>
      </c>
      <c r="D443" s="11">
        <f>Population!N22</f>
        <v>18967577.871249985</v>
      </c>
      <c r="E443" s="25" t="str">
        <f t="shared" si="6"/>
        <v>Large</v>
      </c>
      <c r="G443" s="20">
        <f>IF(D443&gt;1000000,Variables!$C$4,IF(D443&gt;100000,Variables!$C$5,Variables!$C$6))</f>
        <v>7819349.9999999991</v>
      </c>
      <c r="I443" s="23">
        <v>0</v>
      </c>
    </row>
    <row r="444" spans="1:9" x14ac:dyDescent="0.25">
      <c r="A444">
        <v>22</v>
      </c>
      <c r="B444" t="s">
        <v>57</v>
      </c>
      <c r="C444">
        <v>2029</v>
      </c>
      <c r="D444" s="11">
        <f>Population!N23</f>
        <v>16821452.08450919</v>
      </c>
      <c r="E444" s="25" t="str">
        <f t="shared" si="6"/>
        <v>Large</v>
      </c>
      <c r="G444" s="20">
        <f>IF(D444&gt;1000000,Variables!$C$4,IF(D444&gt;100000,Variables!$C$5,Variables!$C$6))</f>
        <v>7819349.9999999991</v>
      </c>
      <c r="I444" s="23">
        <v>0</v>
      </c>
    </row>
    <row r="445" spans="1:9" hidden="1" x14ac:dyDescent="0.25">
      <c r="A445">
        <v>23</v>
      </c>
      <c r="B445" t="s">
        <v>58</v>
      </c>
      <c r="C445">
        <v>2029</v>
      </c>
      <c r="D445" s="11">
        <f>Population!N24</f>
        <v>61003.279975114929</v>
      </c>
      <c r="E445" s="25" t="str">
        <f t="shared" si="6"/>
        <v>Small</v>
      </c>
      <c r="G445" s="20">
        <f>IF(D445&gt;1000000,Variables!$C$4,IF(D445&gt;100000,Variables!$C$5,Variables!$C$6))</f>
        <v>744699.99999999988</v>
      </c>
      <c r="I445" s="23">
        <v>0</v>
      </c>
    </row>
    <row r="446" spans="1:9" x14ac:dyDescent="0.25">
      <c r="A446">
        <v>24</v>
      </c>
      <c r="B446" t="s">
        <v>59</v>
      </c>
      <c r="C446">
        <v>2029</v>
      </c>
      <c r="D446" s="11">
        <f>Population!N25</f>
        <v>2567485.4738298226</v>
      </c>
      <c r="E446" s="25" t="str">
        <f t="shared" si="6"/>
        <v>Large</v>
      </c>
      <c r="G446" s="20">
        <f>IF(D446&gt;1000000,Variables!$C$4,IF(D446&gt;100000,Variables!$C$5,Variables!$C$6))</f>
        <v>7819349.9999999991</v>
      </c>
      <c r="I446" s="23">
        <v>0</v>
      </c>
    </row>
    <row r="447" spans="1:9" hidden="1" x14ac:dyDescent="0.25">
      <c r="A447">
        <v>25</v>
      </c>
      <c r="B447" t="s">
        <v>60</v>
      </c>
      <c r="C447">
        <v>2029</v>
      </c>
      <c r="D447" s="11">
        <f>Population!N26</f>
        <v>368567.0092566525</v>
      </c>
      <c r="E447" s="25" t="str">
        <f t="shared" si="6"/>
        <v>Medium</v>
      </c>
      <c r="G447" s="20">
        <f>IF(D447&gt;1000000,Variables!$C$4,IF(D447&gt;100000,Variables!$C$5,Variables!$C$6))</f>
        <v>2606449.9999999995</v>
      </c>
      <c r="I447" s="23">
        <v>0</v>
      </c>
    </row>
    <row r="448" spans="1:9" hidden="1" x14ac:dyDescent="0.25">
      <c r="A448">
        <v>26</v>
      </c>
      <c r="B448" t="s">
        <v>61</v>
      </c>
      <c r="C448">
        <v>2029</v>
      </c>
      <c r="D448" s="11">
        <f>Population!N27</f>
        <v>152726.95623327247</v>
      </c>
      <c r="E448" s="25" t="str">
        <f t="shared" si="6"/>
        <v>Medium</v>
      </c>
      <c r="G448" s="20">
        <f>IF(D448&gt;1000000,Variables!$C$4,IF(D448&gt;100000,Variables!$C$5,Variables!$C$6))</f>
        <v>2606449.9999999995</v>
      </c>
      <c r="I448" s="23">
        <v>0</v>
      </c>
    </row>
    <row r="449" spans="1:9" x14ac:dyDescent="0.25">
      <c r="A449">
        <v>27</v>
      </c>
      <c r="B449" t="s">
        <v>62</v>
      </c>
      <c r="C449">
        <v>2029</v>
      </c>
      <c r="D449" s="11">
        <f>Population!N28</f>
        <v>1540338.5359995828</v>
      </c>
      <c r="E449" s="25" t="str">
        <f t="shared" si="6"/>
        <v>Large</v>
      </c>
      <c r="G449" s="20">
        <f>IF(D449&gt;1000000,Variables!$C$4,IF(D449&gt;100000,Variables!$C$5,Variables!$C$6))</f>
        <v>7819349.9999999991</v>
      </c>
      <c r="I449" s="23">
        <v>0</v>
      </c>
    </row>
    <row r="450" spans="1:9" x14ac:dyDescent="0.25">
      <c r="A450">
        <v>28</v>
      </c>
      <c r="B450" t="s">
        <v>63</v>
      </c>
      <c r="C450">
        <v>2029</v>
      </c>
      <c r="D450" s="11">
        <f>Population!N29</f>
        <v>1636368.7386322736</v>
      </c>
      <c r="E450" s="25" t="str">
        <f t="shared" si="6"/>
        <v>Large</v>
      </c>
      <c r="G450" s="20">
        <f>IF(D450&gt;1000000,Variables!$C$4,IF(D450&gt;100000,Variables!$C$5,Variables!$C$6))</f>
        <v>7819349.9999999991</v>
      </c>
      <c r="I450" s="23">
        <v>0</v>
      </c>
    </row>
    <row r="451" spans="1:9" hidden="1" x14ac:dyDescent="0.25">
      <c r="A451">
        <v>29</v>
      </c>
      <c r="B451" t="s">
        <v>64</v>
      </c>
      <c r="C451">
        <v>2029</v>
      </c>
      <c r="D451" s="11">
        <f>Population!N30</f>
        <v>218343.17384001141</v>
      </c>
      <c r="E451" s="25" t="str">
        <f t="shared" si="6"/>
        <v>Medium</v>
      </c>
      <c r="G451" s="20">
        <f>IF(D451&gt;1000000,Variables!$C$4,IF(D451&gt;100000,Variables!$C$5,Variables!$C$6))</f>
        <v>2606449.9999999995</v>
      </c>
      <c r="I451" s="23">
        <v>0</v>
      </c>
    </row>
    <row r="452" spans="1:9" hidden="1" x14ac:dyDescent="0.25">
      <c r="A452">
        <v>30</v>
      </c>
      <c r="B452" t="s">
        <v>65</v>
      </c>
      <c r="C452">
        <v>2029</v>
      </c>
      <c r="D452" s="11">
        <f>Population!N31</f>
        <v>149798.51829858983</v>
      </c>
      <c r="E452" s="25" t="str">
        <f t="shared" ref="E452:E506" si="7">IF(D452&lt;100000,"Small",IF(D452&lt;1000000,"Medium","Large"))</f>
        <v>Medium</v>
      </c>
      <c r="G452" s="20">
        <f>IF(D452&gt;1000000,Variables!$C$4,IF(D452&gt;100000,Variables!$C$5,Variables!$C$6))</f>
        <v>2606449.9999999995</v>
      </c>
      <c r="I452" s="23">
        <v>0</v>
      </c>
    </row>
    <row r="453" spans="1:9" hidden="1" x14ac:dyDescent="0.25">
      <c r="A453">
        <v>31</v>
      </c>
      <c r="B453" t="s">
        <v>66</v>
      </c>
      <c r="C453">
        <v>2029</v>
      </c>
      <c r="D453" s="11">
        <f>Population!N32</f>
        <v>258510.48833295947</v>
      </c>
      <c r="E453" s="25" t="str">
        <f t="shared" si="7"/>
        <v>Medium</v>
      </c>
      <c r="G453" s="20">
        <f>IF(D453&gt;1000000,Variables!$C$4,IF(D453&gt;100000,Variables!$C$5,Variables!$C$6))</f>
        <v>2606449.9999999995</v>
      </c>
      <c r="I453" s="23">
        <v>0</v>
      </c>
    </row>
    <row r="454" spans="1:9" x14ac:dyDescent="0.25">
      <c r="A454">
        <v>32</v>
      </c>
      <c r="B454" t="s">
        <v>67</v>
      </c>
      <c r="C454">
        <v>2029</v>
      </c>
      <c r="D454" s="11">
        <f>Population!N33</f>
        <v>1799701.1830027597</v>
      </c>
      <c r="E454" s="25" t="str">
        <f t="shared" si="7"/>
        <v>Large</v>
      </c>
      <c r="G454" s="20">
        <f>IF(D454&gt;1000000,Variables!$C$4,IF(D454&gt;100000,Variables!$C$5,Variables!$C$6))</f>
        <v>7819349.9999999991</v>
      </c>
      <c r="I454" s="23">
        <v>0</v>
      </c>
    </row>
    <row r="455" spans="1:9" x14ac:dyDescent="0.25">
      <c r="A455">
        <v>33</v>
      </c>
      <c r="B455" t="s">
        <v>68</v>
      </c>
      <c r="C455">
        <v>2029</v>
      </c>
      <c r="D455" s="11">
        <f>Population!N34</f>
        <v>1133707.9313285153</v>
      </c>
      <c r="E455" s="25" t="str">
        <f t="shared" si="7"/>
        <v>Large</v>
      </c>
      <c r="G455" s="20">
        <f>IF(D455&gt;1000000,Variables!$C$4,IF(D455&gt;100000,Variables!$C$5,Variables!$C$6))</f>
        <v>7819349.9999999991</v>
      </c>
      <c r="I455" s="23">
        <v>0</v>
      </c>
    </row>
    <row r="456" spans="1:9" hidden="1" x14ac:dyDescent="0.25">
      <c r="A456">
        <v>34</v>
      </c>
      <c r="B456" t="s">
        <v>69</v>
      </c>
      <c r="C456">
        <v>2029</v>
      </c>
      <c r="D456" s="11">
        <f>Population!N35</f>
        <v>655832.89829857543</v>
      </c>
      <c r="E456" s="25" t="str">
        <f t="shared" si="7"/>
        <v>Medium</v>
      </c>
      <c r="G456" s="20">
        <f>IF(D456&gt;1000000,Variables!$C$4,IF(D456&gt;100000,Variables!$C$5,Variables!$C$6))</f>
        <v>2606449.9999999995</v>
      </c>
      <c r="I456" s="23">
        <v>0</v>
      </c>
    </row>
    <row r="457" spans="1:9" hidden="1" x14ac:dyDescent="0.25">
      <c r="A457">
        <v>35</v>
      </c>
      <c r="B457" t="s">
        <v>70</v>
      </c>
      <c r="C457">
        <v>2029</v>
      </c>
      <c r="D457" s="11">
        <f>Population!N36</f>
        <v>279401.33344326197</v>
      </c>
      <c r="E457" s="25" t="str">
        <f t="shared" si="7"/>
        <v>Medium</v>
      </c>
      <c r="G457" s="20">
        <f>IF(D457&gt;1000000,Variables!$C$4,IF(D457&gt;100000,Variables!$C$5,Variables!$C$6))</f>
        <v>2606449.9999999995</v>
      </c>
      <c r="I457" s="23">
        <v>0</v>
      </c>
    </row>
    <row r="458" spans="1:9" x14ac:dyDescent="0.25">
      <c r="A458">
        <v>36</v>
      </c>
      <c r="B458" t="s">
        <v>71</v>
      </c>
      <c r="C458">
        <v>2029</v>
      </c>
      <c r="D458" s="11">
        <f>Population!N37</f>
        <v>1791386.9193402093</v>
      </c>
      <c r="E458" s="25" t="str">
        <f t="shared" si="7"/>
        <v>Large</v>
      </c>
      <c r="G458" s="20">
        <f>IF(D458&gt;1000000,Variables!$C$4,IF(D458&gt;100000,Variables!$C$5,Variables!$C$6))</f>
        <v>7819349.9999999991</v>
      </c>
      <c r="I458" s="23">
        <v>0</v>
      </c>
    </row>
    <row r="459" spans="1:9" hidden="1" x14ac:dyDescent="0.25">
      <c r="A459">
        <v>37</v>
      </c>
      <c r="B459" t="s">
        <v>72</v>
      </c>
      <c r="C459">
        <v>2029</v>
      </c>
      <c r="D459" s="11">
        <f>Population!N38</f>
        <v>298875.97926084185</v>
      </c>
      <c r="E459" s="25" t="str">
        <f t="shared" si="7"/>
        <v>Medium</v>
      </c>
      <c r="G459" s="20">
        <f>IF(D459&gt;1000000,Variables!$C$4,IF(D459&gt;100000,Variables!$C$5,Variables!$C$6))</f>
        <v>2606449.9999999995</v>
      </c>
      <c r="I459" s="23">
        <v>0</v>
      </c>
    </row>
    <row r="460" spans="1:9" x14ac:dyDescent="0.25">
      <c r="A460">
        <v>38</v>
      </c>
      <c r="B460" t="s">
        <v>73</v>
      </c>
      <c r="C460">
        <v>2029</v>
      </c>
      <c r="D460" s="11">
        <f>Population!N39</f>
        <v>1314360.996112257</v>
      </c>
      <c r="E460" s="25" t="str">
        <f t="shared" si="7"/>
        <v>Large</v>
      </c>
      <c r="G460" s="20">
        <f>IF(D460&gt;1000000,Variables!$C$4,IF(D460&gt;100000,Variables!$C$5,Variables!$C$6))</f>
        <v>7819349.9999999991</v>
      </c>
      <c r="I460" s="23">
        <v>0</v>
      </c>
    </row>
    <row r="461" spans="1:9" hidden="1" x14ac:dyDescent="0.25">
      <c r="A461">
        <v>39</v>
      </c>
      <c r="B461" t="s">
        <v>74</v>
      </c>
      <c r="C461">
        <v>2029</v>
      </c>
      <c r="D461" s="11">
        <f>Population!N40</f>
        <v>108204.33347411494</v>
      </c>
      <c r="E461" s="25" t="str">
        <f t="shared" si="7"/>
        <v>Medium</v>
      </c>
      <c r="G461" s="20">
        <f>IF(D461&gt;1000000,Variables!$C$4,IF(D461&gt;100000,Variables!$C$5,Variables!$C$6))</f>
        <v>2606449.9999999995</v>
      </c>
      <c r="I461" s="23">
        <v>0</v>
      </c>
    </row>
    <row r="462" spans="1:9" hidden="1" x14ac:dyDescent="0.25">
      <c r="A462">
        <v>40</v>
      </c>
      <c r="B462" t="s">
        <v>75</v>
      </c>
      <c r="C462">
        <v>2029</v>
      </c>
      <c r="D462" s="11">
        <f>Population!N41</f>
        <v>193200.68198331125</v>
      </c>
      <c r="E462" s="25" t="str">
        <f t="shared" si="7"/>
        <v>Medium</v>
      </c>
      <c r="G462" s="20">
        <f>IF(D462&gt;1000000,Variables!$C$4,IF(D462&gt;100000,Variables!$C$5,Variables!$C$6))</f>
        <v>2606449.9999999995</v>
      </c>
      <c r="I462" s="23">
        <v>0</v>
      </c>
    </row>
    <row r="463" spans="1:9" hidden="1" x14ac:dyDescent="0.25">
      <c r="A463">
        <v>41</v>
      </c>
      <c r="B463" t="s">
        <v>76</v>
      </c>
      <c r="C463">
        <v>2029</v>
      </c>
      <c r="D463" s="11">
        <f>Population!N42</f>
        <v>92990.481007622031</v>
      </c>
      <c r="E463" s="25" t="str">
        <f t="shared" si="7"/>
        <v>Small</v>
      </c>
      <c r="G463" s="20">
        <f>IF(D463&gt;1000000,Variables!$C$4,IF(D463&gt;100000,Variables!$C$5,Variables!$C$6))</f>
        <v>744699.99999999988</v>
      </c>
      <c r="I463" s="23">
        <v>0</v>
      </c>
    </row>
    <row r="464" spans="1:9" hidden="1" x14ac:dyDescent="0.25">
      <c r="A464">
        <v>42</v>
      </c>
      <c r="B464" t="s">
        <v>77</v>
      </c>
      <c r="C464">
        <v>2029</v>
      </c>
      <c r="D464" s="11">
        <f>Population!N43</f>
        <v>115155.75303796341</v>
      </c>
      <c r="E464" s="25" t="str">
        <f t="shared" si="7"/>
        <v>Medium</v>
      </c>
      <c r="G464" s="20">
        <f>IF(D464&gt;1000000,Variables!$C$4,IF(D464&gt;100000,Variables!$C$5,Variables!$C$6))</f>
        <v>2606449.9999999995</v>
      </c>
      <c r="I464" s="23">
        <v>0</v>
      </c>
    </row>
    <row r="465" spans="1:9" hidden="1" x14ac:dyDescent="0.25">
      <c r="A465">
        <v>1</v>
      </c>
      <c r="B465" t="s">
        <v>36</v>
      </c>
      <c r="C465">
        <v>2030</v>
      </c>
      <c r="D465" s="11">
        <f>Population!O2</f>
        <v>624231.52361348702</v>
      </c>
      <c r="E465" s="25" t="str">
        <f t="shared" si="7"/>
        <v>Medium</v>
      </c>
      <c r="G465" s="20">
        <f>IF(D465&gt;1000000,Variables!$C$4,IF(D465&gt;100000,Variables!$C$5,Variables!$C$6))</f>
        <v>2606449.9999999995</v>
      </c>
      <c r="I465" s="23">
        <v>0</v>
      </c>
    </row>
    <row r="466" spans="1:9" hidden="1" x14ac:dyDescent="0.25">
      <c r="A466">
        <v>2</v>
      </c>
      <c r="B466" t="s">
        <v>37</v>
      </c>
      <c r="C466">
        <v>2030</v>
      </c>
      <c r="D466" s="11">
        <f>Population!O3</f>
        <v>457894.21288930834</v>
      </c>
      <c r="E466" s="25" t="str">
        <f t="shared" si="7"/>
        <v>Medium</v>
      </c>
      <c r="G466" s="20">
        <f>IF(D466&gt;1000000,Variables!$C$4,IF(D466&gt;100000,Variables!$C$5,Variables!$C$6))</f>
        <v>2606449.9999999995</v>
      </c>
      <c r="I466" s="23">
        <v>0</v>
      </c>
    </row>
    <row r="467" spans="1:9" x14ac:dyDescent="0.25">
      <c r="A467">
        <v>3</v>
      </c>
      <c r="B467" t="s">
        <v>38</v>
      </c>
      <c r="C467">
        <v>2030</v>
      </c>
      <c r="D467" s="11">
        <f>Population!O4</f>
        <v>13176888.506482709</v>
      </c>
      <c r="E467" s="25" t="str">
        <f t="shared" si="7"/>
        <v>Large</v>
      </c>
      <c r="G467" s="20">
        <f>IF(D467&gt;1000000,Variables!$C$4,IF(D467&gt;100000,Variables!$C$5,Variables!$C$6))</f>
        <v>7819349.9999999991</v>
      </c>
      <c r="I467" s="23">
        <v>0</v>
      </c>
    </row>
    <row r="468" spans="1:9" x14ac:dyDescent="0.25">
      <c r="A468">
        <v>4</v>
      </c>
      <c r="B468" t="s">
        <v>39</v>
      </c>
      <c r="C468">
        <v>2030</v>
      </c>
      <c r="D468" s="11">
        <f>Population!O5</f>
        <v>2806232.8424945683</v>
      </c>
      <c r="E468" s="25" t="str">
        <f t="shared" si="7"/>
        <v>Large</v>
      </c>
      <c r="G468" s="20">
        <f>IF(D468&gt;1000000,Variables!$C$4,IF(D468&gt;100000,Variables!$C$5,Variables!$C$6))</f>
        <v>7819349.9999999991</v>
      </c>
      <c r="I468" s="23">
        <v>0</v>
      </c>
    </row>
    <row r="469" spans="1:9" x14ac:dyDescent="0.25">
      <c r="A469">
        <v>5</v>
      </c>
      <c r="B469" t="s">
        <v>40</v>
      </c>
      <c r="C469">
        <v>2030</v>
      </c>
      <c r="D469" s="11">
        <f>Population!O6</f>
        <v>1316182.1268753866</v>
      </c>
      <c r="E469" s="25" t="str">
        <f t="shared" si="7"/>
        <v>Large</v>
      </c>
      <c r="G469" s="20">
        <f>IF(D469&gt;1000000,Variables!$C$4,IF(D469&gt;100000,Variables!$C$5,Variables!$C$6))</f>
        <v>7819349.9999999991</v>
      </c>
      <c r="I469" s="23">
        <v>0</v>
      </c>
    </row>
    <row r="470" spans="1:9" x14ac:dyDescent="0.25">
      <c r="A470">
        <v>6</v>
      </c>
      <c r="B470" t="s">
        <v>41</v>
      </c>
      <c r="C470">
        <v>2030</v>
      </c>
      <c r="D470" s="11">
        <f>Population!O7</f>
        <v>1500617.2890694146</v>
      </c>
      <c r="E470" s="25" t="str">
        <f t="shared" si="7"/>
        <v>Large</v>
      </c>
      <c r="G470" s="20">
        <f>IF(D470&gt;1000000,Variables!$C$4,IF(D470&gt;100000,Variables!$C$5,Variables!$C$6))</f>
        <v>7819349.9999999991</v>
      </c>
      <c r="I470" s="23">
        <v>0</v>
      </c>
    </row>
    <row r="471" spans="1:9" x14ac:dyDescent="0.25">
      <c r="A471">
        <v>7</v>
      </c>
      <c r="B471" t="s">
        <v>42</v>
      </c>
      <c r="C471">
        <v>2030</v>
      </c>
      <c r="D471" s="11">
        <f>Population!O8</f>
        <v>7251518.9752691109</v>
      </c>
      <c r="E471" s="25" t="str">
        <f t="shared" si="7"/>
        <v>Large</v>
      </c>
      <c r="G471" s="20">
        <f>IF(D471&gt;1000000,Variables!$C$4,IF(D471&gt;100000,Variables!$C$5,Variables!$C$6))</f>
        <v>7819349.9999999991</v>
      </c>
      <c r="I471" s="23">
        <v>0</v>
      </c>
    </row>
    <row r="472" spans="1:9" hidden="1" x14ac:dyDescent="0.25">
      <c r="A472">
        <v>8</v>
      </c>
      <c r="B472" t="s">
        <v>43</v>
      </c>
      <c r="C472">
        <v>2030</v>
      </c>
      <c r="D472" s="11">
        <f>Population!O9</f>
        <v>69104.859773033342</v>
      </c>
      <c r="E472" s="25" t="str">
        <f t="shared" si="7"/>
        <v>Small</v>
      </c>
      <c r="G472" s="20">
        <f>IF(D472&gt;1000000,Variables!$C$4,IF(D472&gt;100000,Variables!$C$5,Variables!$C$6))</f>
        <v>744699.99999999988</v>
      </c>
      <c r="I472" s="23">
        <v>0</v>
      </c>
    </row>
    <row r="473" spans="1:9" hidden="1" x14ac:dyDescent="0.25">
      <c r="A473">
        <v>9</v>
      </c>
      <c r="B473" t="s">
        <v>44</v>
      </c>
      <c r="C473">
        <v>2030</v>
      </c>
      <c r="D473" s="11">
        <f>Population!O10</f>
        <v>888862.46826712403</v>
      </c>
      <c r="E473" s="25" t="str">
        <f t="shared" si="7"/>
        <v>Medium</v>
      </c>
      <c r="G473" s="20">
        <f>IF(D473&gt;1000000,Variables!$C$4,IF(D473&gt;100000,Variables!$C$5,Variables!$C$6))</f>
        <v>2606449.9999999995</v>
      </c>
      <c r="I473" s="23">
        <v>0</v>
      </c>
    </row>
    <row r="474" spans="1:9" hidden="1" x14ac:dyDescent="0.25">
      <c r="A474">
        <v>10</v>
      </c>
      <c r="B474" t="s">
        <v>45</v>
      </c>
      <c r="C474">
        <v>2030</v>
      </c>
      <c r="D474" s="11">
        <f>Population!O11</f>
        <v>824855.96847960399</v>
      </c>
      <c r="E474" s="25" t="str">
        <f t="shared" si="7"/>
        <v>Medium</v>
      </c>
      <c r="G474" s="20">
        <f>IF(D474&gt;1000000,Variables!$C$4,IF(D474&gt;100000,Variables!$C$5,Variables!$C$6))</f>
        <v>2606449.9999999995</v>
      </c>
      <c r="I474" s="23">
        <v>0</v>
      </c>
    </row>
    <row r="475" spans="1:9" hidden="1" x14ac:dyDescent="0.25">
      <c r="A475">
        <v>11</v>
      </c>
      <c r="B475" t="s">
        <v>46</v>
      </c>
      <c r="C475">
        <v>2030</v>
      </c>
      <c r="D475" s="11">
        <f>Population!O12</f>
        <v>321736.63395571487</v>
      </c>
      <c r="E475" s="25" t="str">
        <f t="shared" si="7"/>
        <v>Medium</v>
      </c>
      <c r="G475" s="20">
        <f>IF(D475&gt;1000000,Variables!$C$4,IF(D475&gt;100000,Variables!$C$5,Variables!$C$6))</f>
        <v>2606449.9999999995</v>
      </c>
      <c r="I475" s="23">
        <v>0</v>
      </c>
    </row>
    <row r="476" spans="1:9" hidden="1" x14ac:dyDescent="0.25">
      <c r="A476">
        <v>12</v>
      </c>
      <c r="B476" t="s">
        <v>47</v>
      </c>
      <c r="C476">
        <v>2030</v>
      </c>
      <c r="D476" s="11">
        <f>Population!O13</f>
        <v>156502.64141634121</v>
      </c>
      <c r="E476" s="25" t="str">
        <f t="shared" si="7"/>
        <v>Medium</v>
      </c>
      <c r="G476" s="20">
        <f>IF(D476&gt;1000000,Variables!$C$4,IF(D476&gt;100000,Variables!$C$5,Variables!$C$6))</f>
        <v>2606449.9999999995</v>
      </c>
      <c r="I476" s="23">
        <v>0</v>
      </c>
    </row>
    <row r="477" spans="1:9" x14ac:dyDescent="0.25">
      <c r="A477">
        <v>13</v>
      </c>
      <c r="B477" t="s">
        <v>48</v>
      </c>
      <c r="C477">
        <v>2030</v>
      </c>
      <c r="D477" s="11">
        <f>Population!O14</f>
        <v>10505383.767027419</v>
      </c>
      <c r="E477" s="25" t="str">
        <f t="shared" si="7"/>
        <v>Large</v>
      </c>
      <c r="G477" s="20">
        <f>IF(D477&gt;1000000,Variables!$C$4,IF(D477&gt;100000,Variables!$C$5,Variables!$C$6))</f>
        <v>7819349.9999999991</v>
      </c>
      <c r="I477" s="23">
        <v>0</v>
      </c>
    </row>
    <row r="478" spans="1:9" hidden="1" x14ac:dyDescent="0.25">
      <c r="A478">
        <v>14</v>
      </c>
      <c r="B478" t="s">
        <v>49</v>
      </c>
      <c r="C478">
        <v>2030</v>
      </c>
      <c r="D478" s="11">
        <f>Population!O15</f>
        <v>418610.15537007776</v>
      </c>
      <c r="E478" s="25" t="str">
        <f t="shared" si="7"/>
        <v>Medium</v>
      </c>
      <c r="G478" s="20">
        <f>IF(D478&gt;1000000,Variables!$C$4,IF(D478&gt;100000,Variables!$C$5,Variables!$C$6))</f>
        <v>2606449.9999999995</v>
      </c>
      <c r="I478" s="23">
        <v>0</v>
      </c>
    </row>
    <row r="479" spans="1:9" hidden="1" x14ac:dyDescent="0.25">
      <c r="A479">
        <v>15</v>
      </c>
      <c r="B479" t="s">
        <v>50</v>
      </c>
      <c r="C479">
        <v>2030</v>
      </c>
      <c r="D479" s="11">
        <f>Population!O16</f>
        <v>92837.904970366144</v>
      </c>
      <c r="E479" s="25" t="str">
        <f t="shared" si="7"/>
        <v>Small</v>
      </c>
      <c r="G479" s="20">
        <f>IF(D479&gt;1000000,Variables!$C$4,IF(D479&gt;100000,Variables!$C$5,Variables!$C$6))</f>
        <v>744699.99999999988</v>
      </c>
      <c r="I479" s="23">
        <v>0</v>
      </c>
    </row>
    <row r="480" spans="1:9" x14ac:dyDescent="0.25">
      <c r="A480">
        <v>16</v>
      </c>
      <c r="B480" t="s">
        <v>51</v>
      </c>
      <c r="C480">
        <v>2030</v>
      </c>
      <c r="D480" s="11">
        <f>Population!O17</f>
        <v>4753729.8893636819</v>
      </c>
      <c r="E480" s="25" t="str">
        <f t="shared" si="7"/>
        <v>Large</v>
      </c>
      <c r="G480" s="20">
        <f>IF(D480&gt;1000000,Variables!$C$4,IF(D480&gt;100000,Variables!$C$5,Variables!$C$6))</f>
        <v>7819349.9999999991</v>
      </c>
      <c r="I480" s="23">
        <v>0</v>
      </c>
    </row>
    <row r="481" spans="1:9" hidden="1" x14ac:dyDescent="0.25">
      <c r="A481">
        <v>17</v>
      </c>
      <c r="B481" t="s">
        <v>52</v>
      </c>
      <c r="C481">
        <v>2030</v>
      </c>
      <c r="D481" s="11">
        <f>Population!O18</f>
        <v>17493.913510132872</v>
      </c>
      <c r="E481" s="25" t="str">
        <f t="shared" si="7"/>
        <v>Small</v>
      </c>
      <c r="G481" s="20">
        <f>IF(D481&gt;1000000,Variables!$C$4,IF(D481&gt;100000,Variables!$C$5,Variables!$C$6))</f>
        <v>744699.99999999988</v>
      </c>
      <c r="I481" s="23">
        <v>0</v>
      </c>
    </row>
    <row r="482" spans="1:9" hidden="1" x14ac:dyDescent="0.25">
      <c r="A482">
        <v>18</v>
      </c>
      <c r="B482" t="s">
        <v>53</v>
      </c>
      <c r="C482">
        <v>2030</v>
      </c>
      <c r="D482" s="11">
        <f>Population!O19</f>
        <v>154556.61910169933</v>
      </c>
      <c r="E482" s="25" t="str">
        <f t="shared" si="7"/>
        <v>Medium</v>
      </c>
      <c r="G482" s="20">
        <f>IF(D482&gt;1000000,Variables!$C$4,IF(D482&gt;100000,Variables!$C$5,Variables!$C$6))</f>
        <v>2606449.9999999995</v>
      </c>
      <c r="I482" s="23">
        <v>0</v>
      </c>
    </row>
    <row r="483" spans="1:9" x14ac:dyDescent="0.25">
      <c r="A483">
        <v>19</v>
      </c>
      <c r="B483" t="s">
        <v>54</v>
      </c>
      <c r="C483">
        <v>2030</v>
      </c>
      <c r="D483" s="11">
        <f>Population!O20</f>
        <v>7017375.1933571296</v>
      </c>
      <c r="E483" s="25" t="str">
        <f t="shared" si="7"/>
        <v>Large</v>
      </c>
      <c r="G483" s="20">
        <f>IF(D483&gt;1000000,Variables!$C$4,IF(D483&gt;100000,Variables!$C$5,Variables!$C$6))</f>
        <v>7819349.9999999991</v>
      </c>
      <c r="I483" s="23">
        <v>0</v>
      </c>
    </row>
    <row r="484" spans="1:9" x14ac:dyDescent="0.25">
      <c r="A484">
        <v>20</v>
      </c>
      <c r="B484" t="s">
        <v>55</v>
      </c>
      <c r="C484">
        <v>2030</v>
      </c>
      <c r="D484" s="11">
        <f>Population!O21</f>
        <v>4396270.4031188991</v>
      </c>
      <c r="E484" s="25" t="str">
        <f t="shared" si="7"/>
        <v>Large</v>
      </c>
      <c r="G484" s="20">
        <f>IF(D484&gt;1000000,Variables!$C$4,IF(D484&gt;100000,Variables!$C$5,Variables!$C$6))</f>
        <v>7819349.9999999991</v>
      </c>
      <c r="I484" s="23">
        <v>0</v>
      </c>
    </row>
    <row r="485" spans="1:9" x14ac:dyDescent="0.25">
      <c r="A485">
        <v>21</v>
      </c>
      <c r="B485" t="s">
        <v>56</v>
      </c>
      <c r="C485">
        <v>2030</v>
      </c>
      <c r="D485" s="11">
        <f>Population!O22</f>
        <v>19417109.466798615</v>
      </c>
      <c r="E485" s="25" t="str">
        <f t="shared" si="7"/>
        <v>Large</v>
      </c>
      <c r="G485" s="20">
        <f>IF(D485&gt;1000000,Variables!$C$4,IF(D485&gt;100000,Variables!$C$5,Variables!$C$6))</f>
        <v>7819349.9999999991</v>
      </c>
      <c r="I485" s="23">
        <v>0</v>
      </c>
    </row>
    <row r="486" spans="1:9" x14ac:dyDescent="0.25">
      <c r="A486">
        <v>22</v>
      </c>
      <c r="B486" t="s">
        <v>57</v>
      </c>
      <c r="C486">
        <v>2030</v>
      </c>
      <c r="D486" s="11">
        <f>Population!O23</f>
        <v>17220120.498912062</v>
      </c>
      <c r="E486" s="25" t="str">
        <f t="shared" si="7"/>
        <v>Large</v>
      </c>
      <c r="G486" s="20">
        <f>IF(D486&gt;1000000,Variables!$C$4,IF(D486&gt;100000,Variables!$C$5,Variables!$C$6))</f>
        <v>7819349.9999999991</v>
      </c>
      <c r="I486" s="23">
        <v>0</v>
      </c>
    </row>
    <row r="487" spans="1:9" hidden="1" x14ac:dyDescent="0.25">
      <c r="A487">
        <v>23</v>
      </c>
      <c r="B487" t="s">
        <v>58</v>
      </c>
      <c r="C487">
        <v>2030</v>
      </c>
      <c r="D487" s="11">
        <f>Population!O24</f>
        <v>62449.057710525165</v>
      </c>
      <c r="E487" s="25" t="str">
        <f t="shared" si="7"/>
        <v>Small</v>
      </c>
      <c r="G487" s="20">
        <f>IF(D487&gt;1000000,Variables!$C$4,IF(D487&gt;100000,Variables!$C$5,Variables!$C$6))</f>
        <v>744699.99999999988</v>
      </c>
      <c r="I487" s="23">
        <v>0</v>
      </c>
    </row>
    <row r="488" spans="1:9" x14ac:dyDescent="0.25">
      <c r="A488">
        <v>24</v>
      </c>
      <c r="B488" t="s">
        <v>59</v>
      </c>
      <c r="C488">
        <v>2030</v>
      </c>
      <c r="D488" s="11">
        <f>Population!O25</f>
        <v>2628334.87955959</v>
      </c>
      <c r="E488" s="25" t="str">
        <f t="shared" si="7"/>
        <v>Large</v>
      </c>
      <c r="G488" s="20">
        <f>IF(D488&gt;1000000,Variables!$C$4,IF(D488&gt;100000,Variables!$C$5,Variables!$C$6))</f>
        <v>7819349.9999999991</v>
      </c>
      <c r="I488" s="23">
        <v>0</v>
      </c>
    </row>
    <row r="489" spans="1:9" hidden="1" x14ac:dyDescent="0.25">
      <c r="A489">
        <v>25</v>
      </c>
      <c r="B489" t="s">
        <v>60</v>
      </c>
      <c r="C489">
        <v>2030</v>
      </c>
      <c r="D489" s="11">
        <f>Population!O26</f>
        <v>377302.04737603519</v>
      </c>
      <c r="E489" s="25" t="str">
        <f t="shared" si="7"/>
        <v>Medium</v>
      </c>
      <c r="G489" s="20">
        <f>IF(D489&gt;1000000,Variables!$C$4,IF(D489&gt;100000,Variables!$C$5,Variables!$C$6))</f>
        <v>2606449.9999999995</v>
      </c>
      <c r="I489" s="23">
        <v>0</v>
      </c>
    </row>
    <row r="490" spans="1:9" hidden="1" x14ac:dyDescent="0.25">
      <c r="A490">
        <v>26</v>
      </c>
      <c r="B490" t="s">
        <v>61</v>
      </c>
      <c r="C490">
        <v>2030</v>
      </c>
      <c r="D490" s="11">
        <f>Population!O27</f>
        <v>156346.58509600104</v>
      </c>
      <c r="E490" s="25" t="str">
        <f t="shared" si="7"/>
        <v>Medium</v>
      </c>
      <c r="G490" s="20">
        <f>IF(D490&gt;1000000,Variables!$C$4,IF(D490&gt;100000,Variables!$C$5,Variables!$C$6))</f>
        <v>2606449.9999999995</v>
      </c>
      <c r="I490" s="23">
        <v>0</v>
      </c>
    </row>
    <row r="491" spans="1:9" x14ac:dyDescent="0.25">
      <c r="A491">
        <v>27</v>
      </c>
      <c r="B491" t="s">
        <v>62</v>
      </c>
      <c r="C491">
        <v>2030</v>
      </c>
      <c r="D491" s="11">
        <f>Population!O28</f>
        <v>1576844.5593027731</v>
      </c>
      <c r="E491" s="25" t="str">
        <f t="shared" si="7"/>
        <v>Large</v>
      </c>
      <c r="G491" s="20">
        <f>IF(D491&gt;1000000,Variables!$C$4,IF(D491&gt;100000,Variables!$C$5,Variables!$C$6))</f>
        <v>7819349.9999999991</v>
      </c>
      <c r="I491" s="23">
        <v>0</v>
      </c>
    </row>
    <row r="492" spans="1:9" x14ac:dyDescent="0.25">
      <c r="A492">
        <v>28</v>
      </c>
      <c r="B492" t="s">
        <v>63</v>
      </c>
      <c r="C492">
        <v>2030</v>
      </c>
      <c r="D492" s="11">
        <f>Population!O29</f>
        <v>1675150.6777378588</v>
      </c>
      <c r="E492" s="25" t="str">
        <f t="shared" si="7"/>
        <v>Large</v>
      </c>
      <c r="G492" s="20">
        <f>IF(D492&gt;1000000,Variables!$C$4,IF(D492&gt;100000,Variables!$C$5,Variables!$C$6))</f>
        <v>7819349.9999999991</v>
      </c>
      <c r="I492" s="23">
        <v>0</v>
      </c>
    </row>
    <row r="493" spans="1:9" hidden="1" x14ac:dyDescent="0.25">
      <c r="A493">
        <v>29</v>
      </c>
      <c r="B493" t="s">
        <v>64</v>
      </c>
      <c r="C493">
        <v>2030</v>
      </c>
      <c r="D493" s="11">
        <f>Population!O30</f>
        <v>223517.9070600197</v>
      </c>
      <c r="E493" s="25" t="str">
        <f t="shared" si="7"/>
        <v>Medium</v>
      </c>
      <c r="G493" s="20">
        <f>IF(D493&gt;1000000,Variables!$C$4,IF(D493&gt;100000,Variables!$C$5,Variables!$C$6))</f>
        <v>2606449.9999999995</v>
      </c>
      <c r="I493" s="23">
        <v>0</v>
      </c>
    </row>
    <row r="494" spans="1:9" hidden="1" x14ac:dyDescent="0.25">
      <c r="A494">
        <v>30</v>
      </c>
      <c r="B494" t="s">
        <v>65</v>
      </c>
      <c r="C494">
        <v>2030</v>
      </c>
      <c r="D494" s="11">
        <f>Population!O31</f>
        <v>153348.74318226642</v>
      </c>
      <c r="E494" s="25" t="str">
        <f t="shared" si="7"/>
        <v>Medium</v>
      </c>
      <c r="G494" s="20">
        <f>IF(D494&gt;1000000,Variables!$C$4,IF(D494&gt;100000,Variables!$C$5,Variables!$C$6))</f>
        <v>2606449.9999999995</v>
      </c>
      <c r="I494" s="23">
        <v>0</v>
      </c>
    </row>
    <row r="495" spans="1:9" hidden="1" x14ac:dyDescent="0.25">
      <c r="A495">
        <v>31</v>
      </c>
      <c r="B495" t="s">
        <v>66</v>
      </c>
      <c r="C495">
        <v>2030</v>
      </c>
      <c r="D495" s="11">
        <f>Population!O32</f>
        <v>264637.18690645066</v>
      </c>
      <c r="E495" s="25" t="str">
        <f t="shared" si="7"/>
        <v>Medium</v>
      </c>
      <c r="G495" s="20">
        <f>IF(D495&gt;1000000,Variables!$C$4,IF(D495&gt;100000,Variables!$C$5,Variables!$C$6))</f>
        <v>2606449.9999999995</v>
      </c>
      <c r="I495" s="23">
        <v>0</v>
      </c>
    </row>
    <row r="496" spans="1:9" x14ac:dyDescent="0.25">
      <c r="A496">
        <v>32</v>
      </c>
      <c r="B496" t="s">
        <v>67</v>
      </c>
      <c r="C496">
        <v>2030</v>
      </c>
      <c r="D496" s="11">
        <f>Population!O33</f>
        <v>1842354.1010399254</v>
      </c>
      <c r="E496" s="25" t="str">
        <f t="shared" si="7"/>
        <v>Large</v>
      </c>
      <c r="G496" s="20">
        <f>IF(D496&gt;1000000,Variables!$C$4,IF(D496&gt;100000,Variables!$C$5,Variables!$C$6))</f>
        <v>7819349.9999999991</v>
      </c>
      <c r="I496" s="23">
        <v>0</v>
      </c>
    </row>
    <row r="497" spans="1:9" x14ac:dyDescent="0.25">
      <c r="A497">
        <v>33</v>
      </c>
      <c r="B497" t="s">
        <v>68</v>
      </c>
      <c r="C497">
        <v>2030</v>
      </c>
      <c r="D497" s="11">
        <f>Population!O34</f>
        <v>1160576.8093010013</v>
      </c>
      <c r="E497" s="25" t="str">
        <f t="shared" si="7"/>
        <v>Large</v>
      </c>
      <c r="G497" s="20">
        <f>IF(D497&gt;1000000,Variables!$C$4,IF(D497&gt;100000,Variables!$C$5,Variables!$C$6))</f>
        <v>7819349.9999999991</v>
      </c>
      <c r="I497" s="23">
        <v>0</v>
      </c>
    </row>
    <row r="498" spans="1:9" hidden="1" x14ac:dyDescent="0.25">
      <c r="A498">
        <v>34</v>
      </c>
      <c r="B498" t="s">
        <v>69</v>
      </c>
      <c r="C498">
        <v>2030</v>
      </c>
      <c r="D498" s="11">
        <f>Population!O35</f>
        <v>671376.13798825187</v>
      </c>
      <c r="E498" s="25" t="str">
        <f t="shared" si="7"/>
        <v>Medium</v>
      </c>
      <c r="G498" s="20">
        <f>IF(D498&gt;1000000,Variables!$C$4,IF(D498&gt;100000,Variables!$C$5,Variables!$C$6))</f>
        <v>2606449.9999999995</v>
      </c>
      <c r="I498" s="23">
        <v>0</v>
      </c>
    </row>
    <row r="499" spans="1:9" hidden="1" x14ac:dyDescent="0.25">
      <c r="A499">
        <v>35</v>
      </c>
      <c r="B499" t="s">
        <v>70</v>
      </c>
      <c r="C499">
        <v>2030</v>
      </c>
      <c r="D499" s="11">
        <f>Population!O36</f>
        <v>286023.14504586736</v>
      </c>
      <c r="E499" s="25" t="str">
        <f t="shared" si="7"/>
        <v>Medium</v>
      </c>
      <c r="G499" s="20">
        <f>IF(D499&gt;1000000,Variables!$C$4,IF(D499&gt;100000,Variables!$C$5,Variables!$C$6))</f>
        <v>2606449.9999999995</v>
      </c>
      <c r="I499" s="23">
        <v>0</v>
      </c>
    </row>
    <row r="500" spans="1:9" x14ac:dyDescent="0.25">
      <c r="A500">
        <v>36</v>
      </c>
      <c r="B500" t="s">
        <v>71</v>
      </c>
      <c r="C500">
        <v>2030</v>
      </c>
      <c r="D500" s="11">
        <f>Population!O37</f>
        <v>1833842.7893285726</v>
      </c>
      <c r="E500" s="25" t="str">
        <f t="shared" si="7"/>
        <v>Large</v>
      </c>
      <c r="G500" s="20">
        <f>IF(D500&gt;1000000,Variables!$C$4,IF(D500&gt;100000,Variables!$C$5,Variables!$C$6))</f>
        <v>7819349.9999999991</v>
      </c>
      <c r="I500" s="23">
        <v>0</v>
      </c>
    </row>
    <row r="501" spans="1:9" hidden="1" x14ac:dyDescent="0.25">
      <c r="A501">
        <v>37</v>
      </c>
      <c r="B501" t="s">
        <v>72</v>
      </c>
      <c r="C501">
        <v>2030</v>
      </c>
      <c r="D501" s="11">
        <f>Population!O38</f>
        <v>305959.33996932383</v>
      </c>
      <c r="E501" s="25" t="str">
        <f t="shared" si="7"/>
        <v>Medium</v>
      </c>
      <c r="G501" s="20">
        <f>IF(D501&gt;1000000,Variables!$C$4,IF(D501&gt;100000,Variables!$C$5,Variables!$C$6))</f>
        <v>2606449.9999999995</v>
      </c>
      <c r="I501" s="23">
        <v>0</v>
      </c>
    </row>
    <row r="502" spans="1:9" x14ac:dyDescent="0.25">
      <c r="A502">
        <v>38</v>
      </c>
      <c r="B502" t="s">
        <v>73</v>
      </c>
      <c r="C502">
        <v>2030</v>
      </c>
      <c r="D502" s="11">
        <f>Population!O39</f>
        <v>1345511.3517201177</v>
      </c>
      <c r="E502" s="25" t="str">
        <f t="shared" si="7"/>
        <v>Large</v>
      </c>
      <c r="G502" s="20">
        <f>IF(D502&gt;1000000,Variables!$C$4,IF(D502&gt;100000,Variables!$C$5,Variables!$C$6))</f>
        <v>7819349.9999999991</v>
      </c>
      <c r="I502" s="23">
        <v>0</v>
      </c>
    </row>
    <row r="503" spans="1:9" hidden="1" x14ac:dyDescent="0.25">
      <c r="A503">
        <v>39</v>
      </c>
      <c r="B503" t="s">
        <v>74</v>
      </c>
      <c r="C503">
        <v>2030</v>
      </c>
      <c r="D503" s="11">
        <f>Population!O40</f>
        <v>110768.77617745149</v>
      </c>
      <c r="E503" s="25" t="str">
        <f t="shared" si="7"/>
        <v>Medium</v>
      </c>
      <c r="G503" s="20">
        <f>IF(D503&gt;1000000,Variables!$C$4,IF(D503&gt;100000,Variables!$C$5,Variables!$C$6))</f>
        <v>2606449.9999999995</v>
      </c>
      <c r="I503" s="23">
        <v>0</v>
      </c>
    </row>
    <row r="504" spans="1:9" hidden="1" x14ac:dyDescent="0.25">
      <c r="A504">
        <v>40</v>
      </c>
      <c r="B504" t="s">
        <v>75</v>
      </c>
      <c r="C504">
        <v>2030</v>
      </c>
      <c r="D504" s="11">
        <f>Population!O41</f>
        <v>197779.53814631575</v>
      </c>
      <c r="E504" s="25" t="str">
        <f t="shared" si="7"/>
        <v>Medium</v>
      </c>
      <c r="G504" s="20">
        <f>IF(D504&gt;1000000,Variables!$C$4,IF(D504&gt;100000,Variables!$C$5,Variables!$C$6))</f>
        <v>2606449.9999999995</v>
      </c>
      <c r="I504" s="23">
        <v>0</v>
      </c>
    </row>
    <row r="505" spans="1:9" hidden="1" x14ac:dyDescent="0.25">
      <c r="A505">
        <v>41</v>
      </c>
      <c r="B505" t="s">
        <v>76</v>
      </c>
      <c r="C505">
        <v>2030</v>
      </c>
      <c r="D505" s="11">
        <f>Population!O42</f>
        <v>95194.355407502691</v>
      </c>
      <c r="E505" s="25" t="str">
        <f t="shared" si="7"/>
        <v>Small</v>
      </c>
      <c r="G505" s="20">
        <f>IF(D505&gt;1000000,Variables!$C$4,IF(D505&gt;100000,Variables!$C$5,Variables!$C$6))</f>
        <v>744699.99999999988</v>
      </c>
      <c r="I505" s="23">
        <v>0</v>
      </c>
    </row>
    <row r="506" spans="1:9" hidden="1" x14ac:dyDescent="0.25">
      <c r="A506">
        <v>42</v>
      </c>
      <c r="B506" t="s">
        <v>77</v>
      </c>
      <c r="C506">
        <v>2030</v>
      </c>
      <c r="D506" s="11">
        <f>Population!O43</f>
        <v>117884.94438496316</v>
      </c>
      <c r="E506" s="25" t="str">
        <f t="shared" si="7"/>
        <v>Medium</v>
      </c>
      <c r="G506" s="20">
        <f>IF(D506&gt;1000000,Variables!$C$4,IF(D506&gt;100000,Variables!$C$5,Variables!$C$6))</f>
        <v>2606449.9999999995</v>
      </c>
      <c r="I506" s="23">
        <v>0</v>
      </c>
    </row>
    <row r="507" spans="1:9" ht="17.25" x14ac:dyDescent="0.4">
      <c r="G507" s="35">
        <f>SUM(G3:G506)</f>
        <v>2281388449.9999995</v>
      </c>
      <c r="I507" s="35">
        <f>SUM(I3:I506)</f>
        <v>137000000</v>
      </c>
    </row>
  </sheetData>
  <autoFilter ref="A2:I506" xr:uid="{8A5C883D-FB3A-4F69-9F82-DBE2817D6136}">
    <filterColumn colId="4">
      <filters>
        <filter val="Large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J12"/>
  <sheetViews>
    <sheetView workbookViewId="0">
      <selection activeCell="A14" sqref="A14"/>
    </sheetView>
  </sheetViews>
  <sheetFormatPr defaultColWidth="8.85546875" defaultRowHeight="15" x14ac:dyDescent="0.25"/>
  <cols>
    <col min="1" max="1" width="94.42578125" bestFit="1" customWidth="1"/>
    <col min="2" max="2" width="16.42578125" bestFit="1" customWidth="1"/>
    <col min="3" max="3" width="18.42578125" style="12" bestFit="1" customWidth="1"/>
    <col min="4" max="4" width="17.42578125" style="2" bestFit="1" customWidth="1"/>
    <col min="5" max="5" width="255.5703125" bestFit="1" customWidth="1"/>
    <col min="6" max="6" width="206" bestFit="1" customWidth="1"/>
  </cols>
  <sheetData>
    <row r="1" spans="1:10" s="17" customFormat="1" ht="45" x14ac:dyDescent="0.25">
      <c r="A1" s="15" t="s">
        <v>2</v>
      </c>
      <c r="B1" s="15" t="s">
        <v>3</v>
      </c>
      <c r="C1" s="15" t="s">
        <v>13</v>
      </c>
      <c r="D1" s="15" t="s">
        <v>4</v>
      </c>
      <c r="E1" s="16" t="s">
        <v>5</v>
      </c>
      <c r="F1" s="16" t="s">
        <v>6</v>
      </c>
      <c r="G1" s="14"/>
      <c r="H1" s="14"/>
      <c r="I1" s="14"/>
      <c r="J1" s="14"/>
    </row>
    <row r="2" spans="1:10" x14ac:dyDescent="0.25">
      <c r="A2" s="13" t="s">
        <v>18</v>
      </c>
      <c r="C2" s="2">
        <v>10500000</v>
      </c>
      <c r="D2" s="2" t="s">
        <v>27</v>
      </c>
    </row>
    <row r="3" spans="1:10" x14ac:dyDescent="0.25">
      <c r="A3" t="s">
        <v>80</v>
      </c>
      <c r="B3" t="s">
        <v>28</v>
      </c>
      <c r="C3" s="30">
        <v>2.3699999999999999E-2</v>
      </c>
      <c r="D3" s="31" t="s">
        <v>79</v>
      </c>
    </row>
    <row r="4" spans="1:10" x14ac:dyDescent="0.25">
      <c r="A4" t="s">
        <v>20</v>
      </c>
      <c r="C4" s="22">
        <f>C2*(1-0.2553)</f>
        <v>7819349.9999999991</v>
      </c>
      <c r="D4" s="2" t="s">
        <v>27</v>
      </c>
    </row>
    <row r="5" spans="1:10" x14ac:dyDescent="0.25">
      <c r="A5" t="s">
        <v>19</v>
      </c>
      <c r="C5" s="22">
        <f>3500000*(1-0.2553)</f>
        <v>2606449.9999999995</v>
      </c>
      <c r="D5" s="2" t="s">
        <v>27</v>
      </c>
    </row>
    <row r="6" spans="1:10" x14ac:dyDescent="0.25">
      <c r="A6" t="s">
        <v>21</v>
      </c>
      <c r="C6" s="22">
        <f>1000000*(1-0.2553)</f>
        <v>744699.99999999988</v>
      </c>
      <c r="D6" s="2" t="s">
        <v>27</v>
      </c>
    </row>
    <row r="7" spans="1:10" x14ac:dyDescent="0.25">
      <c r="C7" s="22"/>
    </row>
    <row r="8" spans="1:10" x14ac:dyDescent="0.25">
      <c r="C8" s="22"/>
    </row>
    <row r="9" spans="1:10" x14ac:dyDescent="0.25">
      <c r="A9" t="s">
        <v>22</v>
      </c>
      <c r="C9" s="22">
        <v>5000000</v>
      </c>
      <c r="D9" s="2" t="s">
        <v>27</v>
      </c>
    </row>
    <row r="10" spans="1:10" x14ac:dyDescent="0.25">
      <c r="A10" t="s">
        <v>23</v>
      </c>
      <c r="C10" s="22">
        <v>2500000</v>
      </c>
      <c r="D10" s="2" t="s">
        <v>27</v>
      </c>
    </row>
    <row r="11" spans="1:10" x14ac:dyDescent="0.25">
      <c r="A11" t="s">
        <v>24</v>
      </c>
      <c r="C11" s="22">
        <v>1000000</v>
      </c>
      <c r="D11" s="2" t="s">
        <v>27</v>
      </c>
    </row>
    <row r="12" spans="1:10" x14ac:dyDescent="0.25">
      <c r="C12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2661-FF58-4976-8B18-D311AA890FDC}">
  <dimension ref="A1:O43"/>
  <sheetViews>
    <sheetView workbookViewId="0">
      <selection activeCell="B10" sqref="B10"/>
    </sheetView>
  </sheetViews>
  <sheetFormatPr defaultRowHeight="15" x14ac:dyDescent="0.25"/>
  <cols>
    <col min="1" max="1" width="3.7109375" bestFit="1" customWidth="1"/>
    <col min="2" max="2" width="18.7109375" style="29" bestFit="1" customWidth="1"/>
    <col min="3" max="15" width="11" style="8" bestFit="1" customWidth="1"/>
  </cols>
  <sheetData>
    <row r="1" spans="1:15" s="34" customFormat="1" ht="14.25" customHeight="1" thickBot="1" x14ac:dyDescent="0.3">
      <c r="A1" s="32" t="s">
        <v>78</v>
      </c>
      <c r="B1" s="33" t="s">
        <v>1</v>
      </c>
      <c r="C1" s="28">
        <v>2011</v>
      </c>
      <c r="D1" s="28">
        <v>2019</v>
      </c>
      <c r="E1" s="28">
        <v>2020</v>
      </c>
      <c r="F1" s="28">
        <v>2021</v>
      </c>
      <c r="G1" s="28">
        <v>2022</v>
      </c>
      <c r="H1" s="28">
        <v>2023</v>
      </c>
      <c r="I1" s="28">
        <v>2024</v>
      </c>
      <c r="J1" s="28">
        <v>2025</v>
      </c>
      <c r="K1" s="28">
        <v>2026</v>
      </c>
      <c r="L1" s="28">
        <v>2027</v>
      </c>
      <c r="M1" s="28">
        <v>2028</v>
      </c>
      <c r="N1" s="28">
        <v>2029</v>
      </c>
      <c r="O1" s="28">
        <v>2030</v>
      </c>
    </row>
    <row r="2" spans="1:15" x14ac:dyDescent="0.25">
      <c r="A2">
        <v>1</v>
      </c>
      <c r="B2" s="29" t="s">
        <v>36</v>
      </c>
      <c r="C2" s="8">
        <v>400004</v>
      </c>
      <c r="D2" s="8">
        <f>$C2*POWER(Variables!$C$3 +1, D$1 - $C$1)</f>
        <v>482442.94573535857</v>
      </c>
      <c r="E2" s="8">
        <f>$C2*POWER(Variables!$C$3 +1, E$1 - $C$1)</f>
        <v>493876.84354928654</v>
      </c>
      <c r="F2" s="8">
        <f>$C2*POWER(Variables!$C$3 +1, F$1 - $C$1)</f>
        <v>505581.7247414047</v>
      </c>
      <c r="G2" s="8">
        <f>$C2*POWER(Variables!$C$3 +1, G$1 - $C$1)</f>
        <v>517564.01161777606</v>
      </c>
      <c r="H2" s="8">
        <f>$C2*POWER(Variables!$C$3 +1, H$1 - $C$1)</f>
        <v>529830.27869311743</v>
      </c>
      <c r="I2" s="8">
        <f>$C2*POWER(Variables!$C$3 +1, I$1 - $C$1)</f>
        <v>542387.25629814435</v>
      </c>
      <c r="J2" s="8">
        <f>$C2*POWER(Variables!$C$3 +1, J$1 - $C$1)</f>
        <v>555241.83427241049</v>
      </c>
      <c r="K2" s="8">
        <f>$C2*POWER(Variables!$C$3 +1, K$1 - $C$1)</f>
        <v>568401.06574466662</v>
      </c>
      <c r="L2" s="8">
        <f>$C2*POWER(Variables!$C$3 +1, L$1 - $C$1)</f>
        <v>581872.17100281536</v>
      </c>
      <c r="M2" s="8">
        <f>$C2*POWER(Variables!$C$3 +1, M$1 - $C$1)</f>
        <v>595662.54145558202</v>
      </c>
      <c r="N2" s="8">
        <f>$C2*POWER(Variables!$C$3 +1, N$1 - $C$1)</f>
        <v>609779.74368807941</v>
      </c>
      <c r="O2" s="8">
        <f>$C2*POWER(Variables!$C$3 +1, O$1 - $C$1)</f>
        <v>624231.52361348702</v>
      </c>
    </row>
    <row r="3" spans="1:15" x14ac:dyDescent="0.25">
      <c r="A3">
        <v>2</v>
      </c>
      <c r="B3" s="29" t="s">
        <v>37</v>
      </c>
      <c r="C3" s="8">
        <v>293416</v>
      </c>
      <c r="D3" s="8">
        <f>$C3*POWER(Variables!$C$3 +1, D$1 - $C$1)</f>
        <v>353887.65953811951</v>
      </c>
      <c r="E3" s="8">
        <f>$C3*POWER(Variables!$C$3 +1, E$1 - $C$1)</f>
        <v>362274.79706917296</v>
      </c>
      <c r="F3" s="8">
        <f>$C3*POWER(Variables!$C$3 +1, F$1 - $C$1)</f>
        <v>370860.70975971239</v>
      </c>
      <c r="G3" s="8">
        <f>$C3*POWER(Variables!$C$3 +1, G$1 - $C$1)</f>
        <v>379650.10858101764</v>
      </c>
      <c r="H3" s="8">
        <f>$C3*POWER(Variables!$C$3 +1, H$1 - $C$1)</f>
        <v>388647.81615438784</v>
      </c>
      <c r="I3" s="8">
        <f>$C3*POWER(Variables!$C$3 +1, I$1 - $C$1)</f>
        <v>397858.76939724683</v>
      </c>
      <c r="J3" s="8">
        <f>$C3*POWER(Variables!$C$3 +1, J$1 - $C$1)</f>
        <v>407288.0222319616</v>
      </c>
      <c r="K3" s="8">
        <f>$C3*POWER(Variables!$C$3 +1, K$1 - $C$1)</f>
        <v>416940.74835885921</v>
      </c>
      <c r="L3" s="8">
        <f>$C3*POWER(Variables!$C$3 +1, L$1 - $C$1)</f>
        <v>426822.24409496418</v>
      </c>
      <c r="M3" s="8">
        <f>$C3*POWER(Variables!$C$3 +1, M$1 - $C$1)</f>
        <v>436937.93128001486</v>
      </c>
      <c r="N3" s="8">
        <f>$C3*POWER(Variables!$C$3 +1, N$1 - $C$1)</f>
        <v>447293.36025135126</v>
      </c>
      <c r="O3" s="8">
        <f>$C3*POWER(Variables!$C$3 +1, O$1 - $C$1)</f>
        <v>457894.21288930834</v>
      </c>
    </row>
    <row r="4" spans="1:15" x14ac:dyDescent="0.25">
      <c r="A4">
        <v>3</v>
      </c>
      <c r="B4" s="29" t="s">
        <v>38</v>
      </c>
      <c r="C4" s="8">
        <v>8443675</v>
      </c>
      <c r="D4" s="8">
        <f>$C4*POWER(Variables!$C$3 +1, D$1 - $C$1)</f>
        <v>10183876.760812402</v>
      </c>
      <c r="E4" s="8">
        <f>$C4*POWER(Variables!$C$3 +1, E$1 - $C$1)</f>
        <v>10425234.640043655</v>
      </c>
      <c r="F4" s="8">
        <f>$C4*POWER(Variables!$C$3 +1, F$1 - $C$1)</f>
        <v>10672312.70101269</v>
      </c>
      <c r="G4" s="8">
        <f>$C4*POWER(Variables!$C$3 +1, G$1 - $C$1)</f>
        <v>10925246.512026692</v>
      </c>
      <c r="H4" s="8">
        <f>$C4*POWER(Variables!$C$3 +1, H$1 - $C$1)</f>
        <v>11184174.854361728</v>
      </c>
      <c r="I4" s="8">
        <f>$C4*POWER(Variables!$C$3 +1, I$1 - $C$1)</f>
        <v>11449239.798410101</v>
      </c>
      <c r="J4" s="8">
        <f>$C4*POWER(Variables!$C$3 +1, J$1 - $C$1)</f>
        <v>11720586.781632422</v>
      </c>
      <c r="K4" s="8">
        <f>$C4*POWER(Variables!$C$3 +1, K$1 - $C$1)</f>
        <v>11998364.688357111</v>
      </c>
      <c r="L4" s="8">
        <f>$C4*POWER(Variables!$C$3 +1, L$1 - $C$1)</f>
        <v>12282725.931471176</v>
      </c>
      <c r="M4" s="8">
        <f>$C4*POWER(Variables!$C$3 +1, M$1 - $C$1)</f>
        <v>12573826.536047043</v>
      </c>
      <c r="N4" s="8">
        <f>$C4*POWER(Variables!$C$3 +1, N$1 - $C$1)</f>
        <v>12871826.22495136</v>
      </c>
      <c r="O4" s="8">
        <f>$C4*POWER(Variables!$C$3 +1, O$1 - $C$1)</f>
        <v>13176888.506482709</v>
      </c>
    </row>
    <row r="5" spans="1:15" x14ac:dyDescent="0.25">
      <c r="A5">
        <v>4</v>
      </c>
      <c r="B5" s="29" t="s">
        <v>39</v>
      </c>
      <c r="C5" s="8">
        <v>1798218</v>
      </c>
      <c r="D5" s="8">
        <f>$C5*POWER(Variables!$C$3 +1, D$1 - $C$1)</f>
        <v>2168822.2842630199</v>
      </c>
      <c r="E5" s="8">
        <f>$C5*POWER(Variables!$C$3 +1, E$1 - $C$1)</f>
        <v>2220223.3724000533</v>
      </c>
      <c r="F5" s="8">
        <f>$C5*POWER(Variables!$C$3 +1, F$1 - $C$1)</f>
        <v>2272842.6663259347</v>
      </c>
      <c r="G5" s="8">
        <f>$C5*POWER(Variables!$C$3 +1, G$1 - $C$1)</f>
        <v>2326709.0375178596</v>
      </c>
      <c r="H5" s="8">
        <f>$C5*POWER(Variables!$C$3 +1, H$1 - $C$1)</f>
        <v>2381852.0417070338</v>
      </c>
      <c r="I5" s="8">
        <f>$C5*POWER(Variables!$C$3 +1, I$1 - $C$1)</f>
        <v>2438301.9350954904</v>
      </c>
      <c r="J5" s="8">
        <f>$C5*POWER(Variables!$C$3 +1, J$1 - $C$1)</f>
        <v>2496089.6909572538</v>
      </c>
      <c r="K5" s="8">
        <f>$C5*POWER(Variables!$C$3 +1, K$1 - $C$1)</f>
        <v>2555247.0166329411</v>
      </c>
      <c r="L5" s="8">
        <f>$C5*POWER(Variables!$C$3 +1, L$1 - $C$1)</f>
        <v>2615806.370927142</v>
      </c>
      <c r="M5" s="8">
        <f>$C5*POWER(Variables!$C$3 +1, M$1 - $C$1)</f>
        <v>2677800.9819181152</v>
      </c>
      <c r="N5" s="8">
        <f>$C5*POWER(Variables!$C$3 +1, N$1 - $C$1)</f>
        <v>2741264.8651895751</v>
      </c>
      <c r="O5" s="8">
        <f>$C5*POWER(Variables!$C$3 +1, O$1 - $C$1)</f>
        <v>2806232.8424945683</v>
      </c>
    </row>
    <row r="6" spans="1:15" x14ac:dyDescent="0.25">
      <c r="A6">
        <v>5</v>
      </c>
      <c r="B6" s="29" t="s">
        <v>40</v>
      </c>
      <c r="C6" s="8">
        <v>843402</v>
      </c>
      <c r="D6" s="8">
        <f>$C6*POWER(Variables!$C$3 +1, D$1 - $C$1)</f>
        <v>1017223.1910658216</v>
      </c>
      <c r="E6" s="8">
        <f>$C6*POWER(Variables!$C$3 +1, E$1 - $C$1)</f>
        <v>1041331.3806940814</v>
      </c>
      <c r="F6" s="8">
        <f>$C6*POWER(Variables!$C$3 +1, F$1 - $C$1)</f>
        <v>1066010.9344165314</v>
      </c>
      <c r="G6" s="8">
        <f>$C6*POWER(Variables!$C$3 +1, G$1 - $C$1)</f>
        <v>1091275.3935622033</v>
      </c>
      <c r="H6" s="8">
        <f>$C6*POWER(Variables!$C$3 +1, H$1 - $C$1)</f>
        <v>1117138.6203896278</v>
      </c>
      <c r="I6" s="8">
        <f>$C6*POWER(Variables!$C$3 +1, I$1 - $C$1)</f>
        <v>1143614.8056928618</v>
      </c>
      <c r="J6" s="8">
        <f>$C6*POWER(Variables!$C$3 +1, J$1 - $C$1)</f>
        <v>1170718.4765877828</v>
      </c>
      <c r="K6" s="8">
        <f>$C6*POWER(Variables!$C$3 +1, K$1 - $C$1)</f>
        <v>1198464.5044829135</v>
      </c>
      <c r="L6" s="8">
        <f>$C6*POWER(Variables!$C$3 +1, L$1 - $C$1)</f>
        <v>1226868.1132391586</v>
      </c>
      <c r="M6" s="8">
        <f>$C6*POWER(Variables!$C$3 +1, M$1 - $C$1)</f>
        <v>1255944.8875229268</v>
      </c>
      <c r="N6" s="8">
        <f>$C6*POWER(Variables!$C$3 +1, N$1 - $C$1)</f>
        <v>1285710.7813572201</v>
      </c>
      <c r="O6" s="8">
        <f>$C6*POWER(Variables!$C$3 +1, O$1 - $C$1)</f>
        <v>1316182.1268753866</v>
      </c>
    </row>
    <row r="7" spans="1:15" x14ac:dyDescent="0.25">
      <c r="A7">
        <v>6</v>
      </c>
      <c r="B7" s="29" t="s">
        <v>41</v>
      </c>
      <c r="C7" s="8">
        <v>961587</v>
      </c>
      <c r="D7" s="8">
        <f>$C7*POWER(Variables!$C$3 +1, D$1 - $C$1)</f>
        <v>1159765.5644964206</v>
      </c>
      <c r="E7" s="8">
        <f>$C7*POWER(Variables!$C$3 +1, E$1 - $C$1)</f>
        <v>1187252.0083749858</v>
      </c>
      <c r="F7" s="8">
        <f>$C7*POWER(Variables!$C$3 +1, F$1 - $C$1)</f>
        <v>1215389.880973473</v>
      </c>
      <c r="G7" s="8">
        <f>$C7*POWER(Variables!$C$3 +1, G$1 - $C$1)</f>
        <v>1244194.6211525444</v>
      </c>
      <c r="H7" s="8">
        <f>$C7*POWER(Variables!$C$3 +1, H$1 - $C$1)</f>
        <v>1273682.0336738601</v>
      </c>
      <c r="I7" s="8">
        <f>$C7*POWER(Variables!$C$3 +1, I$1 - $C$1)</f>
        <v>1303868.2978719305</v>
      </c>
      <c r="J7" s="8">
        <f>$C7*POWER(Variables!$C$3 +1, J$1 - $C$1)</f>
        <v>1334769.9765314956</v>
      </c>
      <c r="K7" s="8">
        <f>$C7*POWER(Variables!$C$3 +1, K$1 - $C$1)</f>
        <v>1366404.0249752922</v>
      </c>
      <c r="L7" s="8">
        <f>$C7*POWER(Variables!$C$3 +1, L$1 - $C$1)</f>
        <v>1398787.8003672068</v>
      </c>
      <c r="M7" s="8">
        <f>$C7*POWER(Variables!$C$3 +1, M$1 - $C$1)</f>
        <v>1431939.0712359096</v>
      </c>
      <c r="N7" s="8">
        <f>$C7*POWER(Variables!$C$3 +1, N$1 - $C$1)</f>
        <v>1465876.0272242008</v>
      </c>
      <c r="O7" s="8">
        <f>$C7*POWER(Variables!$C$3 +1, O$1 - $C$1)</f>
        <v>1500617.2890694146</v>
      </c>
    </row>
    <row r="8" spans="1:15" x14ac:dyDescent="0.25">
      <c r="A8">
        <v>7</v>
      </c>
      <c r="B8" s="29" t="s">
        <v>42</v>
      </c>
      <c r="C8" s="8">
        <v>4646732</v>
      </c>
      <c r="D8" s="8">
        <f>$C8*POWER(Variables!$C$3 +1, D$1 - $C$1)</f>
        <v>5604401.6412904728</v>
      </c>
      <c r="E8" s="8">
        <f>$C8*POWER(Variables!$C$3 +1, E$1 - $C$1)</f>
        <v>5737225.9601890566</v>
      </c>
      <c r="F8" s="8">
        <f>$C8*POWER(Variables!$C$3 +1, F$1 - $C$1)</f>
        <v>5873198.2154455381</v>
      </c>
      <c r="G8" s="8">
        <f>$C8*POWER(Variables!$C$3 +1, G$1 - $C$1)</f>
        <v>6012393.0131515982</v>
      </c>
      <c r="H8" s="8">
        <f>$C8*POWER(Variables!$C$3 +1, H$1 - $C$1)</f>
        <v>6154886.7275632918</v>
      </c>
      <c r="I8" s="8">
        <f>$C8*POWER(Variables!$C$3 +1, I$1 - $C$1)</f>
        <v>6300757.5430065421</v>
      </c>
      <c r="J8" s="8">
        <f>$C8*POWER(Variables!$C$3 +1, J$1 - $C$1)</f>
        <v>6450085.4967757976</v>
      </c>
      <c r="K8" s="8">
        <f>$C8*POWER(Variables!$C$3 +1, K$1 - $C$1)</f>
        <v>6602952.5230493853</v>
      </c>
      <c r="L8" s="8">
        <f>$C8*POWER(Variables!$C$3 +1, L$1 - $C$1)</f>
        <v>6759442.4978456562</v>
      </c>
      <c r="M8" s="8">
        <f>$C8*POWER(Variables!$C$3 +1, M$1 - $C$1)</f>
        <v>6919641.2850445984</v>
      </c>
      <c r="N8" s="8">
        <f>$C8*POWER(Variables!$C$3 +1, N$1 - $C$1)</f>
        <v>7083636.7835001564</v>
      </c>
      <c r="O8" s="8">
        <f>$C8*POWER(Variables!$C$3 +1, O$1 - $C$1)</f>
        <v>7251518.9752691109</v>
      </c>
    </row>
    <row r="9" spans="1:15" x14ac:dyDescent="0.25">
      <c r="A9">
        <v>8</v>
      </c>
      <c r="B9" s="29" t="s">
        <v>43</v>
      </c>
      <c r="C9" s="8">
        <v>44282</v>
      </c>
      <c r="D9" s="8">
        <f>$C9*POWER(Variables!$C$3 +1, D$1 - $C$1)</f>
        <v>53408.312224510621</v>
      </c>
      <c r="E9" s="8">
        <f>$C9*POWER(Variables!$C$3 +1, E$1 - $C$1)</f>
        <v>54674.089224231524</v>
      </c>
      <c r="F9" s="8">
        <f>$C9*POWER(Variables!$C$3 +1, F$1 - $C$1)</f>
        <v>55969.865138845817</v>
      </c>
      <c r="G9" s="8">
        <f>$C9*POWER(Variables!$C$3 +1, G$1 - $C$1)</f>
        <v>57296.350942636469</v>
      </c>
      <c r="H9" s="8">
        <f>$C9*POWER(Variables!$C$3 +1, H$1 - $C$1)</f>
        <v>58654.274459976965</v>
      </c>
      <c r="I9" s="8">
        <f>$C9*POWER(Variables!$C$3 +1, I$1 - $C$1)</f>
        <v>60044.380764678419</v>
      </c>
      <c r="J9" s="8">
        <f>$C9*POWER(Variables!$C$3 +1, J$1 - $C$1)</f>
        <v>61467.432588801312</v>
      </c>
      <c r="K9" s="8">
        <f>$C9*POWER(Variables!$C$3 +1, K$1 - $C$1)</f>
        <v>62924.210741155912</v>
      </c>
      <c r="L9" s="8">
        <f>$C9*POWER(Variables!$C$3 +1, L$1 - $C$1)</f>
        <v>64415.514535721311</v>
      </c>
      <c r="M9" s="8">
        <f>$C9*POWER(Variables!$C$3 +1, M$1 - $C$1)</f>
        <v>65942.162230217902</v>
      </c>
      <c r="N9" s="8">
        <f>$C9*POWER(Variables!$C$3 +1, N$1 - $C$1)</f>
        <v>67504.991475074072</v>
      </c>
      <c r="O9" s="8">
        <f>$C9*POWER(Variables!$C$3 +1, O$1 - $C$1)</f>
        <v>69104.859773033342</v>
      </c>
    </row>
    <row r="10" spans="1:15" x14ac:dyDescent="0.25">
      <c r="A10">
        <v>9</v>
      </c>
      <c r="B10" s="29" t="s">
        <v>44</v>
      </c>
      <c r="C10" s="8">
        <v>569578</v>
      </c>
      <c r="D10" s="8">
        <f>$C10*POWER(Variables!$C$3 +1, D$1 - $C$1)</f>
        <v>686965.35071162798</v>
      </c>
      <c r="E10" s="8">
        <f>$C10*POWER(Variables!$C$3 +1, E$1 - $C$1)</f>
        <v>703246.42952349363</v>
      </c>
      <c r="F10" s="8">
        <f>$C10*POWER(Variables!$C$3 +1, F$1 - $C$1)</f>
        <v>719913.36990320042</v>
      </c>
      <c r="G10" s="8">
        <f>$C10*POWER(Variables!$C$3 +1, G$1 - $C$1)</f>
        <v>736975.31676990644</v>
      </c>
      <c r="H10" s="8">
        <f>$C10*POWER(Variables!$C$3 +1, H$1 - $C$1)</f>
        <v>754441.63177735335</v>
      </c>
      <c r="I10" s="8">
        <f>$C10*POWER(Variables!$C$3 +1, I$1 - $C$1)</f>
        <v>772321.89845047658</v>
      </c>
      <c r="J10" s="8">
        <f>$C10*POWER(Variables!$C$3 +1, J$1 - $C$1)</f>
        <v>790625.927443753</v>
      </c>
      <c r="K10" s="8">
        <f>$C10*POWER(Variables!$C$3 +1, K$1 - $C$1)</f>
        <v>809363.76192417007</v>
      </c>
      <c r="L10" s="8">
        <f>$C10*POWER(Variables!$C$3 +1, L$1 - $C$1)</f>
        <v>828545.68308177299</v>
      </c>
      <c r="M10" s="8">
        <f>$C10*POWER(Variables!$C$3 +1, M$1 - $C$1)</f>
        <v>848182.21577081108</v>
      </c>
      <c r="N10" s="8">
        <f>$C10*POWER(Variables!$C$3 +1, N$1 - $C$1)</f>
        <v>868284.13428457931</v>
      </c>
      <c r="O10" s="8">
        <f>$C10*POWER(Variables!$C$3 +1, O$1 - $C$1)</f>
        <v>888862.46826712403</v>
      </c>
    </row>
    <row r="11" spans="1:15" x14ac:dyDescent="0.25">
      <c r="A11">
        <v>10</v>
      </c>
      <c r="B11" s="29" t="s">
        <v>45</v>
      </c>
      <c r="C11" s="8">
        <v>528563</v>
      </c>
      <c r="D11" s="8">
        <f>$C11*POWER(Variables!$C$3 +1, D$1 - $C$1)</f>
        <v>637497.35184327734</v>
      </c>
      <c r="E11" s="8">
        <f>$C11*POWER(Variables!$C$3 +1, E$1 - $C$1)</f>
        <v>652606.03908196301</v>
      </c>
      <c r="F11" s="8">
        <f>$C11*POWER(Variables!$C$3 +1, F$1 - $C$1)</f>
        <v>668072.80220820569</v>
      </c>
      <c r="G11" s="8">
        <f>$C11*POWER(Variables!$C$3 +1, G$1 - $C$1)</f>
        <v>683906.12762054021</v>
      </c>
      <c r="H11" s="8">
        <f>$C11*POWER(Variables!$C$3 +1, H$1 - $C$1)</f>
        <v>700114.70284514711</v>
      </c>
      <c r="I11" s="8">
        <f>$C11*POWER(Variables!$C$3 +1, I$1 - $C$1)</f>
        <v>716707.42130257713</v>
      </c>
      <c r="J11" s="8">
        <f>$C11*POWER(Variables!$C$3 +1, J$1 - $C$1)</f>
        <v>733693.38718744833</v>
      </c>
      <c r="K11" s="8">
        <f>$C11*POWER(Variables!$C$3 +1, K$1 - $C$1)</f>
        <v>751081.920463791</v>
      </c>
      <c r="L11" s="8">
        <f>$C11*POWER(Variables!$C$3 +1, L$1 - $C$1)</f>
        <v>768882.56197878288</v>
      </c>
      <c r="M11" s="8">
        <f>$C11*POWER(Variables!$C$3 +1, M$1 - $C$1)</f>
        <v>787105.07869768003</v>
      </c>
      <c r="N11" s="8">
        <f>$C11*POWER(Variables!$C$3 +1, N$1 - $C$1)</f>
        <v>805759.46906281519</v>
      </c>
      <c r="O11" s="8">
        <f>$C11*POWER(Variables!$C$3 +1, O$1 - $C$1)</f>
        <v>824855.96847960399</v>
      </c>
    </row>
    <row r="12" spans="1:15" x14ac:dyDescent="0.25">
      <c r="A12">
        <v>11</v>
      </c>
      <c r="B12" s="29" t="s">
        <v>46</v>
      </c>
      <c r="C12" s="8">
        <v>206167</v>
      </c>
      <c r="D12" s="8">
        <f>$C12*POWER(Variables!$C$3 +1, D$1 - $C$1)</f>
        <v>248657.05041305005</v>
      </c>
      <c r="E12" s="8">
        <f>$C12*POWER(Variables!$C$3 +1, E$1 - $C$1)</f>
        <v>254550.22250783932</v>
      </c>
      <c r="F12" s="8">
        <f>$C12*POWER(Variables!$C$3 +1, F$1 - $C$1)</f>
        <v>260583.06278127513</v>
      </c>
      <c r="G12" s="8">
        <f>$C12*POWER(Variables!$C$3 +1, G$1 - $C$1)</f>
        <v>266758.8813691914</v>
      </c>
      <c r="H12" s="8">
        <f>$C12*POWER(Variables!$C$3 +1, H$1 - $C$1)</f>
        <v>273081.06685764127</v>
      </c>
      <c r="I12" s="8">
        <f>$C12*POWER(Variables!$C$3 +1, I$1 - $C$1)</f>
        <v>279553.08814216737</v>
      </c>
      <c r="J12" s="8">
        <f>$C12*POWER(Variables!$C$3 +1, J$1 - $C$1)</f>
        <v>286178.49633113679</v>
      </c>
      <c r="K12" s="8">
        <f>$C12*POWER(Variables!$C$3 +1, K$1 - $C$1)</f>
        <v>292960.92669418477</v>
      </c>
      <c r="L12" s="8">
        <f>$C12*POWER(Variables!$C$3 +1, L$1 - $C$1)</f>
        <v>299904.10065683699</v>
      </c>
      <c r="M12" s="8">
        <f>$C12*POWER(Variables!$C$3 +1, M$1 - $C$1)</f>
        <v>307011.82784240402</v>
      </c>
      <c r="N12" s="8">
        <f>$C12*POWER(Variables!$C$3 +1, N$1 - $C$1)</f>
        <v>314288.00816226902</v>
      </c>
      <c r="O12" s="8">
        <f>$C12*POWER(Variables!$C$3 +1, O$1 - $C$1)</f>
        <v>321736.63395571487</v>
      </c>
    </row>
    <row r="13" spans="1:15" x14ac:dyDescent="0.25">
      <c r="A13">
        <v>12</v>
      </c>
      <c r="B13" s="29" t="s">
        <v>47</v>
      </c>
      <c r="C13" s="8">
        <v>100286</v>
      </c>
      <c r="D13" s="8">
        <f>$C13*POWER(Variables!$C$3 +1, D$1 - $C$1)</f>
        <v>120954.47359530447</v>
      </c>
      <c r="E13" s="8">
        <f>$C13*POWER(Variables!$C$3 +1, E$1 - $C$1)</f>
        <v>123821.09461951318</v>
      </c>
      <c r="F13" s="8">
        <f>$C13*POWER(Variables!$C$3 +1, F$1 - $C$1)</f>
        <v>126755.65456199566</v>
      </c>
      <c r="G13" s="8">
        <f>$C13*POWER(Variables!$C$3 +1, G$1 - $C$1)</f>
        <v>129759.76357511496</v>
      </c>
      <c r="H13" s="8">
        <f>$C13*POWER(Variables!$C$3 +1, H$1 - $C$1)</f>
        <v>132835.06997184522</v>
      </c>
      <c r="I13" s="8">
        <f>$C13*POWER(Variables!$C$3 +1, I$1 - $C$1)</f>
        <v>135983.26113017794</v>
      </c>
      <c r="J13" s="8">
        <f>$C13*POWER(Variables!$C$3 +1, J$1 - $C$1)</f>
        <v>139206.06441896319</v>
      </c>
      <c r="K13" s="8">
        <f>$C13*POWER(Variables!$C$3 +1, K$1 - $C$1)</f>
        <v>142505.24814569263</v>
      </c>
      <c r="L13" s="8">
        <f>$C13*POWER(Variables!$C$3 +1, L$1 - $C$1)</f>
        <v>145882.62252674557</v>
      </c>
      <c r="M13" s="8">
        <f>$C13*POWER(Variables!$C$3 +1, M$1 - $C$1)</f>
        <v>149340.04068062943</v>
      </c>
      <c r="N13" s="8">
        <f>$C13*POWER(Variables!$C$3 +1, N$1 - $C$1)</f>
        <v>152879.39964476039</v>
      </c>
      <c r="O13" s="8">
        <f>$C13*POWER(Variables!$C$3 +1, O$1 - $C$1)</f>
        <v>156502.64141634121</v>
      </c>
    </row>
    <row r="14" spans="1:15" x14ac:dyDescent="0.25">
      <c r="A14">
        <v>13</v>
      </c>
      <c r="B14" s="29" t="s">
        <v>48</v>
      </c>
      <c r="C14" s="8">
        <v>6731790</v>
      </c>
      <c r="D14" s="8">
        <f>$C14*POWER(Variables!$C$3 +1, D$1 - $C$1)</f>
        <v>8119180.3023765497</v>
      </c>
      <c r="E14" s="8">
        <f>$C14*POWER(Variables!$C$3 +1, E$1 - $C$1)</f>
        <v>8311604.8755428735</v>
      </c>
      <c r="F14" s="8">
        <f>$C14*POWER(Variables!$C$3 +1, F$1 - $C$1)</f>
        <v>8508589.9110932406</v>
      </c>
      <c r="G14" s="8">
        <f>$C14*POWER(Variables!$C$3 +1, G$1 - $C$1)</f>
        <v>8710243.4919861518</v>
      </c>
      <c r="H14" s="8">
        <f>$C14*POWER(Variables!$C$3 +1, H$1 - $C$1)</f>
        <v>8916676.262746226</v>
      </c>
      <c r="I14" s="8">
        <f>$C14*POWER(Variables!$C$3 +1, I$1 - $C$1)</f>
        <v>9128001.49017331</v>
      </c>
      <c r="J14" s="8">
        <f>$C14*POWER(Variables!$C$3 +1, J$1 - $C$1)</f>
        <v>9344335.1254904196</v>
      </c>
      <c r="K14" s="8">
        <f>$C14*POWER(Variables!$C$3 +1, K$1 - $C$1)</f>
        <v>9565795.8679645434</v>
      </c>
      <c r="L14" s="8">
        <f>$C14*POWER(Variables!$C$3 +1, L$1 - $C$1)</f>
        <v>9792505.230035305</v>
      </c>
      <c r="M14" s="8">
        <f>$C14*POWER(Variables!$C$3 +1, M$1 - $C$1)</f>
        <v>10024587.603987142</v>
      </c>
      <c r="N14" s="8">
        <f>$C14*POWER(Variables!$C$3 +1, N$1 - $C$1)</f>
        <v>10262170.330201637</v>
      </c>
      <c r="O14" s="8">
        <f>$C14*POWER(Variables!$C$3 +1, O$1 - $C$1)</f>
        <v>10505383.767027419</v>
      </c>
    </row>
    <row r="15" spans="1:15" x14ac:dyDescent="0.25">
      <c r="A15">
        <v>14</v>
      </c>
      <c r="B15" s="29" t="s">
        <v>49</v>
      </c>
      <c r="C15" s="8">
        <v>268243</v>
      </c>
      <c r="D15" s="8">
        <f>$C15*POWER(Variables!$C$3 +1, D$1 - $C$1)</f>
        <v>323526.6224659998</v>
      </c>
      <c r="E15" s="8">
        <f>$C15*POWER(Variables!$C$3 +1, E$1 - $C$1)</f>
        <v>331194.20341844397</v>
      </c>
      <c r="F15" s="8">
        <f>$C15*POWER(Variables!$C$3 +1, F$1 - $C$1)</f>
        <v>339043.50603946112</v>
      </c>
      <c r="G15" s="8">
        <f>$C15*POWER(Variables!$C$3 +1, G$1 - $C$1)</f>
        <v>347078.83713259641</v>
      </c>
      <c r="H15" s="8">
        <f>$C15*POWER(Variables!$C$3 +1, H$1 - $C$1)</f>
        <v>355304.60557263903</v>
      </c>
      <c r="I15" s="8">
        <f>$C15*POWER(Variables!$C$3 +1, I$1 - $C$1)</f>
        <v>363725.32472471055</v>
      </c>
      <c r="J15" s="8">
        <f>$C15*POWER(Variables!$C$3 +1, J$1 - $C$1)</f>
        <v>372345.61492068629</v>
      </c>
      <c r="K15" s="8">
        <f>$C15*POWER(Variables!$C$3 +1, K$1 - $C$1)</f>
        <v>381170.2059943066</v>
      </c>
      <c r="L15" s="8">
        <f>$C15*POWER(Variables!$C$3 +1, L$1 - $C$1)</f>
        <v>390203.9398763717</v>
      </c>
      <c r="M15" s="8">
        <f>$C15*POWER(Variables!$C$3 +1, M$1 - $C$1)</f>
        <v>399451.77325144171</v>
      </c>
      <c r="N15" s="8">
        <f>$C15*POWER(Variables!$C$3 +1, N$1 - $C$1)</f>
        <v>408918.78027750092</v>
      </c>
      <c r="O15" s="8">
        <f>$C15*POWER(Variables!$C$3 +1, O$1 - $C$1)</f>
        <v>418610.15537007776</v>
      </c>
    </row>
    <row r="16" spans="1:15" x14ac:dyDescent="0.25">
      <c r="A16">
        <v>15</v>
      </c>
      <c r="B16" s="29" t="s">
        <v>50</v>
      </c>
      <c r="C16" s="8">
        <v>59490</v>
      </c>
      <c r="D16" s="8">
        <f>$C16*POWER(Variables!$C$3 +1, D$1 - $C$1)</f>
        <v>71750.609598395211</v>
      </c>
      <c r="E16" s="8">
        <f>$C16*POWER(Variables!$C$3 +1, E$1 - $C$1)</f>
        <v>73451.099045877185</v>
      </c>
      <c r="F16" s="8">
        <f>$C16*POWER(Variables!$C$3 +1, F$1 - $C$1)</f>
        <v>75191.890093264476</v>
      </c>
      <c r="G16" s="8">
        <f>$C16*POWER(Variables!$C$3 +1, G$1 - $C$1)</f>
        <v>76973.937888474858</v>
      </c>
      <c r="H16" s="8">
        <f>$C16*POWER(Variables!$C$3 +1, H$1 - $C$1)</f>
        <v>78798.220216431728</v>
      </c>
      <c r="I16" s="8">
        <f>$C16*POWER(Variables!$C$3 +1, I$1 - $C$1)</f>
        <v>80665.738035561153</v>
      </c>
      <c r="J16" s="8">
        <f>$C16*POWER(Variables!$C$3 +1, J$1 - $C$1)</f>
        <v>82577.516027003978</v>
      </c>
      <c r="K16" s="8">
        <f>$C16*POWER(Variables!$C$3 +1, K$1 - $C$1)</f>
        <v>84534.603156843979</v>
      </c>
      <c r="L16" s="8">
        <f>$C16*POWER(Variables!$C$3 +1, L$1 - $C$1)</f>
        <v>86538.07325166119</v>
      </c>
      <c r="M16" s="8">
        <f>$C16*POWER(Variables!$C$3 +1, M$1 - $C$1)</f>
        <v>88589.025587725555</v>
      </c>
      <c r="N16" s="8">
        <f>$C16*POWER(Variables!$C$3 +1, N$1 - $C$1)</f>
        <v>90688.585494154671</v>
      </c>
      <c r="O16" s="8">
        <f>$C16*POWER(Variables!$C$3 +1, O$1 - $C$1)</f>
        <v>92837.904970366144</v>
      </c>
    </row>
    <row r="17" spans="1:15" x14ac:dyDescent="0.25">
      <c r="A17">
        <v>16</v>
      </c>
      <c r="B17" s="29" t="s">
        <v>51</v>
      </c>
      <c r="C17" s="8">
        <v>3046163</v>
      </c>
      <c r="D17" s="8">
        <f>$C17*POWER(Variables!$C$3 +1, D$1 - $C$1)</f>
        <v>3673962.8876462663</v>
      </c>
      <c r="E17" s="8">
        <f>$C17*POWER(Variables!$C$3 +1, E$1 - $C$1)</f>
        <v>3761035.8080834826</v>
      </c>
      <c r="F17" s="8">
        <f>$C17*POWER(Variables!$C$3 +1, F$1 - $C$1)</f>
        <v>3850172.3567350614</v>
      </c>
      <c r="G17" s="8">
        <f>$C17*POWER(Variables!$C$3 +1, G$1 - $C$1)</f>
        <v>3941421.4415896828</v>
      </c>
      <c r="H17" s="8">
        <f>$C17*POWER(Variables!$C$3 +1, H$1 - $C$1)</f>
        <v>4034833.1297553591</v>
      </c>
      <c r="I17" s="8">
        <f>$C17*POWER(Variables!$C$3 +1, I$1 - $C$1)</f>
        <v>4130458.6749305613</v>
      </c>
      <c r="J17" s="8">
        <f>$C17*POWER(Variables!$C$3 +1, J$1 - $C$1)</f>
        <v>4228350.545526416</v>
      </c>
      <c r="K17" s="8">
        <f>$C17*POWER(Variables!$C$3 +1, K$1 - $C$1)</f>
        <v>4328562.4534553932</v>
      </c>
      <c r="L17" s="8">
        <f>$C17*POWER(Variables!$C$3 +1, L$1 - $C$1)</f>
        <v>4431149.3836022858</v>
      </c>
      <c r="M17" s="8">
        <f>$C17*POWER(Variables!$C$3 +1, M$1 - $C$1)</f>
        <v>4536167.6239936603</v>
      </c>
      <c r="N17" s="8">
        <f>$C17*POWER(Variables!$C$3 +1, N$1 - $C$1)</f>
        <v>4643674.7966823103</v>
      </c>
      <c r="O17" s="8">
        <f>$C17*POWER(Variables!$C$3 +1, O$1 - $C$1)</f>
        <v>4753729.8893636819</v>
      </c>
    </row>
    <row r="18" spans="1:15" x14ac:dyDescent="0.25">
      <c r="A18">
        <v>17</v>
      </c>
      <c r="B18" s="29" t="s">
        <v>52</v>
      </c>
      <c r="C18" s="8">
        <v>11210</v>
      </c>
      <c r="D18" s="8">
        <f>$C18*POWER(Variables!$C$3 +1, D$1 - $C$1)</f>
        <v>13520.328350949914</v>
      </c>
      <c r="E18" s="8">
        <f>$C18*POWER(Variables!$C$3 +1, E$1 - $C$1)</f>
        <v>13840.760132867426</v>
      </c>
      <c r="F18" s="8">
        <f>$C18*POWER(Variables!$C$3 +1, F$1 - $C$1)</f>
        <v>14168.786148016387</v>
      </c>
      <c r="G18" s="8">
        <f>$C18*POWER(Variables!$C$3 +1, G$1 - $C$1)</f>
        <v>14504.586379724376</v>
      </c>
      <c r="H18" s="8">
        <f>$C18*POWER(Variables!$C$3 +1, H$1 - $C$1)</f>
        <v>14848.345076923848</v>
      </c>
      <c r="I18" s="8">
        <f>$C18*POWER(Variables!$C$3 +1, I$1 - $C$1)</f>
        <v>15200.250855246943</v>
      </c>
      <c r="J18" s="8">
        <f>$C18*POWER(Variables!$C$3 +1, J$1 - $C$1)</f>
        <v>15560.496800516297</v>
      </c>
      <c r="K18" s="8">
        <f>$C18*POWER(Variables!$C$3 +1, K$1 - $C$1)</f>
        <v>15929.280574688535</v>
      </c>
      <c r="L18" s="8">
        <f>$C18*POWER(Variables!$C$3 +1, L$1 - $C$1)</f>
        <v>16306.804524308656</v>
      </c>
      <c r="M18" s="8">
        <f>$C18*POWER(Variables!$C$3 +1, M$1 - $C$1)</f>
        <v>16693.275791534772</v>
      </c>
      <c r="N18" s="8">
        <f>$C18*POWER(Variables!$C$3 +1, N$1 - $C$1)</f>
        <v>17088.906427794147</v>
      </c>
      <c r="O18" s="8">
        <f>$C18*POWER(Variables!$C$3 +1, O$1 - $C$1)</f>
        <v>17493.913510132872</v>
      </c>
    </row>
    <row r="19" spans="1:15" x14ac:dyDescent="0.25">
      <c r="A19">
        <v>18</v>
      </c>
      <c r="B19" s="29" t="s">
        <v>53</v>
      </c>
      <c r="C19" s="8">
        <v>99039</v>
      </c>
      <c r="D19" s="8">
        <f>$C19*POWER(Variables!$C$3 +1, D$1 - $C$1)</f>
        <v>119450.47275198292</v>
      </c>
      <c r="E19" s="8">
        <f>$C19*POWER(Variables!$C$3 +1, E$1 - $C$1)</f>
        <v>122281.44895620491</v>
      </c>
      <c r="F19" s="8">
        <f>$C19*POWER(Variables!$C$3 +1, F$1 - $C$1)</f>
        <v>125179.51929646698</v>
      </c>
      <c r="G19" s="8">
        <f>$C19*POWER(Variables!$C$3 +1, G$1 - $C$1)</f>
        <v>128146.27390379326</v>
      </c>
      <c r="H19" s="8">
        <f>$C19*POWER(Variables!$C$3 +1, H$1 - $C$1)</f>
        <v>131183.3405953132</v>
      </c>
      <c r="I19" s="8">
        <f>$C19*POWER(Variables!$C$3 +1, I$1 - $C$1)</f>
        <v>134292.38576742212</v>
      </c>
      <c r="J19" s="8">
        <f>$C19*POWER(Variables!$C$3 +1, J$1 - $C$1)</f>
        <v>137475.11531011004</v>
      </c>
      <c r="K19" s="8">
        <f>$C19*POWER(Variables!$C$3 +1, K$1 - $C$1)</f>
        <v>140733.27554295966</v>
      </c>
      <c r="L19" s="8">
        <f>$C19*POWER(Variables!$C$3 +1, L$1 - $C$1)</f>
        <v>144068.65417332784</v>
      </c>
      <c r="M19" s="8">
        <f>$C19*POWER(Variables!$C$3 +1, M$1 - $C$1)</f>
        <v>147483.0812772357</v>
      </c>
      <c r="N19" s="8">
        <f>$C19*POWER(Variables!$C$3 +1, N$1 - $C$1)</f>
        <v>150978.4303035062</v>
      </c>
      <c r="O19" s="8">
        <f>$C19*POWER(Variables!$C$3 +1, O$1 - $C$1)</f>
        <v>154556.61910169933</v>
      </c>
    </row>
    <row r="20" spans="1:15" x14ac:dyDescent="0.25">
      <c r="A20">
        <v>19</v>
      </c>
      <c r="B20" s="29" t="s">
        <v>54</v>
      </c>
      <c r="C20" s="8">
        <v>4496694</v>
      </c>
      <c r="D20" s="8">
        <f>$C20*POWER(Variables!$C$3 +1, D$1 - $C$1)</f>
        <v>5423441.5141611397</v>
      </c>
      <c r="E20" s="8">
        <f>$C20*POWER(Variables!$C$3 +1, E$1 - $C$1)</f>
        <v>5551977.0780467587</v>
      </c>
      <c r="F20" s="8">
        <f>$C20*POWER(Variables!$C$3 +1, F$1 - $C$1)</f>
        <v>5683558.9347964674</v>
      </c>
      <c r="G20" s="8">
        <f>$C20*POWER(Variables!$C$3 +1, G$1 - $C$1)</f>
        <v>5818259.2815511441</v>
      </c>
      <c r="H20" s="8">
        <f>$C20*POWER(Variables!$C$3 +1, H$1 - $C$1)</f>
        <v>5956152.0265239077</v>
      </c>
      <c r="I20" s="8">
        <f>$C20*POWER(Variables!$C$3 +1, I$1 - $C$1)</f>
        <v>6097312.8295525238</v>
      </c>
      <c r="J20" s="8">
        <f>$C20*POWER(Variables!$C$3 +1, J$1 - $C$1)</f>
        <v>6241819.1436129194</v>
      </c>
      <c r="K20" s="8">
        <f>$C20*POWER(Variables!$C$3 +1, K$1 - $C$1)</f>
        <v>6389750.2573165465</v>
      </c>
      <c r="L20" s="8">
        <f>$C20*POWER(Variables!$C$3 +1, L$1 - $C$1)</f>
        <v>6541187.3384149494</v>
      </c>
      <c r="M20" s="8">
        <f>$C20*POWER(Variables!$C$3 +1, M$1 - $C$1)</f>
        <v>6696213.4783353843</v>
      </c>
      <c r="N20" s="8">
        <f>$C20*POWER(Variables!$C$3 +1, N$1 - $C$1)</f>
        <v>6854913.737771933</v>
      </c>
      <c r="O20" s="8">
        <f>$C20*POWER(Variables!$C$3 +1, O$1 - $C$1)</f>
        <v>7017375.1933571296</v>
      </c>
    </row>
    <row r="21" spans="1:15" x14ac:dyDescent="0.25">
      <c r="A21">
        <v>20</v>
      </c>
      <c r="B21" s="29" t="s">
        <v>55</v>
      </c>
      <c r="C21" s="8">
        <v>2817105</v>
      </c>
      <c r="D21" s="8">
        <f>$C21*POWER(Variables!$C$3 +1, D$1 - $C$1)</f>
        <v>3397697.1096434216</v>
      </c>
      <c r="E21" s="8">
        <f>$C21*POWER(Variables!$C$3 +1, E$1 - $C$1)</f>
        <v>3478222.5311419708</v>
      </c>
      <c r="F21" s="8">
        <f>$C21*POWER(Variables!$C$3 +1, F$1 - $C$1)</f>
        <v>3560656.4051300357</v>
      </c>
      <c r="G21" s="8">
        <f>$C21*POWER(Variables!$C$3 +1, G$1 - $C$1)</f>
        <v>3645043.9619316179</v>
      </c>
      <c r="H21" s="8">
        <f>$C21*POWER(Variables!$C$3 +1, H$1 - $C$1)</f>
        <v>3731431.5038293982</v>
      </c>
      <c r="I21" s="8">
        <f>$C21*POWER(Variables!$C$3 +1, I$1 - $C$1)</f>
        <v>3819866.4304701551</v>
      </c>
      <c r="J21" s="8">
        <f>$C21*POWER(Variables!$C$3 +1, J$1 - $C$1)</f>
        <v>3910397.2648722981</v>
      </c>
      <c r="K21" s="8">
        <f>$C21*POWER(Variables!$C$3 +1, K$1 - $C$1)</f>
        <v>4003073.6800497724</v>
      </c>
      <c r="L21" s="8">
        <f>$C21*POWER(Variables!$C$3 +1, L$1 - $C$1)</f>
        <v>4097946.5262669525</v>
      </c>
      <c r="M21" s="8">
        <f>$C21*POWER(Variables!$C$3 +1, M$1 - $C$1)</f>
        <v>4195067.8589394791</v>
      </c>
      <c r="N21" s="8">
        <f>$C21*POWER(Variables!$C$3 +1, N$1 - $C$1)</f>
        <v>4294490.9671963453</v>
      </c>
      <c r="O21" s="8">
        <f>$C21*POWER(Variables!$C$3 +1, O$1 - $C$1)</f>
        <v>4396270.4031188991</v>
      </c>
    </row>
    <row r="22" spans="1:15" x14ac:dyDescent="0.25">
      <c r="A22">
        <v>21</v>
      </c>
      <c r="B22" s="29" t="s">
        <v>56</v>
      </c>
      <c r="C22" s="8">
        <v>12442373</v>
      </c>
      <c r="D22" s="8">
        <f>$C22*POWER(Variables!$C$3 +1, D$1 - $C$1)</f>
        <v>15006687.638268843</v>
      </c>
      <c r="E22" s="8">
        <f>$C22*POWER(Variables!$C$3 +1, E$1 - $C$1)</f>
        <v>15362346.135295814</v>
      </c>
      <c r="F22" s="8">
        <f>$C22*POWER(Variables!$C$3 +1, F$1 - $C$1)</f>
        <v>15726433.738702327</v>
      </c>
      <c r="G22" s="8">
        <f>$C22*POWER(Variables!$C$3 +1, G$1 - $C$1)</f>
        <v>16099150.218309574</v>
      </c>
      <c r="H22" s="8">
        <f>$C22*POWER(Variables!$C$3 +1, H$1 - $C$1)</f>
        <v>16480700.078483514</v>
      </c>
      <c r="I22" s="8">
        <f>$C22*POWER(Variables!$C$3 +1, I$1 - $C$1)</f>
        <v>16871292.670343574</v>
      </c>
      <c r="J22" s="8">
        <f>$C22*POWER(Variables!$C$3 +1, J$1 - $C$1)</f>
        <v>17271142.306630719</v>
      </c>
      <c r="K22" s="8">
        <f>$C22*POWER(Variables!$C$3 +1, K$1 - $C$1)</f>
        <v>17680468.379297871</v>
      </c>
      <c r="L22" s="8">
        <f>$C22*POWER(Variables!$C$3 +1, L$1 - $C$1)</f>
        <v>18099495.479887232</v>
      </c>
      <c r="M22" s="8">
        <f>$C22*POWER(Variables!$C$3 +1, M$1 - $C$1)</f>
        <v>18528453.522760559</v>
      </c>
      <c r="N22" s="8">
        <f>$C22*POWER(Variables!$C$3 +1, N$1 - $C$1)</f>
        <v>18967577.871249985</v>
      </c>
      <c r="O22" s="8">
        <f>$C22*POWER(Variables!$C$3 +1, O$1 - $C$1)</f>
        <v>19417109.466798615</v>
      </c>
    </row>
    <row r="23" spans="1:15" x14ac:dyDescent="0.25">
      <c r="A23">
        <v>22</v>
      </c>
      <c r="B23" s="29" t="s">
        <v>57</v>
      </c>
      <c r="C23" s="8">
        <v>11034555</v>
      </c>
      <c r="D23" s="8">
        <f>$C23*POWER(Variables!$C$3 +1, D$1 - $C$1)</f>
        <v>13308724.96044747</v>
      </c>
      <c r="E23" s="8">
        <f>$C23*POWER(Variables!$C$3 +1, E$1 - $C$1)</f>
        <v>13624141.742010074</v>
      </c>
      <c r="F23" s="8">
        <f>$C23*POWER(Variables!$C$3 +1, F$1 - $C$1)</f>
        <v>13947033.901295714</v>
      </c>
      <c r="G23" s="8">
        <f>$C23*POWER(Variables!$C$3 +1, G$1 - $C$1)</f>
        <v>14277578.604756424</v>
      </c>
      <c r="H23" s="8">
        <f>$C23*POWER(Variables!$C$3 +1, H$1 - $C$1)</f>
        <v>14615957.217689155</v>
      </c>
      <c r="I23" s="8">
        <f>$C23*POWER(Variables!$C$3 +1, I$1 - $C$1)</f>
        <v>14962355.403748387</v>
      </c>
      <c r="J23" s="8">
        <f>$C23*POWER(Variables!$C$3 +1, J$1 - $C$1)</f>
        <v>15316963.226817226</v>
      </c>
      <c r="K23" s="8">
        <f>$C23*POWER(Variables!$C$3 +1, K$1 - $C$1)</f>
        <v>15679975.255292797</v>
      </c>
      <c r="L23" s="8">
        <f>$C23*POWER(Variables!$C$3 +1, L$1 - $C$1)</f>
        <v>16051590.668843238</v>
      </c>
      <c r="M23" s="8">
        <f>$C23*POWER(Variables!$C$3 +1, M$1 - $C$1)</f>
        <v>16432013.367694823</v>
      </c>
      <c r="N23" s="8">
        <f>$C23*POWER(Variables!$C$3 +1, N$1 - $C$1)</f>
        <v>16821452.08450919</v>
      </c>
      <c r="O23" s="8">
        <f>$C23*POWER(Variables!$C$3 +1, O$1 - $C$1)</f>
        <v>17220120.498912062</v>
      </c>
    </row>
    <row r="24" spans="1:15" x14ac:dyDescent="0.25">
      <c r="A24">
        <v>23</v>
      </c>
      <c r="B24" s="29" t="s">
        <v>58</v>
      </c>
      <c r="C24" s="8">
        <v>40017</v>
      </c>
      <c r="D24" s="8">
        <f>$C24*POWER(Variables!$C$3 +1, D$1 - $C$1)</f>
        <v>48264.315755572054</v>
      </c>
      <c r="E24" s="8">
        <f>$C24*POWER(Variables!$C$3 +1, E$1 - $C$1)</f>
        <v>49408.18003897911</v>
      </c>
      <c r="F24" s="8">
        <f>$C24*POWER(Variables!$C$3 +1, F$1 - $C$1)</f>
        <v>50579.153905902916</v>
      </c>
      <c r="G24" s="8">
        <f>$C24*POWER(Variables!$C$3 +1, G$1 - $C$1)</f>
        <v>51777.879853472827</v>
      </c>
      <c r="H24" s="8">
        <f>$C24*POWER(Variables!$C$3 +1, H$1 - $C$1)</f>
        <v>53005.015606000139</v>
      </c>
      <c r="I24" s="8">
        <f>$C24*POWER(Variables!$C$3 +1, I$1 - $C$1)</f>
        <v>54261.234475862344</v>
      </c>
      <c r="J24" s="8">
        <f>$C24*POWER(Variables!$C$3 +1, J$1 - $C$1)</f>
        <v>55547.225732940293</v>
      </c>
      <c r="K24" s="8">
        <f>$C24*POWER(Variables!$C$3 +1, K$1 - $C$1)</f>
        <v>56863.694982810986</v>
      </c>
      <c r="L24" s="8">
        <f>$C24*POWER(Variables!$C$3 +1, L$1 - $C$1)</f>
        <v>58211.364553903608</v>
      </c>
      <c r="M24" s="8">
        <f>$C24*POWER(Variables!$C$3 +1, M$1 - $C$1)</f>
        <v>59590.973893831127</v>
      </c>
      <c r="N24" s="8">
        <f>$C24*POWER(Variables!$C$3 +1, N$1 - $C$1)</f>
        <v>61003.279975114929</v>
      </c>
      <c r="O24" s="8">
        <f>$C24*POWER(Variables!$C$3 +1, O$1 - $C$1)</f>
        <v>62449.057710525165</v>
      </c>
    </row>
    <row r="25" spans="1:15" x14ac:dyDescent="0.25">
      <c r="A25">
        <v>24</v>
      </c>
      <c r="B25" s="29" t="s">
        <v>59</v>
      </c>
      <c r="C25" s="8">
        <v>1684222</v>
      </c>
      <c r="D25" s="8">
        <f>$C25*POWER(Variables!$C$3 +1, D$1 - $C$1)</f>
        <v>2031332.2440583021</v>
      </c>
      <c r="E25" s="8">
        <f>$C25*POWER(Variables!$C$3 +1, E$1 - $C$1)</f>
        <v>2079474.8182424838</v>
      </c>
      <c r="F25" s="8">
        <f>$C25*POWER(Variables!$C$3 +1, F$1 - $C$1)</f>
        <v>2128758.3714348311</v>
      </c>
      <c r="G25" s="8">
        <f>$C25*POWER(Variables!$C$3 +1, G$1 - $C$1)</f>
        <v>2179209.9448378365</v>
      </c>
      <c r="H25" s="8">
        <f>$C25*POWER(Variables!$C$3 +1, H$1 - $C$1)</f>
        <v>2230857.2205304937</v>
      </c>
      <c r="I25" s="8">
        <f>$C25*POWER(Variables!$C$3 +1, I$1 - $C$1)</f>
        <v>2283728.5366570666</v>
      </c>
      <c r="J25" s="8">
        <f>$C25*POWER(Variables!$C$3 +1, J$1 - $C$1)</f>
        <v>2337852.9029758396</v>
      </c>
      <c r="K25" s="8">
        <f>$C25*POWER(Variables!$C$3 +1, K$1 - $C$1)</f>
        <v>2393260.0167763671</v>
      </c>
      <c r="L25" s="8">
        <f>$C25*POWER(Variables!$C$3 +1, L$1 - $C$1)</f>
        <v>2449980.2791739674</v>
      </c>
      <c r="M25" s="8">
        <f>$C25*POWER(Variables!$C$3 +1, M$1 - $C$1)</f>
        <v>2508044.8117903904</v>
      </c>
      <c r="N25" s="8">
        <f>$C25*POWER(Variables!$C$3 +1, N$1 - $C$1)</f>
        <v>2567485.4738298226</v>
      </c>
      <c r="O25" s="8">
        <f>$C25*POWER(Variables!$C$3 +1, O$1 - $C$1)</f>
        <v>2628334.87955959</v>
      </c>
    </row>
    <row r="26" spans="1:15" x14ac:dyDescent="0.25">
      <c r="A26">
        <v>25</v>
      </c>
      <c r="B26" s="29" t="s">
        <v>60</v>
      </c>
      <c r="C26" s="8">
        <v>241773</v>
      </c>
      <c r="D26" s="8">
        <f>$C26*POWER(Variables!$C$3 +1, D$1 - $C$1)</f>
        <v>291601.27978538926</v>
      </c>
      <c r="E26" s="8">
        <f>$C26*POWER(Variables!$C$3 +1, E$1 - $C$1)</f>
        <v>298512.23011630296</v>
      </c>
      <c r="F26" s="8">
        <f>$C26*POWER(Variables!$C$3 +1, F$1 - $C$1)</f>
        <v>305586.96997005941</v>
      </c>
      <c r="G26" s="8">
        <f>$C26*POWER(Variables!$C$3 +1, G$1 - $C$1)</f>
        <v>312829.38115834986</v>
      </c>
      <c r="H26" s="8">
        <f>$C26*POWER(Variables!$C$3 +1, H$1 - $C$1)</f>
        <v>320243.43749180279</v>
      </c>
      <c r="I26" s="8">
        <f>$C26*POWER(Variables!$C$3 +1, I$1 - $C$1)</f>
        <v>327833.20696035854</v>
      </c>
      <c r="J26" s="8">
        <f>$C26*POWER(Variables!$C$3 +1, J$1 - $C$1)</f>
        <v>335602.85396531905</v>
      </c>
      <c r="K26" s="8">
        <f>$C26*POWER(Variables!$C$3 +1, K$1 - $C$1)</f>
        <v>343556.64160429715</v>
      </c>
      <c r="L26" s="8">
        <f>$C26*POWER(Variables!$C$3 +1, L$1 - $C$1)</f>
        <v>351698.93401031906</v>
      </c>
      <c r="M26" s="8">
        <f>$C26*POWER(Variables!$C$3 +1, M$1 - $C$1)</f>
        <v>360034.19874636363</v>
      </c>
      <c r="N26" s="8">
        <f>$C26*POWER(Variables!$C$3 +1, N$1 - $C$1)</f>
        <v>368567.0092566525</v>
      </c>
      <c r="O26" s="8">
        <f>$C26*POWER(Variables!$C$3 +1, O$1 - $C$1)</f>
        <v>377302.04737603519</v>
      </c>
    </row>
    <row r="27" spans="1:15" x14ac:dyDescent="0.25">
      <c r="A27">
        <v>26</v>
      </c>
      <c r="B27" s="29" t="s">
        <v>61</v>
      </c>
      <c r="C27" s="8">
        <v>100186</v>
      </c>
      <c r="D27" s="8">
        <f>$C27*POWER(Variables!$C$3 +1, D$1 - $C$1)</f>
        <v>120833.86406496594</v>
      </c>
      <c r="E27" s="8">
        <f>$C27*POWER(Variables!$C$3 +1, E$1 - $C$1)</f>
        <v>123697.62664330562</v>
      </c>
      <c r="F27" s="8">
        <f>$C27*POWER(Variables!$C$3 +1, F$1 - $C$1)</f>
        <v>126629.26039475198</v>
      </c>
      <c r="G27" s="8">
        <f>$C27*POWER(Variables!$C$3 +1, G$1 - $C$1)</f>
        <v>129630.37386610762</v>
      </c>
      <c r="H27" s="8">
        <f>$C27*POWER(Variables!$C$3 +1, H$1 - $C$1)</f>
        <v>132702.61372673439</v>
      </c>
      <c r="I27" s="8">
        <f>$C27*POWER(Variables!$C$3 +1, I$1 - $C$1)</f>
        <v>135847.66567205801</v>
      </c>
      <c r="J27" s="8">
        <f>$C27*POWER(Variables!$C$3 +1, J$1 - $C$1)</f>
        <v>139067.25534848581</v>
      </c>
      <c r="K27" s="8">
        <f>$C27*POWER(Variables!$C$3 +1, K$1 - $C$1)</f>
        <v>142363.14930024493</v>
      </c>
      <c r="L27" s="8">
        <f>$C27*POWER(Variables!$C$3 +1, L$1 - $C$1)</f>
        <v>145737.15593866076</v>
      </c>
      <c r="M27" s="8">
        <f>$C27*POWER(Variables!$C$3 +1, M$1 - $C$1)</f>
        <v>149191.126534407</v>
      </c>
      <c r="N27" s="8">
        <f>$C27*POWER(Variables!$C$3 +1, N$1 - $C$1)</f>
        <v>152726.95623327247</v>
      </c>
      <c r="O27" s="8">
        <f>$C27*POWER(Variables!$C$3 +1, O$1 - $C$1)</f>
        <v>156346.58509600104</v>
      </c>
    </row>
    <row r="28" spans="1:15" x14ac:dyDescent="0.25">
      <c r="A28">
        <v>27</v>
      </c>
      <c r="B28" s="29" t="s">
        <v>62</v>
      </c>
      <c r="C28" s="8">
        <v>1010433</v>
      </c>
      <c r="D28" s="8">
        <f>$C28*POWER(Variables!$C$3 +1, D$1 - $C$1)</f>
        <v>1218678.495685582</v>
      </c>
      <c r="E28" s="8">
        <f>$C28*POWER(Variables!$C$3 +1, E$1 - $C$1)</f>
        <v>1247561.1760333304</v>
      </c>
      <c r="F28" s="8">
        <f>$C28*POWER(Variables!$C$3 +1, F$1 - $C$1)</f>
        <v>1277128.3759053203</v>
      </c>
      <c r="G28" s="8">
        <f>$C28*POWER(Variables!$C$3 +1, G$1 - $C$1)</f>
        <v>1307396.3184142767</v>
      </c>
      <c r="H28" s="8">
        <f>$C28*POWER(Variables!$C$3 +1, H$1 - $C$1)</f>
        <v>1338381.6111606953</v>
      </c>
      <c r="I28" s="8">
        <f>$C28*POWER(Variables!$C$3 +1, I$1 - $C$1)</f>
        <v>1370101.2553452037</v>
      </c>
      <c r="J28" s="8">
        <f>$C28*POWER(Variables!$C$3 +1, J$1 - $C$1)</f>
        <v>1402572.6550968853</v>
      </c>
      <c r="K28" s="8">
        <f>$C28*POWER(Variables!$C$3 +1, K$1 - $C$1)</f>
        <v>1435813.6270226818</v>
      </c>
      <c r="L28" s="8">
        <f>$C28*POWER(Variables!$C$3 +1, L$1 - $C$1)</f>
        <v>1469842.4099831195</v>
      </c>
      <c r="M28" s="8">
        <f>$C28*POWER(Variables!$C$3 +1, M$1 - $C$1)</f>
        <v>1504677.6750997193</v>
      </c>
      <c r="N28" s="8">
        <f>$C28*POWER(Variables!$C$3 +1, N$1 - $C$1)</f>
        <v>1540338.5359995828</v>
      </c>
      <c r="O28" s="8">
        <f>$C28*POWER(Variables!$C$3 +1, O$1 - $C$1)</f>
        <v>1576844.5593027731</v>
      </c>
    </row>
    <row r="29" spans="1:15" x14ac:dyDescent="0.25">
      <c r="A29">
        <v>28</v>
      </c>
      <c r="B29" s="29" t="s">
        <v>63</v>
      </c>
      <c r="C29" s="8">
        <v>1073427</v>
      </c>
      <c r="D29" s="8">
        <f>$C29*POWER(Variables!$C$3 +1, D$1 - $C$1)</f>
        <v>1294655.2632270395</v>
      </c>
      <c r="E29" s="8">
        <f>$C29*POWER(Variables!$C$3 +1, E$1 - $C$1)</f>
        <v>1325338.5929655205</v>
      </c>
      <c r="F29" s="8">
        <f>$C29*POWER(Variables!$C$3 +1, F$1 - $C$1)</f>
        <v>1356749.1176188034</v>
      </c>
      <c r="G29" s="8">
        <f>$C29*POWER(Variables!$C$3 +1, G$1 - $C$1)</f>
        <v>1388904.0717063691</v>
      </c>
      <c r="H29" s="8">
        <f>$C29*POWER(Variables!$C$3 +1, H$1 - $C$1)</f>
        <v>1421821.0982058104</v>
      </c>
      <c r="I29" s="8">
        <f>$C29*POWER(Variables!$C$3 +1, I$1 - $C$1)</f>
        <v>1455518.2582332881</v>
      </c>
      <c r="J29" s="8">
        <f>$C29*POWER(Variables!$C$3 +1, J$1 - $C$1)</f>
        <v>1490014.0409534173</v>
      </c>
      <c r="K29" s="8">
        <f>$C29*POWER(Variables!$C$3 +1, K$1 - $C$1)</f>
        <v>1525327.3737240136</v>
      </c>
      <c r="L29" s="8">
        <f>$C29*POWER(Variables!$C$3 +1, L$1 - $C$1)</f>
        <v>1561477.6324812728</v>
      </c>
      <c r="M29" s="8">
        <f>$C29*POWER(Variables!$C$3 +1, M$1 - $C$1)</f>
        <v>1598484.652371079</v>
      </c>
      <c r="N29" s="8">
        <f>$C29*POWER(Variables!$C$3 +1, N$1 - $C$1)</f>
        <v>1636368.7386322736</v>
      </c>
      <c r="O29" s="8">
        <f>$C29*POWER(Variables!$C$3 +1, O$1 - $C$1)</f>
        <v>1675150.6777378588</v>
      </c>
    </row>
    <row r="30" spans="1:15" x14ac:dyDescent="0.25">
      <c r="A30">
        <v>29</v>
      </c>
      <c r="B30" s="29" t="s">
        <v>64</v>
      </c>
      <c r="C30" s="8">
        <v>143229</v>
      </c>
      <c r="D30" s="8">
        <f>$C30*POWER(Variables!$C$3 +1, D$1 - $C$1)</f>
        <v>172747.82420858208</v>
      </c>
      <c r="E30" s="8">
        <f>$C30*POWER(Variables!$C$3 +1, E$1 - $C$1)</f>
        <v>176841.94764232548</v>
      </c>
      <c r="F30" s="8">
        <f>$C30*POWER(Variables!$C$3 +1, F$1 - $C$1)</f>
        <v>181033.10180144862</v>
      </c>
      <c r="G30" s="8">
        <f>$C30*POWER(Variables!$C$3 +1, G$1 - $C$1)</f>
        <v>185323.58631414297</v>
      </c>
      <c r="H30" s="8">
        <f>$C30*POWER(Variables!$C$3 +1, H$1 - $C$1)</f>
        <v>189715.75530978819</v>
      </c>
      <c r="I30" s="8">
        <f>$C30*POWER(Variables!$C$3 +1, I$1 - $C$1)</f>
        <v>194212.01871063019</v>
      </c>
      <c r="J30" s="8">
        <f>$C30*POWER(Variables!$C$3 +1, J$1 - $C$1)</f>
        <v>198814.84355407214</v>
      </c>
      <c r="K30" s="8">
        <f>$C30*POWER(Variables!$C$3 +1, K$1 - $C$1)</f>
        <v>203526.75534630369</v>
      </c>
      <c r="L30" s="8">
        <f>$C30*POWER(Variables!$C$3 +1, L$1 - $C$1)</f>
        <v>208350.3394480111</v>
      </c>
      <c r="M30" s="8">
        <f>$C30*POWER(Variables!$C$3 +1, M$1 - $C$1)</f>
        <v>213288.24249292898</v>
      </c>
      <c r="N30" s="8">
        <f>$C30*POWER(Variables!$C$3 +1, N$1 - $C$1)</f>
        <v>218343.17384001141</v>
      </c>
      <c r="O30" s="8">
        <f>$C30*POWER(Variables!$C$3 +1, O$1 - $C$1)</f>
        <v>223517.9070600197</v>
      </c>
    </row>
    <row r="31" spans="1:15" x14ac:dyDescent="0.25">
      <c r="A31">
        <v>30</v>
      </c>
      <c r="B31" s="29" t="s">
        <v>65</v>
      </c>
      <c r="C31" s="8">
        <v>98265</v>
      </c>
      <c r="D31" s="8">
        <f>$C31*POWER(Variables!$C$3 +1, D$1 - $C$1)</f>
        <v>118516.95498716265</v>
      </c>
      <c r="E31" s="8">
        <f>$C31*POWER(Variables!$C$3 +1, E$1 - $C$1)</f>
        <v>121325.8068203584</v>
      </c>
      <c r="F31" s="8">
        <f>$C31*POWER(Variables!$C$3 +1, F$1 - $C$1)</f>
        <v>124201.22844200091</v>
      </c>
      <c r="G31" s="8">
        <f>$C31*POWER(Variables!$C$3 +1, G$1 - $C$1)</f>
        <v>127144.79755607634</v>
      </c>
      <c r="H31" s="8">
        <f>$C31*POWER(Variables!$C$3 +1, H$1 - $C$1)</f>
        <v>130158.12925815539</v>
      </c>
      <c r="I31" s="8">
        <f>$C31*POWER(Variables!$C$3 +1, I$1 - $C$1)</f>
        <v>133242.87692157365</v>
      </c>
      <c r="J31" s="8">
        <f>$C31*POWER(Variables!$C$3 +1, J$1 - $C$1)</f>
        <v>136400.73310461498</v>
      </c>
      <c r="K31" s="8">
        <f>$C31*POWER(Variables!$C$3 +1, K$1 - $C$1)</f>
        <v>139633.43047919439</v>
      </c>
      <c r="L31" s="8">
        <f>$C31*POWER(Variables!$C$3 +1, L$1 - $C$1)</f>
        <v>142942.74278155129</v>
      </c>
      <c r="M31" s="8">
        <f>$C31*POWER(Variables!$C$3 +1, M$1 - $C$1)</f>
        <v>146330.48578547407</v>
      </c>
      <c r="N31" s="8">
        <f>$C31*POWER(Variables!$C$3 +1, N$1 - $C$1)</f>
        <v>149798.51829858983</v>
      </c>
      <c r="O31" s="8">
        <f>$C31*POWER(Variables!$C$3 +1, O$1 - $C$1)</f>
        <v>153348.74318226642</v>
      </c>
    </row>
    <row r="32" spans="1:15" x14ac:dyDescent="0.25">
      <c r="A32">
        <v>31</v>
      </c>
      <c r="B32" s="29" t="s">
        <v>66</v>
      </c>
      <c r="C32" s="8">
        <v>169578</v>
      </c>
      <c r="D32" s="8">
        <f>$C32*POWER(Variables!$C$3 +1, D$1 - $C$1)</f>
        <v>204527.22935748301</v>
      </c>
      <c r="E32" s="8">
        <f>$C32*POWER(Variables!$C$3 +1, E$1 - $C$1)</f>
        <v>209374.52469325534</v>
      </c>
      <c r="F32" s="8">
        <f>$C32*POWER(Variables!$C$3 +1, F$1 - $C$1)</f>
        <v>214336.70092848552</v>
      </c>
      <c r="G32" s="8">
        <f>$C32*POWER(Variables!$C$3 +1, G$1 - $C$1)</f>
        <v>219416.48074049066</v>
      </c>
      <c r="H32" s="8">
        <f>$C32*POWER(Variables!$C$3 +1, H$1 - $C$1)</f>
        <v>224616.65133404033</v>
      </c>
      <c r="I32" s="8">
        <f>$C32*POWER(Variables!$C$3 +1, I$1 - $C$1)</f>
        <v>229940.0659706571</v>
      </c>
      <c r="J32" s="8">
        <f>$C32*POWER(Variables!$C$3 +1, J$1 - $C$1)</f>
        <v>235389.64553416171</v>
      </c>
      <c r="K32" s="8">
        <f>$C32*POWER(Variables!$C$3 +1, K$1 - $C$1)</f>
        <v>240968.38013332136</v>
      </c>
      <c r="L32" s="8">
        <f>$C32*POWER(Variables!$C$3 +1, L$1 - $C$1)</f>
        <v>246679.33074248111</v>
      </c>
      <c r="M32" s="8">
        <f>$C32*POWER(Variables!$C$3 +1, M$1 - $C$1)</f>
        <v>252525.63088107793</v>
      </c>
      <c r="N32" s="8">
        <f>$C32*POWER(Variables!$C$3 +1, N$1 - $C$1)</f>
        <v>258510.48833295947</v>
      </c>
      <c r="O32" s="8">
        <f>$C32*POWER(Variables!$C$3 +1, O$1 - $C$1)</f>
        <v>264637.18690645066</v>
      </c>
    </row>
    <row r="33" spans="1:15" x14ac:dyDescent="0.25">
      <c r="A33">
        <v>32</v>
      </c>
      <c r="B33" s="29" t="s">
        <v>67</v>
      </c>
      <c r="C33" s="8">
        <v>1180570</v>
      </c>
      <c r="D33" s="8">
        <f>$C33*POWER(Variables!$C$3 +1, D$1 - $C$1)</f>
        <v>1423879.9323176574</v>
      </c>
      <c r="E33" s="8">
        <f>$C33*POWER(Variables!$C$3 +1, E$1 - $C$1)</f>
        <v>1457625.8867135858</v>
      </c>
      <c r="F33" s="8">
        <f>$C33*POWER(Variables!$C$3 +1, F$1 - $C$1)</f>
        <v>1492171.620228698</v>
      </c>
      <c r="G33" s="8">
        <f>$C33*POWER(Variables!$C$3 +1, G$1 - $C$1)</f>
        <v>1527536.0876281185</v>
      </c>
      <c r="H33" s="8">
        <f>$C33*POWER(Variables!$C$3 +1, H$1 - $C$1)</f>
        <v>1563738.6929049052</v>
      </c>
      <c r="I33" s="8">
        <f>$C33*POWER(Variables!$C$3 +1, I$1 - $C$1)</f>
        <v>1600799.2999267513</v>
      </c>
      <c r="J33" s="8">
        <f>$C33*POWER(Variables!$C$3 +1, J$1 - $C$1)</f>
        <v>1638738.2433350156</v>
      </c>
      <c r="K33" s="8">
        <f>$C33*POWER(Variables!$C$3 +1, K$1 - $C$1)</f>
        <v>1677576.3397020558</v>
      </c>
      <c r="L33" s="8">
        <f>$C33*POWER(Variables!$C$3 +1, L$1 - $C$1)</f>
        <v>1717334.8989529947</v>
      </c>
      <c r="M33" s="8">
        <f>$C33*POWER(Variables!$C$3 +1, M$1 - $C$1)</f>
        <v>1758035.7360581807</v>
      </c>
      <c r="N33" s="8">
        <f>$C33*POWER(Variables!$C$3 +1, N$1 - $C$1)</f>
        <v>1799701.1830027597</v>
      </c>
      <c r="O33" s="8">
        <f>$C33*POWER(Variables!$C$3 +1, O$1 - $C$1)</f>
        <v>1842354.1010399254</v>
      </c>
    </row>
    <row r="34" spans="1:15" x14ac:dyDescent="0.25">
      <c r="A34">
        <v>33</v>
      </c>
      <c r="B34" s="29" t="s">
        <v>68</v>
      </c>
      <c r="C34" s="8">
        <v>743691</v>
      </c>
      <c r="D34" s="8">
        <f>$C34*POWER(Variables!$C$3 +1, D$1 - $C$1)</f>
        <v>896962.22226996359</v>
      </c>
      <c r="E34" s="8">
        <f>$C34*POWER(Variables!$C$3 +1, E$1 - $C$1)</f>
        <v>918220.22693776176</v>
      </c>
      <c r="F34" s="8">
        <f>$C34*POWER(Variables!$C$3 +1, F$1 - $C$1)</f>
        <v>939982.04631618678</v>
      </c>
      <c r="G34" s="8">
        <f>$C34*POWER(Variables!$C$3 +1, G$1 - $C$1)</f>
        <v>962259.62081388058</v>
      </c>
      <c r="H34" s="8">
        <f>$C34*POWER(Variables!$C$3 +1, H$1 - $C$1)</f>
        <v>985065.1738271697</v>
      </c>
      <c r="I34" s="8">
        <f>$C34*POWER(Variables!$C$3 +1, I$1 - $C$1)</f>
        <v>1008411.2184468737</v>
      </c>
      <c r="J34" s="8">
        <f>$C34*POWER(Variables!$C$3 +1, J$1 - $C$1)</f>
        <v>1032310.5643240648</v>
      </c>
      <c r="K34" s="8">
        <f>$C34*POWER(Variables!$C$3 +1, K$1 - $C$1)</f>
        <v>1056776.3246985453</v>
      </c>
      <c r="L34" s="8">
        <f>$C34*POWER(Variables!$C$3 +1, L$1 - $C$1)</f>
        <v>1081821.9235939009</v>
      </c>
      <c r="M34" s="8">
        <f>$C34*POWER(Variables!$C$3 +1, M$1 - $C$1)</f>
        <v>1107461.1031830763</v>
      </c>
      <c r="N34" s="8">
        <f>$C34*POWER(Variables!$C$3 +1, N$1 - $C$1)</f>
        <v>1133707.9313285153</v>
      </c>
      <c r="O34" s="8">
        <f>$C34*POWER(Variables!$C$3 +1, O$1 - $C$1)</f>
        <v>1160576.8093010013</v>
      </c>
    </row>
    <row r="35" spans="1:15" x14ac:dyDescent="0.25">
      <c r="A35">
        <v>34</v>
      </c>
      <c r="B35" s="29" t="s">
        <v>69</v>
      </c>
      <c r="C35" s="8">
        <v>430214</v>
      </c>
      <c r="D35" s="8">
        <f>$C35*POWER(Variables!$C$3 +1, D$1 - $C$1)</f>
        <v>518879.08485063037</v>
      </c>
      <c r="E35" s="8">
        <f>$C35*POWER(Variables!$C$3 +1, E$1 - $C$1)</f>
        <v>531176.51916159026</v>
      </c>
      <c r="F35" s="8">
        <f>$C35*POWER(Variables!$C$3 +1, F$1 - $C$1)</f>
        <v>543765.40266572009</v>
      </c>
      <c r="G35" s="8">
        <f>$C35*POWER(Variables!$C$3 +1, G$1 - $C$1)</f>
        <v>556652.64270889771</v>
      </c>
      <c r="H35" s="8">
        <f>$C35*POWER(Variables!$C$3 +1, H$1 - $C$1)</f>
        <v>569845.3103410987</v>
      </c>
      <c r="I35" s="8">
        <f>$C35*POWER(Variables!$C$3 +1, I$1 - $C$1)</f>
        <v>583350.64419618272</v>
      </c>
      <c r="J35" s="8">
        <f>$C35*POWER(Variables!$C$3 +1, J$1 - $C$1)</f>
        <v>597176.05446363229</v>
      </c>
      <c r="K35" s="8">
        <f>$C35*POWER(Variables!$C$3 +1, K$1 - $C$1)</f>
        <v>611329.12695442047</v>
      </c>
      <c r="L35" s="8">
        <f>$C35*POWER(Variables!$C$3 +1, L$1 - $C$1)</f>
        <v>625817.62726324028</v>
      </c>
      <c r="M35" s="8">
        <f>$C35*POWER(Variables!$C$3 +1, M$1 - $C$1)</f>
        <v>640649.50502937916</v>
      </c>
      <c r="N35" s="8">
        <f>$C35*POWER(Variables!$C$3 +1, N$1 - $C$1)</f>
        <v>655832.89829857543</v>
      </c>
      <c r="O35" s="8">
        <f>$C35*POWER(Variables!$C$3 +1, O$1 - $C$1)</f>
        <v>671376.13798825187</v>
      </c>
    </row>
    <row r="36" spans="1:15" x14ac:dyDescent="0.25">
      <c r="A36">
        <v>35</v>
      </c>
      <c r="B36" s="29" t="s">
        <v>70</v>
      </c>
      <c r="C36" s="8">
        <v>183282</v>
      </c>
      <c r="D36" s="8">
        <f>$C36*POWER(Variables!$C$3 +1, D$1 - $C$1)</f>
        <v>221055.55939507601</v>
      </c>
      <c r="E36" s="8">
        <f>$C36*POWER(Variables!$C$3 +1, E$1 - $C$1)</f>
        <v>226294.57615273932</v>
      </c>
      <c r="F36" s="8">
        <f>$C36*POWER(Variables!$C$3 +1, F$1 - $C$1)</f>
        <v>231657.75760755927</v>
      </c>
      <c r="G36" s="8">
        <f>$C36*POWER(Variables!$C$3 +1, G$1 - $C$1)</f>
        <v>237148.04646285845</v>
      </c>
      <c r="H36" s="8">
        <f>$C36*POWER(Variables!$C$3 +1, H$1 - $C$1)</f>
        <v>242768.45516402824</v>
      </c>
      <c r="I36" s="8">
        <f>$C36*POWER(Variables!$C$3 +1, I$1 - $C$1)</f>
        <v>248522.0675514157</v>
      </c>
      <c r="J36" s="8">
        <f>$C36*POWER(Variables!$C$3 +1, J$1 - $C$1)</f>
        <v>254412.04055238431</v>
      </c>
      <c r="K36" s="8">
        <f>$C36*POWER(Variables!$C$3 +1, K$1 - $C$1)</f>
        <v>260441.60591347585</v>
      </c>
      <c r="L36" s="8">
        <f>$C36*POWER(Variables!$C$3 +1, L$1 - $C$1)</f>
        <v>266614.07197362528</v>
      </c>
      <c r="M36" s="8">
        <f>$C36*POWER(Variables!$C$3 +1, M$1 - $C$1)</f>
        <v>272932.82547940017</v>
      </c>
      <c r="N36" s="8">
        <f>$C36*POWER(Variables!$C$3 +1, N$1 - $C$1)</f>
        <v>279401.33344326197</v>
      </c>
      <c r="O36" s="8">
        <f>$C36*POWER(Variables!$C$3 +1, O$1 - $C$1)</f>
        <v>286023.14504586736</v>
      </c>
    </row>
    <row r="37" spans="1:15" x14ac:dyDescent="0.25">
      <c r="A37">
        <v>36</v>
      </c>
      <c r="B37" s="29" t="s">
        <v>71</v>
      </c>
      <c r="C37" s="8">
        <v>1175116</v>
      </c>
      <c r="D37" s="8">
        <f>$C37*POWER(Variables!$C$3 +1, D$1 - $C$1)</f>
        <v>1417301.8885329936</v>
      </c>
      <c r="E37" s="8">
        <f>$C37*POWER(Variables!$C$3 +1, E$1 - $C$1)</f>
        <v>1450891.9432912257</v>
      </c>
      <c r="F37" s="8">
        <f>$C37*POWER(Variables!$C$3 +1, F$1 - $C$1)</f>
        <v>1485278.0823472277</v>
      </c>
      <c r="G37" s="8">
        <f>$C37*POWER(Variables!$C$3 +1, G$1 - $C$1)</f>
        <v>1520479.1728988574</v>
      </c>
      <c r="H37" s="8">
        <f>$C37*POWER(Variables!$C$3 +1, H$1 - $C$1)</f>
        <v>1556514.5292965604</v>
      </c>
      <c r="I37" s="8">
        <f>$C37*POWER(Variables!$C$3 +1, I$1 - $C$1)</f>
        <v>1593403.9236408891</v>
      </c>
      <c r="J37" s="8">
        <f>$C37*POWER(Variables!$C$3 +1, J$1 - $C$1)</f>
        <v>1631167.5966311784</v>
      </c>
      <c r="K37" s="8">
        <f>$C37*POWER(Variables!$C$3 +1, K$1 - $C$1)</f>
        <v>1669826.2686713375</v>
      </c>
      <c r="L37" s="8">
        <f>$C37*POWER(Variables!$C$3 +1, L$1 - $C$1)</f>
        <v>1709401.1512388485</v>
      </c>
      <c r="M37" s="8">
        <f>$C37*POWER(Variables!$C$3 +1, M$1 - $C$1)</f>
        <v>1749913.9585232092</v>
      </c>
      <c r="N37" s="8">
        <f>$C37*POWER(Variables!$C$3 +1, N$1 - $C$1)</f>
        <v>1791386.9193402093</v>
      </c>
      <c r="O37" s="8">
        <f>$C37*POWER(Variables!$C$3 +1, O$1 - $C$1)</f>
        <v>1833842.7893285726</v>
      </c>
    </row>
    <row r="38" spans="1:15" x14ac:dyDescent="0.25">
      <c r="A38">
        <v>37</v>
      </c>
      <c r="B38" s="29" t="s">
        <v>72</v>
      </c>
      <c r="C38" s="8">
        <v>196057</v>
      </c>
      <c r="D38" s="8">
        <f>$C38*POWER(Variables!$C$3 +1, D$1 - $C$1)</f>
        <v>236463.42689582403</v>
      </c>
      <c r="E38" s="8">
        <f>$C38*POWER(Variables!$C$3 +1, E$1 - $C$1)</f>
        <v>242067.61011325504</v>
      </c>
      <c r="F38" s="8">
        <f>$C38*POWER(Variables!$C$3 +1, F$1 - $C$1)</f>
        <v>247804.61247293922</v>
      </c>
      <c r="G38" s="8">
        <f>$C38*POWER(Variables!$C$3 +1, G$1 - $C$1)</f>
        <v>253677.58178854792</v>
      </c>
      <c r="H38" s="8">
        <f>$C38*POWER(Variables!$C$3 +1, H$1 - $C$1)</f>
        <v>259689.74047693654</v>
      </c>
      <c r="I38" s="8">
        <f>$C38*POWER(Variables!$C$3 +1, I$1 - $C$1)</f>
        <v>265844.38732623996</v>
      </c>
      <c r="J38" s="8">
        <f>$C38*POWER(Variables!$C$3 +1, J$1 - $C$1)</f>
        <v>272144.89930587186</v>
      </c>
      <c r="K38" s="8">
        <f>$C38*POWER(Variables!$C$3 +1, K$1 - $C$1)</f>
        <v>278594.73341942107</v>
      </c>
      <c r="L38" s="8">
        <f>$C38*POWER(Variables!$C$3 +1, L$1 - $C$1)</f>
        <v>285197.4286014614</v>
      </c>
      <c r="M38" s="8">
        <f>$C38*POWER(Variables!$C$3 +1, M$1 - $C$1)</f>
        <v>291956.60765931604</v>
      </c>
      <c r="N38" s="8">
        <f>$C38*POWER(Variables!$C$3 +1, N$1 - $C$1)</f>
        <v>298875.97926084185</v>
      </c>
      <c r="O38" s="8">
        <f>$C38*POWER(Variables!$C$3 +1, O$1 - $C$1)</f>
        <v>305959.33996932383</v>
      </c>
    </row>
    <row r="39" spans="1:15" x14ac:dyDescent="0.25">
      <c r="A39">
        <v>38</v>
      </c>
      <c r="B39" s="29" t="s">
        <v>73</v>
      </c>
      <c r="C39" s="8">
        <v>862196</v>
      </c>
      <c r="D39" s="8">
        <f>$C39*POWER(Variables!$C$3 +1, D$1 - $C$1)</f>
        <v>1039890.5461976461</v>
      </c>
      <c r="E39" s="8">
        <f>$C39*POWER(Variables!$C$3 +1, E$1 - $C$1)</f>
        <v>1064535.9521425301</v>
      </c>
      <c r="F39" s="8">
        <f>$C39*POWER(Variables!$C$3 +1, F$1 - $C$1)</f>
        <v>1089765.4542083084</v>
      </c>
      <c r="G39" s="8">
        <f>$C39*POWER(Variables!$C$3 +1, G$1 - $C$1)</f>
        <v>1115592.8954730453</v>
      </c>
      <c r="H39" s="8">
        <f>$C39*POWER(Variables!$C$3 +1, H$1 - $C$1)</f>
        <v>1142032.4470957567</v>
      </c>
      <c r="I39" s="8">
        <f>$C39*POWER(Variables!$C$3 +1, I$1 - $C$1)</f>
        <v>1169098.6160919261</v>
      </c>
      <c r="J39" s="8">
        <f>$C39*POWER(Variables!$C$3 +1, J$1 - $C$1)</f>
        <v>1196806.2532933049</v>
      </c>
      <c r="K39" s="8">
        <f>$C39*POWER(Variables!$C$3 +1, K$1 - $C$1)</f>
        <v>1225170.5614963565</v>
      </c>
      <c r="L39" s="8">
        <f>$C39*POWER(Variables!$C$3 +1, L$1 - $C$1)</f>
        <v>1254207.1038038204</v>
      </c>
      <c r="M39" s="8">
        <f>$C39*POWER(Variables!$C$3 +1, M$1 - $C$1)</f>
        <v>1283931.8121639709</v>
      </c>
      <c r="N39" s="8">
        <f>$C39*POWER(Variables!$C$3 +1, N$1 - $C$1)</f>
        <v>1314360.996112257</v>
      </c>
      <c r="O39" s="8">
        <f>$C39*POWER(Variables!$C$3 +1, O$1 - $C$1)</f>
        <v>1345511.3517201177</v>
      </c>
    </row>
    <row r="40" spans="1:15" x14ac:dyDescent="0.25">
      <c r="A40">
        <v>39</v>
      </c>
      <c r="B40" s="29" t="s">
        <v>74</v>
      </c>
      <c r="C40" s="8">
        <v>70980</v>
      </c>
      <c r="D40" s="8">
        <f>$C40*POWER(Variables!$C$3 +1, D$1 - $C$1)</f>
        <v>85608.644634293029</v>
      </c>
      <c r="E40" s="8">
        <f>$C40*POWER(Variables!$C$3 +1, E$1 - $C$1)</f>
        <v>87637.569512125774</v>
      </c>
      <c r="F40" s="8">
        <f>$C40*POWER(Variables!$C$3 +1, F$1 - $C$1)</f>
        <v>89714.579909563166</v>
      </c>
      <c r="G40" s="8">
        <f>$C40*POWER(Variables!$C$3 +1, G$1 - $C$1)</f>
        <v>91840.815453419826</v>
      </c>
      <c r="H40" s="8">
        <f>$C40*POWER(Variables!$C$3 +1, H$1 - $C$1)</f>
        <v>94017.4427796659</v>
      </c>
      <c r="I40" s="8">
        <f>$C40*POWER(Variables!$C$3 +1, I$1 - $C$1)</f>
        <v>96245.656173543975</v>
      </c>
      <c r="J40" s="8">
        <f>$C40*POWER(Variables!$C$3 +1, J$1 - $C$1)</f>
        <v>98526.67822485698</v>
      </c>
      <c r="K40" s="8">
        <f>$C40*POWER(Variables!$C$3 +1, K$1 - $C$1)</f>
        <v>100861.76049878611</v>
      </c>
      <c r="L40" s="8">
        <f>$C40*POWER(Variables!$C$3 +1, L$1 - $C$1)</f>
        <v>103252.18422260735</v>
      </c>
      <c r="M40" s="8">
        <f>$C40*POWER(Variables!$C$3 +1, M$1 - $C$1)</f>
        <v>105699.26098868315</v>
      </c>
      <c r="N40" s="8">
        <f>$C40*POWER(Variables!$C$3 +1, N$1 - $C$1)</f>
        <v>108204.33347411494</v>
      </c>
      <c r="O40" s="8">
        <f>$C40*POWER(Variables!$C$3 +1, O$1 - $C$1)</f>
        <v>110768.77617745149</v>
      </c>
    </row>
    <row r="41" spans="1:15" x14ac:dyDescent="0.25">
      <c r="A41">
        <v>40</v>
      </c>
      <c r="B41" s="29" t="s">
        <v>75</v>
      </c>
      <c r="C41" s="8">
        <v>126736</v>
      </c>
      <c r="D41" s="8">
        <f>$C41*POWER(Variables!$C$3 +1, D$1 - $C$1)</f>
        <v>152855.6943698473</v>
      </c>
      <c r="E41" s="8">
        <f>$C41*POWER(Variables!$C$3 +1, E$1 - $C$1)</f>
        <v>156478.37432641268</v>
      </c>
      <c r="F41" s="8">
        <f>$C41*POWER(Variables!$C$3 +1, F$1 - $C$1)</f>
        <v>160186.91179794868</v>
      </c>
      <c r="G41" s="8">
        <f>$C41*POWER(Variables!$C$3 +1, G$1 - $C$1)</f>
        <v>163983.34160756008</v>
      </c>
      <c r="H41" s="8">
        <f>$C41*POWER(Variables!$C$3 +1, H$1 - $C$1)</f>
        <v>167869.74680365931</v>
      </c>
      <c r="I41" s="8">
        <f>$C41*POWER(Variables!$C$3 +1, I$1 - $C$1)</f>
        <v>171848.25980290602</v>
      </c>
      <c r="J41" s="8">
        <f>$C41*POWER(Variables!$C$3 +1, J$1 - $C$1)</f>
        <v>175921.06356023491</v>
      </c>
      <c r="K41" s="8">
        <f>$C41*POWER(Variables!$C$3 +1, K$1 - $C$1)</f>
        <v>180090.39276661252</v>
      </c>
      <c r="L41" s="8">
        <f>$C41*POWER(Variables!$C$3 +1, L$1 - $C$1)</f>
        <v>184358.53507518125</v>
      </c>
      <c r="M41" s="8">
        <f>$C41*POWER(Variables!$C$3 +1, M$1 - $C$1)</f>
        <v>188727.83235646304</v>
      </c>
      <c r="N41" s="8">
        <f>$C41*POWER(Variables!$C$3 +1, N$1 - $C$1)</f>
        <v>193200.68198331125</v>
      </c>
      <c r="O41" s="8">
        <f>$C41*POWER(Variables!$C$3 +1, O$1 - $C$1)</f>
        <v>197779.53814631575</v>
      </c>
    </row>
    <row r="42" spans="1:15" x14ac:dyDescent="0.25">
      <c r="A42">
        <v>41</v>
      </c>
      <c r="B42" s="29" t="s">
        <v>76</v>
      </c>
      <c r="C42" s="8">
        <v>61000</v>
      </c>
      <c r="D42" s="8">
        <f>$C42*POWER(Variables!$C$3 +1, D$1 - $C$1)</f>
        <v>73571.813506507111</v>
      </c>
      <c r="E42" s="8">
        <f>$C42*POWER(Variables!$C$3 +1, E$1 - $C$1)</f>
        <v>75315.465486611327</v>
      </c>
      <c r="F42" s="8">
        <f>$C42*POWER(Variables!$C$3 +1, F$1 - $C$1)</f>
        <v>77100.442018644026</v>
      </c>
      <c r="G42" s="8">
        <f>$C42*POWER(Variables!$C$3 +1, G$1 - $C$1)</f>
        <v>78927.722494485904</v>
      </c>
      <c r="H42" s="8">
        <f>$C42*POWER(Variables!$C$3 +1, H$1 - $C$1)</f>
        <v>80798.30951760523</v>
      </c>
      <c r="I42" s="8">
        <f>$C42*POWER(Variables!$C$3 +1, I$1 - $C$1)</f>
        <v>82713.229453172476</v>
      </c>
      <c r="J42" s="8">
        <f>$C42*POWER(Variables!$C$3 +1, J$1 - $C$1)</f>
        <v>84673.532991212676</v>
      </c>
      <c r="K42" s="8">
        <f>$C42*POWER(Variables!$C$3 +1, K$1 - $C$1)</f>
        <v>86680.295723104427</v>
      </c>
      <c r="L42" s="8">
        <f>$C42*POWER(Variables!$C$3 +1, L$1 - $C$1)</f>
        <v>88734.618731742012</v>
      </c>
      <c r="M42" s="8">
        <f>$C42*POWER(Variables!$C$3 +1, M$1 - $C$1)</f>
        <v>90837.629195684305</v>
      </c>
      <c r="N42" s="8">
        <f>$C42*POWER(Variables!$C$3 +1, N$1 - $C$1)</f>
        <v>92990.481007622031</v>
      </c>
      <c r="O42" s="8">
        <f>$C42*POWER(Variables!$C$3 +1, O$1 - $C$1)</f>
        <v>95194.355407502691</v>
      </c>
    </row>
    <row r="43" spans="1:15" x14ac:dyDescent="0.25">
      <c r="A43">
        <v>42</v>
      </c>
      <c r="B43" s="29" t="s">
        <v>77</v>
      </c>
      <c r="C43" s="8">
        <v>75540</v>
      </c>
      <c r="D43" s="8">
        <f>$C43*POWER(Variables!$C$3 +1, D$1 - $C$1)</f>
        <v>91108.43921773028</v>
      </c>
      <c r="E43" s="8">
        <f>$C43*POWER(Variables!$C$3 +1, E$1 - $C$1)</f>
        <v>93267.709227190498</v>
      </c>
      <c r="F43" s="8">
        <f>$C43*POWER(Variables!$C$3 +1, F$1 - $C$1)</f>
        <v>95478.153935874914</v>
      </c>
      <c r="G43" s="8">
        <f>$C43*POWER(Variables!$C$3 +1, G$1 - $C$1)</f>
        <v>97740.986184155161</v>
      </c>
      <c r="H43" s="8">
        <f>$C43*POWER(Variables!$C$3 +1, H$1 - $C$1)</f>
        <v>100057.44755671966</v>
      </c>
      <c r="I43" s="8">
        <f>$C43*POWER(Variables!$C$3 +1, I$1 - $C$1)</f>
        <v>102428.80906381391</v>
      </c>
      <c r="J43" s="8">
        <f>$C43*POWER(Variables!$C$3 +1, J$1 - $C$1)</f>
        <v>104856.37183862632</v>
      </c>
      <c r="K43" s="8">
        <f>$C43*POWER(Variables!$C$3 +1, K$1 - $C$1)</f>
        <v>107341.46785120179</v>
      </c>
      <c r="L43" s="8">
        <f>$C43*POWER(Variables!$C$3 +1, L$1 - $C$1)</f>
        <v>109885.46063927528</v>
      </c>
      <c r="M43" s="8">
        <f>$C43*POWER(Variables!$C$3 +1, M$1 - $C$1)</f>
        <v>112489.7460564261</v>
      </c>
      <c r="N43" s="8">
        <f>$C43*POWER(Variables!$C$3 +1, N$1 - $C$1)</f>
        <v>115155.75303796341</v>
      </c>
      <c r="O43" s="8">
        <f>$C43*POWER(Variables!$C$3 +1, O$1 - $C$1)</f>
        <v>117884.94438496316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Sheet - Gov. &amp; Plng.</vt:lpstr>
      <vt:lpstr>Cost Calculations</vt:lpstr>
      <vt:lpstr>Variables</vt:lpstr>
      <vt:lpstr>Population</vt:lpstr>
    </vt:vector>
  </TitlesOfParts>
  <Company>College of William and Mary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Mihir Prakash</cp:lastModifiedBy>
  <dcterms:created xsi:type="dcterms:W3CDTF">2019-07-15T11:45:00Z</dcterms:created>
  <dcterms:modified xsi:type="dcterms:W3CDTF">2020-01-30T01:07:38Z</dcterms:modified>
</cp:coreProperties>
</file>