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0" i="1" l="1"/>
  <c r="H43" i="1"/>
  <c r="H38" i="1"/>
  <c r="H33" i="1"/>
  <c r="H26" i="1"/>
  <c r="H17" i="1"/>
  <c r="I17" i="1" s="1"/>
  <c r="H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3" i="1"/>
  <c r="F50" i="1" l="1"/>
  <c r="E50" i="1"/>
  <c r="D50" i="1"/>
  <c r="C50" i="1"/>
  <c r="E43" i="1"/>
  <c r="D43" i="1"/>
  <c r="C43" i="1"/>
  <c r="F38" i="1"/>
  <c r="E38" i="1"/>
  <c r="D38" i="1"/>
  <c r="C38" i="1"/>
  <c r="E33" i="1"/>
  <c r="D33" i="1"/>
  <c r="C33" i="1"/>
  <c r="F26" i="1"/>
  <c r="E26" i="1"/>
  <c r="D26" i="1"/>
  <c r="C26" i="1"/>
  <c r="F17" i="1"/>
  <c r="E17" i="1"/>
  <c r="D17" i="1"/>
  <c r="C17" i="1"/>
  <c r="E6" i="1"/>
  <c r="D6" i="1"/>
  <c r="C6" i="1"/>
  <c r="F13" i="1"/>
  <c r="F18" i="1"/>
  <c r="F19" i="1"/>
  <c r="F51" i="1"/>
  <c r="F52" i="1"/>
  <c r="F53" i="1"/>
  <c r="F54" i="1"/>
  <c r="F55" i="1"/>
  <c r="F20" i="1"/>
  <c r="F21" i="1"/>
  <c r="F22" i="1"/>
  <c r="F10" i="1"/>
  <c r="F30" i="1"/>
  <c r="F31" i="1"/>
  <c r="F39" i="1"/>
  <c r="F32" i="1"/>
  <c r="F23" i="1"/>
  <c r="F24" i="1"/>
  <c r="F15" i="1"/>
  <c r="F16" i="1"/>
  <c r="F8" i="1"/>
  <c r="F9" i="1"/>
  <c r="F11" i="1"/>
  <c r="F12" i="1"/>
  <c r="F3" i="1"/>
  <c r="F25" i="1"/>
  <c r="F42" i="1"/>
  <c r="F14" i="1"/>
  <c r="F44" i="1"/>
  <c r="F45" i="1"/>
  <c r="F46" i="1"/>
  <c r="F47" i="1"/>
  <c r="F34" i="1"/>
  <c r="F33" i="1" s="1"/>
  <c r="F56" i="1"/>
  <c r="F57" i="1"/>
  <c r="F58" i="1"/>
  <c r="F27" i="1"/>
  <c r="F28" i="1"/>
  <c r="F29" i="1"/>
  <c r="F35" i="1"/>
  <c r="F36" i="1"/>
  <c r="F4" i="1"/>
  <c r="F5" i="1"/>
  <c r="F48" i="1"/>
  <c r="F40" i="1"/>
  <c r="F41" i="1"/>
  <c r="F49" i="1"/>
  <c r="F37" i="1"/>
  <c r="F7" i="1"/>
  <c r="F6" i="1" s="1"/>
  <c r="F43" i="1" l="1"/>
</calcChain>
</file>

<file path=xl/sharedStrings.xml><?xml version="1.0" encoding="utf-8"?>
<sst xmlns="http://schemas.openxmlformats.org/spreadsheetml/2006/main" count="63" uniqueCount="63">
  <si>
    <t>TACHES</t>
  </si>
  <si>
    <t>ESTIMATION INITIALE (H)</t>
  </si>
  <si>
    <t>RESTANT (H)</t>
  </si>
  <si>
    <t>CONSOMME (H)</t>
  </si>
  <si>
    <t>AVANCEMENT (%)</t>
  </si>
  <si>
    <t>Conception du cahier des charges</t>
  </si>
  <si>
    <t>Rédaction "liste des tâches du projet"</t>
  </si>
  <si>
    <t>Rédaction "mode de développement"</t>
  </si>
  <si>
    <t>Conception du gantt</t>
  </si>
  <si>
    <t>Mise en place du gestionnaire Github</t>
  </si>
  <si>
    <t>Mise en place du drive</t>
  </si>
  <si>
    <t>Composition du classeur de projet</t>
  </si>
  <si>
    <t>Révision du gantt</t>
  </si>
  <si>
    <t>Rédaction "définition du tableau de bord"</t>
  </si>
  <si>
    <t>Rédaction "définition du projet"</t>
  </si>
  <si>
    <t>Rédaction "outils collaboratifs"</t>
  </si>
  <si>
    <t>Rédaction "analyse"</t>
  </si>
  <si>
    <t>Rédaction documentation "création et restauration backup"</t>
  </si>
  <si>
    <t>Rédaction documentation "hotspotWifi"</t>
  </si>
  <si>
    <t>Mise en place du serveur Apache</t>
  </si>
  <si>
    <t>Rédaction documentation "serveur Apache"</t>
  </si>
  <si>
    <t>Rédaction "qualité"</t>
  </si>
  <si>
    <t>Rédaction "recette"</t>
  </si>
  <si>
    <t>Recherches complémentaires sur NAO</t>
  </si>
  <si>
    <t>Etude des sources existantes</t>
  </si>
  <si>
    <t>Validation du cahier des charges</t>
  </si>
  <si>
    <t>Versionnement du cahier des charges</t>
  </si>
  <si>
    <t>Validation du dossier d'analyse</t>
  </si>
  <si>
    <t>Versionnement du dossier d'analyse</t>
  </si>
  <si>
    <t>Réunion de lancement projet</t>
  </si>
  <si>
    <t>Composition du dossier PMP</t>
  </si>
  <si>
    <t>Maquettage IHM sur photoshop</t>
  </si>
  <si>
    <t>Rédaction "maquettage IHM"</t>
  </si>
  <si>
    <t>Développement des templates</t>
  </si>
  <si>
    <t>Développement des pages</t>
  </si>
  <si>
    <t>Développement du cœur applicatif</t>
  </si>
  <si>
    <t>Création de la BDD</t>
  </si>
  <si>
    <t>Rédaction des plans de test</t>
  </si>
  <si>
    <t>COPI 1</t>
  </si>
  <si>
    <t>COPI 2</t>
  </si>
  <si>
    <t>COPI 3</t>
  </si>
  <si>
    <t>Rédaction documentation "manuel d'utilisation"</t>
  </si>
  <si>
    <t>Rédaction documentation "manuel d'installation"</t>
  </si>
  <si>
    <t>Rédaction documentation "manuel administration"</t>
  </si>
  <si>
    <t>Passage des tests unitaires</t>
  </si>
  <si>
    <t>Passage des autres tests</t>
  </si>
  <si>
    <t>Livraison MOA</t>
  </si>
  <si>
    <t>Recette avec le client</t>
  </si>
  <si>
    <t>Correctifs applicatifs divers</t>
  </si>
  <si>
    <t>Développement de scripts pour le point d'accès</t>
  </si>
  <si>
    <t>Installation des raspberry</t>
  </si>
  <si>
    <t>Configuration des raspberry</t>
  </si>
  <si>
    <t>Intégration des sources</t>
  </si>
  <si>
    <t>Tests de fonctionnement</t>
  </si>
  <si>
    <t>Besoins, analyse et conception</t>
  </si>
  <si>
    <t>PMP</t>
  </si>
  <si>
    <t>Documentation</t>
  </si>
  <si>
    <t>Tests</t>
  </si>
  <si>
    <t>Gestion de projet</t>
  </si>
  <si>
    <t>Point d'accès</t>
  </si>
  <si>
    <t>Développement de l'application</t>
  </si>
  <si>
    <t>ESTIMATION CORRIGEE LE 18/11</t>
  </si>
  <si>
    <t>ECART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</si>
</sst>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3" borderId="4" xfId="0" applyFont="1" applyFill="1" applyBorder="1"/>
    <xf numFmtId="164" fontId="2" fillId="3" borderId="5" xfId="0" applyNumberFormat="1" applyFont="1" applyFill="1" applyBorder="1"/>
    <xf numFmtId="0" fontId="1" fillId="2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4" fillId="0" borderId="8" xfId="0" applyFont="1" applyFill="1" applyBorder="1"/>
    <xf numFmtId="0" fontId="4" fillId="0" borderId="0" xfId="0" applyFont="1" applyFill="1"/>
    <xf numFmtId="0" fontId="0" fillId="0" borderId="1" xfId="0" applyFill="1" applyBorder="1"/>
    <xf numFmtId="0" fontId="5" fillId="3" borderId="4" xfId="0" applyFont="1" applyFill="1" applyBorder="1"/>
    <xf numFmtId="0" fontId="5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8"/>
  <sheetViews>
    <sheetView tabSelected="1" topLeftCell="A22" zoomScaleNormal="100" workbookViewId="0">
      <selection activeCell="E48" sqref="E48"/>
    </sheetView>
  </sheetViews>
  <sheetFormatPr baseColWidth="10" defaultColWidth="9.140625" defaultRowHeight="15" x14ac:dyDescent="0.25"/>
  <cols>
    <col min="1" max="1" width="3.85546875" customWidth="1"/>
    <col min="2" max="2" width="61.28515625" customWidth="1"/>
    <col min="3" max="3" width="23.28515625" customWidth="1"/>
    <col min="4" max="4" width="16.140625" customWidth="1"/>
    <col min="5" max="5" width="17.7109375" customWidth="1"/>
    <col min="6" max="6" width="12.85546875" customWidth="1"/>
    <col min="7" max="7" width="3.7109375" style="13" customWidth="1"/>
    <col min="8" max="8" width="29.140625" bestFit="1" customWidth="1"/>
    <col min="9" max="9" width="10.7109375" customWidth="1"/>
  </cols>
  <sheetData>
    <row r="2" spans="2:9" x14ac:dyDescent="0.25">
      <c r="B2" s="1" t="s">
        <v>0</v>
      </c>
      <c r="C2" s="1" t="s">
        <v>1</v>
      </c>
      <c r="D2" s="1" t="s">
        <v>3</v>
      </c>
      <c r="E2" s="1" t="s">
        <v>4</v>
      </c>
      <c r="F2" s="1" t="s">
        <v>2</v>
      </c>
      <c r="G2" s="10"/>
      <c r="H2" s="9" t="s">
        <v>61</v>
      </c>
      <c r="I2" s="9" t="s">
        <v>62</v>
      </c>
    </row>
    <row r="3" spans="2:9" x14ac:dyDescent="0.25">
      <c r="B3" s="2" t="s">
        <v>29</v>
      </c>
      <c r="C3" s="2">
        <v>1</v>
      </c>
      <c r="D3" s="2">
        <v>1</v>
      </c>
      <c r="E3" s="2">
        <v>100</v>
      </c>
      <c r="F3" s="2">
        <f t="shared" ref="F3:F5" si="0">(C3-D3)</f>
        <v>0</v>
      </c>
      <c r="G3" s="12"/>
      <c r="H3" s="14">
        <v>1</v>
      </c>
      <c r="I3" s="2">
        <f>H3-C3</f>
        <v>0</v>
      </c>
    </row>
    <row r="4" spans="2:9" x14ac:dyDescent="0.25">
      <c r="B4" s="2" t="s">
        <v>46</v>
      </c>
      <c r="C4" s="2">
        <v>1</v>
      </c>
      <c r="D4" s="2"/>
      <c r="E4" s="2"/>
      <c r="F4" s="2">
        <f t="shared" si="0"/>
        <v>1</v>
      </c>
      <c r="G4" s="11"/>
      <c r="H4" s="2">
        <v>1</v>
      </c>
      <c r="I4" s="2">
        <f t="shared" ref="I4:I58" si="1">H4-C4</f>
        <v>0</v>
      </c>
    </row>
    <row r="5" spans="2:9" x14ac:dyDescent="0.25">
      <c r="B5" s="3" t="s">
        <v>47</v>
      </c>
      <c r="C5" s="3">
        <v>3</v>
      </c>
      <c r="D5" s="3"/>
      <c r="E5" s="3"/>
      <c r="F5" s="3">
        <f t="shared" si="0"/>
        <v>3</v>
      </c>
      <c r="G5" s="11"/>
      <c r="H5" s="2">
        <v>3</v>
      </c>
      <c r="I5" s="2">
        <f t="shared" si="1"/>
        <v>0</v>
      </c>
    </row>
    <row r="6" spans="2:9" x14ac:dyDescent="0.25">
      <c r="B6" s="7" t="s">
        <v>54</v>
      </c>
      <c r="C6" s="5">
        <f>SUM(C7:C16)</f>
        <v>103</v>
      </c>
      <c r="D6" s="5">
        <f>SUM(D7:D16)</f>
        <v>75.5</v>
      </c>
      <c r="E6" s="8">
        <f>AVERAGE(E7:E16)</f>
        <v>76.666666666666671</v>
      </c>
      <c r="F6" s="6">
        <f xml:space="preserve"> SUM(F7:F16)</f>
        <v>27.5</v>
      </c>
      <c r="G6" s="11"/>
      <c r="H6" s="15">
        <f>SUM(H7:H16)</f>
        <v>97</v>
      </c>
      <c r="I6" s="16">
        <f t="shared" si="1"/>
        <v>-6</v>
      </c>
    </row>
    <row r="7" spans="2:9" x14ac:dyDescent="0.25">
      <c r="B7" s="4" t="s">
        <v>5</v>
      </c>
      <c r="C7" s="4">
        <v>40</v>
      </c>
      <c r="D7" s="4">
        <v>36</v>
      </c>
      <c r="E7" s="4">
        <v>100</v>
      </c>
      <c r="F7" s="4">
        <f t="shared" ref="F7:F16" si="2">(C7-D7)</f>
        <v>4</v>
      </c>
      <c r="G7" s="12"/>
      <c r="H7" s="14">
        <v>40</v>
      </c>
      <c r="I7" s="2">
        <f t="shared" si="1"/>
        <v>0</v>
      </c>
    </row>
    <row r="8" spans="2:9" x14ac:dyDescent="0.25">
      <c r="B8" s="2" t="s">
        <v>25</v>
      </c>
      <c r="C8" s="2">
        <v>1</v>
      </c>
      <c r="D8" s="2">
        <v>1</v>
      </c>
      <c r="E8" s="2">
        <v>50</v>
      </c>
      <c r="F8" s="2">
        <f t="shared" si="2"/>
        <v>0</v>
      </c>
      <c r="G8" s="12"/>
      <c r="H8" s="14">
        <v>2</v>
      </c>
      <c r="I8" s="2">
        <f t="shared" si="1"/>
        <v>1</v>
      </c>
    </row>
    <row r="9" spans="2:9" x14ac:dyDescent="0.25">
      <c r="B9" s="2" t="s">
        <v>26</v>
      </c>
      <c r="C9" s="2">
        <v>3</v>
      </c>
      <c r="D9" s="2">
        <v>2</v>
      </c>
      <c r="E9" s="2">
        <v>50</v>
      </c>
      <c r="F9" s="2">
        <f t="shared" si="2"/>
        <v>1</v>
      </c>
      <c r="G9" s="12"/>
      <c r="H9" s="14">
        <v>3</v>
      </c>
      <c r="I9" s="2">
        <f t="shared" si="1"/>
        <v>0</v>
      </c>
    </row>
    <row r="10" spans="2:9" x14ac:dyDescent="0.25">
      <c r="B10" s="2" t="s">
        <v>16</v>
      </c>
      <c r="C10" s="2">
        <v>25</v>
      </c>
      <c r="D10" s="2">
        <v>20</v>
      </c>
      <c r="E10" s="2">
        <v>100</v>
      </c>
      <c r="F10" s="2">
        <f t="shared" si="2"/>
        <v>5</v>
      </c>
      <c r="G10" s="12"/>
      <c r="H10" s="14">
        <v>21</v>
      </c>
      <c r="I10" s="2">
        <f t="shared" si="1"/>
        <v>-4</v>
      </c>
    </row>
    <row r="11" spans="2:9" x14ac:dyDescent="0.25">
      <c r="B11" s="2" t="s">
        <v>27</v>
      </c>
      <c r="C11" s="2">
        <v>1</v>
      </c>
      <c r="D11" s="2">
        <v>1</v>
      </c>
      <c r="E11" s="2">
        <v>100</v>
      </c>
      <c r="F11" s="2">
        <f t="shared" si="2"/>
        <v>0</v>
      </c>
      <c r="G11" s="12"/>
      <c r="H11" s="14">
        <v>1</v>
      </c>
      <c r="I11" s="2">
        <f t="shared" si="1"/>
        <v>0</v>
      </c>
    </row>
    <row r="12" spans="2:9" x14ac:dyDescent="0.25">
      <c r="B12" s="2" t="s">
        <v>28</v>
      </c>
      <c r="C12" s="2">
        <v>6</v>
      </c>
      <c r="D12" s="2"/>
      <c r="E12" s="2"/>
      <c r="F12" s="2">
        <f t="shared" si="2"/>
        <v>6</v>
      </c>
      <c r="G12" s="12"/>
      <c r="H12" s="14">
        <v>3</v>
      </c>
      <c r="I12" s="2">
        <f t="shared" si="1"/>
        <v>-3</v>
      </c>
    </row>
    <row r="13" spans="2:9" x14ac:dyDescent="0.25">
      <c r="B13" s="2" t="s">
        <v>31</v>
      </c>
      <c r="C13" s="2">
        <v>18</v>
      </c>
      <c r="D13" s="2">
        <v>10</v>
      </c>
      <c r="E13" s="2">
        <v>100</v>
      </c>
      <c r="F13" s="2">
        <f t="shared" si="2"/>
        <v>8</v>
      </c>
      <c r="G13" s="12"/>
      <c r="H13" s="14">
        <v>18</v>
      </c>
      <c r="I13" s="2">
        <f t="shared" si="1"/>
        <v>0</v>
      </c>
    </row>
    <row r="14" spans="2:9" x14ac:dyDescent="0.25">
      <c r="B14" s="2" t="s">
        <v>32</v>
      </c>
      <c r="C14" s="2">
        <v>3</v>
      </c>
      <c r="D14" s="2">
        <v>3</v>
      </c>
      <c r="E14" s="2">
        <v>100</v>
      </c>
      <c r="F14" s="2">
        <f t="shared" si="2"/>
        <v>0</v>
      </c>
      <c r="G14" s="12"/>
      <c r="H14" s="14">
        <v>3</v>
      </c>
      <c r="I14" s="2">
        <f t="shared" si="1"/>
        <v>0</v>
      </c>
    </row>
    <row r="15" spans="2:9" x14ac:dyDescent="0.25">
      <c r="B15" s="2" t="s">
        <v>23</v>
      </c>
      <c r="C15" s="2">
        <v>3</v>
      </c>
      <c r="D15" s="2">
        <v>1</v>
      </c>
      <c r="E15" s="2">
        <v>30</v>
      </c>
      <c r="F15" s="2">
        <f t="shared" si="2"/>
        <v>2</v>
      </c>
      <c r="G15" s="12"/>
      <c r="H15" s="14">
        <v>3</v>
      </c>
      <c r="I15" s="2">
        <f t="shared" si="1"/>
        <v>0</v>
      </c>
    </row>
    <row r="16" spans="2:9" x14ac:dyDescent="0.25">
      <c r="B16" s="3" t="s">
        <v>24</v>
      </c>
      <c r="C16" s="3">
        <v>3</v>
      </c>
      <c r="D16" s="3">
        <v>1.5</v>
      </c>
      <c r="E16" s="3">
        <v>60</v>
      </c>
      <c r="F16" s="3">
        <f t="shared" si="2"/>
        <v>1.5</v>
      </c>
      <c r="G16" s="12"/>
      <c r="H16" s="14">
        <v>3</v>
      </c>
      <c r="I16" s="2">
        <f t="shared" si="1"/>
        <v>0</v>
      </c>
    </row>
    <row r="17" spans="2:9" x14ac:dyDescent="0.25">
      <c r="B17" s="7" t="s">
        <v>55</v>
      </c>
      <c r="C17" s="5">
        <f>SUM(C18:C25)</f>
        <v>9.1</v>
      </c>
      <c r="D17" s="5">
        <f>SUM(D18:D25)</f>
        <v>9.1</v>
      </c>
      <c r="E17" s="8">
        <f>AVERAGE(E18:E25)</f>
        <v>100</v>
      </c>
      <c r="F17" s="6">
        <f>SUM(F18:F25)</f>
        <v>0</v>
      </c>
      <c r="G17" s="11"/>
      <c r="H17" s="15">
        <f>SUM(H18:H25)</f>
        <v>9.1</v>
      </c>
      <c r="I17" s="16">
        <f t="shared" si="1"/>
        <v>0</v>
      </c>
    </row>
    <row r="18" spans="2:9" x14ac:dyDescent="0.25">
      <c r="B18" s="4" t="s">
        <v>6</v>
      </c>
      <c r="C18" s="4">
        <v>2</v>
      </c>
      <c r="D18" s="4">
        <v>2</v>
      </c>
      <c r="E18" s="4">
        <v>100</v>
      </c>
      <c r="F18" s="4">
        <f t="shared" ref="F18:F25" si="3">(C18-D18)</f>
        <v>0</v>
      </c>
      <c r="G18" s="12"/>
      <c r="H18" s="14">
        <v>2</v>
      </c>
      <c r="I18" s="2">
        <f t="shared" si="1"/>
        <v>0</v>
      </c>
    </row>
    <row r="19" spans="2:9" x14ac:dyDescent="0.25">
      <c r="B19" s="2" t="s">
        <v>7</v>
      </c>
      <c r="C19" s="2">
        <v>2</v>
      </c>
      <c r="D19" s="2">
        <v>2</v>
      </c>
      <c r="E19" s="2">
        <v>100</v>
      </c>
      <c r="F19" s="2">
        <f t="shared" si="3"/>
        <v>0</v>
      </c>
      <c r="G19" s="12"/>
      <c r="H19" s="14">
        <v>2</v>
      </c>
      <c r="I19" s="2">
        <f t="shared" si="1"/>
        <v>0</v>
      </c>
    </row>
    <row r="20" spans="2:9" x14ac:dyDescent="0.25">
      <c r="B20" s="2" t="s">
        <v>13</v>
      </c>
      <c r="C20" s="2">
        <v>0.3</v>
      </c>
      <c r="D20" s="2">
        <v>0.3</v>
      </c>
      <c r="E20" s="2">
        <v>100</v>
      </c>
      <c r="F20" s="2">
        <f t="shared" si="3"/>
        <v>0</v>
      </c>
      <c r="G20" s="12"/>
      <c r="H20" s="14">
        <v>0.3</v>
      </c>
      <c r="I20" s="2">
        <f t="shared" si="1"/>
        <v>0</v>
      </c>
    </row>
    <row r="21" spans="2:9" x14ac:dyDescent="0.25">
      <c r="B21" s="2" t="s">
        <v>14</v>
      </c>
      <c r="C21" s="2">
        <v>1</v>
      </c>
      <c r="D21" s="2">
        <v>1</v>
      </c>
      <c r="E21" s="2">
        <v>100</v>
      </c>
      <c r="F21" s="2">
        <f t="shared" si="3"/>
        <v>0</v>
      </c>
      <c r="G21" s="12"/>
      <c r="H21" s="14">
        <v>1</v>
      </c>
      <c r="I21" s="2">
        <f t="shared" si="1"/>
        <v>0</v>
      </c>
    </row>
    <row r="22" spans="2:9" x14ac:dyDescent="0.25">
      <c r="B22" s="2" t="s">
        <v>15</v>
      </c>
      <c r="C22" s="2">
        <v>0.3</v>
      </c>
      <c r="D22" s="2">
        <v>0.3</v>
      </c>
      <c r="E22" s="2">
        <v>100</v>
      </c>
      <c r="F22" s="2">
        <f t="shared" si="3"/>
        <v>0</v>
      </c>
      <c r="G22" s="12"/>
      <c r="H22" s="14">
        <v>0.3</v>
      </c>
      <c r="I22" s="2">
        <f t="shared" si="1"/>
        <v>0</v>
      </c>
    </row>
    <row r="23" spans="2:9" x14ac:dyDescent="0.25">
      <c r="B23" s="2" t="s">
        <v>21</v>
      </c>
      <c r="C23" s="2">
        <v>1.5</v>
      </c>
      <c r="D23" s="2">
        <v>1.5</v>
      </c>
      <c r="E23" s="2">
        <v>100</v>
      </c>
      <c r="F23" s="2">
        <f t="shared" si="3"/>
        <v>0</v>
      </c>
      <c r="G23" s="12"/>
      <c r="H23" s="14">
        <v>1.5</v>
      </c>
      <c r="I23" s="2">
        <f t="shared" si="1"/>
        <v>0</v>
      </c>
    </row>
    <row r="24" spans="2:9" x14ac:dyDescent="0.25">
      <c r="B24" s="2" t="s">
        <v>22</v>
      </c>
      <c r="C24" s="2">
        <v>1.5</v>
      </c>
      <c r="D24" s="2">
        <v>1.5</v>
      </c>
      <c r="E24" s="2">
        <v>100</v>
      </c>
      <c r="F24" s="2">
        <f t="shared" si="3"/>
        <v>0</v>
      </c>
      <c r="G24" s="12"/>
      <c r="H24" s="14">
        <v>1.5</v>
      </c>
      <c r="I24" s="2">
        <f t="shared" si="1"/>
        <v>0</v>
      </c>
    </row>
    <row r="25" spans="2:9" x14ac:dyDescent="0.25">
      <c r="B25" s="3" t="s">
        <v>30</v>
      </c>
      <c r="C25" s="3">
        <v>0.5</v>
      </c>
      <c r="D25" s="3">
        <v>0.5</v>
      </c>
      <c r="E25" s="3">
        <v>100</v>
      </c>
      <c r="F25" s="3">
        <f t="shared" si="3"/>
        <v>0</v>
      </c>
      <c r="G25" s="12"/>
      <c r="H25" s="14">
        <v>0.5</v>
      </c>
      <c r="I25" s="2">
        <f t="shared" si="1"/>
        <v>0</v>
      </c>
    </row>
    <row r="26" spans="2:9" x14ac:dyDescent="0.25">
      <c r="B26" s="7" t="s">
        <v>56</v>
      </c>
      <c r="C26" s="5">
        <f>SUM(C27:C32)</f>
        <v>51</v>
      </c>
      <c r="D26" s="5">
        <f>SUM(D27:D32)</f>
        <v>9</v>
      </c>
      <c r="E26" s="8">
        <f>AVERAGE(E27:E32)</f>
        <v>100</v>
      </c>
      <c r="F26" s="6">
        <f>SUM(F27:F32)</f>
        <v>42</v>
      </c>
      <c r="G26" s="11"/>
      <c r="H26" s="15">
        <f>SUM(H27:H32)</f>
        <v>44</v>
      </c>
      <c r="I26" s="16">
        <f t="shared" si="1"/>
        <v>-7</v>
      </c>
    </row>
    <row r="27" spans="2:9" x14ac:dyDescent="0.25">
      <c r="B27" s="4" t="s">
        <v>41</v>
      </c>
      <c r="C27" s="4">
        <v>12</v>
      </c>
      <c r="D27" s="4"/>
      <c r="E27" s="4"/>
      <c r="F27" s="4">
        <f t="shared" ref="F27:F32" si="4">(C27-D27)</f>
        <v>12</v>
      </c>
      <c r="G27" s="11"/>
      <c r="H27" s="2">
        <v>12</v>
      </c>
      <c r="I27" s="2">
        <f t="shared" si="1"/>
        <v>0</v>
      </c>
    </row>
    <row r="28" spans="2:9" x14ac:dyDescent="0.25">
      <c r="B28" s="2" t="s">
        <v>42</v>
      </c>
      <c r="C28" s="2">
        <v>18</v>
      </c>
      <c r="D28" s="2"/>
      <c r="E28" s="2"/>
      <c r="F28" s="2">
        <f t="shared" si="4"/>
        <v>18</v>
      </c>
      <c r="G28" s="11"/>
      <c r="H28" s="2">
        <v>13</v>
      </c>
      <c r="I28" s="2">
        <f t="shared" si="1"/>
        <v>-5</v>
      </c>
    </row>
    <row r="29" spans="2:9" x14ac:dyDescent="0.25">
      <c r="B29" s="2" t="s">
        <v>43</v>
      </c>
      <c r="C29" s="2">
        <v>12</v>
      </c>
      <c r="D29" s="2"/>
      <c r="E29" s="2"/>
      <c r="F29" s="2">
        <f t="shared" si="4"/>
        <v>12</v>
      </c>
      <c r="G29" s="11"/>
      <c r="H29" s="2">
        <v>10</v>
      </c>
      <c r="I29" s="2">
        <f t="shared" si="1"/>
        <v>-2</v>
      </c>
    </row>
    <row r="30" spans="2:9" x14ac:dyDescent="0.25">
      <c r="B30" s="2" t="s">
        <v>17</v>
      </c>
      <c r="C30" s="2">
        <v>4</v>
      </c>
      <c r="D30" s="2">
        <v>4</v>
      </c>
      <c r="E30" s="2">
        <v>100</v>
      </c>
      <c r="F30" s="2">
        <f t="shared" si="4"/>
        <v>0</v>
      </c>
      <c r="G30" s="12"/>
      <c r="H30" s="14">
        <v>4</v>
      </c>
      <c r="I30" s="2">
        <f t="shared" si="1"/>
        <v>0</v>
      </c>
    </row>
    <row r="31" spans="2:9" x14ac:dyDescent="0.25">
      <c r="B31" s="2" t="s">
        <v>18</v>
      </c>
      <c r="C31" s="2">
        <v>4</v>
      </c>
      <c r="D31" s="2">
        <v>4</v>
      </c>
      <c r="E31" s="2">
        <v>100</v>
      </c>
      <c r="F31" s="2">
        <f t="shared" si="4"/>
        <v>0</v>
      </c>
      <c r="G31" s="12"/>
      <c r="H31" s="14">
        <v>4</v>
      </c>
      <c r="I31" s="2">
        <f t="shared" si="1"/>
        <v>0</v>
      </c>
    </row>
    <row r="32" spans="2:9" x14ac:dyDescent="0.25">
      <c r="B32" s="3" t="s">
        <v>20</v>
      </c>
      <c r="C32" s="3">
        <v>1</v>
      </c>
      <c r="D32" s="3">
        <v>1</v>
      </c>
      <c r="E32" s="3">
        <v>100</v>
      </c>
      <c r="F32" s="3">
        <f t="shared" si="4"/>
        <v>0</v>
      </c>
      <c r="G32" s="12"/>
      <c r="H32" s="14">
        <v>1</v>
      </c>
      <c r="I32" s="2">
        <f t="shared" si="1"/>
        <v>0</v>
      </c>
    </row>
    <row r="33" spans="2:9" x14ac:dyDescent="0.25">
      <c r="B33" s="7" t="s">
        <v>57</v>
      </c>
      <c r="C33" s="5">
        <f>SUM(C34:C37)</f>
        <v>64</v>
      </c>
      <c r="D33" s="5">
        <f>SUM(D34:D37)</f>
        <v>3</v>
      </c>
      <c r="E33" s="8">
        <f>AVERAGE(E34:E37)</f>
        <v>20</v>
      </c>
      <c r="F33" s="6">
        <f>SUM(F34:F37)</f>
        <v>61</v>
      </c>
      <c r="G33" s="11"/>
      <c r="H33" s="15">
        <f>SUM(H34:H37)</f>
        <v>64</v>
      </c>
      <c r="I33" s="16">
        <f t="shared" si="1"/>
        <v>0</v>
      </c>
    </row>
    <row r="34" spans="2:9" x14ac:dyDescent="0.25">
      <c r="B34" s="4" t="s">
        <v>37</v>
      </c>
      <c r="C34" s="4">
        <v>24</v>
      </c>
      <c r="D34" s="4">
        <v>3</v>
      </c>
      <c r="E34" s="4">
        <v>20</v>
      </c>
      <c r="F34" s="4">
        <f>(C34-D34)</f>
        <v>21</v>
      </c>
      <c r="G34" s="12"/>
      <c r="H34" s="14">
        <v>24</v>
      </c>
      <c r="I34" s="2">
        <f t="shared" si="1"/>
        <v>0</v>
      </c>
    </row>
    <row r="35" spans="2:9" x14ac:dyDescent="0.25">
      <c r="B35" s="2" t="s">
        <v>44</v>
      </c>
      <c r="C35" s="2">
        <v>20</v>
      </c>
      <c r="D35" s="2"/>
      <c r="E35" s="2"/>
      <c r="F35" s="2">
        <f>(C35-D35)</f>
        <v>20</v>
      </c>
      <c r="G35" s="12"/>
      <c r="H35" s="14">
        <v>20</v>
      </c>
      <c r="I35" s="2">
        <f t="shared" si="1"/>
        <v>0</v>
      </c>
    </row>
    <row r="36" spans="2:9" x14ac:dyDescent="0.25">
      <c r="B36" s="2" t="s">
        <v>45</v>
      </c>
      <c r="C36" s="2">
        <v>10</v>
      </c>
      <c r="D36" s="2"/>
      <c r="E36" s="2"/>
      <c r="F36" s="2">
        <f>(C36-D36)</f>
        <v>10</v>
      </c>
      <c r="G36" s="12"/>
      <c r="H36" s="14">
        <v>10</v>
      </c>
      <c r="I36" s="2">
        <f t="shared" si="1"/>
        <v>0</v>
      </c>
    </row>
    <row r="37" spans="2:9" x14ac:dyDescent="0.25">
      <c r="B37" s="3" t="s">
        <v>53</v>
      </c>
      <c r="C37" s="3">
        <v>10</v>
      </c>
      <c r="D37" s="3"/>
      <c r="E37" s="3"/>
      <c r="F37" s="3">
        <f>(C37-D37)</f>
        <v>10</v>
      </c>
      <c r="G37" s="12"/>
      <c r="H37" s="14">
        <v>10</v>
      </c>
      <c r="I37" s="2">
        <f t="shared" si="1"/>
        <v>0</v>
      </c>
    </row>
    <row r="38" spans="2:9" x14ac:dyDescent="0.25">
      <c r="B38" s="7" t="s">
        <v>59</v>
      </c>
      <c r="C38" s="5">
        <f>SUM(C39:C42)</f>
        <v>10</v>
      </c>
      <c r="D38" s="5">
        <f>SUM(D39:D42)</f>
        <v>10.5</v>
      </c>
      <c r="E38" s="8">
        <f>AVERAGE(E39:E42)</f>
        <v>100</v>
      </c>
      <c r="F38" s="6">
        <f>SUM(F39:F42)</f>
        <v>-0.5</v>
      </c>
      <c r="G38" s="11"/>
      <c r="H38" s="15">
        <f>SUM(H39:H42)</f>
        <v>10</v>
      </c>
      <c r="I38" s="16">
        <f t="shared" si="1"/>
        <v>0</v>
      </c>
    </row>
    <row r="39" spans="2:9" x14ac:dyDescent="0.25">
      <c r="B39" s="4" t="s">
        <v>19</v>
      </c>
      <c r="C39" s="4">
        <v>2</v>
      </c>
      <c r="D39" s="4">
        <v>1.5</v>
      </c>
      <c r="E39" s="4">
        <v>100</v>
      </c>
      <c r="F39" s="4">
        <f>(C39-D39)</f>
        <v>0.5</v>
      </c>
      <c r="G39" s="12"/>
      <c r="H39" s="14">
        <v>2</v>
      </c>
      <c r="I39" s="2">
        <f t="shared" si="1"/>
        <v>0</v>
      </c>
    </row>
    <row r="40" spans="2:9" x14ac:dyDescent="0.25">
      <c r="B40" s="2" t="s">
        <v>50</v>
      </c>
      <c r="C40" s="2">
        <v>1</v>
      </c>
      <c r="D40" s="2">
        <v>1</v>
      </c>
      <c r="E40" s="2">
        <v>100</v>
      </c>
      <c r="F40" s="2">
        <f>(C40-D40)</f>
        <v>0</v>
      </c>
      <c r="G40" s="12"/>
      <c r="H40" s="14">
        <v>1</v>
      </c>
      <c r="I40" s="2">
        <f t="shared" si="1"/>
        <v>0</v>
      </c>
    </row>
    <row r="41" spans="2:9" x14ac:dyDescent="0.25">
      <c r="B41" s="2" t="s">
        <v>51</v>
      </c>
      <c r="C41" s="2">
        <v>6</v>
      </c>
      <c r="D41" s="2">
        <v>7</v>
      </c>
      <c r="E41" s="2">
        <v>100</v>
      </c>
      <c r="F41" s="2">
        <f>(C41-D41)</f>
        <v>-1</v>
      </c>
      <c r="G41" s="12"/>
      <c r="H41" s="14">
        <v>6</v>
      </c>
      <c r="I41" s="2">
        <f t="shared" si="1"/>
        <v>0</v>
      </c>
    </row>
    <row r="42" spans="2:9" x14ac:dyDescent="0.25">
      <c r="B42" s="3" t="s">
        <v>49</v>
      </c>
      <c r="C42" s="3">
        <v>1</v>
      </c>
      <c r="D42" s="3">
        <v>1</v>
      </c>
      <c r="E42" s="3">
        <v>100</v>
      </c>
      <c r="F42" s="3">
        <f>(C42-D42)</f>
        <v>0</v>
      </c>
      <c r="G42" s="12"/>
      <c r="H42" s="14">
        <v>1</v>
      </c>
      <c r="I42" s="2">
        <f t="shared" si="1"/>
        <v>0</v>
      </c>
    </row>
    <row r="43" spans="2:9" x14ac:dyDescent="0.25">
      <c r="B43" s="7" t="s">
        <v>60</v>
      </c>
      <c r="C43" s="5">
        <f>SUM(C44:C49)</f>
        <v>245</v>
      </c>
      <c r="D43" s="5">
        <f>SUM(D44:D49)</f>
        <v>37</v>
      </c>
      <c r="E43" s="8">
        <f>AVERAGE(E44:E49)</f>
        <v>41.25</v>
      </c>
      <c r="F43" s="6">
        <f>SUM(F44:F49)</f>
        <v>208</v>
      </c>
      <c r="G43" s="11"/>
      <c r="H43" s="15">
        <f>SUM(H44:H49)</f>
        <v>245</v>
      </c>
      <c r="I43" s="16">
        <f t="shared" si="1"/>
        <v>0</v>
      </c>
    </row>
    <row r="44" spans="2:9" x14ac:dyDescent="0.25">
      <c r="B44" s="4" t="s">
        <v>33</v>
      </c>
      <c r="C44" s="4">
        <v>24</v>
      </c>
      <c r="D44" s="4">
        <v>11</v>
      </c>
      <c r="E44" s="4">
        <v>45</v>
      </c>
      <c r="F44" s="4">
        <f t="shared" ref="F44:F49" si="5">(C44-D44)</f>
        <v>13</v>
      </c>
      <c r="G44" s="11"/>
      <c r="H44" s="2">
        <v>24</v>
      </c>
      <c r="I44" s="2">
        <f t="shared" si="1"/>
        <v>0</v>
      </c>
    </row>
    <row r="45" spans="2:9" x14ac:dyDescent="0.25">
      <c r="B45" s="2" t="s">
        <v>34</v>
      </c>
      <c r="C45" s="2">
        <v>30</v>
      </c>
      <c r="D45" s="2">
        <v>14</v>
      </c>
      <c r="E45" s="2">
        <v>40</v>
      </c>
      <c r="F45" s="2">
        <f t="shared" si="5"/>
        <v>16</v>
      </c>
      <c r="G45" s="11"/>
      <c r="H45" s="2">
        <v>30</v>
      </c>
      <c r="I45" s="2">
        <f t="shared" si="1"/>
        <v>0</v>
      </c>
    </row>
    <row r="46" spans="2:9" x14ac:dyDescent="0.25">
      <c r="B46" s="2" t="s">
        <v>35</v>
      </c>
      <c r="C46" s="2">
        <v>60</v>
      </c>
      <c r="D46" s="2">
        <v>10</v>
      </c>
      <c r="E46" s="2">
        <v>20</v>
      </c>
      <c r="F46" s="2">
        <f t="shared" si="5"/>
        <v>50</v>
      </c>
      <c r="G46" s="11"/>
      <c r="H46" s="2">
        <v>60</v>
      </c>
      <c r="I46" s="2">
        <f t="shared" si="1"/>
        <v>0</v>
      </c>
    </row>
    <row r="47" spans="2:9" x14ac:dyDescent="0.25">
      <c r="B47" s="2" t="s">
        <v>36</v>
      </c>
      <c r="C47" s="2">
        <v>6</v>
      </c>
      <c r="D47" s="2">
        <v>2</v>
      </c>
      <c r="E47" s="2">
        <v>60</v>
      </c>
      <c r="F47" s="2">
        <f t="shared" si="5"/>
        <v>4</v>
      </c>
      <c r="G47" s="11"/>
      <c r="H47" s="2">
        <v>6</v>
      </c>
      <c r="I47" s="2">
        <f t="shared" si="1"/>
        <v>0</v>
      </c>
    </row>
    <row r="48" spans="2:9" x14ac:dyDescent="0.25">
      <c r="B48" s="2" t="s">
        <v>48</v>
      </c>
      <c r="C48" s="2">
        <v>120</v>
      </c>
      <c r="D48" s="2"/>
      <c r="E48" s="2"/>
      <c r="F48" s="2">
        <f t="shared" si="5"/>
        <v>120</v>
      </c>
      <c r="G48" s="11"/>
      <c r="H48" s="2">
        <v>120</v>
      </c>
      <c r="I48" s="2">
        <f t="shared" si="1"/>
        <v>0</v>
      </c>
    </row>
    <row r="49" spans="2:9" x14ac:dyDescent="0.25">
      <c r="B49" s="3" t="s">
        <v>52</v>
      </c>
      <c r="C49" s="3">
        <v>5</v>
      </c>
      <c r="D49" s="3"/>
      <c r="E49" s="3"/>
      <c r="F49" s="3">
        <f t="shared" si="5"/>
        <v>5</v>
      </c>
      <c r="G49" s="11"/>
      <c r="H49" s="2">
        <v>5</v>
      </c>
      <c r="I49" s="2">
        <f t="shared" si="1"/>
        <v>0</v>
      </c>
    </row>
    <row r="50" spans="2:9" x14ac:dyDescent="0.25">
      <c r="B50" s="7" t="s">
        <v>58</v>
      </c>
      <c r="C50" s="5">
        <f>SUM(C51:C58)</f>
        <v>20</v>
      </c>
      <c r="D50" s="5">
        <f>SUM(D51:D58)</f>
        <v>14.5</v>
      </c>
      <c r="E50" s="8">
        <f>AVERAGE(E51:E58)</f>
        <v>92.142857142857139</v>
      </c>
      <c r="F50" s="6">
        <f>SUM(F51:F58)</f>
        <v>5.5</v>
      </c>
      <c r="G50" s="11"/>
      <c r="H50" s="15">
        <f>SUM(H51:H58)</f>
        <v>22.5</v>
      </c>
      <c r="I50" s="16">
        <f t="shared" si="1"/>
        <v>2.5</v>
      </c>
    </row>
    <row r="51" spans="2:9" x14ac:dyDescent="0.25">
      <c r="B51" s="4" t="s">
        <v>8</v>
      </c>
      <c r="C51" s="4">
        <v>6</v>
      </c>
      <c r="D51" s="4">
        <v>6</v>
      </c>
      <c r="E51" s="4">
        <v>100</v>
      </c>
      <c r="F51" s="4">
        <f t="shared" ref="F51:F58" si="6">(C51-D51)</f>
        <v>0</v>
      </c>
      <c r="G51" s="12"/>
      <c r="H51" s="14">
        <v>8</v>
      </c>
      <c r="I51" s="2">
        <f t="shared" si="1"/>
        <v>2</v>
      </c>
    </row>
    <row r="52" spans="2:9" x14ac:dyDescent="0.25">
      <c r="B52" s="2" t="s">
        <v>9</v>
      </c>
      <c r="C52" s="2">
        <v>1</v>
      </c>
      <c r="D52" s="2">
        <v>1</v>
      </c>
      <c r="E52" s="2">
        <v>100</v>
      </c>
      <c r="F52" s="2">
        <f t="shared" si="6"/>
        <v>0</v>
      </c>
      <c r="G52" s="12"/>
      <c r="H52" s="14">
        <v>1</v>
      </c>
      <c r="I52" s="2">
        <f t="shared" si="1"/>
        <v>0</v>
      </c>
    </row>
    <row r="53" spans="2:9" x14ac:dyDescent="0.25">
      <c r="B53" s="2" t="s">
        <v>10</v>
      </c>
      <c r="C53" s="2">
        <v>1</v>
      </c>
      <c r="D53" s="2">
        <v>1</v>
      </c>
      <c r="E53" s="2">
        <v>100</v>
      </c>
      <c r="F53" s="2">
        <f t="shared" si="6"/>
        <v>0</v>
      </c>
      <c r="G53" s="12"/>
      <c r="H53" s="14">
        <v>1</v>
      </c>
      <c r="I53" s="2">
        <f t="shared" si="1"/>
        <v>0</v>
      </c>
    </row>
    <row r="54" spans="2:9" x14ac:dyDescent="0.25">
      <c r="B54" s="2" t="s">
        <v>11</v>
      </c>
      <c r="C54" s="2">
        <v>2.5</v>
      </c>
      <c r="D54" s="2">
        <v>2.5</v>
      </c>
      <c r="E54" s="2">
        <v>100</v>
      </c>
      <c r="F54" s="2">
        <f t="shared" si="6"/>
        <v>0</v>
      </c>
      <c r="G54" s="12"/>
      <c r="H54" s="14">
        <v>3</v>
      </c>
      <c r="I54" s="2">
        <f t="shared" si="1"/>
        <v>0.5</v>
      </c>
    </row>
    <row r="55" spans="2:9" x14ac:dyDescent="0.25">
      <c r="B55" s="2" t="s">
        <v>12</v>
      </c>
      <c r="C55" s="2">
        <v>3.5</v>
      </c>
      <c r="D55" s="2">
        <v>1.5</v>
      </c>
      <c r="E55" s="2">
        <v>45</v>
      </c>
      <c r="F55" s="2">
        <f t="shared" si="6"/>
        <v>2</v>
      </c>
      <c r="G55" s="12"/>
      <c r="H55" s="14">
        <v>3.5</v>
      </c>
      <c r="I55" s="2">
        <f t="shared" si="1"/>
        <v>0</v>
      </c>
    </row>
    <row r="56" spans="2:9" x14ac:dyDescent="0.25">
      <c r="B56" s="2" t="s">
        <v>38</v>
      </c>
      <c r="C56" s="2">
        <v>2</v>
      </c>
      <c r="D56" s="2">
        <v>1</v>
      </c>
      <c r="E56" s="2">
        <v>100</v>
      </c>
      <c r="F56" s="2">
        <f t="shared" si="6"/>
        <v>1</v>
      </c>
      <c r="G56" s="12"/>
      <c r="H56" s="14">
        <v>2</v>
      </c>
      <c r="I56" s="2">
        <f t="shared" si="1"/>
        <v>0</v>
      </c>
    </row>
    <row r="57" spans="2:9" x14ac:dyDescent="0.25">
      <c r="B57" s="2" t="s">
        <v>39</v>
      </c>
      <c r="C57" s="2">
        <v>2</v>
      </c>
      <c r="D57" s="2">
        <v>1.5</v>
      </c>
      <c r="E57" s="2">
        <v>100</v>
      </c>
      <c r="F57" s="2">
        <f t="shared" si="6"/>
        <v>0.5</v>
      </c>
      <c r="G57" s="12"/>
      <c r="H57" s="14">
        <v>2</v>
      </c>
      <c r="I57" s="2">
        <f t="shared" si="1"/>
        <v>0</v>
      </c>
    </row>
    <row r="58" spans="2:9" x14ac:dyDescent="0.25">
      <c r="B58" s="2" t="s">
        <v>40</v>
      </c>
      <c r="C58" s="2">
        <v>2</v>
      </c>
      <c r="D58" s="2"/>
      <c r="E58" s="2"/>
      <c r="F58" s="2">
        <f t="shared" si="6"/>
        <v>2</v>
      </c>
      <c r="G58" s="12"/>
      <c r="H58" s="14">
        <v>2</v>
      </c>
      <c r="I58" s="2">
        <f t="shared" si="1"/>
        <v>0</v>
      </c>
    </row>
  </sheetData>
  <pageMargins left="0.7" right="0.7" top="0.75" bottom="0.75" header="0.3" footer="0.3"/>
  <pageSetup paperSize="9" orientation="portrait" r:id="rId1"/>
  <ignoredErrors>
    <ignoredError sqref="F6 E17:F17 E26:F26 E33:F33 E38:F38 F43 E50:F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2015-11-29T22:12:04Z</dcterms:modified>
</cp:coreProperties>
</file>